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2120" windowHeight="4530" tabRatio="514"/>
  </bookViews>
  <sheets>
    <sheet name="CWIP Major Projects" sheetId="7" r:id="rId1"/>
  </sheets>
  <definedNames>
    <definedName name="PAGE1">#REF!</definedName>
    <definedName name="PAGE2">#REF!</definedName>
    <definedName name="PAGE3">#REF!</definedName>
  </definedNames>
  <calcPr calcId="125725"/>
</workbook>
</file>

<file path=xl/calcChain.xml><?xml version="1.0" encoding="utf-8"?>
<calcChain xmlns="http://schemas.openxmlformats.org/spreadsheetml/2006/main">
  <c r="D8" i="7"/>
  <c r="O5"/>
  <c r="B16"/>
  <c r="B12"/>
  <c r="B8"/>
  <c r="O9"/>
  <c r="O13"/>
  <c r="O17"/>
  <c r="O18"/>
  <c r="O19"/>
  <c r="O20"/>
  <c r="O21"/>
  <c r="O22"/>
  <c r="O23"/>
  <c r="O24"/>
  <c r="O25"/>
  <c r="O26"/>
  <c r="O27"/>
  <c r="O31"/>
  <c r="O32"/>
  <c r="O37"/>
  <c r="O41"/>
  <c r="O42"/>
  <c r="O43"/>
  <c r="O44"/>
  <c r="C40"/>
  <c r="D40"/>
  <c r="E40"/>
  <c r="F40"/>
  <c r="G40"/>
  <c r="H40"/>
  <c r="I40"/>
  <c r="J40"/>
  <c r="K40"/>
  <c r="L40"/>
  <c r="M40"/>
  <c r="N40"/>
  <c r="P40"/>
  <c r="B40"/>
  <c r="O40"/>
  <c r="C36"/>
  <c r="D36"/>
  <c r="E36"/>
  <c r="F36"/>
  <c r="G36"/>
  <c r="H36"/>
  <c r="I36"/>
  <c r="J36"/>
  <c r="K36"/>
  <c r="L36"/>
  <c r="M36"/>
  <c r="N36"/>
  <c r="P36"/>
  <c r="B36"/>
  <c r="O36"/>
  <c r="C30"/>
  <c r="D30"/>
  <c r="E30"/>
  <c r="F30"/>
  <c r="G30"/>
  <c r="H30"/>
  <c r="I30"/>
  <c r="J30"/>
  <c r="K30"/>
  <c r="L30"/>
  <c r="M30"/>
  <c r="N30"/>
  <c r="P30"/>
  <c r="B30"/>
  <c r="O30"/>
  <c r="D16"/>
  <c r="E16"/>
  <c r="F16"/>
  <c r="G16"/>
  <c r="H16"/>
  <c r="I16"/>
  <c r="J16"/>
  <c r="K16"/>
  <c r="L16"/>
  <c r="M16"/>
  <c r="N16"/>
  <c r="P16"/>
  <c r="C16"/>
  <c r="O16"/>
  <c r="D12"/>
  <c r="E12"/>
  <c r="F12"/>
  <c r="G12"/>
  <c r="H12"/>
  <c r="I12"/>
  <c r="J12"/>
  <c r="K12"/>
  <c r="L12"/>
  <c r="M12"/>
  <c r="N12"/>
  <c r="P12"/>
  <c r="C12"/>
  <c r="O12"/>
  <c r="E8"/>
  <c r="F8"/>
  <c r="G8"/>
  <c r="H8"/>
  <c r="I8"/>
  <c r="J8"/>
  <c r="K8"/>
  <c r="L8"/>
  <c r="M8"/>
  <c r="N8"/>
  <c r="P8"/>
  <c r="C8"/>
  <c r="O8"/>
</calcChain>
</file>

<file path=xl/sharedStrings.xml><?xml version="1.0" encoding="utf-8"?>
<sst xmlns="http://schemas.openxmlformats.org/spreadsheetml/2006/main" count="51" uniqueCount="50">
  <si>
    <t>GULF - 2011.02 - 2011 Official Budget for COS - 02-10-11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</si>
  <si>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</si>
  <si>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</si>
  <si>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</si>
  <si>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</si>
  <si>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</si>
  <si>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</si>
  <si>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</si>
  <si>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</si>
  <si>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</si>
  <si>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</si>
  <si>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</si>
  <si>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</si>
  <si>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</si>
  <si>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Year 2012</t>
  </si>
  <si>
    <t>122205 - ECRC-AIR-CRIST SCRUBBER 7 LP UPGRADE </t>
  </si>
  <si>
    <t>122209 - ECRC-AIR-CRIST SCRUBBER 6 HP/IP UPGRADE C05803 </t>
  </si>
  <si>
    <t>127901 - ECRC-AIR-CRIST 6 SCR  </t>
  </si>
  <si>
    <t>127904 - ECRC-AIR-CRIST U6 SCR COAL YARD SUMP  </t>
  </si>
  <si>
    <t>281403 - LAGUNA - SANTA ROSA 230KV CONVERSION -  NEW 230KV LINE </t>
  </si>
  <si>
    <t>281407 - LAGUNA - SANTA ROSA 230KV CONVERSION - NEW SUBSTATION </t>
  </si>
  <si>
    <t>286701 - HOLMES CREEK - HIGHLAND CITY NEW 230KV TL - LINE </t>
  </si>
  <si>
    <t>286705 - HOLMES CREEK - HIGHLAND CITY NEW 230KV TL - LAND </t>
  </si>
  <si>
    <t>286706 - HOLMES CREEK - HIGHLAND CITY NEW 230KV TL - SUB REBUILD </t>
  </si>
  <si>
    <t>287401 - SMITH-LAGUNA 115 KV LINE CONVERSATION TO 230KV </t>
  </si>
  <si>
    <t>287403 - SMITH-LAGUNA 115 KV LINE CONVERSATION - 230KV LINE TERMINAL </t>
  </si>
  <si>
    <t>Total</t>
  </si>
  <si>
    <t>1502 - ECRC DANIEL 1 &amp; 2 SCRUBBER COMMON </t>
  </si>
  <si>
    <t>13 Month Avg.</t>
  </si>
  <si>
    <t>ECRC-Crist Unit 6 ESP Upgrade </t>
  </si>
  <si>
    <t>ECRC-Air-Crist 6 SCR  </t>
  </si>
  <si>
    <t>ECRC Daniel Scrubber Common </t>
  </si>
  <si>
    <t>ECRC-Air-Daniel 1 Baghouse </t>
  </si>
  <si>
    <t>ECRC-Air-Daniel 2 Baghouse </t>
  </si>
  <si>
    <t>ECRC Daniel Unit 1 SCR </t>
  </si>
  <si>
    <t>ECRC-Air- Daniel 2 SCR </t>
  </si>
  <si>
    <t>ECRC-Air-Daniel 1 Scrubber </t>
  </si>
  <si>
    <t>ECRC-Air-Daniel 2 Scrubber </t>
  </si>
  <si>
    <t>ECRC-Water-Smith Reclaimed Water </t>
  </si>
  <si>
    <t>Smith-U3 Corrosion Project </t>
  </si>
  <si>
    <t>Envir-Scherer-Envir Site Common  </t>
  </si>
  <si>
    <t>Shoal River-Laguna 230KV New TL </t>
  </si>
  <si>
    <t xml:space="preserve">Laguna-Santa Rosa 230KV Conver </t>
  </si>
  <si>
    <t>Laguna Beach 230-115KV Autobank </t>
  </si>
  <si>
    <t>Holmes Creek-Highland City New 230KV</t>
  </si>
  <si>
    <t>Smith-Laguna 115KV to 230KV Conver</t>
  </si>
  <si>
    <t>Molino-Pine Forest 115KV Reconductor </t>
  </si>
  <si>
    <t>Crist-Air Products 115KV Rebuild </t>
  </si>
  <si>
    <t>Pineforest Buildings</t>
  </si>
  <si>
    <t>ECRC-Air-Crist Scrubber -Turbines </t>
  </si>
</sst>
</file>

<file path=xl/styles.xml><?xml version="1.0" encoding="utf-8"?>
<styleSheet xmlns="http://schemas.openxmlformats.org/spreadsheetml/2006/main">
  <numFmts count="1">
    <numFmt numFmtId="164" formatCode="#,##0_);[Red]\(#,##0\);&quot; &quot;"/>
  </numFmts>
  <fonts count="22">
    <font>
      <sz val="10"/>
      <name val="Helvetica-Narrow"/>
      <family val="2"/>
    </font>
    <font>
      <b/>
      <sz val="10"/>
      <name val="Helvetica-Narrow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2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12">
    <xf numFmtId="0" fontId="0" fillId="0" borderId="0" xfId="0"/>
    <xf numFmtId="164" fontId="4" fillId="0" borderId="0" xfId="37" applyNumberFormat="1" applyFont="1" applyFill="1" applyAlignment="1">
      <alignment horizontal="right"/>
    </xf>
    <xf numFmtId="49" fontId="3" fillId="0" borderId="0" xfId="37" applyNumberFormat="1" applyFont="1" applyFill="1" applyAlignment="1">
      <alignment horizontal="right" wrapText="1"/>
    </xf>
    <xf numFmtId="164" fontId="3" fillId="0" borderId="0" xfId="37" applyNumberFormat="1" applyFont="1" applyFill="1" applyAlignment="1">
      <alignment horizontal="right"/>
    </xf>
    <xf numFmtId="0" fontId="0" fillId="0" borderId="0" xfId="0" applyFill="1"/>
    <xf numFmtId="49" fontId="3" fillId="0" borderId="0" xfId="37" applyNumberFormat="1" applyFont="1" applyFill="1" applyAlignment="1">
      <alignment horizontal="left" wrapText="1"/>
    </xf>
    <xf numFmtId="0" fontId="5" fillId="0" borderId="0" xfId="37" applyFill="1"/>
    <xf numFmtId="0" fontId="0" fillId="0" borderId="0" xfId="0" applyFont="1" applyFill="1"/>
    <xf numFmtId="164" fontId="3" fillId="0" borderId="0" xfId="37" applyNumberFormat="1" applyFont="1" applyFill="1" applyAlignment="1">
      <alignment horizontal="left"/>
    </xf>
    <xf numFmtId="164" fontId="3" fillId="0" borderId="1" xfId="37" applyNumberFormat="1" applyFont="1" applyFill="1" applyBorder="1" applyAlignment="1">
      <alignment horizontal="right"/>
    </xf>
    <xf numFmtId="0" fontId="1" fillId="0" borderId="0" xfId="0" applyFont="1" applyFill="1"/>
    <xf numFmtId="164" fontId="4" fillId="0" borderId="2" xfId="37" applyNumberFormat="1" applyFont="1" applyFill="1" applyBorder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abSelected="1" view="pageLayout" topLeftCell="A31" zoomScaleNormal="100" workbookViewId="0">
      <selection activeCell="A52" sqref="A52"/>
    </sheetView>
  </sheetViews>
  <sheetFormatPr defaultRowHeight="12.75"/>
  <cols>
    <col min="1" max="1" width="49.28515625" style="7" customWidth="1"/>
    <col min="2" max="16384" width="9.140625" style="4"/>
  </cols>
  <sheetData>
    <row r="1" spans="1:16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28</v>
      </c>
      <c r="P2" s="2" t="s">
        <v>14</v>
      </c>
    </row>
    <row r="3" spans="1:16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8" t="s">
        <v>29</v>
      </c>
      <c r="B5" s="3">
        <v>13721.744189999999</v>
      </c>
      <c r="C5" s="3">
        <v>18721.744190000001</v>
      </c>
      <c r="D5" s="3">
        <v>25221.744190000001</v>
      </c>
      <c r="E5" s="3">
        <v>35721.744189999998</v>
      </c>
      <c r="F5" s="3">
        <v>38471.744189999998</v>
      </c>
      <c r="G5" s="3">
        <v>38671.744189999998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f>SUM(B5:N5)/13</f>
        <v>13117.728087692307</v>
      </c>
      <c r="P5" s="3">
        <v>0</v>
      </c>
    </row>
    <row r="6" spans="1:16">
      <c r="A6" s="8" t="s">
        <v>15</v>
      </c>
      <c r="B6" s="3">
        <v>20144.4331305085</v>
      </c>
      <c r="C6" s="3">
        <v>21426.365849043799</v>
      </c>
      <c r="D6" s="3">
        <v>21573.437686648402</v>
      </c>
      <c r="E6" s="3">
        <v>24037.028048191602</v>
      </c>
      <c r="F6" s="3">
        <v>24210.2171516048</v>
      </c>
      <c r="G6" s="3">
        <v>24384.473416831101</v>
      </c>
      <c r="H6" s="3">
        <v>24549.7726103901</v>
      </c>
      <c r="I6" s="3">
        <v>24706.059540328999</v>
      </c>
      <c r="J6" s="3">
        <v>24863.309483761401</v>
      </c>
      <c r="K6" s="3">
        <v>25021.528374612699</v>
      </c>
      <c r="L6" s="3">
        <v>25180.7221833722</v>
      </c>
      <c r="M6" s="3">
        <v>25340.896917318401</v>
      </c>
      <c r="N6" s="3">
        <v>0</v>
      </c>
      <c r="O6" s="3"/>
      <c r="P6" s="3">
        <v>0</v>
      </c>
    </row>
    <row r="7" spans="1:16">
      <c r="A7" s="8" t="s">
        <v>16</v>
      </c>
      <c r="B7" s="3">
        <v>12486.153080306</v>
      </c>
      <c r="C7" s="9">
        <v>15537.2255459158</v>
      </c>
      <c r="D7" s="9">
        <v>17930.0185837514</v>
      </c>
      <c r="E7" s="9">
        <v>17564.036875536302</v>
      </c>
      <c r="F7" s="9">
        <v>18249.035011002099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/>
      <c r="P7" s="9">
        <v>0</v>
      </c>
    </row>
    <row r="8" spans="1:16">
      <c r="A8" s="3" t="s">
        <v>49</v>
      </c>
      <c r="B8" s="3">
        <f>SUM(B6:B7)</f>
        <v>32630.586210814501</v>
      </c>
      <c r="C8" s="3">
        <f>SUM(C6:C7)</f>
        <v>36963.5913949596</v>
      </c>
      <c r="D8" s="3">
        <f>SUM(D6:D7)</f>
        <v>39503.456270399802</v>
      </c>
      <c r="E8" s="3">
        <f t="shared" ref="E8:P8" si="0">SUM(E6:E7)</f>
        <v>41601.064923727899</v>
      </c>
      <c r="F8" s="3">
        <f t="shared" si="0"/>
        <v>42459.252162606899</v>
      </c>
      <c r="G8" s="3">
        <f t="shared" si="0"/>
        <v>24384.473416831101</v>
      </c>
      <c r="H8" s="3">
        <f t="shared" si="0"/>
        <v>24549.7726103901</v>
      </c>
      <c r="I8" s="3">
        <f t="shared" si="0"/>
        <v>24706.059540328999</v>
      </c>
      <c r="J8" s="3">
        <f t="shared" si="0"/>
        <v>24863.309483761401</v>
      </c>
      <c r="K8" s="3">
        <f t="shared" si="0"/>
        <v>25021.528374612699</v>
      </c>
      <c r="L8" s="3">
        <f t="shared" si="0"/>
        <v>25180.7221833722</v>
      </c>
      <c r="M8" s="3">
        <f t="shared" si="0"/>
        <v>25340.896917318401</v>
      </c>
      <c r="N8" s="3">
        <f t="shared" si="0"/>
        <v>0</v>
      </c>
      <c r="O8" s="3">
        <f t="shared" ref="O8:O44" si="1">SUM(B8:N8)/13</f>
        <v>28246.516422240275</v>
      </c>
      <c r="P8" s="3">
        <f t="shared" si="0"/>
        <v>0</v>
      </c>
    </row>
    <row r="9" spans="1:16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1"/>
        <v>0</v>
      </c>
      <c r="P9" s="3"/>
    </row>
    <row r="10" spans="1:16">
      <c r="A10" s="8" t="s">
        <v>17</v>
      </c>
      <c r="B10" s="3">
        <v>137520.02088600799</v>
      </c>
      <c r="C10" s="3">
        <v>147610.36521404501</v>
      </c>
      <c r="D10" s="3">
        <v>156852.63373675101</v>
      </c>
      <c r="E10" s="3">
        <v>166586.19260467001</v>
      </c>
      <c r="F10" s="3">
        <v>177153.96604268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3">
        <v>0</v>
      </c>
    </row>
    <row r="11" spans="1:16">
      <c r="A11" s="8" t="s">
        <v>18</v>
      </c>
      <c r="B11" s="3">
        <v>1991.2993686774801</v>
      </c>
      <c r="C11" s="9">
        <v>2003.5694168663799</v>
      </c>
      <c r="D11" s="9">
        <v>2015.91507100631</v>
      </c>
      <c r="E11" s="9">
        <v>2028.3367969682899</v>
      </c>
      <c r="F11" s="9">
        <v>2040.83506349395</v>
      </c>
      <c r="G11" s="9">
        <v>2053.4103422132398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/>
      <c r="P11" s="9">
        <v>0</v>
      </c>
    </row>
    <row r="12" spans="1:16">
      <c r="A12" s="3" t="s">
        <v>30</v>
      </c>
      <c r="B12" s="3">
        <f>SUM(B10:B11)</f>
        <v>139511.32025468547</v>
      </c>
      <c r="C12" s="3">
        <f>SUM(C10:C11)</f>
        <v>149613.93463091139</v>
      </c>
      <c r="D12" s="3">
        <f t="shared" ref="D12:P12" si="2">SUM(D10:D11)</f>
        <v>158868.54880775732</v>
      </c>
      <c r="E12" s="3">
        <f t="shared" si="2"/>
        <v>168614.52940163831</v>
      </c>
      <c r="F12" s="3">
        <f t="shared" si="2"/>
        <v>179194.80110617395</v>
      </c>
      <c r="G12" s="3">
        <f t="shared" si="2"/>
        <v>2053.4103422132398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1"/>
        <v>61373.580349490745</v>
      </c>
      <c r="P12" s="3">
        <f t="shared" si="2"/>
        <v>0</v>
      </c>
    </row>
    <row r="13" spans="1:16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f t="shared" si="1"/>
        <v>0</v>
      </c>
      <c r="P13" s="3"/>
    </row>
    <row r="14" spans="1:16">
      <c r="A14" s="8" t="s">
        <v>27</v>
      </c>
      <c r="B14" s="3">
        <v>6174.6386503818003</v>
      </c>
      <c r="C14" s="3">
        <v>8137.2709955635901</v>
      </c>
      <c r="D14" s="3">
        <v>9679.8123138147403</v>
      </c>
      <c r="E14" s="3">
        <v>10955.068361751801</v>
      </c>
      <c r="F14" s="3">
        <v>11754.338216665201</v>
      </c>
      <c r="G14" s="3">
        <v>13188.2852904421</v>
      </c>
      <c r="H14" s="3">
        <v>14186.8707714845</v>
      </c>
      <c r="I14" s="3">
        <v>15230.622192528601</v>
      </c>
      <c r="J14" s="3">
        <v>16336.952486608599</v>
      </c>
      <c r="K14" s="3">
        <v>17718.590456078899</v>
      </c>
      <c r="L14" s="3">
        <v>19439.408470549301</v>
      </c>
      <c r="M14" s="3">
        <v>22054.885206711901</v>
      </c>
      <c r="N14" s="3">
        <v>24651.161593036399</v>
      </c>
      <c r="O14" s="3"/>
      <c r="P14" s="3">
        <v>24651.161593036399</v>
      </c>
    </row>
    <row r="15" spans="1:16">
      <c r="A15" s="8" t="s">
        <v>27</v>
      </c>
      <c r="B15" s="3">
        <v>861.81691140032899</v>
      </c>
      <c r="C15" s="9">
        <v>976.27652738431198</v>
      </c>
      <c r="D15" s="9">
        <v>1091.44142406385</v>
      </c>
      <c r="E15" s="9">
        <v>1207.3159472586999</v>
      </c>
      <c r="F15" s="9">
        <v>1323.9044695668099</v>
      </c>
      <c r="G15" s="9">
        <v>1441.2113905293299</v>
      </c>
      <c r="H15" s="9">
        <v>1559.2411367966399</v>
      </c>
      <c r="I15" s="9">
        <v>1677.9981622954001</v>
      </c>
      <c r="J15" s="9">
        <v>1797.4869483965899</v>
      </c>
      <c r="K15" s="9">
        <v>1917.7120040846401</v>
      </c>
      <c r="L15" s="9">
        <v>2038.67786612758</v>
      </c>
      <c r="M15" s="9">
        <v>2160.3890992482302</v>
      </c>
      <c r="N15" s="9">
        <v>0</v>
      </c>
      <c r="O15" s="9"/>
      <c r="P15" s="9">
        <v>0</v>
      </c>
    </row>
    <row r="16" spans="1:16">
      <c r="A16" s="3" t="s">
        <v>31</v>
      </c>
      <c r="B16" s="3">
        <f>SUM(B14:B15)</f>
        <v>7036.4555617821297</v>
      </c>
      <c r="C16" s="3">
        <f>SUM(C14:C15)</f>
        <v>9113.5475229479016</v>
      </c>
      <c r="D16" s="3">
        <f t="shared" ref="D16:P16" si="3">SUM(D14:D15)</f>
        <v>10771.253737878591</v>
      </c>
      <c r="E16" s="3">
        <f t="shared" si="3"/>
        <v>12162.3843090105</v>
      </c>
      <c r="F16" s="3">
        <f t="shared" si="3"/>
        <v>13078.24268623201</v>
      </c>
      <c r="G16" s="3">
        <f t="shared" si="3"/>
        <v>14629.49668097143</v>
      </c>
      <c r="H16" s="3">
        <f t="shared" si="3"/>
        <v>15746.11190828114</v>
      </c>
      <c r="I16" s="3">
        <f t="shared" si="3"/>
        <v>16908.620354824001</v>
      </c>
      <c r="J16" s="3">
        <f t="shared" si="3"/>
        <v>18134.439435005188</v>
      </c>
      <c r="K16" s="3">
        <f t="shared" si="3"/>
        <v>19636.302460163537</v>
      </c>
      <c r="L16" s="3">
        <f t="shared" si="3"/>
        <v>21478.086336676879</v>
      </c>
      <c r="M16" s="3">
        <f t="shared" si="3"/>
        <v>24215.274305960131</v>
      </c>
      <c r="N16" s="3">
        <f t="shared" si="3"/>
        <v>24651.161593036399</v>
      </c>
      <c r="O16" s="3">
        <f t="shared" si="1"/>
        <v>15966.259760982295</v>
      </c>
      <c r="P16" s="3">
        <f t="shared" si="3"/>
        <v>24651.161593036399</v>
      </c>
    </row>
    <row r="17" spans="1:16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f t="shared" si="1"/>
        <v>0</v>
      </c>
      <c r="P17" s="3"/>
    </row>
    <row r="18" spans="1:16">
      <c r="A18" s="8" t="s">
        <v>32</v>
      </c>
      <c r="B18" s="3">
        <v>0</v>
      </c>
      <c r="C18" s="3">
        <v>176.35566798981</v>
      </c>
      <c r="D18" s="3">
        <v>346.14550532477398</v>
      </c>
      <c r="E18" s="3">
        <v>542.47987563242498</v>
      </c>
      <c r="F18" s="3">
        <v>723.57951643255797</v>
      </c>
      <c r="G18" s="3">
        <v>914.71646409037203</v>
      </c>
      <c r="H18" s="3">
        <v>1107.5347117457</v>
      </c>
      <c r="I18" s="3">
        <v>1377.0048560612599</v>
      </c>
      <c r="J18" s="3">
        <v>1678.4936734886401</v>
      </c>
      <c r="K18" s="3">
        <v>3880.3564153626899</v>
      </c>
      <c r="L18" s="3">
        <v>4173.2085545397103</v>
      </c>
      <c r="M18" s="3">
        <v>4481.3857264667504</v>
      </c>
      <c r="N18" s="3">
        <v>4792.1017993608602</v>
      </c>
      <c r="O18" s="3">
        <f t="shared" si="1"/>
        <v>1861.0279051150424</v>
      </c>
      <c r="P18" s="3">
        <v>4792.1017993608602</v>
      </c>
    </row>
    <row r="19" spans="1:16">
      <c r="A19" s="8" t="s">
        <v>33</v>
      </c>
      <c r="B19" s="3">
        <v>0</v>
      </c>
      <c r="C19" s="3">
        <v>166.83442394463</v>
      </c>
      <c r="D19" s="3">
        <v>327.62914512066402</v>
      </c>
      <c r="E19" s="3">
        <v>513.519693501848</v>
      </c>
      <c r="F19" s="3">
        <v>685.05004305669399</v>
      </c>
      <c r="G19" s="3">
        <v>866.17957053747705</v>
      </c>
      <c r="H19" s="3">
        <v>1048.97688187782</v>
      </c>
      <c r="I19" s="3">
        <v>1326.4679469263101</v>
      </c>
      <c r="J19" s="3">
        <v>1637.9389808606099</v>
      </c>
      <c r="K19" s="3">
        <v>5450.8598871514696</v>
      </c>
      <c r="L19" s="3">
        <v>7305.5275202605199</v>
      </c>
      <c r="M19" s="3">
        <v>10621.5717472592</v>
      </c>
      <c r="N19" s="3">
        <v>13999.0768906424</v>
      </c>
      <c r="O19" s="3">
        <f t="shared" si="1"/>
        <v>3380.7409793184343</v>
      </c>
      <c r="P19" s="3">
        <v>13999.0768906424</v>
      </c>
    </row>
    <row r="20" spans="1:16">
      <c r="A20" s="8" t="s">
        <v>34</v>
      </c>
      <c r="B20" s="3">
        <v>0</v>
      </c>
      <c r="C20" s="3">
        <v>1529.6382105201001</v>
      </c>
      <c r="D20" s="3">
        <v>1764.0425933983399</v>
      </c>
      <c r="E20" s="3">
        <v>2081.8631086089399</v>
      </c>
      <c r="F20" s="3">
        <v>2418.3472893631902</v>
      </c>
      <c r="G20" s="3">
        <v>2796.7532208662301</v>
      </c>
      <c r="H20" s="3">
        <v>3222.5682786293701</v>
      </c>
      <c r="I20" s="3">
        <v>3617.3868733618201</v>
      </c>
      <c r="J20" s="3">
        <v>4089.7750521748499</v>
      </c>
      <c r="K20" s="3">
        <v>4575.1810499392705</v>
      </c>
      <c r="L20" s="3">
        <v>5081.9053283408603</v>
      </c>
      <c r="M20" s="3">
        <v>5668.54682737433</v>
      </c>
      <c r="N20" s="3">
        <v>6280.8478208647302</v>
      </c>
      <c r="O20" s="3">
        <f t="shared" si="1"/>
        <v>3317.4504348801561</v>
      </c>
      <c r="P20" s="3">
        <v>6280.8478208647302</v>
      </c>
    </row>
    <row r="21" spans="1:16">
      <c r="A21" s="8" t="s">
        <v>35</v>
      </c>
      <c r="B21" s="3">
        <v>0</v>
      </c>
      <c r="C21" s="3">
        <v>1489.5520879139499</v>
      </c>
      <c r="D21" s="3">
        <v>1697.03654230858</v>
      </c>
      <c r="E21" s="3">
        <v>1935.6391316982399</v>
      </c>
      <c r="F21" s="3">
        <v>2156.6193075451802</v>
      </c>
      <c r="G21" s="3">
        <v>2389.7763440945901</v>
      </c>
      <c r="H21" s="3">
        <v>2625.2246796060999</v>
      </c>
      <c r="I21" s="3">
        <v>3254.5631664339198</v>
      </c>
      <c r="J21" s="3">
        <v>3958.0583881776802</v>
      </c>
      <c r="K21" s="3">
        <v>4643.3241227007102</v>
      </c>
      <c r="L21" s="3">
        <v>5498.9867448872501</v>
      </c>
      <c r="M21" s="3">
        <v>6402.62698156427</v>
      </c>
      <c r="N21" s="3">
        <v>7315.1113580292504</v>
      </c>
      <c r="O21" s="3">
        <f t="shared" si="1"/>
        <v>3335.8860657661326</v>
      </c>
      <c r="P21" s="3">
        <v>7315.1113580292504</v>
      </c>
    </row>
    <row r="22" spans="1:16">
      <c r="A22" s="8" t="s">
        <v>36</v>
      </c>
      <c r="B22" s="3">
        <v>20080.189006474899</v>
      </c>
      <c r="C22" s="3">
        <v>22109.2568693295</v>
      </c>
      <c r="D22" s="3">
        <v>24086.902159781301</v>
      </c>
      <c r="E22" s="3">
        <v>26989.519944587701</v>
      </c>
      <c r="F22" s="3">
        <v>29435.398379431299</v>
      </c>
      <c r="G22" s="3">
        <v>31942.675193450301</v>
      </c>
      <c r="H22" s="3">
        <v>34695.9966832668</v>
      </c>
      <c r="I22" s="3">
        <v>37124.878061052201</v>
      </c>
      <c r="J22" s="3">
        <v>39689.847813464003</v>
      </c>
      <c r="K22" s="3">
        <v>43085.0459361139</v>
      </c>
      <c r="L22" s="3">
        <v>47108.853178499099</v>
      </c>
      <c r="M22" s="3">
        <v>50925.745754942298</v>
      </c>
      <c r="N22" s="3">
        <v>54574.255958559399</v>
      </c>
      <c r="O22" s="3">
        <f t="shared" si="1"/>
        <v>35526.812687611746</v>
      </c>
      <c r="P22" s="3">
        <v>54574.255958559399</v>
      </c>
    </row>
    <row r="23" spans="1:16">
      <c r="A23" s="8" t="s">
        <v>37</v>
      </c>
      <c r="B23" s="3">
        <v>20100.432029280801</v>
      </c>
      <c r="C23" s="3">
        <v>22169.3065071979</v>
      </c>
      <c r="D23" s="3">
        <v>24185.423841866199</v>
      </c>
      <c r="E23" s="3">
        <v>27131.8834941272</v>
      </c>
      <c r="F23" s="3">
        <v>29618.761382480301</v>
      </c>
      <c r="G23" s="3">
        <v>32169.000534631501</v>
      </c>
      <c r="H23" s="3">
        <v>34965.862050449701</v>
      </c>
      <c r="I23" s="3">
        <v>37437.5486595603</v>
      </c>
      <c r="J23" s="3">
        <v>40048.861457962303</v>
      </c>
      <c r="K23" s="3">
        <v>43489.356093118397</v>
      </c>
      <c r="L23" s="3">
        <v>47557.7880367119</v>
      </c>
      <c r="M23" s="3">
        <v>51423.626712597303</v>
      </c>
      <c r="N23" s="3">
        <v>55121.467868916399</v>
      </c>
      <c r="O23" s="3">
        <f t="shared" si="1"/>
        <v>35801.486051453867</v>
      </c>
      <c r="P23" s="3">
        <v>55121.467868916399</v>
      </c>
    </row>
    <row r="24" spans="1:16">
      <c r="A24" s="8" t="s">
        <v>38</v>
      </c>
      <c r="B24" s="3">
        <v>6000</v>
      </c>
      <c r="C24" s="3">
        <v>6200</v>
      </c>
      <c r="D24" s="3">
        <v>6400</v>
      </c>
      <c r="E24" s="3">
        <v>6600</v>
      </c>
      <c r="F24" s="3">
        <v>7200</v>
      </c>
      <c r="G24" s="3">
        <v>7800</v>
      </c>
      <c r="H24" s="3">
        <v>8400</v>
      </c>
      <c r="I24" s="3">
        <v>9000</v>
      </c>
      <c r="J24" s="3">
        <v>9600</v>
      </c>
      <c r="K24" s="3">
        <v>10200</v>
      </c>
      <c r="L24" s="3">
        <v>10800</v>
      </c>
      <c r="M24" s="3">
        <v>11400</v>
      </c>
      <c r="N24" s="3">
        <v>12000</v>
      </c>
      <c r="O24" s="3">
        <f t="shared" si="1"/>
        <v>8584.6153846153848</v>
      </c>
      <c r="P24" s="3">
        <v>12000</v>
      </c>
    </row>
    <row r="25" spans="1:16">
      <c r="A25" s="8" t="s">
        <v>39</v>
      </c>
      <c r="B25" s="3">
        <v>1239.1711399999999</v>
      </c>
      <c r="C25" s="3">
        <v>1239.1711399999999</v>
      </c>
      <c r="D25" s="3">
        <v>1239.1711399999999</v>
      </c>
      <c r="E25" s="3">
        <v>1339.1711399999999</v>
      </c>
      <c r="F25" s="3">
        <v>1439.1711399999999</v>
      </c>
      <c r="G25" s="3">
        <v>1539.1711399999999</v>
      </c>
      <c r="H25" s="3">
        <v>1639.1711399999999</v>
      </c>
      <c r="I25" s="3">
        <v>1739.1711399999999</v>
      </c>
      <c r="J25" s="3">
        <v>1839.1711399999999</v>
      </c>
      <c r="K25" s="3">
        <v>1939.1711399999999</v>
      </c>
      <c r="L25" s="3">
        <v>2039.1711399999999</v>
      </c>
      <c r="M25" s="3">
        <v>2139.1711399999999</v>
      </c>
      <c r="N25" s="3">
        <v>2239.1711399999999</v>
      </c>
      <c r="O25" s="3">
        <f t="shared" si="1"/>
        <v>1662.248063076923</v>
      </c>
      <c r="P25" s="3">
        <v>2239.1711399999999</v>
      </c>
    </row>
    <row r="26" spans="1:16">
      <c r="A26" s="8" t="s">
        <v>40</v>
      </c>
      <c r="B26" s="3">
        <v>334.24799999999999</v>
      </c>
      <c r="C26" s="3">
        <v>348.07299999999998</v>
      </c>
      <c r="D26" s="3">
        <v>361.89800000000002</v>
      </c>
      <c r="E26" s="3">
        <v>375.72300000000001</v>
      </c>
      <c r="F26" s="3">
        <v>391.33800000000002</v>
      </c>
      <c r="G26" s="3">
        <v>405.16300000000001</v>
      </c>
      <c r="H26" s="3">
        <v>418.988</v>
      </c>
      <c r="I26" s="3">
        <v>432.81299999999999</v>
      </c>
      <c r="J26" s="3">
        <v>446.63799999999998</v>
      </c>
      <c r="K26" s="3">
        <v>462.25299999999999</v>
      </c>
      <c r="L26" s="3">
        <v>476.07799999999997</v>
      </c>
      <c r="M26" s="3">
        <v>489.902999999999</v>
      </c>
      <c r="N26" s="3">
        <v>503.72799999999899</v>
      </c>
      <c r="O26" s="3">
        <f t="shared" si="1"/>
        <v>418.98799999999989</v>
      </c>
      <c r="P26" s="3">
        <v>503.72799999999899</v>
      </c>
    </row>
    <row r="27" spans="1:16">
      <c r="A27" s="8" t="s">
        <v>41</v>
      </c>
      <c r="B27" s="3">
        <v>1.5687500000000001</v>
      </c>
      <c r="C27" s="3">
        <v>1.5687500000000001</v>
      </c>
      <c r="D27" s="3">
        <v>1.5687500000000001</v>
      </c>
      <c r="E27" s="3">
        <v>1.5687500000000001</v>
      </c>
      <c r="F27" s="3">
        <v>1.5687500000000001</v>
      </c>
      <c r="G27" s="3">
        <v>1.5687500000000001</v>
      </c>
      <c r="H27" s="3">
        <v>1.5687500000000001</v>
      </c>
      <c r="I27" s="3">
        <v>1.5687500000000001</v>
      </c>
      <c r="J27" s="3">
        <v>1.5687500000000001</v>
      </c>
      <c r="K27" s="3">
        <v>1.5687500000000001</v>
      </c>
      <c r="L27" s="3">
        <v>1.5687500000000001</v>
      </c>
      <c r="M27" s="3">
        <v>1.5687500000000001</v>
      </c>
      <c r="N27" s="3">
        <v>1.5687500000000001</v>
      </c>
      <c r="O27" s="3">
        <f t="shared" si="1"/>
        <v>1.5687500000000001</v>
      </c>
      <c r="P27" s="3">
        <v>1.5687500000000001</v>
      </c>
    </row>
    <row r="28" spans="1:16">
      <c r="A28" s="8" t="s">
        <v>19</v>
      </c>
      <c r="B28" s="3">
        <v>1555.67759265572</v>
      </c>
      <c r="C28" s="3">
        <v>1580.30962724148</v>
      </c>
      <c r="D28" s="3">
        <v>1605.0934402369001</v>
      </c>
      <c r="E28" s="3">
        <v>1630.02996687476</v>
      </c>
      <c r="F28" s="3">
        <v>1655.12014815054</v>
      </c>
      <c r="G28" s="3">
        <v>1680.36493085802</v>
      </c>
      <c r="H28" s="3">
        <v>1705.7652676249299</v>
      </c>
      <c r="I28" s="3">
        <v>1731.32211694894</v>
      </c>
      <c r="J28" s="3">
        <v>1757.0364432338199</v>
      </c>
      <c r="K28" s="3">
        <v>1782.9092168258301</v>
      </c>
      <c r="L28" s="3">
        <v>1808.94141405035</v>
      </c>
      <c r="M28" s="3">
        <v>1835.13401724868</v>
      </c>
      <c r="N28" s="3">
        <v>1861.4880148151899</v>
      </c>
      <c r="O28" s="3"/>
      <c r="P28" s="3">
        <v>1861.4880148151899</v>
      </c>
    </row>
    <row r="29" spans="1:16">
      <c r="A29" s="8" t="s">
        <v>20</v>
      </c>
      <c r="B29" s="9">
        <v>235.228761930102</v>
      </c>
      <c r="C29" s="9">
        <v>286.83224732222601</v>
      </c>
      <c r="D29" s="9">
        <v>338.75370461874297</v>
      </c>
      <c r="E29" s="9">
        <v>390.99509310847401</v>
      </c>
      <c r="F29" s="9">
        <v>418.48136127804298</v>
      </c>
      <c r="G29" s="9">
        <v>426.07537685940702</v>
      </c>
      <c r="H29" s="9">
        <v>433.71618547380001</v>
      </c>
      <c r="I29" s="9">
        <v>438.39483270693802</v>
      </c>
      <c r="J29" s="9">
        <v>442.09922805395701</v>
      </c>
      <c r="K29" s="9">
        <v>445.82644925535698</v>
      </c>
      <c r="L29" s="9">
        <v>449.57663696017198</v>
      </c>
      <c r="M29" s="9">
        <v>652.96303476909202</v>
      </c>
      <c r="N29" s="9">
        <v>8671.6029928356202</v>
      </c>
      <c r="O29" s="9"/>
      <c r="P29" s="9">
        <v>8671.6029928356202</v>
      </c>
    </row>
    <row r="30" spans="1:16">
      <c r="A30" s="3" t="s">
        <v>42</v>
      </c>
      <c r="B30" s="3">
        <f>SUM(B28:B29)</f>
        <v>1790.9063545858221</v>
      </c>
      <c r="C30" s="3">
        <f t="shared" ref="C30:P30" si="4">SUM(C28:C29)</f>
        <v>1867.1418745637061</v>
      </c>
      <c r="D30" s="3">
        <f t="shared" si="4"/>
        <v>1943.8471448556429</v>
      </c>
      <c r="E30" s="3">
        <f t="shared" si="4"/>
        <v>2021.0250599832341</v>
      </c>
      <c r="F30" s="3">
        <f t="shared" si="4"/>
        <v>2073.6015094285831</v>
      </c>
      <c r="G30" s="3">
        <f t="shared" si="4"/>
        <v>2106.440307717427</v>
      </c>
      <c r="H30" s="3">
        <f t="shared" si="4"/>
        <v>2139.4814530987301</v>
      </c>
      <c r="I30" s="3">
        <f t="shared" si="4"/>
        <v>2169.7169496558781</v>
      </c>
      <c r="J30" s="3">
        <f t="shared" si="4"/>
        <v>2199.1356712877769</v>
      </c>
      <c r="K30" s="3">
        <f t="shared" si="4"/>
        <v>2228.735666081187</v>
      </c>
      <c r="L30" s="3">
        <f t="shared" si="4"/>
        <v>2258.518051010522</v>
      </c>
      <c r="M30" s="3">
        <f t="shared" si="4"/>
        <v>2488.0970520177721</v>
      </c>
      <c r="N30" s="3">
        <f t="shared" si="4"/>
        <v>10533.09100765081</v>
      </c>
      <c r="O30" s="3">
        <f t="shared" si="1"/>
        <v>2755.364469379776</v>
      </c>
      <c r="P30" s="3">
        <f t="shared" si="4"/>
        <v>10533.09100765081</v>
      </c>
    </row>
    <row r="31" spans="1:16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f t="shared" si="1"/>
        <v>0</v>
      </c>
      <c r="P31" s="3"/>
    </row>
    <row r="32" spans="1:16">
      <c r="A32" s="8" t="s">
        <v>43</v>
      </c>
      <c r="B32" s="3">
        <v>5885.1759199999997</v>
      </c>
      <c r="C32" s="3">
        <v>5885.1759199999997</v>
      </c>
      <c r="D32" s="3">
        <v>5885.1759199999997</v>
      </c>
      <c r="E32" s="3">
        <v>5885.1759199999997</v>
      </c>
      <c r="F32" s="3">
        <v>5885.1759199999997</v>
      </c>
      <c r="G32" s="3">
        <v>5885.1759199999997</v>
      </c>
      <c r="H32" s="3">
        <v>5885.1759199999997</v>
      </c>
      <c r="I32" s="3">
        <v>5885.1759199999997</v>
      </c>
      <c r="J32" s="3">
        <v>5885.1759199999997</v>
      </c>
      <c r="K32" s="3">
        <v>10185.17592</v>
      </c>
      <c r="L32" s="3">
        <v>12335.17592</v>
      </c>
      <c r="M32" s="3">
        <v>13947.67592</v>
      </c>
      <c r="N32" s="3">
        <v>14485.17592</v>
      </c>
      <c r="O32" s="3">
        <f t="shared" si="1"/>
        <v>7993.8297661538463</v>
      </c>
      <c r="P32" s="3">
        <v>14485.17592</v>
      </c>
    </row>
    <row r="33" spans="1:16">
      <c r="A33" s="8" t="s">
        <v>21</v>
      </c>
      <c r="B33" s="3">
        <v>3526.92724998826</v>
      </c>
      <c r="C33" s="3">
        <v>8002.3388387250498</v>
      </c>
      <c r="D33" s="3">
        <v>12736.035763301599</v>
      </c>
      <c r="E33" s="3">
        <v>17498.900923599002</v>
      </c>
      <c r="F33" s="3">
        <v>21714.3425232021</v>
      </c>
      <c r="G33" s="3">
        <v>23071.901326691801</v>
      </c>
      <c r="H33" s="3">
        <v>24207.116566293698</v>
      </c>
      <c r="I33" s="3">
        <v>25349.326809215399</v>
      </c>
      <c r="J33" s="3">
        <v>26498.575157478201</v>
      </c>
      <c r="K33" s="3">
        <v>27654.9049786908</v>
      </c>
      <c r="L33" s="3">
        <v>29339.961983485598</v>
      </c>
      <c r="M33" s="3">
        <v>30513.7999472843</v>
      </c>
      <c r="N33" s="3">
        <v>31694.870901063499</v>
      </c>
      <c r="O33" s="3"/>
      <c r="P33" s="3">
        <v>31694.870901063499</v>
      </c>
    </row>
    <row r="34" spans="1:16">
      <c r="A34" s="8" t="s">
        <v>22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/>
      <c r="P34" s="3">
        <v>0</v>
      </c>
    </row>
    <row r="35" spans="1:16">
      <c r="A35" s="8" t="s">
        <v>23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150.46213724999899</v>
      </c>
      <c r="L35" s="9">
        <v>301.85139661117103</v>
      </c>
      <c r="M35" s="9">
        <v>404.01944510235103</v>
      </c>
      <c r="N35" s="9">
        <v>506.81703573976603</v>
      </c>
      <c r="O35" s="9"/>
      <c r="P35" s="9">
        <v>506.81703573976603</v>
      </c>
    </row>
    <row r="36" spans="1:16">
      <c r="A36" s="3" t="s">
        <v>44</v>
      </c>
      <c r="B36" s="3">
        <f>SUM(B33:B35)</f>
        <v>3526.92724998826</v>
      </c>
      <c r="C36" s="3">
        <f t="shared" ref="C36:P36" si="5">SUM(C33:C35)</f>
        <v>8002.3388387250498</v>
      </c>
      <c r="D36" s="3">
        <f t="shared" si="5"/>
        <v>12736.035763301599</v>
      </c>
      <c r="E36" s="3">
        <f t="shared" si="5"/>
        <v>17498.900923599002</v>
      </c>
      <c r="F36" s="3">
        <f t="shared" si="5"/>
        <v>21714.3425232021</v>
      </c>
      <c r="G36" s="3">
        <f t="shared" si="5"/>
        <v>23071.901326691801</v>
      </c>
      <c r="H36" s="3">
        <f t="shared" si="5"/>
        <v>24207.116566293698</v>
      </c>
      <c r="I36" s="3">
        <f t="shared" si="5"/>
        <v>25349.326809215399</v>
      </c>
      <c r="J36" s="3">
        <f t="shared" si="5"/>
        <v>26498.575157478201</v>
      </c>
      <c r="K36" s="3">
        <f t="shared" si="5"/>
        <v>27805.3671159408</v>
      </c>
      <c r="L36" s="3">
        <f t="shared" si="5"/>
        <v>29641.81338009677</v>
      </c>
      <c r="M36" s="3">
        <f t="shared" si="5"/>
        <v>30917.819392386653</v>
      </c>
      <c r="N36" s="3">
        <f t="shared" si="5"/>
        <v>32201.687936803264</v>
      </c>
      <c r="O36" s="3">
        <f t="shared" si="1"/>
        <v>21782.473306440199</v>
      </c>
      <c r="P36" s="3">
        <f t="shared" si="5"/>
        <v>32201.687936803264</v>
      </c>
    </row>
    <row r="37" spans="1:16">
      <c r="A37" s="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f t="shared" si="1"/>
        <v>0</v>
      </c>
      <c r="P37" s="3"/>
    </row>
    <row r="38" spans="1:16">
      <c r="A38" s="8" t="s">
        <v>24</v>
      </c>
      <c r="B38" s="3">
        <v>25684.069055769</v>
      </c>
      <c r="C38" s="3">
        <v>27328.895839028999</v>
      </c>
      <c r="D38" s="3">
        <v>28407.086239181801</v>
      </c>
      <c r="E38" s="3">
        <v>29389.606011957902</v>
      </c>
      <c r="F38" s="3">
        <v>30378.179904545599</v>
      </c>
      <c r="G38" s="3">
        <v>31257.490916176801</v>
      </c>
      <c r="H38" s="3">
        <v>31830.763468671299</v>
      </c>
      <c r="I38" s="3">
        <v>32026.899221935499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3">
        <v>0</v>
      </c>
    </row>
    <row r="39" spans="1:16">
      <c r="A39" s="8" t="s">
        <v>25</v>
      </c>
      <c r="B39" s="9">
        <v>202.47805598116301</v>
      </c>
      <c r="C39" s="9">
        <v>203.72569134084901</v>
      </c>
      <c r="D39" s="9">
        <v>204.98101441752399</v>
      </c>
      <c r="E39" s="9">
        <v>206.244072581593</v>
      </c>
      <c r="F39" s="9">
        <v>207.514913495348</v>
      </c>
      <c r="G39" s="9">
        <v>208.79358511477099</v>
      </c>
      <c r="H39" s="9">
        <v>260.23418144133899</v>
      </c>
      <c r="I39" s="9">
        <v>362.14579172756902</v>
      </c>
      <c r="J39" s="9">
        <v>865.91773003140997</v>
      </c>
      <c r="K39" s="9">
        <v>1623.5640541278501</v>
      </c>
      <c r="L39" s="9">
        <v>1984.64650007349</v>
      </c>
      <c r="M39" s="9">
        <v>0</v>
      </c>
      <c r="N39" s="9">
        <v>0</v>
      </c>
      <c r="O39" s="9"/>
      <c r="P39" s="9">
        <v>0</v>
      </c>
    </row>
    <row r="40" spans="1:16">
      <c r="A40" s="3" t="s">
        <v>45</v>
      </c>
      <c r="B40" s="3">
        <f>SUM(B38:B39)</f>
        <v>25886.547111750162</v>
      </c>
      <c r="C40" s="3">
        <f t="shared" ref="C40:P40" si="6">SUM(C38:C39)</f>
        <v>27532.621530369848</v>
      </c>
      <c r="D40" s="3">
        <f t="shared" si="6"/>
        <v>28612.067253599325</v>
      </c>
      <c r="E40" s="3">
        <f t="shared" si="6"/>
        <v>29595.850084539496</v>
      </c>
      <c r="F40" s="3">
        <f t="shared" si="6"/>
        <v>30585.694818040945</v>
      </c>
      <c r="G40" s="3">
        <f t="shared" si="6"/>
        <v>31466.284501291571</v>
      </c>
      <c r="H40" s="3">
        <f t="shared" si="6"/>
        <v>32090.997650112637</v>
      </c>
      <c r="I40" s="3">
        <f t="shared" si="6"/>
        <v>32389.045013663068</v>
      </c>
      <c r="J40" s="3">
        <f t="shared" si="6"/>
        <v>865.91773003140997</v>
      </c>
      <c r="K40" s="3">
        <f t="shared" si="6"/>
        <v>1623.5640541278501</v>
      </c>
      <c r="L40" s="3">
        <f t="shared" si="6"/>
        <v>1984.64650007349</v>
      </c>
      <c r="M40" s="3">
        <f t="shared" si="6"/>
        <v>0</v>
      </c>
      <c r="N40" s="3">
        <f t="shared" si="6"/>
        <v>0</v>
      </c>
      <c r="O40" s="3">
        <f t="shared" si="1"/>
        <v>18664.095095969216</v>
      </c>
      <c r="P40" s="3">
        <f t="shared" si="6"/>
        <v>0</v>
      </c>
    </row>
    <row r="41" spans="1:16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f t="shared" si="1"/>
        <v>0</v>
      </c>
      <c r="P41" s="3"/>
    </row>
    <row r="42" spans="1:16">
      <c r="A42" s="8" t="s">
        <v>46</v>
      </c>
      <c r="B42" s="3">
        <v>1298.2389800000001</v>
      </c>
      <c r="C42" s="3">
        <v>1317.2389800000001</v>
      </c>
      <c r="D42" s="3">
        <v>1336.2389800000001</v>
      </c>
      <c r="E42" s="3">
        <v>1355.2389800000001</v>
      </c>
      <c r="F42" s="3">
        <v>1374.2389800000001</v>
      </c>
      <c r="G42" s="3">
        <v>1393.2389800000001</v>
      </c>
      <c r="H42" s="3">
        <v>1412.2389800000001</v>
      </c>
      <c r="I42" s="3">
        <v>1431.2389800000001</v>
      </c>
      <c r="J42" s="3">
        <v>1450.2389800000001</v>
      </c>
      <c r="K42" s="3">
        <v>1469.2389800000001</v>
      </c>
      <c r="L42" s="3">
        <v>1488.2389800000001</v>
      </c>
      <c r="M42" s="3">
        <v>1507.2389800000001</v>
      </c>
      <c r="N42" s="3">
        <v>1533.2389800000001</v>
      </c>
      <c r="O42" s="3">
        <f t="shared" si="1"/>
        <v>1412.7774415384617</v>
      </c>
      <c r="P42" s="3">
        <v>1533.2389800000001</v>
      </c>
    </row>
    <row r="43" spans="1:16">
      <c r="A43" s="8" t="s">
        <v>47</v>
      </c>
      <c r="B43" s="3">
        <v>1125</v>
      </c>
      <c r="C43" s="3">
        <v>1281</v>
      </c>
      <c r="D43" s="3">
        <v>1437</v>
      </c>
      <c r="E43" s="3">
        <v>1593</v>
      </c>
      <c r="F43" s="3">
        <v>1749</v>
      </c>
      <c r="G43" s="3">
        <v>1905</v>
      </c>
      <c r="H43" s="3">
        <v>1968</v>
      </c>
      <c r="I43" s="3">
        <v>2031</v>
      </c>
      <c r="J43" s="3">
        <v>2094</v>
      </c>
      <c r="K43" s="3">
        <v>2157</v>
      </c>
      <c r="L43" s="3">
        <v>2220</v>
      </c>
      <c r="M43" s="3">
        <v>2283</v>
      </c>
      <c r="N43" s="3">
        <v>2345</v>
      </c>
      <c r="O43" s="3">
        <f t="shared" si="1"/>
        <v>1860.6153846153845</v>
      </c>
      <c r="P43" s="3">
        <v>2345</v>
      </c>
    </row>
    <row r="44" spans="1:16">
      <c r="A44" s="8" t="s">
        <v>48</v>
      </c>
      <c r="B44" s="3">
        <v>2075</v>
      </c>
      <c r="C44" s="3">
        <v>2904.5439999999999</v>
      </c>
      <c r="D44" s="3">
        <v>3734.0879999999902</v>
      </c>
      <c r="E44" s="3">
        <v>4563.6319999999996</v>
      </c>
      <c r="F44" s="3">
        <v>5393.1759999999904</v>
      </c>
      <c r="G44" s="3">
        <v>6222.7199999999903</v>
      </c>
      <c r="H44" s="3">
        <v>7052.2639999999901</v>
      </c>
      <c r="I44" s="3">
        <v>7881.80799999999</v>
      </c>
      <c r="J44" s="3">
        <v>8711.3519999999899</v>
      </c>
      <c r="K44" s="3">
        <v>9126.1239999999998</v>
      </c>
      <c r="L44" s="3">
        <v>9540.8960000000006</v>
      </c>
      <c r="M44" s="3">
        <v>10455.668</v>
      </c>
      <c r="N44" s="3">
        <v>0</v>
      </c>
      <c r="O44" s="3">
        <f t="shared" si="1"/>
        <v>5973.943999999995</v>
      </c>
      <c r="P44" s="3">
        <v>0</v>
      </c>
    </row>
    <row r="45" spans="1:16" s="10" customFormat="1">
      <c r="A45" s="1" t="s">
        <v>26</v>
      </c>
      <c r="B45" s="11">
        <v>282243.51075936208</v>
      </c>
      <c r="C45" s="11">
        <v>318632.63553937332</v>
      </c>
      <c r="D45" s="11">
        <v>350459.2737455921</v>
      </c>
      <c r="E45" s="11">
        <v>388123.91393065476</v>
      </c>
      <c r="F45" s="11">
        <v>416049.10370399372</v>
      </c>
      <c r="G45" s="11">
        <v>232614.88988338696</v>
      </c>
      <c r="H45" s="11">
        <v>203177.05026375179</v>
      </c>
      <c r="I45" s="11">
        <v>214063.39402108311</v>
      </c>
      <c r="J45" s="11">
        <v>193692.49763369205</v>
      </c>
      <c r="K45" s="11">
        <v>216980.1529653125</v>
      </c>
      <c r="L45" s="11">
        <v>236171.18460446922</v>
      </c>
      <c r="M45" s="11">
        <v>254709.8172078871</v>
      </c>
      <c r="N45" s="11">
        <v>242576.68502386354</v>
      </c>
      <c r="O45" s="11"/>
      <c r="P45" s="11">
        <v>242576.68502386354</v>
      </c>
    </row>
  </sheetData>
  <phoneticPr fontId="0" type="noConversion"/>
  <pageMargins left="0.7" right="0.7" top="0.75" bottom="0.75" header="0.3" footer="0.3"/>
  <pageSetup scale="67" fitToHeight="0" orientation="landscape" r:id="rId1"/>
  <headerFooter>
    <oddFooter>&amp;L110138-STAFF-POD-19-&amp;P</oddFooter>
  </headerFooter>
  <ignoredErrors>
    <ignoredError sqref="P30:P31 P36 P8 C8 B36:N36 B30:N31 E8:N8" formulaRange="1"/>
    <ignoredError sqref="O12:O40 O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CWIP Major Projects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EFCOOPER</dc:creator>
  <cp:lastModifiedBy>smwebste</cp:lastModifiedBy>
  <cp:lastPrinted>2011-07-02T20:03:04Z</cp:lastPrinted>
  <dcterms:created xsi:type="dcterms:W3CDTF">2001-03-19T14:37:48Z</dcterms:created>
  <dcterms:modified xsi:type="dcterms:W3CDTF">2011-09-02T19:44:56Z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1230938298</vt:i4>
  </property>
  <property fmtid="{D5CDD505-2E9C-101B-9397-08002B2CF9AE}" pid="3" name="_NewReviewCycle">
    <vt:lpwstr/>
  </property>
  <property fmtid="{D5CDD505-2E9C-101B-9397-08002B2CF9AE}" pid="4" name="_EmailSubject">
    <vt:lpwstr>Christa - Staff ROG 57, 58 &amp; POD 19</vt:lpwstr>
  </property>
  <property fmtid="{D5CDD505-2E9C-101B-9397-08002B2CF9AE}" pid="5" name="_AuthorEmail">
    <vt:lpwstr>WGBUCK@southernco.com</vt:lpwstr>
  </property>
  <property fmtid="{D5CDD505-2E9C-101B-9397-08002B2CF9AE}" pid="6" name="_AuthorEmailDisplayName">
    <vt:lpwstr>Buck, William G., III</vt:lpwstr>
  </property>
  <property fmtid="{D5CDD505-2E9C-101B-9397-08002B2CF9AE}" pid="7" name="_ReviewingToolsShownOnce">
    <vt:lpwstr/>
  </property>
</Properties>
</file>