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95" windowHeight="7935" activeTab="5"/>
  </bookViews>
  <sheets>
    <sheet name="By Year" sheetId="2" r:id="rId1"/>
    <sheet name="By Month" sheetId="5" r:id="rId2"/>
    <sheet name="O&amp;M Less Clause" sheetId="20" r:id="rId3"/>
    <sheet name="ECCR" sheetId="21" r:id="rId4"/>
    <sheet name="ECRC" sheetId="22" r:id="rId5"/>
    <sheet name="Check" sheetId="23" r:id="rId6"/>
  </sheets>
  <calcPr calcId="145621" calcMode="manual"/>
</workbook>
</file>

<file path=xl/calcChain.xml><?xml version="1.0" encoding="utf-8"?>
<calcChain xmlns="http://schemas.openxmlformats.org/spreadsheetml/2006/main">
  <c r="C9" i="2" l="1"/>
  <c r="B9" i="2"/>
  <c r="O27" i="21"/>
  <c r="O26" i="21"/>
  <c r="C10" i="2"/>
  <c r="B10" i="2"/>
  <c r="O28" i="22"/>
  <c r="O27" i="22"/>
  <c r="A28" i="22"/>
  <c r="A27" i="21"/>
  <c r="A28" i="20"/>
  <c r="C8" i="2"/>
  <c r="B8" i="2"/>
  <c r="O28" i="20"/>
  <c r="O27" i="20"/>
  <c r="C1" i="20"/>
  <c r="D1" i="23" l="1"/>
  <c r="C14" i="5"/>
  <c r="D14" i="5"/>
  <c r="E14" i="5"/>
  <c r="F14" i="5"/>
  <c r="G14" i="5"/>
  <c r="H14" i="5"/>
  <c r="I14" i="5"/>
  <c r="J14" i="5"/>
  <c r="K14" i="5"/>
  <c r="L14" i="5"/>
  <c r="M14" i="5"/>
  <c r="C15" i="5"/>
  <c r="D15" i="5"/>
  <c r="E15" i="5"/>
  <c r="F15" i="5"/>
  <c r="G15" i="5"/>
  <c r="H15" i="5"/>
  <c r="I15" i="5"/>
  <c r="J15" i="5"/>
  <c r="K15" i="5"/>
  <c r="L15" i="5"/>
  <c r="M15" i="5"/>
  <c r="C16" i="5"/>
  <c r="D16" i="5"/>
  <c r="E16" i="5"/>
  <c r="F16" i="5"/>
  <c r="G16" i="5"/>
  <c r="H16" i="5"/>
  <c r="I16" i="5"/>
  <c r="J16" i="5"/>
  <c r="K16" i="5"/>
  <c r="L16" i="5"/>
  <c r="M16" i="5"/>
  <c r="C7" i="5"/>
  <c r="D7" i="5"/>
  <c r="E7" i="5"/>
  <c r="F7" i="5"/>
  <c r="G7" i="5"/>
  <c r="H7" i="5"/>
  <c r="I7" i="5"/>
  <c r="J7" i="5"/>
  <c r="K7" i="5"/>
  <c r="L7" i="5"/>
  <c r="M7" i="5"/>
  <c r="C8" i="5"/>
  <c r="D8" i="5"/>
  <c r="E8" i="5"/>
  <c r="F8" i="5"/>
  <c r="G8" i="5"/>
  <c r="H8" i="5"/>
  <c r="I8" i="5"/>
  <c r="J8" i="5"/>
  <c r="K8" i="5"/>
  <c r="L8" i="5"/>
  <c r="M8" i="5"/>
  <c r="C9" i="5"/>
  <c r="D9" i="5"/>
  <c r="E9" i="5"/>
  <c r="F9" i="5"/>
  <c r="G9" i="5"/>
  <c r="H9" i="5"/>
  <c r="I9" i="5"/>
  <c r="J9" i="5"/>
  <c r="K9" i="5"/>
  <c r="L9" i="5"/>
  <c r="M9" i="5"/>
  <c r="B16" i="5"/>
  <c r="B9" i="5"/>
  <c r="B15" i="5"/>
  <c r="B8" i="5"/>
  <c r="B14" i="5"/>
  <c r="B7" i="5"/>
  <c r="C1" i="21"/>
  <c r="C1" i="22"/>
  <c r="J10" i="5" l="1"/>
  <c r="K10" i="5"/>
  <c r="G10" i="5"/>
  <c r="C10" i="5"/>
  <c r="L17" i="5"/>
  <c r="H17" i="5"/>
  <c r="D17" i="5"/>
  <c r="L10" i="5"/>
  <c r="H10" i="5"/>
  <c r="D10" i="5"/>
  <c r="M17" i="5"/>
  <c r="I17" i="5"/>
  <c r="E17" i="5"/>
  <c r="M10" i="5"/>
  <c r="I10" i="5"/>
  <c r="E10" i="5"/>
  <c r="J17" i="5"/>
  <c r="F17" i="5"/>
  <c r="F10" i="5"/>
  <c r="K17" i="5"/>
  <c r="G17" i="5"/>
  <c r="C17" i="5"/>
  <c r="N16" i="5"/>
  <c r="O16" i="5" s="1"/>
  <c r="N15" i="5"/>
  <c r="O15" i="5" s="1"/>
  <c r="N14" i="5"/>
  <c r="N8" i="5"/>
  <c r="O8" i="5" s="1"/>
  <c r="N9" i="5"/>
  <c r="O9" i="5" s="1"/>
  <c r="N7" i="5"/>
  <c r="O7" i="5" s="1"/>
  <c r="O14" i="5"/>
  <c r="A6" i="5"/>
  <c r="A13" i="5" s="1"/>
  <c r="A2" i="5"/>
  <c r="A3" i="5"/>
  <c r="A1" i="5"/>
  <c r="N17" i="5" l="1"/>
  <c r="B17" i="5"/>
  <c r="N10" i="5"/>
  <c r="B10" i="5"/>
  <c r="C6" i="2"/>
  <c r="C11" i="2" l="1"/>
  <c r="C12" i="2" s="1"/>
  <c r="B11" i="2"/>
  <c r="B12" i="2" s="1"/>
  <c r="O10" i="5" l="1"/>
  <c r="O17" i="5"/>
</calcChain>
</file>

<file path=xl/sharedStrings.xml><?xml version="1.0" encoding="utf-8"?>
<sst xmlns="http://schemas.openxmlformats.org/spreadsheetml/2006/main" count="359" uniqueCount="213">
  <si>
    <t>Total</t>
  </si>
  <si>
    <t xml:space="preserve"> </t>
  </si>
  <si>
    <t xml:space="preserve">Database: </t>
  </si>
  <si>
    <t xml:space="preserve">Gulf Power </t>
  </si>
  <si>
    <t xml:space="preserve"> Beginning Balances: </t>
  </si>
  <si>
    <t>NO</t>
  </si>
  <si>
    <t xml:space="preserve">Information View: </t>
  </si>
  <si>
    <t xml:space="preserve"> Period 13: </t>
  </si>
  <si>
    <t xml:space="preserve">Loaded Query Name: </t>
  </si>
  <si>
    <t xml:space="preserve"> Commitments: </t>
  </si>
  <si>
    <t xml:space="preserve">Data Types: </t>
  </si>
  <si>
    <t xml:space="preserve">Months: </t>
  </si>
  <si>
    <t xml:space="preserve">Ferc Sub: </t>
  </si>
  <si>
    <t xml:space="preserve">Work Order: </t>
  </si>
  <si>
    <t>GULF POWER COMPANY</t>
  </si>
  <si>
    <t>Budget</t>
  </si>
  <si>
    <t>Forecast</t>
  </si>
  <si>
    <t>O&amp;M</t>
  </si>
  <si>
    <t>ECCR</t>
  </si>
  <si>
    <t>ECRC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</si>
  <si>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</si>
  <si>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</si>
  <si>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</si>
  <si>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</si>
  <si>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</si>
  <si>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</si>
  <si>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</si>
  <si>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</si>
  <si>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</si>
  <si>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</si>
  <si>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</si>
  <si>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</si>
  <si>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Incl ME0000 thru MEZZZZ</t>
  </si>
  <si>
    <t>Incl 50000123 thru 50000123</t>
  </si>
  <si>
    <t xml:space="preserve"> Incl 50200101 thru 50200101</t>
  </si>
  <si>
    <t xml:space="preserve"> Incl 50200116 thru 50200116</t>
  </si>
  <si>
    <t xml:space="preserve"> Incl 50200119 thru 50200119</t>
  </si>
  <si>
    <t xml:space="preserve"> Incl 50200121 thru 50200121</t>
  </si>
  <si>
    <t xml:space="preserve"> Incl 50200122 thru 50200122</t>
  </si>
  <si>
    <t xml:space="preserve"> Incl 50200123 thru 50200123</t>
  </si>
  <si>
    <t xml:space="preserve"> Incl 50600102 thru 50600102</t>
  </si>
  <si>
    <t xml:space="preserve"> Incl 50600103 thru 50600103</t>
  </si>
  <si>
    <t xml:space="preserve"> Incl 50600104 thru 50600104</t>
  </si>
  <si>
    <t xml:space="preserve"> Incl 50600105 thru 50600105</t>
  </si>
  <si>
    <t xml:space="preserve"> Incl 50600106 thru 50600106</t>
  </si>
  <si>
    <t xml:space="preserve"> Incl 50600108 thru 50600108</t>
  </si>
  <si>
    <t xml:space="preserve"> Incl 50600109 thru 50600109</t>
  </si>
  <si>
    <t xml:space="preserve"> Incl 50600110 thru 50600110</t>
  </si>
  <si>
    <t xml:space="preserve"> Incl 50600111 thru 50600111</t>
  </si>
  <si>
    <t xml:space="preserve"> Incl 50600112 thru 50600112</t>
  </si>
  <si>
    <t xml:space="preserve"> Incl 50600114 thru 50600114</t>
  </si>
  <si>
    <t xml:space="preserve"> Incl 50600115 thru 50600115</t>
  </si>
  <si>
    <t xml:space="preserve"> Incl 50600118 thru 50600118</t>
  </si>
  <si>
    <t xml:space="preserve"> Incl 50600121 thru 50600121</t>
  </si>
  <si>
    <t xml:space="preserve"> Incl 50600122 thru 50600122</t>
  </si>
  <si>
    <t xml:space="preserve"> Incl 50600125 thru 50600125</t>
  </si>
  <si>
    <t xml:space="preserve"> Incl 50600126 thru 50600126</t>
  </si>
  <si>
    <t xml:space="preserve"> Incl 50600127 thru 50600127</t>
  </si>
  <si>
    <t xml:space="preserve"> Incl 50600128 thru 50600128</t>
  </si>
  <si>
    <t xml:space="preserve"> Incl 50600460 thru 50600460</t>
  </si>
  <si>
    <t xml:space="preserve"> Incl 51100122 thru 51100122</t>
  </si>
  <si>
    <t xml:space="preserve"> Incl 51200101 thru 51200101</t>
  </si>
  <si>
    <t xml:space="preserve"> Incl 51200113 thru 51200113</t>
  </si>
  <si>
    <t xml:space="preserve"> Incl 51200116 thru 51200116</t>
  </si>
  <si>
    <t xml:space="preserve"> Incl 51200119 thru 51200119</t>
  </si>
  <si>
    <t xml:space="preserve"> Incl 51200121 thru 51200121</t>
  </si>
  <si>
    <t xml:space="preserve"> Incl 51200122 thru 51200122</t>
  </si>
  <si>
    <t xml:space="preserve"> Incl 51200123 thru 51200123</t>
  </si>
  <si>
    <t xml:space="preserve"> Incl 51300122 thru 51300122</t>
  </si>
  <si>
    <t xml:space="preserve"> Incl 51400105 thru 51400105</t>
  </si>
  <si>
    <t xml:space="preserve"> Incl 51400122 thru 51400122</t>
  </si>
  <si>
    <t xml:space="preserve"> Incl 54800124 thru 54800124</t>
  </si>
  <si>
    <t xml:space="preserve"> Incl 54900102 thru 54900102</t>
  </si>
  <si>
    <t xml:space="preserve"> Incl 54900103 thru 54900103</t>
  </si>
  <si>
    <t xml:space="preserve"> Incl 54900105 thru 54900105</t>
  </si>
  <si>
    <t xml:space="preserve"> Incl 54900106 thru 54900106</t>
  </si>
  <si>
    <t xml:space="preserve"> Incl 54900108 thru 54900108</t>
  </si>
  <si>
    <t xml:space="preserve"> Incl 54900109 thru 54900109</t>
  </si>
  <si>
    <t xml:space="preserve"> Incl 54900110 thru 54900110</t>
  </si>
  <si>
    <t xml:space="preserve"> Incl 54900111 thru 54900111</t>
  </si>
  <si>
    <t xml:space="preserve"> Incl 54900112 thru 54900112</t>
  </si>
  <si>
    <t xml:space="preserve"> Incl 55400105 thru 55400105</t>
  </si>
  <si>
    <t xml:space="preserve"> Incl 56900207 thru 56900207</t>
  </si>
  <si>
    <t xml:space="preserve"> Incl 58300211 thru 58300211</t>
  </si>
  <si>
    <t xml:space="preserve"> Incl 58800112 thru 58800112</t>
  </si>
  <si>
    <t xml:space="preserve"> Incl 59100207 thru 59100207</t>
  </si>
  <si>
    <t xml:space="preserve"> Incl 59200120 thru 59200120</t>
  </si>
  <si>
    <t xml:space="preserve"> Incl 59500211 thru 59500211</t>
  </si>
  <si>
    <t xml:space="preserve"> Incl 50200130 thru 50200130</t>
  </si>
  <si>
    <t xml:space="preserve"> Incl 51200130 thru 51200130</t>
  </si>
  <si>
    <t xml:space="preserve"> Incl 51200131 thru 51200131</t>
  </si>
  <si>
    <t xml:space="preserve"> Incl 56900307 thru 56900307</t>
  </si>
  <si>
    <t xml:space="preserve"> Incl 59100307 thru 59100307</t>
  </si>
  <si>
    <t xml:space="preserve"> Incl 55300105 thru 55300105</t>
  </si>
  <si>
    <t xml:space="preserve"> Incl 51100119 thru 51100119</t>
  </si>
  <si>
    <t xml:space="preserve"> Incl 51300119 thru 51300119</t>
  </si>
  <si>
    <t xml:space="preserve"> Incl 51300131 thru 51300131</t>
  </si>
  <si>
    <t>Periods</t>
  </si>
  <si>
    <t>Excl 50000123 thru 50000123</t>
  </si>
  <si>
    <t xml:space="preserve"> Excl 50200101 thru 50200101</t>
  </si>
  <si>
    <t xml:space="preserve"> Excl 50200116 thru 50200116</t>
  </si>
  <si>
    <t xml:space="preserve"> Excl 50200119 thru 50200119</t>
  </si>
  <si>
    <t xml:space="preserve"> Excl 50200121 thru 50200121</t>
  </si>
  <si>
    <t xml:space="preserve"> Excl 50200122 thru 50200122</t>
  </si>
  <si>
    <t xml:space="preserve"> Excl 50200123 thru 50200123</t>
  </si>
  <si>
    <t xml:space="preserve"> Excl 50600102 thru 50600102</t>
  </si>
  <si>
    <t xml:space="preserve"> Excl 50600103 thru 50600103</t>
  </si>
  <si>
    <t xml:space="preserve"> Excl 50600104 thru 50600104</t>
  </si>
  <si>
    <t xml:space="preserve"> Excl 50600105 thru 50600105</t>
  </si>
  <si>
    <t xml:space="preserve"> Excl 50600106 thru 50600106</t>
  </si>
  <si>
    <t xml:space="preserve"> Excl 50600108 thru 50600108</t>
  </si>
  <si>
    <t xml:space="preserve"> Excl 50600109 thru 50600109</t>
  </si>
  <si>
    <t xml:space="preserve"> Excl 50600110 thru 50600110</t>
  </si>
  <si>
    <t xml:space="preserve"> Excl 50600111 thru 50600111</t>
  </si>
  <si>
    <t xml:space="preserve"> Excl 50600112 thru 50600112</t>
  </si>
  <si>
    <t xml:space="preserve"> Excl 50600114 thru 50600114</t>
  </si>
  <si>
    <t xml:space="preserve"> Excl 50600115 thru 50600115</t>
  </si>
  <si>
    <t xml:space="preserve"> Excl 50600118 thru 50600118</t>
  </si>
  <si>
    <t xml:space="preserve"> Excl 50600121 thru 50600121</t>
  </si>
  <si>
    <t xml:space="preserve"> Excl 50600122 thru 50600122</t>
  </si>
  <si>
    <t xml:space="preserve"> Excl 50600125 thru 50600125</t>
  </si>
  <si>
    <t xml:space="preserve"> Excl 50600126 thru 50600126</t>
  </si>
  <si>
    <t xml:space="preserve"> Excl 50600127 thru 50600127</t>
  </si>
  <si>
    <t xml:space="preserve"> Excl 50600128 thru 50600128</t>
  </si>
  <si>
    <t xml:space="preserve"> Excl 50600460 thru 50600460</t>
  </si>
  <si>
    <t xml:space="preserve"> Excl 51100122 thru 51100122</t>
  </si>
  <si>
    <t xml:space="preserve"> Excl 51200101 thru 51200101</t>
  </si>
  <si>
    <t xml:space="preserve"> Excl 51200113 thru 51200113</t>
  </si>
  <si>
    <t xml:space="preserve"> Excl 51200116 thru 51200116</t>
  </si>
  <si>
    <t xml:space="preserve"> Excl 51200119 thru 51200119</t>
  </si>
  <si>
    <t xml:space="preserve"> Excl 51200121 thru 51200121</t>
  </si>
  <si>
    <t xml:space="preserve"> Excl 51200122 thru 51200122</t>
  </si>
  <si>
    <t xml:space="preserve"> Excl 51200123 thru 51200123</t>
  </si>
  <si>
    <t xml:space="preserve"> Excl 51300122 thru 51300122</t>
  </si>
  <si>
    <t xml:space="preserve"> Excl 51400105 thru 51400105</t>
  </si>
  <si>
    <t xml:space="preserve"> Excl 51400122 thru 51400122</t>
  </si>
  <si>
    <t xml:space="preserve"> Excl 54800124 thru 54800124</t>
  </si>
  <si>
    <t xml:space="preserve"> Excl 54900102 thru 54900102</t>
  </si>
  <si>
    <t xml:space="preserve"> Excl 54900103 thru 54900103</t>
  </si>
  <si>
    <t xml:space="preserve"> Excl 54900105 thru 54900105</t>
  </si>
  <si>
    <t xml:space="preserve"> Excl 54900106 thru 54900106</t>
  </si>
  <si>
    <t xml:space="preserve"> Excl 54900108 thru 54900108</t>
  </si>
  <si>
    <t xml:space="preserve"> Excl 54900109 thru 54900109</t>
  </si>
  <si>
    <t xml:space="preserve"> Excl 54900110 thru 54900110</t>
  </si>
  <si>
    <t xml:space="preserve"> Excl 54900111 thru 54900111</t>
  </si>
  <si>
    <t xml:space="preserve"> Excl 54900112 thru 54900112</t>
  </si>
  <si>
    <t xml:space="preserve"> Excl 55400105 thru 55400105</t>
  </si>
  <si>
    <t xml:space="preserve"> Excl 56900207 thru 56900207</t>
  </si>
  <si>
    <t xml:space="preserve"> Excl 58300211 thru 58300211</t>
  </si>
  <si>
    <t xml:space="preserve"> Excl 58800112 thru 58800112</t>
  </si>
  <si>
    <t xml:space="preserve"> Excl 59100207 thru 59100207</t>
  </si>
  <si>
    <t xml:space="preserve"> Excl 59200120 thru 59200120</t>
  </si>
  <si>
    <t xml:space="preserve"> Excl 59500211 thru 59500211</t>
  </si>
  <si>
    <t xml:space="preserve"> Excl 56500200 thru 56500200</t>
  </si>
  <si>
    <t xml:space="preserve"> Excl 56700119 thru 56700119</t>
  </si>
  <si>
    <t xml:space="preserve"> Excl 50200130 thru 50200130</t>
  </si>
  <si>
    <t xml:space="preserve"> Excl 51200130 thru 51200130</t>
  </si>
  <si>
    <t xml:space="preserve"> Excl 51200131 thru 51200131</t>
  </si>
  <si>
    <t xml:space="preserve"> Excl 56900307 thru 56900307</t>
  </si>
  <si>
    <t xml:space="preserve"> Excl 59100307 thru 59100307</t>
  </si>
  <si>
    <t xml:space="preserve"> Excl 55300105 thru 55300105</t>
  </si>
  <si>
    <t xml:space="preserve"> Excl 51100119 thru 51100119</t>
  </si>
  <si>
    <t xml:space="preserve"> Excl 51300119 thru 51300119</t>
  </si>
  <si>
    <t xml:space="preserve"> Excl 51300131 thru 51300131</t>
  </si>
  <si>
    <t>Excl ME0000 thru MEZZZZ</t>
  </si>
  <si>
    <t xml:space="preserve"> Original Budget F4 PENDING </t>
  </si>
  <si>
    <t xml:space="preserve"> Original Budget F3 PENDING </t>
  </si>
  <si>
    <t xml:space="preserve"> Original Budget F2 PENDING </t>
  </si>
  <si>
    <t xml:space="preserve"> Original Budget F1 PENDING </t>
  </si>
  <si>
    <t xml:space="preserve">Original Budget BY PENDING </t>
  </si>
  <si>
    <t xml:space="preserve">S:\Workgroups\FPC AFT\Critical\Corporate Planning\SofiaDR Queries\NEW SOFIADR QUERIES\Budget Summary Queries\SCS Summary\SCS - O&amp;M less Cl - PRCN only.txt </t>
  </si>
  <si>
    <t>GULF POWER CO</t>
  </si>
  <si>
    <t>FPC</t>
  </si>
  <si>
    <t>CO Descr</t>
  </si>
  <si>
    <t>CO</t>
  </si>
  <si>
    <t xml:space="preserve">S:\Workgroups\FPC AFT\Critical\Corporate Planning\SofiaDR Queries\NEW SOFIADR QUERIES\Budget Summary Queries\SCS Summary\SCS - ECRC.txt </t>
  </si>
  <si>
    <t xml:space="preserve">S:\Workgroups\FPC AFT\Critical\Corporate Planning\SofiaDR Queries\NEW SOFIADR QUERIES\Budget Summary Queries\SCS Summary\SCS - ECCR.txt </t>
  </si>
  <si>
    <t xml:space="preserve"> FPC       </t>
  </si>
  <si>
    <t xml:space="preserve">        </t>
  </si>
  <si>
    <t xml:space="preserve">    </t>
  </si>
  <si>
    <t xml:space="preserve">       </t>
  </si>
  <si>
    <t xml:space="preserve">          </t>
  </si>
  <si>
    <t xml:space="preserve">      </t>
  </si>
  <si>
    <t xml:space="preserve">         </t>
  </si>
  <si>
    <t>2013 SCS O&amp;M Budget</t>
  </si>
  <si>
    <t>Jan 13 / Jan 13 / Jan 13 / Jan 13 / Jan 13</t>
  </si>
  <si>
    <t>Feb 13 / Feb 13 / Feb 13 / Feb 13 / Feb 13</t>
  </si>
  <si>
    <t>Mar 13 / Mar 13 / Mar 13 / Mar 13 / Mar 13</t>
  </si>
  <si>
    <t>Apr 13 / Apr 13 / Apr 13 / Apr 13 / Apr 13</t>
  </si>
  <si>
    <t>May 13 / May 13 / May 13 / May 13 / May 13</t>
  </si>
  <si>
    <t>Jun 13 / Jun 13 / Jun 13 / Jun 13 / Jun 13</t>
  </si>
  <si>
    <t>Jul 13 / Jul 13 / Jul 13 / Jul 13 / Jul 13</t>
  </si>
  <si>
    <t>Aug 13 / Aug 13 / Aug 13 / Aug 13 / Aug 13</t>
  </si>
  <si>
    <t>Sep 13 / Sep 13 / Sep 13 / Sep 13 / Sep 13</t>
  </si>
  <si>
    <t>Oct 13 / Oct 13 / Oct 13 / Oct 13 / Oct 13</t>
  </si>
  <si>
    <t>Nov 13 / Nov 13 / Nov 13 / Nov 13 / Nov 13</t>
  </si>
  <si>
    <t>Dec 13 / Dec 13 / Dec 13 / Dec 13 / Dec 13</t>
  </si>
  <si>
    <t xml:space="preserve">Resp Rptg SCS Only - O&amp;M </t>
  </si>
  <si>
    <t xml:space="preserve"> Excl 50200131 thru 50200131</t>
  </si>
  <si>
    <t xml:space="preserve">Jan 13-Dec 13 </t>
  </si>
  <si>
    <t xml:space="preserve"> Jan 13-Dec 13 </t>
  </si>
  <si>
    <t>SCS as of 2/13/2013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</si>
  <si>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</si>
  <si>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</si>
  <si>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</si>
  <si>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</si>
  <si>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</si>
  <si>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</si>
  <si>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</si>
  <si>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</si>
  <si>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</si>
  <si>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Novemeber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</si>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</sst>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m\-yy_)"/>
    <numFmt numFmtId="166" formatCode="0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42">
    <xf numFmtId="0" fontId="0" fillId="0" borderId="0" xfId="0"/>
    <xf numFmtId="0" fontId="16" fillId="0" borderId="0" xfId="0" applyFont="1"/>
    <xf numFmtId="164" fontId="0" fillId="0" borderId="0" xfId="1" applyNumberFormat="1" applyFont="1"/>
    <xf numFmtId="0" fontId="1" fillId="0" borderId="0" xfId="0" applyFont="1"/>
    <xf numFmtId="0" fontId="19" fillId="0" borderId="0" xfId="43" applyFont="1" applyProtection="1"/>
    <xf numFmtId="0" fontId="20" fillId="0" borderId="0" xfId="43" applyFont="1" applyProtection="1"/>
    <xf numFmtId="0" fontId="20" fillId="0" borderId="0" xfId="43" quotePrefix="1" applyFont="1" applyAlignment="1" applyProtection="1">
      <alignment horizontal="left"/>
    </xf>
    <xf numFmtId="165" fontId="20" fillId="0" borderId="0" xfId="43" applyNumberFormat="1" applyFont="1" applyAlignment="1" applyProtection="1">
      <alignment horizontal="left"/>
    </xf>
    <xf numFmtId="0" fontId="20" fillId="0" borderId="0" xfId="43" applyFont="1" applyAlignment="1" applyProtection="1">
      <alignment horizontal="center"/>
    </xf>
    <xf numFmtId="0" fontId="19" fillId="0" borderId="0" xfId="43" applyFont="1"/>
    <xf numFmtId="0" fontId="20" fillId="0" borderId="10" xfId="43" applyFont="1" applyBorder="1" applyAlignment="1" applyProtection="1">
      <alignment horizontal="center"/>
    </xf>
    <xf numFmtId="37" fontId="19" fillId="0" borderId="0" xfId="43" applyNumberFormat="1" applyFont="1" applyProtection="1"/>
    <xf numFmtId="166" fontId="19" fillId="0" borderId="0" xfId="43" applyNumberFormat="1" applyFont="1" applyProtection="1"/>
    <xf numFmtId="37" fontId="20" fillId="0" borderId="12" xfId="43" applyNumberFormat="1" applyFont="1" applyBorder="1" applyProtection="1"/>
    <xf numFmtId="43" fontId="20" fillId="0" borderId="0" xfId="1" applyFont="1" applyAlignment="1" applyProtection="1">
      <alignment horizontal="center"/>
    </xf>
    <xf numFmtId="37" fontId="1" fillId="0" borderId="0" xfId="0" applyNumberFormat="1" applyFont="1"/>
    <xf numFmtId="164" fontId="1" fillId="0" borderId="0" xfId="0" applyNumberFormat="1" applyFont="1"/>
    <xf numFmtId="49" fontId="0" fillId="0" borderId="0" xfId="0" applyNumberFormat="1"/>
    <xf numFmtId="0" fontId="16" fillId="0" borderId="10" xfId="0" applyFont="1" applyBorder="1" applyAlignment="1">
      <alignment horizontal="center" wrapText="1"/>
    </xf>
    <xf numFmtId="164" fontId="16" fillId="0" borderId="11" xfId="1" applyNumberFormat="1" applyFont="1" applyBorder="1"/>
    <xf numFmtId="164" fontId="19" fillId="0" borderId="0" xfId="43" applyNumberFormat="1" applyFont="1" applyProtection="1"/>
    <xf numFmtId="43" fontId="1" fillId="0" borderId="0" xfId="1" applyFont="1"/>
    <xf numFmtId="43" fontId="19" fillId="0" borderId="0" xfId="1" applyFont="1" applyProtection="1"/>
    <xf numFmtId="164" fontId="0" fillId="0" borderId="0" xfId="0" applyNumberFormat="1"/>
    <xf numFmtId="0" fontId="0" fillId="0" borderId="0" xfId="0" applyFont="1" applyAlignment="1">
      <alignment horizontal="left"/>
    </xf>
    <xf numFmtId="164" fontId="20" fillId="0" borderId="12" xfId="1" applyNumberFormat="1" applyFont="1" applyBorder="1" applyProtection="1"/>
    <xf numFmtId="0" fontId="16" fillId="0" borderId="0" xfId="0" applyFont="1" applyAlignment="1">
      <alignment horizontal="left"/>
    </xf>
    <xf numFmtId="0" fontId="16" fillId="0" borderId="10" xfId="1" applyNumberFormat="1" applyFont="1" applyBorder="1"/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/>
    <xf numFmtId="49" fontId="0" fillId="0" borderId="0" xfId="0" applyNumberFormat="1"/>
    <xf numFmtId="0" fontId="16" fillId="0" borderId="10" xfId="1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</cellXfs>
  <cellStyles count="45">
    <cellStyle name="_x0013_" xfId="44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FINMOD SCS Expenses 2009 FINAL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T18"/>
  <sheetViews>
    <sheetView workbookViewId="0">
      <selection activeCell="C21" sqref="C21"/>
    </sheetView>
  </sheetViews>
  <sheetFormatPr defaultRowHeight="15" x14ac:dyDescent="0.25"/>
  <cols>
    <col min="1" max="1" width="23.140625" style="3" customWidth="1"/>
    <col min="2" max="6" width="14.28515625" style="3" customWidth="1"/>
    <col min="7" max="16384" width="9.140625" style="3"/>
  </cols>
  <sheetData>
    <row r="1" spans="1:254" x14ac:dyDescent="0.25">
      <c r="A1" s="5" t="s">
        <v>14</v>
      </c>
    </row>
    <row r="2" spans="1:254" x14ac:dyDescent="0.25">
      <c r="A2" s="6" t="s">
        <v>184</v>
      </c>
    </row>
    <row r="3" spans="1:254" x14ac:dyDescent="0.25">
      <c r="A3" s="7" t="s">
        <v>201</v>
      </c>
    </row>
    <row r="4" spans="1:254" x14ac:dyDescent="0.25">
      <c r="A4" s="1"/>
    </row>
    <row r="6" spans="1:254" s="9" customFormat="1" x14ac:dyDescent="0.25">
      <c r="A6" s="5"/>
      <c r="B6" s="8">
        <v>2013</v>
      </c>
      <c r="C6" s="8">
        <f>B6+1</f>
        <v>2014</v>
      </c>
      <c r="D6" s="8"/>
      <c r="E6" s="8"/>
      <c r="F6" s="8"/>
      <c r="G6" s="5"/>
      <c r="H6" s="5"/>
      <c r="I6" s="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9" customFormat="1" x14ac:dyDescent="0.25">
      <c r="A7" s="5"/>
      <c r="B7" s="10" t="s">
        <v>15</v>
      </c>
      <c r="C7" s="10" t="s">
        <v>16</v>
      </c>
      <c r="D7" s="10"/>
      <c r="E7" s="10"/>
      <c r="F7" s="10"/>
      <c r="G7" s="5"/>
      <c r="H7" s="5"/>
      <c r="I7" s="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s="9" customFormat="1" x14ac:dyDescent="0.25">
      <c r="A8" s="4" t="s">
        <v>17</v>
      </c>
      <c r="B8" s="2">
        <f>'O&amp;M Less Clause'!B14</f>
        <v>55970848</v>
      </c>
      <c r="C8" s="2">
        <f>'O&amp;M Less Clause'!C14</f>
        <v>59438414</v>
      </c>
      <c r="D8" s="2"/>
      <c r="E8" s="2"/>
      <c r="F8" s="2"/>
      <c r="G8" s="4"/>
      <c r="H8" s="4"/>
      <c r="I8" s="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4"/>
      <c r="Y8" s="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254" s="9" customFormat="1" x14ac:dyDescent="0.25">
      <c r="A9" s="4" t="s">
        <v>18</v>
      </c>
      <c r="B9" s="2">
        <f>ECCR!B14</f>
        <v>781319</v>
      </c>
      <c r="C9" s="2">
        <f>ECCR!C14</f>
        <v>830721</v>
      </c>
      <c r="D9" s="2"/>
      <c r="E9" s="2"/>
      <c r="F9" s="2"/>
      <c r="G9" s="4"/>
      <c r="H9" s="4"/>
      <c r="I9" s="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4"/>
      <c r="Y9" s="4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254" s="9" customFormat="1" x14ac:dyDescent="0.25">
      <c r="A10" s="4" t="s">
        <v>19</v>
      </c>
      <c r="B10" s="2">
        <f>ECRC!B14</f>
        <v>1289421</v>
      </c>
      <c r="C10" s="2">
        <f>ECRC!C14</f>
        <v>1294896</v>
      </c>
      <c r="D10" s="2"/>
      <c r="E10" s="2"/>
      <c r="F10" s="2"/>
      <c r="G10" s="4"/>
      <c r="H10" s="4"/>
      <c r="I10" s="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54" s="9" customFormat="1" ht="15.75" thickBot="1" x14ac:dyDescent="0.3">
      <c r="A11" s="5" t="s">
        <v>0</v>
      </c>
      <c r="B11" s="25">
        <f>SUM(B8:B10)</f>
        <v>58041588</v>
      </c>
      <c r="C11" s="25">
        <f>SUM(C8:C10)</f>
        <v>61564031</v>
      </c>
      <c r="D11" s="25"/>
      <c r="E11" s="25"/>
      <c r="F11" s="25"/>
      <c r="G11" s="11"/>
      <c r="H11" s="4"/>
      <c r="I11" s="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4" s="21" customFormat="1" ht="15.75" thickTop="1" x14ac:dyDescent="0.25">
      <c r="B12" s="21">
        <f>B11-Check!C3</f>
        <v>0</v>
      </c>
      <c r="C12" s="21">
        <f>C11-Check!D3</f>
        <v>0</v>
      </c>
    </row>
    <row r="13" spans="1:254" x14ac:dyDescent="0.25">
      <c r="B13" s="16"/>
      <c r="C13" s="16"/>
      <c r="D13" s="16"/>
      <c r="E13" s="16"/>
      <c r="F13" s="16"/>
    </row>
    <row r="14" spans="1:254" x14ac:dyDescent="0.25">
      <c r="B14" s="2">
        <v>55970848</v>
      </c>
      <c r="C14" s="2">
        <v>59438414</v>
      </c>
    </row>
    <row r="15" spans="1:254" x14ac:dyDescent="0.25">
      <c r="B15" s="2">
        <v>781319</v>
      </c>
      <c r="C15" s="2">
        <v>830721</v>
      </c>
    </row>
    <row r="16" spans="1:254" x14ac:dyDescent="0.25">
      <c r="B16" s="2">
        <v>1289421</v>
      </c>
      <c r="C16" s="2">
        <v>1294896</v>
      </c>
    </row>
    <row r="17" spans="2:3" ht="15.75" thickBot="1" x14ac:dyDescent="0.3">
      <c r="B17" s="25">
        <v>58041588</v>
      </c>
      <c r="C17" s="25">
        <v>61564031</v>
      </c>
    </row>
    <row r="18" spans="2: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T39"/>
  <sheetViews>
    <sheetView workbookViewId="0">
      <selection activeCell="J31" sqref="J31"/>
    </sheetView>
  </sheetViews>
  <sheetFormatPr defaultRowHeight="15" x14ac:dyDescent="0.25"/>
  <cols>
    <col min="1" max="1" width="23.5703125" style="3" customWidth="1"/>
    <col min="2" max="14" width="11.140625" style="3" customWidth="1"/>
    <col min="15" max="15" width="15.7109375" style="21" customWidth="1"/>
    <col min="16" max="16384" width="9.140625" style="3"/>
  </cols>
  <sheetData>
    <row r="1" spans="1:254" x14ac:dyDescent="0.25">
      <c r="A1" s="5" t="str">
        <f>'By Year'!A1</f>
        <v>GULF POWER COMPANY</v>
      </c>
    </row>
    <row r="2" spans="1:254" x14ac:dyDescent="0.25">
      <c r="A2" s="5" t="str">
        <f>'By Year'!A2</f>
        <v>2013 SCS O&amp;M Budget</v>
      </c>
    </row>
    <row r="3" spans="1:254" x14ac:dyDescent="0.25">
      <c r="A3" s="5" t="str">
        <f>'By Year'!A3</f>
        <v>SCS as of 2/13/2013</v>
      </c>
    </row>
    <row r="4" spans="1:254" s="9" customFormat="1" x14ac:dyDescent="0.25">
      <c r="C4" s="8"/>
      <c r="D4" s="8"/>
      <c r="E4" s="8"/>
      <c r="F4" s="8"/>
      <c r="G4" s="5"/>
      <c r="H4" s="5"/>
      <c r="I4" s="5"/>
      <c r="J4" s="8"/>
      <c r="K4" s="8"/>
      <c r="L4" s="8"/>
      <c r="M4" s="8"/>
      <c r="N4" s="8"/>
      <c r="O4" s="14"/>
      <c r="P4" s="8"/>
      <c r="Q4" s="8"/>
      <c r="R4" s="8"/>
      <c r="S4" s="8"/>
      <c r="T4" s="8"/>
      <c r="U4" s="8"/>
      <c r="V4" s="8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</row>
    <row r="5" spans="1:254" s="9" customFormat="1" x14ac:dyDescent="0.25">
      <c r="C5" s="8"/>
      <c r="D5" s="8"/>
      <c r="E5" s="8"/>
      <c r="F5" s="8"/>
      <c r="G5" s="5"/>
      <c r="H5" s="5"/>
      <c r="I5" s="5"/>
      <c r="J5" s="8"/>
      <c r="K5" s="8"/>
      <c r="L5" s="8"/>
      <c r="M5" s="8"/>
      <c r="N5" s="8"/>
      <c r="O5" s="14"/>
      <c r="P5" s="8"/>
      <c r="Q5" s="8"/>
      <c r="R5" s="8"/>
      <c r="S5" s="8"/>
      <c r="T5" s="8"/>
      <c r="U5" s="8"/>
      <c r="V5" s="8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4" s="9" customFormat="1" x14ac:dyDescent="0.25">
      <c r="A6" s="8">
        <f>'By Year'!B6</f>
        <v>2013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 t="s">
        <v>26</v>
      </c>
      <c r="I6" s="10" t="s">
        <v>27</v>
      </c>
      <c r="J6" s="10" t="s">
        <v>28</v>
      </c>
      <c r="K6" s="10" t="s">
        <v>29</v>
      </c>
      <c r="L6" s="10" t="s">
        <v>30</v>
      </c>
      <c r="M6" s="10" t="s">
        <v>31</v>
      </c>
      <c r="N6" s="10" t="s">
        <v>0</v>
      </c>
      <c r="O6" s="14"/>
      <c r="P6" s="8"/>
      <c r="Q6" s="8"/>
      <c r="R6" s="8"/>
      <c r="S6" s="8"/>
      <c r="T6" s="8"/>
      <c r="U6" s="8"/>
      <c r="V6" s="8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9" customFormat="1" x14ac:dyDescent="0.25">
      <c r="A7" s="4" t="s">
        <v>17</v>
      </c>
      <c r="B7" s="20">
        <f>'O&amp;M Less Clause'!B27</f>
        <v>4460977</v>
      </c>
      <c r="C7" s="20">
        <f>'O&amp;M Less Clause'!C27</f>
        <v>4518790</v>
      </c>
      <c r="D7" s="20">
        <f>'O&amp;M Less Clause'!D27</f>
        <v>5310086</v>
      </c>
      <c r="E7" s="20">
        <f>'O&amp;M Less Clause'!E27</f>
        <v>4447856</v>
      </c>
      <c r="F7" s="20">
        <f>'O&amp;M Less Clause'!F27</f>
        <v>4973374</v>
      </c>
      <c r="G7" s="20">
        <f>'O&amp;M Less Clause'!G27</f>
        <v>4517361</v>
      </c>
      <c r="H7" s="20">
        <f>'O&amp;M Less Clause'!H27</f>
        <v>4372970</v>
      </c>
      <c r="I7" s="20">
        <f>'O&amp;M Less Clause'!I27</f>
        <v>4451071</v>
      </c>
      <c r="J7" s="20">
        <f>'O&amp;M Less Clause'!J27</f>
        <v>4617294</v>
      </c>
      <c r="K7" s="20">
        <f>'O&amp;M Less Clause'!K27</f>
        <v>5281056</v>
      </c>
      <c r="L7" s="20">
        <f>'O&amp;M Less Clause'!L27</f>
        <v>4577056</v>
      </c>
      <c r="M7" s="20">
        <f>'O&amp;M Less Clause'!M27</f>
        <v>4442957</v>
      </c>
      <c r="N7" s="11">
        <f>SUM(B7:M7)</f>
        <v>55970848</v>
      </c>
      <c r="O7" s="22">
        <f>N7-'By Year'!B8</f>
        <v>0</v>
      </c>
      <c r="P7" s="11"/>
      <c r="Q7" s="11"/>
      <c r="R7" s="11"/>
      <c r="S7" s="11"/>
      <c r="T7" s="11"/>
      <c r="U7" s="11"/>
      <c r="V7" s="11"/>
      <c r="W7" s="11"/>
      <c r="X7" s="4"/>
      <c r="Y7" s="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254" s="9" customFormat="1" x14ac:dyDescent="0.25">
      <c r="A8" s="4" t="s">
        <v>18</v>
      </c>
      <c r="B8" s="20">
        <f>ECCR!B26</f>
        <v>48140</v>
      </c>
      <c r="C8" s="20">
        <f>ECCR!C26</f>
        <v>83884</v>
      </c>
      <c r="D8" s="20">
        <f>ECCR!D26</f>
        <v>62499</v>
      </c>
      <c r="E8" s="20">
        <f>ECCR!E26</f>
        <v>85962</v>
      </c>
      <c r="F8" s="20">
        <f>ECCR!F26</f>
        <v>79824</v>
      </c>
      <c r="G8" s="20">
        <f>ECCR!G26</f>
        <v>56034</v>
      </c>
      <c r="H8" s="20">
        <f>ECCR!H26</f>
        <v>54157</v>
      </c>
      <c r="I8" s="20">
        <f>ECCR!I26</f>
        <v>57879</v>
      </c>
      <c r="J8" s="20">
        <f>ECCR!J26</f>
        <v>57141</v>
      </c>
      <c r="K8" s="20">
        <f>ECCR!K26</f>
        <v>78823</v>
      </c>
      <c r="L8" s="20">
        <f>ECCR!L26</f>
        <v>60005</v>
      </c>
      <c r="M8" s="20">
        <f>ECCR!M26</f>
        <v>56971</v>
      </c>
      <c r="N8" s="11">
        <f t="shared" ref="N8:N9" si="0">SUM(B8:M8)</f>
        <v>781319</v>
      </c>
      <c r="O8" s="22">
        <f>N8-'By Year'!B9</f>
        <v>0</v>
      </c>
      <c r="P8" s="11"/>
      <c r="Q8" s="11"/>
      <c r="R8" s="11"/>
      <c r="S8" s="11"/>
      <c r="T8" s="11"/>
      <c r="U8" s="11"/>
      <c r="V8" s="11"/>
      <c r="W8" s="11"/>
      <c r="X8" s="4"/>
      <c r="Y8" s="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254" s="9" customFormat="1" x14ac:dyDescent="0.25">
      <c r="A9" s="4" t="s">
        <v>19</v>
      </c>
      <c r="B9" s="20">
        <f>ECRC!B27</f>
        <v>64547</v>
      </c>
      <c r="C9" s="20">
        <f>ECRC!C27</f>
        <v>99148</v>
      </c>
      <c r="D9" s="20">
        <f>ECRC!D27</f>
        <v>99907</v>
      </c>
      <c r="E9" s="20">
        <f>ECRC!E27</f>
        <v>97962</v>
      </c>
      <c r="F9" s="20">
        <f>ECRC!F27</f>
        <v>178571</v>
      </c>
      <c r="G9" s="20">
        <f>ECRC!G27</f>
        <v>92010</v>
      </c>
      <c r="H9" s="20">
        <f>ECRC!H27</f>
        <v>86352</v>
      </c>
      <c r="I9" s="20">
        <f>ECRC!I27</f>
        <v>137222</v>
      </c>
      <c r="J9" s="20">
        <f>ECRC!J27</f>
        <v>95207</v>
      </c>
      <c r="K9" s="20">
        <f>ECRC!K27</f>
        <v>145907</v>
      </c>
      <c r="L9" s="20">
        <f>ECRC!L27</f>
        <v>100068</v>
      </c>
      <c r="M9" s="20">
        <f>ECRC!M27</f>
        <v>92520</v>
      </c>
      <c r="N9" s="11">
        <f t="shared" si="0"/>
        <v>1289421</v>
      </c>
      <c r="O9" s="22">
        <f>N9-'By Year'!B10</f>
        <v>0</v>
      </c>
      <c r="P9" s="11"/>
      <c r="Q9" s="11"/>
      <c r="R9" s="11"/>
      <c r="S9" s="11"/>
      <c r="T9" s="11"/>
      <c r="U9" s="11"/>
      <c r="V9" s="11"/>
      <c r="W9" s="11"/>
    </row>
    <row r="10" spans="1:254" s="9" customFormat="1" ht="15.75" thickBot="1" x14ac:dyDescent="0.3">
      <c r="A10" s="5" t="s">
        <v>0</v>
      </c>
      <c r="B10" s="13">
        <f>SUM(B7:B9)</f>
        <v>4573664</v>
      </c>
      <c r="C10" s="13">
        <f t="shared" ref="C10:M10" si="1">SUM(C7:C9)</f>
        <v>4701822</v>
      </c>
      <c r="D10" s="13">
        <f t="shared" si="1"/>
        <v>5472492</v>
      </c>
      <c r="E10" s="13">
        <f t="shared" si="1"/>
        <v>4631780</v>
      </c>
      <c r="F10" s="13">
        <f t="shared" si="1"/>
        <v>5231769</v>
      </c>
      <c r="G10" s="13">
        <f t="shared" si="1"/>
        <v>4665405</v>
      </c>
      <c r="H10" s="13">
        <f t="shared" si="1"/>
        <v>4513479</v>
      </c>
      <c r="I10" s="13">
        <f t="shared" si="1"/>
        <v>4646172</v>
      </c>
      <c r="J10" s="13">
        <f t="shared" si="1"/>
        <v>4769642</v>
      </c>
      <c r="K10" s="13">
        <f t="shared" si="1"/>
        <v>5505786</v>
      </c>
      <c r="L10" s="13">
        <f t="shared" si="1"/>
        <v>4737129</v>
      </c>
      <c r="M10" s="13">
        <f t="shared" si="1"/>
        <v>4592448</v>
      </c>
      <c r="N10" s="13">
        <f t="shared" ref="N10" si="2">SUM(N7:N9)</f>
        <v>58041588</v>
      </c>
      <c r="O10" s="22">
        <f>N10-'By Year'!B11</f>
        <v>0</v>
      </c>
      <c r="P10" s="11"/>
      <c r="Q10" s="11"/>
      <c r="R10" s="11"/>
      <c r="S10" s="11"/>
      <c r="T10" s="11"/>
      <c r="U10" s="11"/>
      <c r="V10" s="11"/>
      <c r="W10" s="11"/>
    </row>
    <row r="11" spans="1:254" ht="15.75" thickTop="1" x14ac:dyDescent="0.25">
      <c r="N11" s="15"/>
    </row>
    <row r="12" spans="1:254" s="9" customFormat="1" x14ac:dyDescent="0.25">
      <c r="C12" s="8"/>
      <c r="D12" s="8"/>
      <c r="E12" s="8"/>
      <c r="F12" s="8"/>
      <c r="G12" s="5"/>
      <c r="H12" s="5"/>
      <c r="I12" s="5"/>
      <c r="J12" s="8"/>
      <c r="K12" s="8"/>
      <c r="L12" s="8"/>
      <c r="M12" s="8"/>
      <c r="N12" s="8"/>
      <c r="O12" s="14"/>
      <c r="P12" s="8"/>
      <c r="Q12" s="8"/>
      <c r="R12" s="8"/>
      <c r="S12" s="8"/>
      <c r="T12" s="8"/>
      <c r="U12" s="8"/>
      <c r="V12" s="8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4" s="9" customFormat="1" x14ac:dyDescent="0.25">
      <c r="A13" s="8">
        <f>A6+1</f>
        <v>2014</v>
      </c>
      <c r="B13" s="10" t="s">
        <v>20</v>
      </c>
      <c r="C13" s="10" t="s">
        <v>21</v>
      </c>
      <c r="D13" s="10" t="s">
        <v>22</v>
      </c>
      <c r="E13" s="10" t="s">
        <v>23</v>
      </c>
      <c r="F13" s="10" t="s">
        <v>24</v>
      </c>
      <c r="G13" s="10" t="s">
        <v>25</v>
      </c>
      <c r="H13" s="10" t="s">
        <v>26</v>
      </c>
      <c r="I13" s="10" t="s">
        <v>27</v>
      </c>
      <c r="J13" s="10" t="s">
        <v>28</v>
      </c>
      <c r="K13" s="10" t="s">
        <v>29</v>
      </c>
      <c r="L13" s="10" t="s">
        <v>30</v>
      </c>
      <c r="M13" s="10" t="s">
        <v>31</v>
      </c>
      <c r="N13" s="10" t="s">
        <v>0</v>
      </c>
      <c r="O13" s="14"/>
      <c r="P13" s="8"/>
      <c r="Q13" s="8"/>
      <c r="R13" s="8"/>
      <c r="S13" s="8"/>
      <c r="T13" s="8"/>
      <c r="U13" s="8"/>
      <c r="V13" s="8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4" s="9" customFormat="1" x14ac:dyDescent="0.25">
      <c r="A14" s="4" t="s">
        <v>17</v>
      </c>
      <c r="B14" s="20">
        <f>'O&amp;M Less Clause'!B28</f>
        <v>4585381</v>
      </c>
      <c r="C14" s="20">
        <f>'O&amp;M Less Clause'!C28</f>
        <v>4774779</v>
      </c>
      <c r="D14" s="20">
        <f>'O&amp;M Less Clause'!D28</f>
        <v>5440195</v>
      </c>
      <c r="E14" s="20">
        <f>'O&amp;M Less Clause'!E28</f>
        <v>4674097</v>
      </c>
      <c r="F14" s="20">
        <f>'O&amp;M Less Clause'!F28</f>
        <v>5324167</v>
      </c>
      <c r="G14" s="20">
        <f>'O&amp;M Less Clause'!G28</f>
        <v>4856025</v>
      </c>
      <c r="H14" s="20">
        <f>'O&amp;M Less Clause'!H28</f>
        <v>4730353</v>
      </c>
      <c r="I14" s="20">
        <f>'O&amp;M Less Clause'!I28</f>
        <v>4691208</v>
      </c>
      <c r="J14" s="20">
        <f>'O&amp;M Less Clause'!J28</f>
        <v>4978502</v>
      </c>
      <c r="K14" s="20">
        <f>'O&amp;M Less Clause'!K28</f>
        <v>5602128</v>
      </c>
      <c r="L14" s="20">
        <f>'O&amp;M Less Clause'!L28</f>
        <v>4865595</v>
      </c>
      <c r="M14" s="20">
        <f>'O&amp;M Less Clause'!M28</f>
        <v>4915984</v>
      </c>
      <c r="N14" s="11">
        <f>SUM(B14:M14)</f>
        <v>59438414</v>
      </c>
      <c r="O14" s="22">
        <f>N14-'By Year'!C8</f>
        <v>0</v>
      </c>
      <c r="P14" s="11"/>
      <c r="Q14" s="11"/>
      <c r="R14" s="11"/>
      <c r="S14" s="11"/>
      <c r="T14" s="11"/>
      <c r="U14" s="11"/>
      <c r="V14" s="11"/>
      <c r="W14" s="11"/>
      <c r="X14" s="4"/>
      <c r="Y14" s="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254" s="9" customFormat="1" x14ac:dyDescent="0.25">
      <c r="A15" s="4" t="s">
        <v>18</v>
      </c>
      <c r="B15" s="20">
        <f>ECCR!B27</f>
        <v>50534</v>
      </c>
      <c r="C15" s="20">
        <f>ECCR!C27</f>
        <v>88091</v>
      </c>
      <c r="D15" s="20">
        <f>ECCR!D27</f>
        <v>65716</v>
      </c>
      <c r="E15" s="20">
        <f>ECCR!E27</f>
        <v>88752</v>
      </c>
      <c r="F15" s="20">
        <f>ECCR!F27</f>
        <v>83469</v>
      </c>
      <c r="G15" s="20">
        <f>ECCR!G27</f>
        <v>58954</v>
      </c>
      <c r="H15" s="20">
        <f>ECCR!H27</f>
        <v>59076</v>
      </c>
      <c r="I15" s="20">
        <f>ECCR!I27</f>
        <v>60819</v>
      </c>
      <c r="J15" s="20">
        <f>ECCR!J27</f>
        <v>60028</v>
      </c>
      <c r="K15" s="20">
        <f>ECCR!K27</f>
        <v>84500</v>
      </c>
      <c r="L15" s="20">
        <f>ECCR!L27</f>
        <v>66936</v>
      </c>
      <c r="M15" s="20">
        <f>ECCR!M27</f>
        <v>63846</v>
      </c>
      <c r="N15" s="11">
        <f t="shared" ref="N15:N16" si="3">SUM(B15:M15)</f>
        <v>830721</v>
      </c>
      <c r="O15" s="22">
        <f>N15-'By Year'!C9</f>
        <v>0</v>
      </c>
      <c r="P15" s="11"/>
      <c r="Q15" s="11"/>
      <c r="R15" s="11"/>
      <c r="S15" s="11"/>
      <c r="T15" s="11"/>
      <c r="U15" s="11"/>
      <c r="V15" s="11"/>
      <c r="W15" s="11"/>
      <c r="X15" s="4"/>
      <c r="Y15" s="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254" s="9" customFormat="1" x14ac:dyDescent="0.25">
      <c r="A16" s="4" t="s">
        <v>19</v>
      </c>
      <c r="B16" s="20">
        <f>ECRC!B28</f>
        <v>75390</v>
      </c>
      <c r="C16" s="20">
        <f>ECRC!C28</f>
        <v>100918</v>
      </c>
      <c r="D16" s="20">
        <f>ECRC!D28</f>
        <v>141097</v>
      </c>
      <c r="E16" s="20">
        <f>ECRC!E28</f>
        <v>100204</v>
      </c>
      <c r="F16" s="20">
        <f>ECRC!F28</f>
        <v>153906</v>
      </c>
      <c r="G16" s="20">
        <f>ECRC!G28</f>
        <v>95731</v>
      </c>
      <c r="H16" s="20">
        <f>ECRC!H28</f>
        <v>91558</v>
      </c>
      <c r="I16" s="20">
        <f>ECRC!I28</f>
        <v>101051</v>
      </c>
      <c r="J16" s="20">
        <f>ECRC!J28</f>
        <v>98195</v>
      </c>
      <c r="K16" s="20">
        <f>ECRC!K28</f>
        <v>137713</v>
      </c>
      <c r="L16" s="20">
        <f>ECRC!L28</f>
        <v>101678</v>
      </c>
      <c r="M16" s="20">
        <f>ECRC!M28</f>
        <v>97455</v>
      </c>
      <c r="N16" s="11">
        <f t="shared" si="3"/>
        <v>1294896</v>
      </c>
      <c r="O16" s="22">
        <f>N16-'By Year'!C10</f>
        <v>0</v>
      </c>
      <c r="P16" s="11"/>
      <c r="Q16" s="11"/>
      <c r="R16" s="11"/>
      <c r="S16" s="11"/>
      <c r="T16" s="11"/>
      <c r="U16" s="11"/>
      <c r="V16" s="11"/>
      <c r="W16" s="11"/>
    </row>
    <row r="17" spans="1:254" s="9" customFormat="1" ht="15.75" thickBot="1" x14ac:dyDescent="0.3">
      <c r="A17" s="5" t="s">
        <v>0</v>
      </c>
      <c r="B17" s="13">
        <f>SUM(B14:B16)</f>
        <v>4711305</v>
      </c>
      <c r="C17" s="13">
        <f t="shared" ref="C17:M17" si="4">SUM(C14:C16)</f>
        <v>4963788</v>
      </c>
      <c r="D17" s="13">
        <f t="shared" si="4"/>
        <v>5647008</v>
      </c>
      <c r="E17" s="13">
        <f t="shared" si="4"/>
        <v>4863053</v>
      </c>
      <c r="F17" s="13">
        <f t="shared" si="4"/>
        <v>5561542</v>
      </c>
      <c r="G17" s="13">
        <f t="shared" si="4"/>
        <v>5010710</v>
      </c>
      <c r="H17" s="13">
        <f t="shared" si="4"/>
        <v>4880987</v>
      </c>
      <c r="I17" s="13">
        <f t="shared" si="4"/>
        <v>4853078</v>
      </c>
      <c r="J17" s="13">
        <f t="shared" si="4"/>
        <v>5136725</v>
      </c>
      <c r="K17" s="13">
        <f t="shared" si="4"/>
        <v>5824341</v>
      </c>
      <c r="L17" s="13">
        <f t="shared" si="4"/>
        <v>5034209</v>
      </c>
      <c r="M17" s="13">
        <f t="shared" si="4"/>
        <v>5077285</v>
      </c>
      <c r="N17" s="13">
        <f t="shared" ref="N17" si="5">SUM(N14:N16)</f>
        <v>61564031</v>
      </c>
      <c r="O17" s="22">
        <f>N17-'By Year'!C11</f>
        <v>0</v>
      </c>
      <c r="P17" s="11"/>
      <c r="Q17" s="11"/>
      <c r="R17" s="11"/>
      <c r="S17" s="11"/>
      <c r="T17" s="11"/>
      <c r="U17" s="11"/>
      <c r="V17" s="11"/>
      <c r="W17" s="11"/>
    </row>
    <row r="18" spans="1:254" ht="15.75" thickTop="1" x14ac:dyDescent="0.25">
      <c r="N18" s="15"/>
    </row>
    <row r="20" spans="1:254" s="9" customFormat="1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  <c r="P20" s="8"/>
      <c r="Q20" s="8"/>
      <c r="R20" s="8"/>
      <c r="S20" s="8"/>
      <c r="T20" s="8"/>
      <c r="U20" s="8"/>
      <c r="V20" s="8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 s="9" customFormat="1" x14ac:dyDescent="0.25">
      <c r="A21" s="4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1"/>
      <c r="O21" s="22"/>
      <c r="P21" s="11"/>
      <c r="Q21" s="11"/>
      <c r="R21" s="11"/>
      <c r="S21" s="11"/>
      <c r="T21" s="11"/>
      <c r="U21" s="11"/>
      <c r="V21" s="11"/>
      <c r="W21" s="11"/>
      <c r="X21" s="4"/>
      <c r="Y21" s="4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254" s="9" customFormat="1" x14ac:dyDescent="0.25">
      <c r="A22" s="4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1"/>
      <c r="O22" s="22"/>
      <c r="P22" s="11"/>
      <c r="Q22" s="11"/>
      <c r="R22" s="11"/>
      <c r="S22" s="11"/>
      <c r="T22" s="11"/>
      <c r="U22" s="11"/>
      <c r="V22" s="11"/>
      <c r="W22" s="11"/>
      <c r="X22" s="4"/>
      <c r="Y22" s="4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254" s="9" customFormat="1" x14ac:dyDescent="0.25">
      <c r="A23" s="4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1"/>
      <c r="O23" s="22"/>
      <c r="P23" s="11"/>
      <c r="Q23" s="11"/>
      <c r="R23" s="11"/>
      <c r="S23" s="11"/>
      <c r="T23" s="11"/>
      <c r="U23" s="11"/>
      <c r="V23" s="11"/>
      <c r="W23" s="11"/>
    </row>
    <row r="24" spans="1:254" s="9" customFormat="1" ht="15.75" thickBot="1" x14ac:dyDescent="0.3">
      <c r="A24" s="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2"/>
      <c r="P24" s="11"/>
      <c r="Q24" s="11"/>
      <c r="R24" s="11"/>
      <c r="S24" s="11"/>
      <c r="T24" s="11"/>
      <c r="U24" s="11"/>
      <c r="V24" s="11"/>
      <c r="W24" s="11"/>
    </row>
    <row r="25" spans="1:254" ht="15.75" thickTop="1" x14ac:dyDescent="0.25">
      <c r="N25" s="15"/>
    </row>
    <row r="27" spans="1:254" s="9" customFormat="1" x14ac:dyDescent="0.25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4"/>
      <c r="P27" s="8"/>
      <c r="Q27" s="8"/>
      <c r="R27" s="8"/>
      <c r="S27" s="8"/>
      <c r="T27" s="8"/>
      <c r="U27" s="8"/>
      <c r="V27" s="8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</row>
    <row r="28" spans="1:254" s="9" customFormat="1" x14ac:dyDescent="0.25">
      <c r="A28" s="4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1"/>
      <c r="O28" s="22"/>
      <c r="P28" s="11"/>
      <c r="Q28" s="11"/>
      <c r="R28" s="11"/>
      <c r="S28" s="11"/>
      <c r="T28" s="11"/>
      <c r="U28" s="11"/>
      <c r="V28" s="11"/>
      <c r="W28" s="11"/>
      <c r="X28" s="4"/>
      <c r="Y28" s="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254" s="9" customFormat="1" x14ac:dyDescent="0.25">
      <c r="A29" s="4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1"/>
      <c r="O29" s="22"/>
      <c r="P29" s="11"/>
      <c r="Q29" s="11"/>
      <c r="R29" s="11"/>
      <c r="S29" s="11"/>
      <c r="T29" s="11"/>
      <c r="U29" s="11"/>
      <c r="V29" s="11"/>
      <c r="W29" s="11"/>
      <c r="X29" s="4"/>
      <c r="Y29" s="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254" s="9" customFormat="1" x14ac:dyDescent="0.25">
      <c r="A30" s="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1"/>
      <c r="O30" s="22"/>
      <c r="P30" s="11"/>
      <c r="Q30" s="11"/>
      <c r="R30" s="11"/>
      <c r="S30" s="11"/>
      <c r="T30" s="11"/>
      <c r="U30" s="11"/>
      <c r="V30" s="11"/>
      <c r="W30" s="11"/>
    </row>
    <row r="31" spans="1:254" s="9" customFormat="1" ht="15.75" thickBot="1" x14ac:dyDescent="0.3">
      <c r="A31" s="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2"/>
      <c r="P31" s="11"/>
      <c r="Q31" s="11"/>
      <c r="R31" s="11"/>
      <c r="S31" s="11"/>
      <c r="T31" s="11"/>
      <c r="U31" s="11"/>
      <c r="V31" s="11"/>
      <c r="W31" s="11"/>
    </row>
    <row r="32" spans="1:254" ht="15.75" thickTop="1" x14ac:dyDescent="0.25">
      <c r="N32" s="15"/>
    </row>
    <row r="34" spans="1:254" s="9" customFormat="1" x14ac:dyDescent="0.25">
      <c r="A34" s="8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4"/>
      <c r="P34" s="8"/>
      <c r="Q34" s="8"/>
      <c r="R34" s="8"/>
      <c r="S34" s="8"/>
      <c r="T34" s="8"/>
      <c r="U34" s="8"/>
      <c r="V34" s="8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</row>
    <row r="35" spans="1:254" s="9" customFormat="1" x14ac:dyDescent="0.25">
      <c r="A35" s="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1"/>
      <c r="O35" s="22"/>
      <c r="P35" s="11"/>
      <c r="Q35" s="11"/>
      <c r="R35" s="11"/>
      <c r="S35" s="11"/>
      <c r="T35" s="11"/>
      <c r="U35" s="11"/>
      <c r="V35" s="11"/>
      <c r="W35" s="11"/>
      <c r="X35" s="4"/>
      <c r="Y35" s="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254" s="9" customForma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1"/>
      <c r="O36" s="22"/>
      <c r="P36" s="11"/>
      <c r="Q36" s="11"/>
      <c r="R36" s="11"/>
      <c r="S36" s="11"/>
      <c r="T36" s="11"/>
      <c r="U36" s="11"/>
      <c r="V36" s="11"/>
      <c r="W36" s="11"/>
      <c r="X36" s="4"/>
      <c r="Y36" s="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254" s="9" customForma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1"/>
      <c r="O37" s="22"/>
      <c r="P37" s="11"/>
      <c r="Q37" s="11"/>
      <c r="R37" s="11"/>
      <c r="S37" s="11"/>
      <c r="T37" s="11"/>
      <c r="U37" s="11"/>
      <c r="V37" s="11"/>
      <c r="W37" s="11"/>
    </row>
    <row r="38" spans="1:254" s="9" customFormat="1" ht="15.75" thickBot="1" x14ac:dyDescent="0.3">
      <c r="A38" s="5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2"/>
      <c r="P38" s="11"/>
      <c r="Q38" s="11"/>
      <c r="R38" s="11"/>
      <c r="S38" s="11"/>
      <c r="T38" s="11"/>
      <c r="U38" s="11"/>
      <c r="V38" s="11"/>
      <c r="W38" s="11"/>
    </row>
    <row r="39" spans="1:25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"/>
  <sheetViews>
    <sheetView workbookViewId="0">
      <selection activeCell="I12" sqref="I12"/>
    </sheetView>
  </sheetViews>
  <sheetFormatPr defaultRowHeight="15" x14ac:dyDescent="0.25"/>
  <cols>
    <col min="1" max="1" width="39.5703125" bestFit="1" customWidth="1"/>
    <col min="2" max="6" width="11.85546875" style="2" customWidth="1"/>
    <col min="7" max="13" width="10.5703125" customWidth="1"/>
    <col min="14" max="14" width="11.5703125" customWidth="1"/>
  </cols>
  <sheetData>
    <row r="1" spans="1:14" s="18" customFormat="1" x14ac:dyDescent="0.25">
      <c r="A1" s="18" t="s">
        <v>97</v>
      </c>
      <c r="B1" s="10">
        <v>2013</v>
      </c>
      <c r="C1" s="10">
        <f>B1+1</f>
        <v>2014</v>
      </c>
      <c r="D1" s="10"/>
      <c r="E1" s="10"/>
      <c r="F1" s="10"/>
    </row>
    <row r="2" spans="1:14" x14ac:dyDescent="0.25">
      <c r="A2" t="s">
        <v>185</v>
      </c>
      <c r="B2" s="2">
        <v>4460977</v>
      </c>
      <c r="C2" s="2">
        <v>4585381</v>
      </c>
      <c r="H2" s="34"/>
      <c r="I2" s="37"/>
      <c r="J2" s="37"/>
      <c r="K2" s="37"/>
      <c r="L2" s="37"/>
      <c r="M2" s="37"/>
      <c r="N2" s="37"/>
    </row>
    <row r="3" spans="1:14" x14ac:dyDescent="0.25">
      <c r="A3" t="s">
        <v>186</v>
      </c>
      <c r="B3" s="2">
        <v>4518790</v>
      </c>
      <c r="C3" s="2">
        <v>4774779</v>
      </c>
      <c r="H3" s="34"/>
      <c r="I3" s="37"/>
      <c r="J3" s="37"/>
      <c r="K3" s="37"/>
      <c r="L3" s="37"/>
      <c r="M3" s="37"/>
      <c r="N3" s="37"/>
    </row>
    <row r="4" spans="1:14" x14ac:dyDescent="0.25">
      <c r="A4" t="s">
        <v>187</v>
      </c>
      <c r="B4" s="2">
        <v>5310086</v>
      </c>
      <c r="C4" s="2">
        <v>5440195</v>
      </c>
      <c r="H4" s="34"/>
      <c r="I4" s="37"/>
      <c r="J4" s="37"/>
      <c r="K4" s="37"/>
      <c r="L4" s="37"/>
      <c r="M4" s="37"/>
      <c r="N4" s="37"/>
    </row>
    <row r="5" spans="1:14" x14ac:dyDescent="0.25">
      <c r="A5" t="s">
        <v>188</v>
      </c>
      <c r="B5" s="2">
        <v>4447856</v>
      </c>
      <c r="C5" s="2">
        <v>4674097</v>
      </c>
      <c r="H5" s="34"/>
      <c r="I5" s="37"/>
      <c r="J5" s="37"/>
      <c r="K5" s="37"/>
      <c r="L5" s="37"/>
      <c r="M5" s="37"/>
      <c r="N5" s="37"/>
    </row>
    <row r="6" spans="1:14" x14ac:dyDescent="0.25">
      <c r="A6" t="s">
        <v>189</v>
      </c>
      <c r="B6" s="2">
        <v>4973374</v>
      </c>
      <c r="C6" s="2">
        <v>5324167</v>
      </c>
      <c r="H6" s="34"/>
      <c r="I6" s="37"/>
      <c r="J6" s="37"/>
      <c r="K6" s="37"/>
      <c r="L6" s="37"/>
      <c r="M6" s="37"/>
      <c r="N6" s="37"/>
    </row>
    <row r="7" spans="1:14" x14ac:dyDescent="0.25">
      <c r="A7" t="s">
        <v>190</v>
      </c>
      <c r="B7" s="2">
        <v>4517361</v>
      </c>
      <c r="C7" s="2">
        <v>4856025</v>
      </c>
      <c r="H7" s="34"/>
      <c r="I7" s="37"/>
      <c r="J7" s="37"/>
      <c r="K7" s="37"/>
      <c r="L7" s="37"/>
      <c r="M7" s="37"/>
      <c r="N7" s="37"/>
    </row>
    <row r="8" spans="1:14" x14ac:dyDescent="0.25">
      <c r="A8" t="s">
        <v>191</v>
      </c>
      <c r="B8" s="2">
        <v>4372970</v>
      </c>
      <c r="C8" s="2">
        <v>4730353</v>
      </c>
      <c r="H8" s="34"/>
      <c r="I8" s="37"/>
      <c r="J8" s="37"/>
      <c r="K8" s="37"/>
      <c r="L8" s="37"/>
      <c r="M8" s="37"/>
      <c r="N8" s="37"/>
    </row>
    <row r="9" spans="1:14" x14ac:dyDescent="0.25">
      <c r="A9" t="s">
        <v>192</v>
      </c>
      <c r="B9" s="2">
        <v>4451071</v>
      </c>
      <c r="C9" s="2">
        <v>4691208</v>
      </c>
      <c r="H9" s="34"/>
      <c r="I9" s="37"/>
      <c r="J9" s="37"/>
      <c r="K9" s="37"/>
      <c r="L9" s="37"/>
      <c r="M9" s="37"/>
      <c r="N9" s="37"/>
    </row>
    <row r="10" spans="1:14" x14ac:dyDescent="0.25">
      <c r="A10" t="s">
        <v>193</v>
      </c>
      <c r="B10" s="2">
        <v>4617294</v>
      </c>
      <c r="C10" s="2">
        <v>4978502</v>
      </c>
      <c r="H10" s="34"/>
      <c r="I10" s="37"/>
      <c r="J10" s="37"/>
      <c r="K10" s="37"/>
      <c r="L10" s="37"/>
      <c r="M10" s="37"/>
      <c r="N10" s="37"/>
    </row>
    <row r="11" spans="1:14" x14ac:dyDescent="0.25">
      <c r="A11" t="s">
        <v>194</v>
      </c>
      <c r="B11" s="2">
        <v>5281056</v>
      </c>
      <c r="C11" s="2">
        <v>5602128</v>
      </c>
      <c r="H11" s="34"/>
      <c r="I11" s="37"/>
      <c r="J11" s="37"/>
      <c r="K11" s="37"/>
      <c r="L11" s="37"/>
      <c r="M11" s="37"/>
      <c r="N11" s="37"/>
    </row>
    <row r="12" spans="1:14" x14ac:dyDescent="0.25">
      <c r="A12" t="s">
        <v>195</v>
      </c>
      <c r="B12" s="2">
        <v>4577056</v>
      </c>
      <c r="C12" s="2">
        <v>4865595</v>
      </c>
      <c r="H12" s="34"/>
      <c r="I12" s="37"/>
      <c r="J12" s="37"/>
      <c r="K12" s="37"/>
      <c r="L12" s="37"/>
      <c r="M12" s="37"/>
      <c r="N12" s="37"/>
    </row>
    <row r="13" spans="1:14" x14ac:dyDescent="0.25">
      <c r="A13" t="s">
        <v>196</v>
      </c>
      <c r="B13" s="2">
        <v>4442957</v>
      </c>
      <c r="C13" s="2">
        <v>4915984</v>
      </c>
      <c r="H13" s="34"/>
      <c r="I13" s="37"/>
      <c r="J13" s="37"/>
      <c r="K13" s="37"/>
      <c r="L13" s="37"/>
      <c r="M13" s="37"/>
      <c r="N13" s="37"/>
    </row>
    <row r="14" spans="1:14" s="1" customFormat="1" x14ac:dyDescent="0.25">
      <c r="A14" s="1" t="s">
        <v>0</v>
      </c>
      <c r="B14" s="19">
        <v>55970848</v>
      </c>
      <c r="C14" s="19">
        <v>59438414</v>
      </c>
      <c r="D14" s="19"/>
      <c r="E14" s="19"/>
      <c r="F14" s="19"/>
      <c r="H14" s="34"/>
      <c r="I14" s="37"/>
      <c r="J14" s="37"/>
      <c r="K14" s="37"/>
      <c r="L14" s="37"/>
      <c r="M14" s="37"/>
      <c r="N14" s="37"/>
    </row>
    <row r="15" spans="1:14" x14ac:dyDescent="0.25">
      <c r="A15" t="s">
        <v>1</v>
      </c>
      <c r="H15" s="34"/>
      <c r="I15" s="34"/>
      <c r="J15" s="34"/>
      <c r="K15" s="34"/>
      <c r="L15" s="34"/>
      <c r="M15" s="34"/>
    </row>
    <row r="16" spans="1:14" x14ac:dyDescent="0.25">
      <c r="A16" t="s">
        <v>1</v>
      </c>
    </row>
    <row r="17" spans="1:69" x14ac:dyDescent="0.25">
      <c r="A17" t="s">
        <v>2</v>
      </c>
      <c r="C17" s="2" t="s">
        <v>3</v>
      </c>
    </row>
    <row r="18" spans="1:69" x14ac:dyDescent="0.25">
      <c r="A18" t="s">
        <v>6</v>
      </c>
      <c r="C18" s="2" t="s">
        <v>197</v>
      </c>
    </row>
    <row r="19" spans="1:69" x14ac:dyDescent="0.25">
      <c r="A19" t="s">
        <v>8</v>
      </c>
      <c r="C19" s="2" t="s">
        <v>170</v>
      </c>
    </row>
    <row r="20" spans="1:69" x14ac:dyDescent="0.25">
      <c r="A20" t="s">
        <v>11</v>
      </c>
      <c r="C20" s="2" t="s">
        <v>199</v>
      </c>
      <c r="D20" s="2" t="s">
        <v>200</v>
      </c>
      <c r="E20" s="2" t="s">
        <v>200</v>
      </c>
      <c r="F20" s="2" t="s">
        <v>200</v>
      </c>
      <c r="G20" t="s">
        <v>200</v>
      </c>
    </row>
    <row r="21" spans="1:69" x14ac:dyDescent="0.25">
      <c r="A21" t="s">
        <v>12</v>
      </c>
      <c r="C21" s="2" t="s">
        <v>98</v>
      </c>
      <c r="D21" s="2" t="s">
        <v>99</v>
      </c>
      <c r="E21" s="2" t="s">
        <v>100</v>
      </c>
      <c r="F21" s="2" t="s">
        <v>101</v>
      </c>
      <c r="G21" t="s">
        <v>102</v>
      </c>
      <c r="H21" t="s">
        <v>103</v>
      </c>
      <c r="I21" t="s">
        <v>104</v>
      </c>
      <c r="J21" t="s">
        <v>105</v>
      </c>
      <c r="K21" t="s">
        <v>106</v>
      </c>
      <c r="L21" t="s">
        <v>107</v>
      </c>
      <c r="M21" t="s">
        <v>108</v>
      </c>
      <c r="N21" t="s">
        <v>109</v>
      </c>
      <c r="O21" t="s">
        <v>110</v>
      </c>
      <c r="P21" t="s">
        <v>111</v>
      </c>
      <c r="Q21" t="s">
        <v>112</v>
      </c>
      <c r="R21" t="s">
        <v>113</v>
      </c>
      <c r="S21" t="s">
        <v>114</v>
      </c>
      <c r="T21" t="s">
        <v>115</v>
      </c>
      <c r="U21" t="s">
        <v>116</v>
      </c>
      <c r="V21" t="s">
        <v>117</v>
      </c>
      <c r="W21" t="s">
        <v>118</v>
      </c>
      <c r="X21" t="s">
        <v>119</v>
      </c>
      <c r="Y21" t="s">
        <v>120</v>
      </c>
      <c r="Z21" t="s">
        <v>121</v>
      </c>
      <c r="AA21" t="s">
        <v>122</v>
      </c>
      <c r="AB21" t="s">
        <v>123</v>
      </c>
      <c r="AC21" t="s">
        <v>124</v>
      </c>
      <c r="AD21" t="s">
        <v>125</v>
      </c>
      <c r="AE21" t="s">
        <v>126</v>
      </c>
      <c r="AF21" t="s">
        <v>127</v>
      </c>
      <c r="AG21" t="s">
        <v>128</v>
      </c>
      <c r="AH21" t="s">
        <v>129</v>
      </c>
      <c r="AI21" t="s">
        <v>130</v>
      </c>
      <c r="AJ21" t="s">
        <v>131</v>
      </c>
      <c r="AK21" t="s">
        <v>132</v>
      </c>
      <c r="AL21" t="s">
        <v>133</v>
      </c>
      <c r="AM21" t="s">
        <v>134</v>
      </c>
      <c r="AN21" t="s">
        <v>135</v>
      </c>
      <c r="AO21" t="s">
        <v>136</v>
      </c>
      <c r="AP21" t="s">
        <v>137</v>
      </c>
      <c r="AQ21" t="s">
        <v>138</v>
      </c>
      <c r="AR21" t="s">
        <v>139</v>
      </c>
      <c r="AS21" t="s">
        <v>140</v>
      </c>
      <c r="AT21" t="s">
        <v>141</v>
      </c>
      <c r="AU21" t="s">
        <v>142</v>
      </c>
      <c r="AV21" t="s">
        <v>143</v>
      </c>
      <c r="AW21" t="s">
        <v>144</v>
      </c>
      <c r="AX21" t="s">
        <v>145</v>
      </c>
      <c r="AY21" t="s">
        <v>146</v>
      </c>
      <c r="AZ21" t="s">
        <v>147</v>
      </c>
      <c r="BA21" t="s">
        <v>148</v>
      </c>
      <c r="BB21" t="s">
        <v>149</v>
      </c>
      <c r="BC21" t="s">
        <v>150</v>
      </c>
      <c r="BD21" t="s">
        <v>151</v>
      </c>
      <c r="BE21" t="s">
        <v>152</v>
      </c>
      <c r="BF21" t="s">
        <v>153</v>
      </c>
      <c r="BG21" t="s">
        <v>154</v>
      </c>
      <c r="BH21" t="s">
        <v>155</v>
      </c>
      <c r="BI21" t="s">
        <v>156</v>
      </c>
      <c r="BJ21" t="s">
        <v>157</v>
      </c>
      <c r="BK21" t="s">
        <v>158</v>
      </c>
      <c r="BL21" t="s">
        <v>159</v>
      </c>
      <c r="BM21" t="s">
        <v>160</v>
      </c>
      <c r="BN21" t="s">
        <v>161</v>
      </c>
      <c r="BO21" t="s">
        <v>162</v>
      </c>
      <c r="BP21" t="s">
        <v>163</v>
      </c>
      <c r="BQ21" t="s">
        <v>198</v>
      </c>
    </row>
    <row r="22" spans="1:69" x14ac:dyDescent="0.25">
      <c r="A22" t="s">
        <v>13</v>
      </c>
      <c r="C22" s="2" t="s">
        <v>164</v>
      </c>
    </row>
    <row r="26" spans="1:69" x14ac:dyDescent="0.25">
      <c r="A26" s="29" t="s">
        <v>97</v>
      </c>
      <c r="B26" s="36" t="s">
        <v>202</v>
      </c>
      <c r="C26" s="36" t="s">
        <v>203</v>
      </c>
      <c r="D26" s="36" t="s">
        <v>204</v>
      </c>
      <c r="E26" s="36" t="s">
        <v>205</v>
      </c>
      <c r="F26" s="36" t="s">
        <v>24</v>
      </c>
      <c r="G26" s="33" t="s">
        <v>206</v>
      </c>
      <c r="H26" s="33" t="s">
        <v>207</v>
      </c>
      <c r="I26" s="33" t="s">
        <v>208</v>
      </c>
      <c r="J26" s="33" t="s">
        <v>209</v>
      </c>
      <c r="K26" s="33" t="s">
        <v>210</v>
      </c>
      <c r="L26" s="33" t="s">
        <v>211</v>
      </c>
      <c r="M26" s="33" t="s">
        <v>212</v>
      </c>
      <c r="N26" s="33" t="s">
        <v>0</v>
      </c>
    </row>
    <row r="27" spans="1:69" x14ac:dyDescent="0.25">
      <c r="A27" s="31">
        <v>2013</v>
      </c>
      <c r="B27" s="2">
        <v>4460977</v>
      </c>
      <c r="C27" s="2">
        <v>4518790</v>
      </c>
      <c r="D27" s="2">
        <v>5310086</v>
      </c>
      <c r="E27" s="2">
        <v>4447856</v>
      </c>
      <c r="F27" s="2">
        <v>4973374</v>
      </c>
      <c r="G27" s="23">
        <v>4517361</v>
      </c>
      <c r="H27" s="23">
        <v>4372970</v>
      </c>
      <c r="I27" s="23">
        <v>4451071</v>
      </c>
      <c r="J27" s="23">
        <v>4617294</v>
      </c>
      <c r="K27" s="23">
        <v>5281056</v>
      </c>
      <c r="L27" s="23">
        <v>4577056</v>
      </c>
      <c r="M27" s="23">
        <v>4442957</v>
      </c>
      <c r="N27" s="23">
        <v>55970848</v>
      </c>
      <c r="O27" s="23">
        <f>N27-B14</f>
        <v>0</v>
      </c>
    </row>
    <row r="28" spans="1:69" x14ac:dyDescent="0.25">
      <c r="A28" s="30">
        <f>A27+1</f>
        <v>2014</v>
      </c>
      <c r="B28" s="2">
        <v>4585381</v>
      </c>
      <c r="C28" s="2">
        <v>4774779</v>
      </c>
      <c r="D28" s="2">
        <v>5440195</v>
      </c>
      <c r="E28" s="2">
        <v>4674097</v>
      </c>
      <c r="F28" s="2">
        <v>5324167</v>
      </c>
      <c r="G28" s="23">
        <v>4856025</v>
      </c>
      <c r="H28" s="23">
        <v>4730353</v>
      </c>
      <c r="I28" s="23">
        <v>4691208</v>
      </c>
      <c r="J28" s="23">
        <v>4978502</v>
      </c>
      <c r="K28" s="23">
        <v>5602128</v>
      </c>
      <c r="L28" s="23">
        <v>4865595</v>
      </c>
      <c r="M28" s="23">
        <v>4915984</v>
      </c>
      <c r="N28" s="23">
        <v>59438414</v>
      </c>
      <c r="O28" s="23">
        <f>N28-C14</f>
        <v>0</v>
      </c>
    </row>
    <row r="29" spans="1:69" x14ac:dyDescent="0.25">
      <c r="A29" s="30"/>
      <c r="G29" s="23"/>
      <c r="H29" s="23"/>
      <c r="I29" s="23"/>
      <c r="J29" s="23"/>
      <c r="K29" s="23"/>
      <c r="L29" s="23"/>
      <c r="M29" s="23"/>
      <c r="N29" s="23"/>
      <c r="O29" s="23"/>
    </row>
    <row r="30" spans="1:69" x14ac:dyDescent="0.25">
      <c r="A30" s="30"/>
      <c r="G30" s="23"/>
      <c r="H30" s="23"/>
      <c r="I30" s="23"/>
      <c r="J30" s="23"/>
      <c r="K30" s="23"/>
      <c r="L30" s="23"/>
      <c r="M30" s="23"/>
      <c r="N30" s="23"/>
      <c r="O30" s="23"/>
    </row>
    <row r="31" spans="1:69" x14ac:dyDescent="0.25">
      <c r="A31" s="30"/>
      <c r="G31" s="23"/>
      <c r="H31" s="23"/>
      <c r="I31" s="23"/>
      <c r="J31" s="23"/>
      <c r="K31" s="23"/>
      <c r="L31" s="23"/>
      <c r="M31" s="23"/>
      <c r="N31" s="23"/>
      <c r="O31" s="23"/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G31" sqref="G31"/>
    </sheetView>
  </sheetViews>
  <sheetFormatPr defaultRowHeight="15" x14ac:dyDescent="0.25"/>
  <cols>
    <col min="1" max="1" width="39.5703125" bestFit="1" customWidth="1"/>
    <col min="2" max="6" width="10.42578125" style="2" customWidth="1"/>
    <col min="7" max="14" width="10.42578125" customWidth="1"/>
  </cols>
  <sheetData>
    <row r="1" spans="1:13" s="18" customFormat="1" x14ac:dyDescent="0.25">
      <c r="A1" s="18" t="s">
        <v>97</v>
      </c>
      <c r="B1" s="10">
        <v>2013</v>
      </c>
      <c r="C1" s="10">
        <f>B1+1</f>
        <v>2014</v>
      </c>
      <c r="D1" s="10"/>
      <c r="E1" s="10"/>
      <c r="F1" s="10"/>
    </row>
    <row r="2" spans="1:13" x14ac:dyDescent="0.25">
      <c r="A2" t="s">
        <v>185</v>
      </c>
      <c r="B2" s="2">
        <v>48140</v>
      </c>
      <c r="C2" s="2">
        <v>50534</v>
      </c>
      <c r="H2" s="38"/>
      <c r="I2" s="38"/>
      <c r="J2" s="38"/>
      <c r="K2" s="38"/>
      <c r="L2" s="38"/>
      <c r="M2" s="38"/>
    </row>
    <row r="3" spans="1:13" x14ac:dyDescent="0.25">
      <c r="A3" t="s">
        <v>186</v>
      </c>
      <c r="B3" s="2">
        <v>83884</v>
      </c>
      <c r="C3" s="2">
        <v>88091</v>
      </c>
      <c r="H3" s="38"/>
      <c r="I3" s="38"/>
      <c r="J3" s="38"/>
      <c r="K3" s="38"/>
      <c r="L3" s="38"/>
      <c r="M3" s="38"/>
    </row>
    <row r="4" spans="1:13" x14ac:dyDescent="0.25">
      <c r="A4" t="s">
        <v>187</v>
      </c>
      <c r="B4" s="2">
        <v>62499</v>
      </c>
      <c r="C4" s="2">
        <v>65716</v>
      </c>
      <c r="H4" s="38"/>
      <c r="I4" s="38"/>
      <c r="J4" s="38"/>
      <c r="K4" s="38"/>
      <c r="L4" s="38"/>
      <c r="M4" s="38"/>
    </row>
    <row r="5" spans="1:13" x14ac:dyDescent="0.25">
      <c r="A5" t="s">
        <v>188</v>
      </c>
      <c r="B5" s="2">
        <v>85962</v>
      </c>
      <c r="C5" s="2">
        <v>88752</v>
      </c>
      <c r="H5" s="38"/>
      <c r="I5" s="38"/>
      <c r="J5" s="38"/>
      <c r="K5" s="38"/>
      <c r="L5" s="38"/>
      <c r="M5" s="38"/>
    </row>
    <row r="6" spans="1:13" x14ac:dyDescent="0.25">
      <c r="A6" t="s">
        <v>189</v>
      </c>
      <c r="B6" s="2">
        <v>79824</v>
      </c>
      <c r="C6" s="2">
        <v>83469</v>
      </c>
      <c r="H6" s="38"/>
      <c r="I6" s="38"/>
      <c r="J6" s="38"/>
      <c r="K6" s="38"/>
      <c r="L6" s="38"/>
      <c r="M6" s="38"/>
    </row>
    <row r="7" spans="1:13" x14ac:dyDescent="0.25">
      <c r="A7" t="s">
        <v>190</v>
      </c>
      <c r="B7" s="2">
        <v>56034</v>
      </c>
      <c r="C7" s="2">
        <v>58954</v>
      </c>
      <c r="H7" s="38"/>
      <c r="I7" s="38"/>
      <c r="J7" s="38"/>
      <c r="K7" s="38"/>
      <c r="L7" s="38"/>
      <c r="M7" s="38"/>
    </row>
    <row r="8" spans="1:13" x14ac:dyDescent="0.25">
      <c r="A8" t="s">
        <v>191</v>
      </c>
      <c r="B8" s="2">
        <v>54157</v>
      </c>
      <c r="C8" s="2">
        <v>59076</v>
      </c>
      <c r="H8" s="38"/>
      <c r="I8" s="38"/>
      <c r="J8" s="38"/>
      <c r="K8" s="38"/>
      <c r="L8" s="38"/>
      <c r="M8" s="38"/>
    </row>
    <row r="9" spans="1:13" x14ac:dyDescent="0.25">
      <c r="A9" t="s">
        <v>192</v>
      </c>
      <c r="B9" s="2">
        <v>57879</v>
      </c>
      <c r="C9" s="2">
        <v>60819</v>
      </c>
      <c r="H9" s="38"/>
      <c r="I9" s="38"/>
      <c r="J9" s="38"/>
      <c r="K9" s="38"/>
      <c r="L9" s="38"/>
      <c r="M9" s="38"/>
    </row>
    <row r="10" spans="1:13" x14ac:dyDescent="0.25">
      <c r="A10" t="s">
        <v>193</v>
      </c>
      <c r="B10" s="2">
        <v>57141</v>
      </c>
      <c r="C10" s="2">
        <v>60028</v>
      </c>
      <c r="H10" s="38"/>
      <c r="I10" s="38"/>
      <c r="J10" s="38"/>
      <c r="K10" s="38"/>
      <c r="L10" s="38"/>
      <c r="M10" s="38"/>
    </row>
    <row r="11" spans="1:13" x14ac:dyDescent="0.25">
      <c r="A11" t="s">
        <v>194</v>
      </c>
      <c r="B11" s="2">
        <v>78823</v>
      </c>
      <c r="C11" s="2">
        <v>84500</v>
      </c>
      <c r="H11" s="38"/>
      <c r="I11" s="38"/>
      <c r="J11" s="38"/>
      <c r="K11" s="38"/>
      <c r="L11" s="38"/>
      <c r="M11" s="38"/>
    </row>
    <row r="12" spans="1:13" x14ac:dyDescent="0.25">
      <c r="A12" t="s">
        <v>195</v>
      </c>
      <c r="B12" s="2">
        <v>60005</v>
      </c>
      <c r="C12" s="2">
        <v>66936</v>
      </c>
      <c r="H12" s="38"/>
      <c r="I12" s="38"/>
      <c r="J12" s="38"/>
      <c r="K12" s="38"/>
      <c r="L12" s="38"/>
      <c r="M12" s="38"/>
    </row>
    <row r="13" spans="1:13" x14ac:dyDescent="0.25">
      <c r="A13" t="s">
        <v>196</v>
      </c>
      <c r="B13" s="2">
        <v>56971</v>
      </c>
      <c r="C13" s="2">
        <v>63846</v>
      </c>
      <c r="H13" s="38"/>
      <c r="I13" s="38"/>
      <c r="J13" s="38"/>
      <c r="K13" s="38"/>
      <c r="L13" s="38"/>
      <c r="M13" s="38"/>
    </row>
    <row r="14" spans="1:13" s="1" customFormat="1" x14ac:dyDescent="0.25">
      <c r="A14" s="1" t="s">
        <v>0</v>
      </c>
      <c r="B14" s="19">
        <v>781319</v>
      </c>
      <c r="C14" s="19">
        <v>830721</v>
      </c>
      <c r="D14" s="19"/>
      <c r="E14" s="19"/>
      <c r="F14" s="19"/>
      <c r="H14" s="38"/>
      <c r="I14" s="38"/>
      <c r="J14" s="38"/>
      <c r="K14" s="38"/>
      <c r="L14" s="38"/>
      <c r="M14" s="38"/>
    </row>
    <row r="15" spans="1:13" x14ac:dyDescent="0.25">
      <c r="A15" t="s">
        <v>1</v>
      </c>
    </row>
    <row r="16" spans="1:13" x14ac:dyDescent="0.25">
      <c r="A16" t="s">
        <v>1</v>
      </c>
    </row>
    <row r="17" spans="1:15" x14ac:dyDescent="0.25">
      <c r="A17" t="s">
        <v>2</v>
      </c>
      <c r="C17" s="2" t="s">
        <v>3</v>
      </c>
      <c r="F17" s="2" t="s">
        <v>4</v>
      </c>
      <c r="H17" t="s">
        <v>5</v>
      </c>
    </row>
    <row r="18" spans="1:15" x14ac:dyDescent="0.25">
      <c r="A18" t="s">
        <v>6</v>
      </c>
      <c r="C18" s="2" t="s">
        <v>197</v>
      </c>
      <c r="F18" s="2" t="s">
        <v>7</v>
      </c>
      <c r="H18" t="s">
        <v>5</v>
      </c>
    </row>
    <row r="19" spans="1:15" x14ac:dyDescent="0.25">
      <c r="A19" t="s">
        <v>8</v>
      </c>
      <c r="C19" s="2" t="s">
        <v>176</v>
      </c>
      <c r="F19" s="2" t="s">
        <v>9</v>
      </c>
      <c r="H19" t="s">
        <v>10</v>
      </c>
      <c r="J19" t="s">
        <v>169</v>
      </c>
      <c r="K19" t="s">
        <v>168</v>
      </c>
      <c r="L19" t="s">
        <v>167</v>
      </c>
      <c r="M19" t="s">
        <v>166</v>
      </c>
      <c r="N19" t="s">
        <v>165</v>
      </c>
    </row>
    <row r="20" spans="1:15" x14ac:dyDescent="0.25">
      <c r="A20" t="s">
        <v>11</v>
      </c>
      <c r="C20" s="2" t="s">
        <v>199</v>
      </c>
      <c r="D20" s="2" t="s">
        <v>200</v>
      </c>
      <c r="E20" s="2" t="s">
        <v>200</v>
      </c>
      <c r="F20" s="2" t="s">
        <v>200</v>
      </c>
      <c r="G20" t="s">
        <v>200</v>
      </c>
    </row>
    <row r="21" spans="1:15" x14ac:dyDescent="0.25">
      <c r="A21" s="24" t="s">
        <v>13</v>
      </c>
      <c r="C21" s="2" t="s">
        <v>32</v>
      </c>
      <c r="G21" s="23"/>
      <c r="H21" s="23"/>
      <c r="I21" s="23"/>
      <c r="J21" s="23"/>
      <c r="K21" s="23"/>
      <c r="L21" s="23"/>
      <c r="M21" s="23"/>
      <c r="N21" s="23"/>
    </row>
    <row r="22" spans="1:15" x14ac:dyDescent="0.25">
      <c r="B22" s="2" t="s">
        <v>180</v>
      </c>
      <c r="C22" s="2" t="s">
        <v>183</v>
      </c>
      <c r="D22" s="2" t="s">
        <v>182</v>
      </c>
      <c r="E22" s="2" t="s">
        <v>181</v>
      </c>
      <c r="F22" s="2" t="s">
        <v>180</v>
      </c>
      <c r="G22" t="s">
        <v>178</v>
      </c>
      <c r="H22" t="s">
        <v>178</v>
      </c>
      <c r="I22" t="s">
        <v>180</v>
      </c>
      <c r="J22" t="s">
        <v>179</v>
      </c>
      <c r="K22" t="s">
        <v>178</v>
      </c>
      <c r="L22" t="s">
        <v>177</v>
      </c>
      <c r="M22" t="s">
        <v>1</v>
      </c>
    </row>
    <row r="25" spans="1:15" x14ac:dyDescent="0.25">
      <c r="A25" s="29" t="s">
        <v>97</v>
      </c>
      <c r="B25" s="36" t="s">
        <v>202</v>
      </c>
      <c r="C25" s="36" t="s">
        <v>203</v>
      </c>
      <c r="D25" s="36" t="s">
        <v>204</v>
      </c>
      <c r="E25" s="36" t="s">
        <v>205</v>
      </c>
      <c r="F25" s="36" t="s">
        <v>24</v>
      </c>
      <c r="G25" s="33" t="s">
        <v>206</v>
      </c>
      <c r="H25" s="33" t="s">
        <v>207</v>
      </c>
      <c r="I25" s="33" t="s">
        <v>208</v>
      </c>
      <c r="J25" s="33" t="s">
        <v>209</v>
      </c>
      <c r="K25" s="33" t="s">
        <v>210</v>
      </c>
      <c r="L25" s="33" t="s">
        <v>211</v>
      </c>
      <c r="M25" s="33" t="s">
        <v>212</v>
      </c>
      <c r="N25" s="33" t="s">
        <v>0</v>
      </c>
      <c r="O25" t="s">
        <v>1</v>
      </c>
    </row>
    <row r="26" spans="1:15" x14ac:dyDescent="0.25">
      <c r="A26" s="26">
        <v>2013</v>
      </c>
      <c r="B26" s="2">
        <v>48140</v>
      </c>
      <c r="C26" s="2">
        <v>83884</v>
      </c>
      <c r="D26" s="2">
        <v>62499</v>
      </c>
      <c r="E26" s="2">
        <v>85962</v>
      </c>
      <c r="F26" s="2">
        <v>79824</v>
      </c>
      <c r="G26" s="23">
        <v>56034</v>
      </c>
      <c r="H26" s="23">
        <v>54157</v>
      </c>
      <c r="I26" s="23">
        <v>57879</v>
      </c>
      <c r="J26" s="23">
        <v>57141</v>
      </c>
      <c r="K26" s="23">
        <v>78823</v>
      </c>
      <c r="L26" s="23">
        <v>60005</v>
      </c>
      <c r="M26" s="23">
        <v>56971</v>
      </c>
      <c r="N26" s="23">
        <v>781319</v>
      </c>
      <c r="O26" s="23">
        <f>N26-B14</f>
        <v>0</v>
      </c>
    </row>
    <row r="27" spans="1:15" x14ac:dyDescent="0.25">
      <c r="A27" s="26">
        <f>A26+1</f>
        <v>2014</v>
      </c>
      <c r="B27" s="2">
        <v>50534</v>
      </c>
      <c r="C27" s="2">
        <v>88091</v>
      </c>
      <c r="D27" s="2">
        <v>65716</v>
      </c>
      <c r="E27" s="2">
        <v>88752</v>
      </c>
      <c r="F27" s="2">
        <v>83469</v>
      </c>
      <c r="G27" s="23">
        <v>58954</v>
      </c>
      <c r="H27" s="23">
        <v>59076</v>
      </c>
      <c r="I27" s="23">
        <v>60819</v>
      </c>
      <c r="J27" s="23">
        <v>60028</v>
      </c>
      <c r="K27" s="23">
        <v>84500</v>
      </c>
      <c r="L27" s="23">
        <v>66936</v>
      </c>
      <c r="M27" s="23">
        <v>63846</v>
      </c>
      <c r="N27" s="23">
        <v>830721</v>
      </c>
      <c r="O27" s="23">
        <f>N27-C14</f>
        <v>0</v>
      </c>
    </row>
    <row r="28" spans="1:15" x14ac:dyDescent="0.25">
      <c r="A28" s="26"/>
      <c r="G28" s="23"/>
      <c r="H28" s="23"/>
      <c r="I28" s="23"/>
      <c r="J28" s="23"/>
      <c r="K28" s="23"/>
      <c r="L28" s="23"/>
      <c r="M28" s="23"/>
      <c r="N28" s="23"/>
      <c r="O28" s="23"/>
    </row>
    <row r="29" spans="1:15" x14ac:dyDescent="0.25">
      <c r="A29" s="26"/>
      <c r="G29" s="23"/>
      <c r="H29" s="23"/>
      <c r="I29" s="23"/>
      <c r="J29" s="23"/>
      <c r="K29" s="23"/>
      <c r="L29" s="23"/>
      <c r="M29" s="23"/>
      <c r="N29" s="23"/>
      <c r="O29" s="23"/>
    </row>
    <row r="30" spans="1:15" x14ac:dyDescent="0.25">
      <c r="A30" s="26"/>
      <c r="G30" s="23"/>
      <c r="H30" s="23"/>
      <c r="I30" s="23"/>
      <c r="J30" s="23"/>
      <c r="K30" s="23"/>
      <c r="L30" s="23"/>
      <c r="M30" s="23"/>
      <c r="N30" s="23"/>
      <c r="O30" s="23"/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workbookViewId="0">
      <selection activeCell="J13" sqref="J13"/>
    </sheetView>
  </sheetViews>
  <sheetFormatPr defaultRowHeight="15" x14ac:dyDescent="0.25"/>
  <cols>
    <col min="1" max="1" width="39.5703125" bestFit="1" customWidth="1"/>
    <col min="2" max="6" width="10.28515625" style="2" customWidth="1"/>
    <col min="7" max="13" width="10.28515625" customWidth="1"/>
    <col min="14" max="14" width="11" customWidth="1"/>
  </cols>
  <sheetData>
    <row r="1" spans="1:13" s="18" customFormat="1" x14ac:dyDescent="0.25">
      <c r="A1" s="18" t="s">
        <v>97</v>
      </c>
      <c r="B1" s="10">
        <v>2013</v>
      </c>
      <c r="C1" s="10">
        <f>B1+1</f>
        <v>2014</v>
      </c>
      <c r="D1" s="10"/>
      <c r="E1" s="10"/>
      <c r="F1" s="10"/>
    </row>
    <row r="2" spans="1:13" x14ac:dyDescent="0.25">
      <c r="A2" t="s">
        <v>185</v>
      </c>
      <c r="B2" s="2">
        <v>64547</v>
      </c>
      <c r="C2" s="2">
        <v>75390</v>
      </c>
      <c r="H2" s="39"/>
      <c r="I2" s="39"/>
      <c r="J2" s="39"/>
      <c r="K2" s="39"/>
      <c r="L2" s="39"/>
      <c r="M2" s="39"/>
    </row>
    <row r="3" spans="1:13" x14ac:dyDescent="0.25">
      <c r="A3" t="s">
        <v>186</v>
      </c>
      <c r="B3" s="2">
        <v>99148</v>
      </c>
      <c r="C3" s="2">
        <v>100918</v>
      </c>
      <c r="H3" s="39"/>
      <c r="I3" s="39"/>
      <c r="J3" s="39"/>
      <c r="K3" s="39"/>
      <c r="L3" s="39"/>
      <c r="M3" s="39"/>
    </row>
    <row r="4" spans="1:13" x14ac:dyDescent="0.25">
      <c r="A4" t="s">
        <v>187</v>
      </c>
      <c r="B4" s="2">
        <v>99907</v>
      </c>
      <c r="C4" s="2">
        <v>141097</v>
      </c>
      <c r="H4" s="39"/>
      <c r="I4" s="39"/>
      <c r="J4" s="39"/>
      <c r="K4" s="39"/>
      <c r="L4" s="39"/>
      <c r="M4" s="39"/>
    </row>
    <row r="5" spans="1:13" x14ac:dyDescent="0.25">
      <c r="A5" t="s">
        <v>188</v>
      </c>
      <c r="B5" s="2">
        <v>97962</v>
      </c>
      <c r="C5" s="2">
        <v>100204</v>
      </c>
      <c r="H5" s="39"/>
      <c r="I5" s="39"/>
      <c r="J5" s="39"/>
      <c r="K5" s="39"/>
      <c r="L5" s="39"/>
      <c r="M5" s="39"/>
    </row>
    <row r="6" spans="1:13" x14ac:dyDescent="0.25">
      <c r="A6" t="s">
        <v>189</v>
      </c>
      <c r="B6" s="2">
        <v>178571</v>
      </c>
      <c r="C6" s="2">
        <v>153906</v>
      </c>
      <c r="H6" s="39"/>
      <c r="I6" s="39"/>
      <c r="J6" s="39"/>
      <c r="K6" s="39"/>
      <c r="L6" s="39"/>
      <c r="M6" s="39"/>
    </row>
    <row r="7" spans="1:13" x14ac:dyDescent="0.25">
      <c r="A7" t="s">
        <v>190</v>
      </c>
      <c r="B7" s="2">
        <v>92010</v>
      </c>
      <c r="C7" s="2">
        <v>95731</v>
      </c>
      <c r="H7" s="39"/>
      <c r="I7" s="39"/>
      <c r="J7" s="39"/>
      <c r="K7" s="39"/>
      <c r="L7" s="39"/>
      <c r="M7" s="39"/>
    </row>
    <row r="8" spans="1:13" x14ac:dyDescent="0.25">
      <c r="A8" t="s">
        <v>191</v>
      </c>
      <c r="B8" s="2">
        <v>86352</v>
      </c>
      <c r="C8" s="2">
        <v>91558</v>
      </c>
      <c r="H8" s="39"/>
      <c r="I8" s="39"/>
      <c r="J8" s="39"/>
      <c r="K8" s="39"/>
      <c r="L8" s="39"/>
      <c r="M8" s="39"/>
    </row>
    <row r="9" spans="1:13" x14ac:dyDescent="0.25">
      <c r="A9" t="s">
        <v>192</v>
      </c>
      <c r="B9" s="2">
        <v>137222</v>
      </c>
      <c r="C9" s="2">
        <v>101051</v>
      </c>
      <c r="H9" s="39"/>
      <c r="I9" s="39"/>
      <c r="J9" s="39"/>
      <c r="K9" s="39"/>
      <c r="L9" s="39"/>
      <c r="M9" s="39"/>
    </row>
    <row r="10" spans="1:13" x14ac:dyDescent="0.25">
      <c r="A10" t="s">
        <v>193</v>
      </c>
      <c r="B10" s="2">
        <v>95207</v>
      </c>
      <c r="C10" s="2">
        <v>98195</v>
      </c>
      <c r="H10" s="39"/>
      <c r="I10" s="39"/>
      <c r="J10" s="39"/>
      <c r="K10" s="39"/>
      <c r="L10" s="39"/>
      <c r="M10" s="39"/>
    </row>
    <row r="11" spans="1:13" x14ac:dyDescent="0.25">
      <c r="A11" t="s">
        <v>194</v>
      </c>
      <c r="B11" s="2">
        <v>145907</v>
      </c>
      <c r="C11" s="2">
        <v>137713</v>
      </c>
      <c r="H11" s="39"/>
      <c r="I11" s="39"/>
      <c r="J11" s="39"/>
      <c r="K11" s="39"/>
      <c r="L11" s="39"/>
      <c r="M11" s="39"/>
    </row>
    <row r="12" spans="1:13" x14ac:dyDescent="0.25">
      <c r="A12" t="s">
        <v>195</v>
      </c>
      <c r="B12" s="2">
        <v>100068</v>
      </c>
      <c r="C12" s="2">
        <v>101678</v>
      </c>
      <c r="H12" s="39"/>
      <c r="I12" s="39"/>
      <c r="J12" s="39"/>
      <c r="K12" s="39"/>
      <c r="L12" s="39"/>
      <c r="M12" s="39"/>
    </row>
    <row r="13" spans="1:13" x14ac:dyDescent="0.25">
      <c r="A13" t="s">
        <v>196</v>
      </c>
      <c r="B13" s="2">
        <v>92520</v>
      </c>
      <c r="C13" s="2">
        <v>97455</v>
      </c>
      <c r="H13" s="39"/>
      <c r="I13" s="39"/>
      <c r="J13" s="39"/>
      <c r="K13" s="39"/>
      <c r="L13" s="39"/>
      <c r="M13" s="39"/>
    </row>
    <row r="14" spans="1:13" s="1" customFormat="1" x14ac:dyDescent="0.25">
      <c r="A14" s="1" t="s">
        <v>0</v>
      </c>
      <c r="B14" s="19">
        <v>1289421</v>
      </c>
      <c r="C14" s="19">
        <v>1294896</v>
      </c>
      <c r="D14" s="19"/>
      <c r="E14" s="19"/>
      <c r="F14" s="19"/>
      <c r="H14" s="39"/>
      <c r="I14" s="39"/>
      <c r="J14" s="39"/>
      <c r="K14" s="39"/>
      <c r="L14" s="39"/>
      <c r="M14" s="39"/>
    </row>
    <row r="15" spans="1:13" x14ac:dyDescent="0.25">
      <c r="A15" t="s">
        <v>1</v>
      </c>
    </row>
    <row r="16" spans="1:13" x14ac:dyDescent="0.25">
      <c r="A16" t="s">
        <v>1</v>
      </c>
    </row>
    <row r="17" spans="1:66" x14ac:dyDescent="0.25">
      <c r="A17" t="s">
        <v>2</v>
      </c>
      <c r="C17" s="2" t="s">
        <v>3</v>
      </c>
      <c r="F17" s="2" t="s">
        <v>4</v>
      </c>
      <c r="H17" t="s">
        <v>5</v>
      </c>
    </row>
    <row r="18" spans="1:66" x14ac:dyDescent="0.25">
      <c r="A18" t="s">
        <v>6</v>
      </c>
      <c r="C18" s="2" t="s">
        <v>197</v>
      </c>
      <c r="F18" s="2" t="s">
        <v>7</v>
      </c>
      <c r="H18" t="s">
        <v>5</v>
      </c>
    </row>
    <row r="19" spans="1:66" x14ac:dyDescent="0.25">
      <c r="A19" t="s">
        <v>8</v>
      </c>
      <c r="C19" s="2" t="s">
        <v>175</v>
      </c>
      <c r="F19" s="2" t="s">
        <v>9</v>
      </c>
      <c r="H19" t="s">
        <v>10</v>
      </c>
      <c r="J19" t="s">
        <v>169</v>
      </c>
      <c r="K19" t="s">
        <v>168</v>
      </c>
      <c r="L19" t="s">
        <v>167</v>
      </c>
      <c r="M19" t="s">
        <v>166</v>
      </c>
      <c r="N19" t="s">
        <v>165</v>
      </c>
    </row>
    <row r="20" spans="1:66" x14ac:dyDescent="0.25">
      <c r="A20" t="s">
        <v>11</v>
      </c>
      <c r="C20" s="2" t="s">
        <v>199</v>
      </c>
      <c r="D20" s="2" t="s">
        <v>200</v>
      </c>
      <c r="E20" s="2" t="s">
        <v>200</v>
      </c>
      <c r="F20" s="2" t="s">
        <v>200</v>
      </c>
      <c r="G20" t="s">
        <v>200</v>
      </c>
    </row>
    <row r="21" spans="1:66" x14ac:dyDescent="0.25">
      <c r="A21" t="s">
        <v>12</v>
      </c>
      <c r="C21" s="2" t="s">
        <v>33</v>
      </c>
      <c r="D21" s="2" t="s">
        <v>34</v>
      </c>
      <c r="E21" s="2" t="s">
        <v>35</v>
      </c>
      <c r="F21" s="2" t="s">
        <v>36</v>
      </c>
      <c r="G21" t="s">
        <v>37</v>
      </c>
      <c r="H21" t="s">
        <v>38</v>
      </c>
      <c r="I21" t="s">
        <v>39</v>
      </c>
      <c r="J21" t="s">
        <v>40</v>
      </c>
      <c r="K21" t="s">
        <v>41</v>
      </c>
      <c r="L21" t="s">
        <v>42</v>
      </c>
      <c r="M21" t="s">
        <v>43</v>
      </c>
      <c r="N21" t="s">
        <v>44</v>
      </c>
      <c r="O21" t="s">
        <v>45</v>
      </c>
      <c r="P21" t="s">
        <v>46</v>
      </c>
      <c r="Q21" t="s">
        <v>47</v>
      </c>
      <c r="R21" t="s">
        <v>48</v>
      </c>
      <c r="S21" t="s">
        <v>49</v>
      </c>
      <c r="T21" t="s">
        <v>50</v>
      </c>
      <c r="U21" t="s">
        <v>51</v>
      </c>
      <c r="V21" t="s">
        <v>52</v>
      </c>
      <c r="W21" t="s">
        <v>53</v>
      </c>
      <c r="X21" t="s">
        <v>54</v>
      </c>
      <c r="Y21" t="s">
        <v>55</v>
      </c>
      <c r="Z21" t="s">
        <v>56</v>
      </c>
      <c r="AA21" t="s">
        <v>57</v>
      </c>
      <c r="AB21" t="s">
        <v>58</v>
      </c>
      <c r="AC21" t="s">
        <v>59</v>
      </c>
      <c r="AD21" t="s">
        <v>60</v>
      </c>
      <c r="AE21" t="s">
        <v>61</v>
      </c>
      <c r="AF21" t="s">
        <v>62</v>
      </c>
      <c r="AG21" t="s">
        <v>63</v>
      </c>
      <c r="AH21" t="s">
        <v>64</v>
      </c>
      <c r="AI21" t="s">
        <v>65</v>
      </c>
      <c r="AJ21" t="s">
        <v>66</v>
      </c>
      <c r="AK21" t="s">
        <v>67</v>
      </c>
      <c r="AL21" t="s">
        <v>68</v>
      </c>
      <c r="AM21" t="s">
        <v>69</v>
      </c>
      <c r="AN21" t="s">
        <v>70</v>
      </c>
      <c r="AO21" t="s">
        <v>71</v>
      </c>
      <c r="AP21" t="s">
        <v>72</v>
      </c>
      <c r="AQ21" t="s">
        <v>73</v>
      </c>
      <c r="AR21" t="s">
        <v>74</v>
      </c>
      <c r="AS21" t="s">
        <v>75</v>
      </c>
      <c r="AT21" t="s">
        <v>76</v>
      </c>
      <c r="AU21" t="s">
        <v>77</v>
      </c>
      <c r="AV21" t="s">
        <v>78</v>
      </c>
      <c r="AW21" t="s">
        <v>79</v>
      </c>
      <c r="AX21" t="s">
        <v>80</v>
      </c>
      <c r="AY21" t="s">
        <v>81</v>
      </c>
      <c r="AZ21" t="s">
        <v>82</v>
      </c>
      <c r="BA21" t="s">
        <v>83</v>
      </c>
      <c r="BB21" t="s">
        <v>84</v>
      </c>
      <c r="BC21" t="s">
        <v>85</v>
      </c>
      <c r="BD21" t="s">
        <v>86</v>
      </c>
      <c r="BE21" t="s">
        <v>87</v>
      </c>
      <c r="BF21" t="s">
        <v>88</v>
      </c>
      <c r="BG21" t="s">
        <v>89</v>
      </c>
      <c r="BH21" t="s">
        <v>90</v>
      </c>
      <c r="BI21" t="s">
        <v>91</v>
      </c>
      <c r="BJ21" t="s">
        <v>92</v>
      </c>
      <c r="BK21" t="s">
        <v>93</v>
      </c>
      <c r="BL21" t="s">
        <v>94</v>
      </c>
      <c r="BM21" t="s">
        <v>95</v>
      </c>
      <c r="BN21" t="s">
        <v>96</v>
      </c>
    </row>
    <row r="26" spans="1:66" x14ac:dyDescent="0.25">
      <c r="A26" s="29" t="s">
        <v>97</v>
      </c>
      <c r="B26" s="27" t="s">
        <v>185</v>
      </c>
      <c r="C26" s="27" t="s">
        <v>186</v>
      </c>
      <c r="D26" s="27" t="s">
        <v>187</v>
      </c>
      <c r="E26" s="27" t="s">
        <v>188</v>
      </c>
      <c r="F26" s="27" t="s">
        <v>189</v>
      </c>
      <c r="G26" s="28" t="s">
        <v>190</v>
      </c>
      <c r="H26" s="28" t="s">
        <v>191</v>
      </c>
      <c r="I26" s="28" t="s">
        <v>192</v>
      </c>
      <c r="J26" s="28" t="s">
        <v>193</v>
      </c>
      <c r="K26" s="28" t="s">
        <v>194</v>
      </c>
      <c r="L26" s="28" t="s">
        <v>195</v>
      </c>
      <c r="M26" s="28" t="s">
        <v>196</v>
      </c>
      <c r="N26" s="28" t="s">
        <v>0</v>
      </c>
    </row>
    <row r="27" spans="1:66" x14ac:dyDescent="0.25">
      <c r="A27" s="26">
        <v>2013</v>
      </c>
      <c r="B27" s="2">
        <v>64547</v>
      </c>
      <c r="C27" s="2">
        <v>99148</v>
      </c>
      <c r="D27" s="2">
        <v>99907</v>
      </c>
      <c r="E27" s="2">
        <v>97962</v>
      </c>
      <c r="F27" s="2">
        <v>178571</v>
      </c>
      <c r="G27" s="23">
        <v>92010</v>
      </c>
      <c r="H27" s="23">
        <v>86352</v>
      </c>
      <c r="I27" s="23">
        <v>137222</v>
      </c>
      <c r="J27" s="23">
        <v>95207</v>
      </c>
      <c r="K27" s="23">
        <v>145907</v>
      </c>
      <c r="L27" s="23">
        <v>100068</v>
      </c>
      <c r="M27" s="23">
        <v>92520</v>
      </c>
      <c r="N27" s="23">
        <v>1289421</v>
      </c>
      <c r="O27" s="23">
        <f>N27-B14</f>
        <v>0</v>
      </c>
    </row>
    <row r="28" spans="1:66" x14ac:dyDescent="0.25">
      <c r="A28" s="26">
        <f>A27+1</f>
        <v>2014</v>
      </c>
      <c r="B28" s="2">
        <v>75390</v>
      </c>
      <c r="C28" s="2">
        <v>100918</v>
      </c>
      <c r="D28" s="2">
        <v>141097</v>
      </c>
      <c r="E28" s="2">
        <v>100204</v>
      </c>
      <c r="F28" s="2">
        <v>153906</v>
      </c>
      <c r="G28" s="23">
        <v>95731</v>
      </c>
      <c r="H28" s="23">
        <v>91558</v>
      </c>
      <c r="I28" s="23">
        <v>101051</v>
      </c>
      <c r="J28" s="23">
        <v>98195</v>
      </c>
      <c r="K28" s="23">
        <v>137713</v>
      </c>
      <c r="L28" s="23">
        <v>101678</v>
      </c>
      <c r="M28" s="23">
        <v>97455</v>
      </c>
      <c r="N28" s="23">
        <v>1294896</v>
      </c>
      <c r="O28" s="23">
        <f>N28-C14</f>
        <v>0</v>
      </c>
    </row>
    <row r="29" spans="1:66" x14ac:dyDescent="0.25">
      <c r="A29" s="26"/>
      <c r="G29" s="23"/>
      <c r="H29" s="23"/>
      <c r="I29" s="23"/>
      <c r="J29" s="23"/>
      <c r="K29" s="23"/>
      <c r="L29" s="23"/>
      <c r="M29" s="23"/>
      <c r="N29" s="23"/>
      <c r="O29" s="23"/>
    </row>
    <row r="30" spans="1:66" x14ac:dyDescent="0.25">
      <c r="A30" s="26"/>
      <c r="G30" s="23"/>
      <c r="H30" s="23"/>
      <c r="I30" s="23"/>
      <c r="J30" s="23"/>
      <c r="K30" s="23"/>
      <c r="L30" s="23"/>
      <c r="M30" s="23"/>
      <c r="N30" s="23"/>
      <c r="O30" s="23"/>
    </row>
    <row r="31" spans="1:66" x14ac:dyDescent="0.25">
      <c r="A31" s="26"/>
      <c r="G31" s="23"/>
      <c r="H31" s="23"/>
      <c r="I31" s="23"/>
      <c r="J31" s="23"/>
      <c r="K31" s="23"/>
      <c r="L31" s="23"/>
      <c r="M31" s="23"/>
      <c r="N31" s="23"/>
      <c r="O31" s="23"/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33" sqref="F33"/>
    </sheetView>
  </sheetViews>
  <sheetFormatPr defaultRowHeight="15" x14ac:dyDescent="0.25"/>
  <cols>
    <col min="2" max="2" width="15.5703125" bestFit="1" customWidth="1"/>
    <col min="3" max="7" width="14.28515625" style="2" bestFit="1" customWidth="1"/>
  </cols>
  <sheetData>
    <row r="1" spans="1:16" x14ac:dyDescent="0.25">
      <c r="A1" s="32" t="s">
        <v>174</v>
      </c>
      <c r="B1" s="33" t="s">
        <v>173</v>
      </c>
      <c r="C1" s="10">
        <v>2013</v>
      </c>
      <c r="D1" s="10">
        <f>C1+1</f>
        <v>2014</v>
      </c>
      <c r="E1" s="10"/>
      <c r="F1" s="10"/>
      <c r="G1" s="10"/>
    </row>
    <row r="2" spans="1:16" x14ac:dyDescent="0.25">
      <c r="A2" s="17" t="s">
        <v>172</v>
      </c>
      <c r="B2" t="s">
        <v>171</v>
      </c>
      <c r="C2" s="2">
        <v>58041588</v>
      </c>
      <c r="D2" s="2">
        <v>61564031</v>
      </c>
      <c r="I2" s="35"/>
      <c r="J2" s="41"/>
      <c r="K2" s="40"/>
      <c r="L2" s="40"/>
      <c r="M2" s="40"/>
      <c r="N2" s="40"/>
      <c r="O2" s="40"/>
      <c r="P2" s="40"/>
    </row>
    <row r="3" spans="1:16" x14ac:dyDescent="0.25">
      <c r="A3" s="17" t="s">
        <v>0</v>
      </c>
      <c r="B3" t="s">
        <v>0</v>
      </c>
      <c r="C3" s="2">
        <v>58041588</v>
      </c>
      <c r="D3" s="2">
        <v>61564031</v>
      </c>
      <c r="I3" s="35"/>
      <c r="J3" s="41"/>
      <c r="K3" s="40"/>
      <c r="L3" s="40"/>
      <c r="M3" s="40"/>
      <c r="N3" s="40"/>
      <c r="O3" s="40"/>
      <c r="P3" s="40"/>
    </row>
    <row r="4" spans="1:16" x14ac:dyDescent="0.25">
      <c r="A4" s="17" t="s">
        <v>1</v>
      </c>
    </row>
    <row r="5" spans="1:16" x14ac:dyDescent="0.25">
      <c r="A5" s="17" t="s">
        <v>1</v>
      </c>
    </row>
    <row r="6" spans="1:16" x14ac:dyDescent="0.25">
      <c r="A6" s="17" t="s">
        <v>2</v>
      </c>
      <c r="C6" s="2" t="s">
        <v>3</v>
      </c>
    </row>
    <row r="7" spans="1:16" x14ac:dyDescent="0.25">
      <c r="A7" s="17" t="s">
        <v>6</v>
      </c>
      <c r="C7" s="2" t="s">
        <v>197</v>
      </c>
    </row>
    <row r="8" spans="1:16" x14ac:dyDescent="0.25">
      <c r="A8" s="17" t="s">
        <v>11</v>
      </c>
      <c r="C8" s="2" t="s">
        <v>199</v>
      </c>
      <c r="D8" s="2" t="s">
        <v>200</v>
      </c>
      <c r="E8" s="2" t="s">
        <v>200</v>
      </c>
      <c r="F8" s="2" t="s">
        <v>200</v>
      </c>
      <c r="G8" s="2" t="s">
        <v>200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By Year</vt:lpstr>
      <vt:lpstr>By Month</vt:lpstr>
      <vt:lpstr>O&amp;M Less Clause</vt:lpstr>
      <vt:lpstr>ECCR</vt:lpstr>
      <vt:lpstr>ECRC</vt:lpstr>
      <vt:lpstr>Check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Keyes, Jeffrey A.</cp:lastModifiedBy>
  <dcterms:created xsi:type="dcterms:W3CDTF">2010-11-02T14:10:02Z</dcterms:created>
  <dcterms:modified xsi:type="dcterms:W3CDTF">2013-08-21T17:04:58Z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301040633</vt:i4>
  </property>
  <property fmtid="{D5CDD505-2E9C-101B-9397-08002B2CF9AE}" pid="3" name="_NewReviewCycle">
    <vt:lpwstr/>
  </property>
  <property fmtid="{D5CDD505-2E9C-101B-9397-08002B2CF9AE}" pid="4" name="_EmailSubject">
    <vt:lpwstr>Clause Files 02/19/13</vt:lpwstr>
  </property>
  <property fmtid="{D5CDD505-2E9C-101B-9397-08002B2CF9AE}" pid="5" name="_AuthorEmail">
    <vt:lpwstr>JOHAMRIC@SOUTHERNCO.COM</vt:lpwstr>
  </property>
  <property fmtid="{D5CDD505-2E9C-101B-9397-08002B2CF9AE}" pid="6" name="_AuthorEmailDisplayName">
    <vt:lpwstr>Hamric, James Oscar</vt:lpwstr>
  </property>
  <property fmtid="{D5CDD505-2E9C-101B-9397-08002B2CF9AE}" pid="7" name="_ReviewingToolsShownOnce">
    <vt:lpwstr/>
  </property>
</Properties>
</file>