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050" windowHeight="11970"/>
  </bookViews>
  <sheets>
    <sheet name="2013 - 2017" sheetId="8" r:id="rId1"/>
    <sheet name="2013" sheetId="1" r:id="rId2"/>
    <sheet name="2014" sheetId="2" r:id="rId3"/>
    <sheet name="FUM or FUF" sheetId="6" state="hidden" r:id="rId4"/>
    <sheet name="Baseline Historicals" sheetId="7" r:id="rId5"/>
  </sheets>
  <definedNames>
    <definedName name="_xlnm._FilterDatabase" localSheetId="3" hidden="1">'FUM or FUF'!$A$1:$BS$1</definedName>
  </definedNames>
  <calcPr calcId="145621"/>
</workbook>
</file>

<file path=xl/calcChain.xml><?xml version="1.0" encoding="utf-8"?>
<calcChain xmlns="http://schemas.openxmlformats.org/spreadsheetml/2006/main">
  <c r="E267" i="1" l="1"/>
  <c r="F267" i="1"/>
  <c r="G267" i="1"/>
  <c r="D267" i="1"/>
  <c r="E235" i="2"/>
  <c r="F235" i="2"/>
  <c r="G235" i="2"/>
  <c r="D235" i="2"/>
  <c r="E203" i="2"/>
  <c r="F203" i="2"/>
  <c r="G203" i="2"/>
  <c r="D203" i="2"/>
  <c r="E167" i="2"/>
  <c r="F167" i="2"/>
  <c r="G167" i="2"/>
  <c r="D167" i="2"/>
  <c r="E247" i="2"/>
  <c r="F247" i="2"/>
  <c r="G247" i="2"/>
  <c r="D247" i="2"/>
  <c r="E158" i="2"/>
  <c r="F158" i="2"/>
  <c r="G158" i="2"/>
  <c r="D158" i="2"/>
  <c r="G254" i="2"/>
  <c r="F254" i="2"/>
  <c r="E254" i="2"/>
  <c r="D254" i="2"/>
  <c r="E253" i="1"/>
  <c r="F253" i="1"/>
  <c r="G253" i="1"/>
  <c r="D253" i="1"/>
  <c r="E282" i="2"/>
  <c r="F282" i="2"/>
  <c r="G282" i="2"/>
  <c r="D282" i="2"/>
  <c r="E298" i="2"/>
  <c r="F298" i="2"/>
  <c r="G298" i="2"/>
  <c r="D298" i="2"/>
  <c r="E187" i="2"/>
  <c r="F187" i="2"/>
  <c r="G187" i="2"/>
  <c r="D187" i="2"/>
  <c r="E190" i="1"/>
  <c r="F190" i="1"/>
  <c r="G190" i="1"/>
  <c r="G292" i="2"/>
  <c r="F292" i="2"/>
  <c r="E292" i="2"/>
  <c r="D292" i="2"/>
  <c r="E292" i="1"/>
  <c r="F292" i="1"/>
  <c r="G292" i="1"/>
  <c r="D292" i="1"/>
  <c r="G327" i="2"/>
  <c r="F327" i="2"/>
  <c r="E327" i="2"/>
  <c r="D327" i="2"/>
  <c r="E146" i="2"/>
  <c r="F146" i="2"/>
  <c r="G146" i="2"/>
  <c r="D146" i="2"/>
  <c r="E309" i="2"/>
  <c r="F309" i="2"/>
  <c r="G309" i="2"/>
  <c r="D309" i="2"/>
  <c r="E309" i="1"/>
  <c r="F309" i="1"/>
  <c r="G309" i="1"/>
  <c r="D309" i="1"/>
  <c r="E268" i="2"/>
  <c r="F268" i="2"/>
  <c r="G268" i="2"/>
  <c r="D268" i="2"/>
  <c r="E215" i="2"/>
  <c r="F215" i="2"/>
  <c r="G215" i="2"/>
  <c r="D215" i="2"/>
  <c r="E217" i="1"/>
  <c r="F217" i="1"/>
  <c r="G217" i="1"/>
  <c r="D217" i="1"/>
  <c r="E134" i="2"/>
  <c r="F134" i="2"/>
  <c r="G134" i="2"/>
  <c r="D134" i="2"/>
  <c r="D333" i="2" s="1"/>
  <c r="G130" i="2"/>
  <c r="F130" i="2"/>
  <c r="E130" i="2"/>
  <c r="G125" i="2"/>
  <c r="F125" i="2"/>
  <c r="E125" i="2"/>
  <c r="G121" i="2"/>
  <c r="F121" i="2"/>
  <c r="E121" i="2"/>
  <c r="G117" i="2"/>
  <c r="F117" i="2"/>
  <c r="E117" i="2"/>
  <c r="G110" i="2"/>
  <c r="F110" i="2"/>
  <c r="E110" i="2"/>
  <c r="G103" i="2"/>
  <c r="F103" i="2"/>
  <c r="E103" i="2"/>
  <c r="G96" i="2"/>
  <c r="F96" i="2"/>
  <c r="E96" i="2"/>
  <c r="G89" i="2"/>
  <c r="F89" i="2"/>
  <c r="E89" i="2"/>
  <c r="G83" i="2"/>
  <c r="F83" i="2"/>
  <c r="E83" i="2"/>
  <c r="G77" i="2"/>
  <c r="F77" i="2"/>
  <c r="E77" i="2"/>
  <c r="G73" i="2"/>
  <c r="F73" i="2"/>
  <c r="E73" i="2"/>
  <c r="G69" i="2"/>
  <c r="F69" i="2"/>
  <c r="E69" i="2"/>
  <c r="G65" i="2"/>
  <c r="F65" i="2"/>
  <c r="E65" i="2"/>
  <c r="G57" i="2"/>
  <c r="F57" i="2"/>
  <c r="E57" i="2"/>
  <c r="G53" i="2"/>
  <c r="F53" i="2"/>
  <c r="E53" i="2"/>
  <c r="G43" i="2"/>
  <c r="F43" i="2"/>
  <c r="E43" i="2"/>
  <c r="G34" i="2"/>
  <c r="F34" i="2"/>
  <c r="E34" i="2"/>
  <c r="G29" i="2"/>
  <c r="F29" i="2"/>
  <c r="E29" i="2"/>
  <c r="G23" i="2"/>
  <c r="F23" i="2"/>
  <c r="E23" i="2"/>
  <c r="G17" i="2"/>
  <c r="F17" i="2"/>
  <c r="E17" i="2"/>
  <c r="G5" i="2"/>
  <c r="G333" i="2" s="1"/>
  <c r="F5" i="2"/>
  <c r="F333" i="2" s="1"/>
  <c r="E5" i="2"/>
  <c r="E333" i="2" s="1"/>
  <c r="E326" i="1"/>
  <c r="F326" i="1"/>
  <c r="G326" i="1"/>
  <c r="D326" i="1"/>
  <c r="E298" i="1"/>
  <c r="F298" i="1"/>
  <c r="G298" i="1"/>
  <c r="D298" i="1"/>
  <c r="E282" i="1"/>
  <c r="F282" i="1"/>
  <c r="G282" i="1"/>
  <c r="D282" i="1"/>
  <c r="E246" i="1"/>
  <c r="F246" i="1"/>
  <c r="G246" i="1"/>
  <c r="D246" i="1"/>
  <c r="E237" i="1"/>
  <c r="F237" i="1"/>
  <c r="G237" i="1"/>
  <c r="D237" i="1"/>
  <c r="E230" i="1"/>
  <c r="F230" i="1"/>
  <c r="G230" i="1"/>
  <c r="D230" i="1"/>
  <c r="E207" i="1"/>
  <c r="F207" i="1"/>
  <c r="G207" i="1"/>
  <c r="D207" i="1"/>
  <c r="E202" i="1"/>
  <c r="F202" i="1"/>
  <c r="G202" i="1"/>
  <c r="D202" i="1"/>
  <c r="D190" i="1"/>
  <c r="E183" i="1"/>
  <c r="F183" i="1"/>
  <c r="G183" i="1"/>
  <c r="D183" i="1"/>
  <c r="E170" i="1"/>
  <c r="F170" i="1"/>
  <c r="G170" i="1"/>
  <c r="D170" i="1"/>
  <c r="E161" i="1"/>
  <c r="F161" i="1"/>
  <c r="G161" i="1"/>
  <c r="D161" i="1"/>
  <c r="E149" i="1"/>
  <c r="F149" i="1"/>
  <c r="G149" i="1"/>
  <c r="D149" i="1"/>
  <c r="E134" i="1"/>
  <c r="F134" i="1"/>
  <c r="G134" i="1"/>
  <c r="D134" i="1"/>
  <c r="E130" i="1"/>
  <c r="F130" i="1"/>
  <c r="G130" i="1"/>
  <c r="D130" i="1"/>
  <c r="E125" i="1"/>
  <c r="F125" i="1"/>
  <c r="G125" i="1"/>
  <c r="D125" i="1"/>
  <c r="E121" i="1"/>
  <c r="F121" i="1"/>
  <c r="G121" i="1"/>
  <c r="D121" i="1"/>
  <c r="E117" i="1"/>
  <c r="F117" i="1"/>
  <c r="G117" i="1"/>
  <c r="D117" i="1"/>
  <c r="E110" i="1"/>
  <c r="F110" i="1"/>
  <c r="G110" i="1"/>
  <c r="D110" i="1"/>
  <c r="E103" i="1"/>
  <c r="F103" i="1"/>
  <c r="G103" i="1"/>
  <c r="D103" i="1"/>
  <c r="E96" i="1"/>
  <c r="F96" i="1"/>
  <c r="G96" i="1"/>
  <c r="D96" i="1"/>
  <c r="E89" i="1"/>
  <c r="F89" i="1"/>
  <c r="G89" i="1"/>
  <c r="D89" i="1"/>
  <c r="E83" i="1"/>
  <c r="F83" i="1"/>
  <c r="G83" i="1"/>
  <c r="D83" i="1"/>
  <c r="E77" i="1"/>
  <c r="F77" i="1"/>
  <c r="G77" i="1"/>
  <c r="D77" i="1"/>
  <c r="E73" i="1"/>
  <c r="F73" i="1"/>
  <c r="G73" i="1"/>
  <c r="D73" i="1"/>
  <c r="E69" i="1"/>
  <c r="F69" i="1"/>
  <c r="G69" i="1"/>
  <c r="D69" i="1"/>
  <c r="E65" i="1"/>
  <c r="F65" i="1"/>
  <c r="G65" i="1"/>
  <c r="D65" i="1"/>
  <c r="E57" i="1"/>
  <c r="F57" i="1"/>
  <c r="G57" i="1"/>
  <c r="D57" i="1"/>
  <c r="E53" i="1"/>
  <c r="F53" i="1"/>
  <c r="G53" i="1"/>
  <c r="D53" i="1"/>
  <c r="E43" i="1"/>
  <c r="F43" i="1"/>
  <c r="G43" i="1"/>
  <c r="D43" i="1"/>
  <c r="E34" i="1"/>
  <c r="F34" i="1"/>
  <c r="G34" i="1"/>
  <c r="D34" i="1"/>
  <c r="E29" i="1"/>
  <c r="F29" i="1"/>
  <c r="G29" i="1"/>
  <c r="D29" i="1"/>
  <c r="E23" i="1"/>
  <c r="F23" i="1"/>
  <c r="G23" i="1"/>
  <c r="D23" i="1"/>
  <c r="E17" i="1"/>
  <c r="F17" i="1"/>
  <c r="G17" i="1"/>
  <c r="D17" i="1"/>
  <c r="E5" i="1"/>
  <c r="F5" i="1"/>
  <c r="G5" i="1"/>
  <c r="D5" i="1"/>
  <c r="D333" i="1" s="1"/>
  <c r="D358" i="8"/>
  <c r="F334" i="2" l="1"/>
  <c r="F333" i="1"/>
  <c r="F334" i="1" s="1"/>
  <c r="E333" i="1"/>
  <c r="E334" i="1" s="1"/>
  <c r="G333" i="1"/>
  <c r="G334" i="1" s="1"/>
  <c r="E334" i="2"/>
  <c r="G334" i="2"/>
</calcChain>
</file>

<file path=xl/comments1.xml><?xml version="1.0" encoding="utf-8"?>
<comments xmlns="http://schemas.openxmlformats.org/spreadsheetml/2006/main">
  <authors>
    <author>mgstrick</author>
  </authors>
  <commentList>
    <comment ref="E180" authorId="0">
      <text>
        <r>
          <rPr>
            <b/>
            <sz val="8"/>
            <color indexed="81"/>
            <rFont val="Tahoma"/>
            <family val="2"/>
          </rPr>
          <t>mgstrick:</t>
        </r>
        <r>
          <rPr>
            <sz val="8"/>
            <color indexed="81"/>
            <rFont val="Tahoma"/>
            <family val="2"/>
          </rPr>
          <t xml:space="preserve">
painting nat gas lines </t>
        </r>
      </text>
    </comment>
    <comment ref="E192" authorId="0">
      <text>
        <r>
          <rPr>
            <b/>
            <sz val="8"/>
            <color indexed="81"/>
            <rFont val="Tahoma"/>
            <family val="2"/>
          </rPr>
          <t>mgstrick:</t>
        </r>
        <r>
          <rPr>
            <sz val="8"/>
            <color indexed="81"/>
            <rFont val="Tahoma"/>
            <family val="2"/>
          </rPr>
          <t xml:space="preserve">
painting around lube oil skid, oil piping, ST enclosures</t>
        </r>
      </text>
    </comment>
    <comment ref="E199" authorId="0">
      <text>
        <r>
          <rPr>
            <b/>
            <sz val="8"/>
            <color indexed="81"/>
            <rFont val="Tahoma"/>
            <family val="2"/>
          </rPr>
          <t>mgstrick:</t>
        </r>
        <r>
          <rPr>
            <sz val="8"/>
            <color indexed="81"/>
            <rFont val="Tahoma"/>
            <family val="2"/>
          </rPr>
          <t xml:space="preserve">
structural beams around ST area, they will need replacement it not painted soon</t>
        </r>
      </text>
    </comment>
    <comment ref="F199" authorId="0">
      <text>
        <r>
          <rPr>
            <b/>
            <sz val="8"/>
            <color indexed="81"/>
            <rFont val="Tahoma"/>
            <family val="2"/>
          </rPr>
          <t>mgstrick:</t>
        </r>
        <r>
          <rPr>
            <sz val="8"/>
            <color indexed="81"/>
            <rFont val="Tahoma"/>
            <family val="2"/>
          </rPr>
          <t xml:space="preserve">
structural beams around ST area, they will need replacement it not painted soon</t>
        </r>
      </text>
    </comment>
    <comment ref="F301" authorId="0">
      <text>
        <r>
          <rPr>
            <b/>
            <sz val="8"/>
            <color indexed="81"/>
            <rFont val="Tahoma"/>
            <family val="2"/>
          </rPr>
          <t>mgstrick:</t>
        </r>
        <r>
          <rPr>
            <sz val="8"/>
            <color indexed="81"/>
            <rFont val="Tahoma"/>
            <family val="2"/>
          </rPr>
          <t xml:space="preserve">
painting beams, oil piping, top of acc modules, turb compt</t>
        </r>
      </text>
    </comment>
    <comment ref="F302" authorId="0">
      <text>
        <r>
          <rPr>
            <b/>
            <sz val="8"/>
            <color indexed="81"/>
            <rFont val="Tahoma"/>
            <family val="2"/>
          </rPr>
          <t>mgstrick:</t>
        </r>
        <r>
          <rPr>
            <sz val="8"/>
            <color indexed="81"/>
            <rFont val="Tahoma"/>
            <family val="2"/>
          </rPr>
          <t xml:space="preserve">
Dome cover and misc valve replacements to SS</t>
        </r>
      </text>
    </comment>
    <comment ref="F314" authorId="0">
      <text>
        <r>
          <rPr>
            <b/>
            <sz val="8"/>
            <color indexed="81"/>
            <rFont val="Tahoma"/>
            <family val="2"/>
          </rPr>
          <t>mgstrick:</t>
        </r>
        <r>
          <rPr>
            <sz val="8"/>
            <color indexed="81"/>
            <rFont val="Tahoma"/>
            <family val="2"/>
          </rPr>
          <t xml:space="preserve">
replace cable tray unistruut and hangers to SS, cable tray covers, cover cabinets
</t>
        </r>
      </text>
    </comment>
    <comment ref="F315" authorId="0">
      <text>
        <r>
          <rPr>
            <b/>
            <sz val="8"/>
            <color indexed="81"/>
            <rFont val="Tahoma"/>
            <family val="2"/>
          </rPr>
          <t>mgstrick:</t>
        </r>
        <r>
          <rPr>
            <sz val="8"/>
            <color indexed="81"/>
            <rFont val="Tahoma"/>
            <family val="2"/>
          </rPr>
          <t xml:space="preserve">
water intrusion major concern for these enlclosures</t>
        </r>
      </text>
    </comment>
    <comment ref="F316" authorId="0">
      <text>
        <r>
          <rPr>
            <b/>
            <sz val="8"/>
            <color indexed="81"/>
            <rFont val="Tahoma"/>
            <family val="2"/>
          </rPr>
          <t>mgstrick:</t>
        </r>
        <r>
          <rPr>
            <sz val="8"/>
            <color indexed="81"/>
            <rFont val="Tahoma"/>
            <family val="2"/>
          </rPr>
          <t xml:space="preserve">
needed to completely finish painting of HRSG from top down, HRSG A still has original paint</t>
        </r>
      </text>
    </comment>
    <comment ref="F317" authorId="0">
      <text>
        <r>
          <rPr>
            <b/>
            <sz val="8"/>
            <color indexed="81"/>
            <rFont val="Tahoma"/>
            <family val="2"/>
          </rPr>
          <t>mgstrick:</t>
        </r>
        <r>
          <rPr>
            <sz val="8"/>
            <color indexed="81"/>
            <rFont val="Tahoma"/>
            <family val="2"/>
          </rPr>
          <t xml:space="preserve">
continued BOP painting to prevent additional beam replacement</t>
        </r>
      </text>
    </comment>
    <comment ref="G317" authorId="0">
      <text>
        <r>
          <rPr>
            <b/>
            <sz val="8"/>
            <color indexed="81"/>
            <rFont val="Tahoma"/>
            <family val="2"/>
          </rPr>
          <t>mgstrick:</t>
        </r>
        <r>
          <rPr>
            <sz val="8"/>
            <color indexed="81"/>
            <rFont val="Tahoma"/>
            <family val="2"/>
          </rPr>
          <t xml:space="preserve">
continued BOP painting to prevent additional beam replacement</t>
        </r>
      </text>
    </comment>
  </commentList>
</comments>
</file>

<file path=xl/comments2.xml><?xml version="1.0" encoding="utf-8"?>
<comments xmlns="http://schemas.openxmlformats.org/spreadsheetml/2006/main">
  <authors>
    <author>nmplombo</author>
    <author>mgstrick</author>
  </authors>
  <commentList>
    <comment ref="G143" authorId="0">
      <text>
        <r>
          <rPr>
            <b/>
            <sz val="10"/>
            <color indexed="81"/>
            <rFont val="Tahoma"/>
            <family val="2"/>
          </rPr>
          <t>nmplombo:</t>
        </r>
        <r>
          <rPr>
            <sz val="10"/>
            <color indexed="81"/>
            <rFont val="Tahoma"/>
            <family val="2"/>
          </rPr>
          <t xml:space="preserve">
Needed if we don't dig in 2013</t>
        </r>
      </text>
    </comment>
    <comment ref="E189" authorId="1">
      <text>
        <r>
          <rPr>
            <b/>
            <sz val="8"/>
            <color indexed="81"/>
            <rFont val="Tahoma"/>
            <family val="2"/>
          </rPr>
          <t>mgstrick:</t>
        </r>
        <r>
          <rPr>
            <sz val="8"/>
            <color indexed="81"/>
            <rFont val="Tahoma"/>
            <family val="2"/>
          </rPr>
          <t xml:space="preserve">
paint ST area structures (covers, piping, etc) to prevent more costly replacements</t>
        </r>
      </text>
    </comment>
    <comment ref="F189" authorId="1">
      <text>
        <r>
          <rPr>
            <b/>
            <sz val="8"/>
            <color indexed="81"/>
            <rFont val="Tahoma"/>
            <family val="2"/>
          </rPr>
          <t>mgstrick:</t>
        </r>
        <r>
          <rPr>
            <sz val="8"/>
            <color indexed="81"/>
            <rFont val="Tahoma"/>
            <family val="2"/>
          </rPr>
          <t xml:space="preserve">
paint ST area structures (covers, piping, etc) to prevent more costly replacements</t>
        </r>
      </text>
    </comment>
    <comment ref="F190" authorId="1">
      <text>
        <r>
          <rPr>
            <b/>
            <sz val="8"/>
            <color indexed="81"/>
            <rFont val="Tahoma"/>
            <family val="2"/>
          </rPr>
          <t>mgstrick:</t>
        </r>
        <r>
          <rPr>
            <sz val="8"/>
            <color indexed="81"/>
            <rFont val="Tahoma"/>
            <family val="2"/>
          </rPr>
          <t xml:space="preserve">
continue to paint structural beams to prevent replacement</t>
        </r>
      </text>
    </comment>
    <comment ref="F211" authorId="1">
      <text>
        <r>
          <rPr>
            <b/>
            <sz val="8"/>
            <color indexed="81"/>
            <rFont val="Tahoma"/>
            <family val="2"/>
          </rPr>
          <t>mgstrick:</t>
        </r>
        <r>
          <rPr>
            <sz val="8"/>
            <color indexed="81"/>
            <rFont val="Tahoma"/>
            <family val="2"/>
          </rPr>
          <t xml:space="preserve">
replace pump check valves and disch valves due to excessive corrosion, repaint structural beams and piping to prevent replacement</t>
        </r>
      </text>
    </comment>
    <comment ref="F243" authorId="1">
      <text>
        <r>
          <rPr>
            <b/>
            <sz val="8"/>
            <color indexed="81"/>
            <rFont val="Tahoma"/>
            <family val="2"/>
          </rPr>
          <t>mgstrick:</t>
        </r>
        <r>
          <rPr>
            <sz val="8"/>
            <color indexed="81"/>
            <rFont val="Tahoma"/>
            <family val="2"/>
          </rPr>
          <t xml:space="preserve">
remove insulation, repair piping due to corrossion, reinsulate (condensate system, spraywater) repaint and reinsulate</t>
        </r>
      </text>
    </comment>
    <comment ref="F250" authorId="1">
      <text>
        <r>
          <rPr>
            <b/>
            <sz val="8"/>
            <color indexed="81"/>
            <rFont val="Tahoma"/>
            <family val="2"/>
          </rPr>
          <t>mgstrick:</t>
        </r>
        <r>
          <rPr>
            <sz val="8"/>
            <color indexed="81"/>
            <rFont val="Tahoma"/>
            <family val="2"/>
          </rPr>
          <t xml:space="preserve">
remove insulation, repair piping due to corrossion, reinsulate (condensate system, spraywater) repaint and reinsulate</t>
        </r>
      </text>
    </comment>
    <comment ref="G289" authorId="1">
      <text>
        <r>
          <rPr>
            <b/>
            <sz val="8"/>
            <color indexed="81"/>
            <rFont val="Tahoma"/>
            <family val="2"/>
          </rPr>
          <t>mgstrick:</t>
        </r>
        <r>
          <rPr>
            <sz val="8"/>
            <color indexed="81"/>
            <rFont val="Tahoma"/>
            <family val="2"/>
          </rPr>
          <t xml:space="preserve">
repaint fire system components to prevent more costly replacement (CO2 system, hydrants post valves, etc)</t>
        </r>
      </text>
    </comment>
    <comment ref="F301" authorId="1">
      <text>
        <r>
          <rPr>
            <b/>
            <sz val="8"/>
            <color indexed="81"/>
            <rFont val="Tahoma"/>
            <family val="2"/>
          </rPr>
          <t>mgstrick:</t>
        </r>
        <r>
          <rPr>
            <sz val="8"/>
            <color indexed="81"/>
            <rFont val="Tahoma"/>
            <family val="2"/>
          </rPr>
          <t xml:space="preserve">
paint GT inlets and support structure to reduce leakage to duct work, and prevent more costly structural repairs</t>
        </r>
      </text>
    </comment>
    <comment ref="F302" authorId="1">
      <text>
        <r>
          <rPr>
            <b/>
            <sz val="8"/>
            <color indexed="81"/>
            <rFont val="Tahoma"/>
            <family val="2"/>
          </rPr>
          <t>mgstrick:</t>
        </r>
        <r>
          <rPr>
            <sz val="8"/>
            <color indexed="81"/>
            <rFont val="Tahoma"/>
            <family val="2"/>
          </rPr>
          <t xml:space="preserve">
DVC replacements to SS, painting, build protective covers for valves</t>
        </r>
      </text>
    </comment>
    <comment ref="F314" authorId="1">
      <text>
        <r>
          <rPr>
            <b/>
            <sz val="8"/>
            <color indexed="81"/>
            <rFont val="Tahoma"/>
            <family val="2"/>
          </rPr>
          <t>mgstrick:</t>
        </r>
        <r>
          <rPr>
            <sz val="8"/>
            <color indexed="81"/>
            <rFont val="Tahoma"/>
            <family val="2"/>
          </rPr>
          <t xml:space="preserve">
replace cable tray unistruut and hangers to SS, cable tray covers, cover cabinets
</t>
        </r>
      </text>
    </comment>
    <comment ref="F315" authorId="1">
      <text>
        <r>
          <rPr>
            <b/>
            <sz val="8"/>
            <color indexed="81"/>
            <rFont val="Tahoma"/>
            <family val="2"/>
          </rPr>
          <t>mgstrick:</t>
        </r>
        <r>
          <rPr>
            <sz val="8"/>
            <color indexed="81"/>
            <rFont val="Tahoma"/>
            <family val="2"/>
          </rPr>
          <t xml:space="preserve">
continued effort to touch up HSRG A to prevent completely repainting structure</t>
        </r>
      </text>
    </comment>
    <comment ref="F316" authorId="1">
      <text>
        <r>
          <rPr>
            <b/>
            <sz val="8"/>
            <color indexed="81"/>
            <rFont val="Tahoma"/>
            <family val="2"/>
          </rPr>
          <t>mgstrick:</t>
        </r>
        <r>
          <rPr>
            <sz val="8"/>
            <color indexed="81"/>
            <rFont val="Tahoma"/>
            <family val="2"/>
          </rPr>
          <t xml:space="preserve">
continued effort to touch up HSRG A to prevent completely repainting structure
</t>
        </r>
      </text>
    </comment>
    <comment ref="F317" authorId="1">
      <text>
        <r>
          <rPr>
            <b/>
            <sz val="8"/>
            <color indexed="81"/>
            <rFont val="Tahoma"/>
            <family val="2"/>
          </rPr>
          <t>mgstrick:</t>
        </r>
        <r>
          <rPr>
            <sz val="8"/>
            <color indexed="81"/>
            <rFont val="Tahoma"/>
            <family val="2"/>
          </rPr>
          <t xml:space="preserve">
paint general pipe bridge strucure to reduce future replacement costs</t>
        </r>
      </text>
    </comment>
  </commentList>
</comments>
</file>

<file path=xl/comments3.xml><?xml version="1.0" encoding="utf-8"?>
<comments xmlns="http://schemas.openxmlformats.org/spreadsheetml/2006/main">
  <authors>
    <author>nmplombo</author>
  </authors>
  <commentList>
    <comment ref="C9" authorId="0">
      <text>
        <r>
          <rPr>
            <b/>
            <sz val="10"/>
            <color indexed="81"/>
            <rFont val="Tahoma"/>
            <family val="2"/>
          </rPr>
          <t>nmplombo:</t>
        </r>
        <r>
          <rPr>
            <sz val="10"/>
            <color indexed="81"/>
            <rFont val="Tahoma"/>
            <family val="2"/>
          </rPr>
          <t xml:space="preserve">
Need at least 14 day outage for this type of repair.  Spot repairs can be made in shorter time frame.</t>
        </r>
      </text>
    </comment>
    <comment ref="C10" authorId="0">
      <text>
        <r>
          <rPr>
            <b/>
            <sz val="10"/>
            <color indexed="81"/>
            <rFont val="Tahoma"/>
            <family val="2"/>
          </rPr>
          <t>nmplombo:</t>
        </r>
        <r>
          <rPr>
            <sz val="10"/>
            <color indexed="81"/>
            <rFont val="Tahoma"/>
            <family val="2"/>
          </rPr>
          <t xml:space="preserve">
In House Repair</t>
        </r>
      </text>
    </comment>
    <comment ref="C12" authorId="0">
      <text>
        <r>
          <rPr>
            <b/>
            <sz val="10"/>
            <color indexed="81"/>
            <rFont val="Tahoma"/>
            <family val="2"/>
          </rPr>
          <t>nmplombo:</t>
        </r>
        <r>
          <rPr>
            <sz val="10"/>
            <color indexed="81"/>
            <rFont val="Tahoma"/>
            <family val="2"/>
          </rPr>
          <t xml:space="preserve">
Spread depends on if the shop does the work or contractor.  In house could save up to 50%</t>
        </r>
      </text>
    </comment>
    <comment ref="C23" authorId="0">
      <text>
        <r>
          <rPr>
            <b/>
            <sz val="10"/>
            <color indexed="81"/>
            <rFont val="Tahoma"/>
            <family val="2"/>
          </rPr>
          <t>nmplombo:</t>
        </r>
        <r>
          <rPr>
            <sz val="10"/>
            <color indexed="81"/>
            <rFont val="Tahoma"/>
            <family val="2"/>
          </rPr>
          <t xml:space="preserve">
Need at least 14 day outage for this type of repair.  Spot repairs can be made in shorter time frame.</t>
        </r>
      </text>
    </comment>
    <comment ref="C24" authorId="0">
      <text>
        <r>
          <rPr>
            <b/>
            <sz val="10"/>
            <color indexed="81"/>
            <rFont val="Tahoma"/>
            <family val="2"/>
          </rPr>
          <t>nmplombo:</t>
        </r>
        <r>
          <rPr>
            <sz val="10"/>
            <color indexed="81"/>
            <rFont val="Tahoma"/>
            <family val="2"/>
          </rPr>
          <t xml:space="preserve">
In House Repair</t>
        </r>
      </text>
    </comment>
    <comment ref="C26" authorId="0">
      <text>
        <r>
          <rPr>
            <b/>
            <sz val="10"/>
            <color indexed="81"/>
            <rFont val="Tahoma"/>
            <family val="2"/>
          </rPr>
          <t>nmplombo:</t>
        </r>
        <r>
          <rPr>
            <sz val="10"/>
            <color indexed="81"/>
            <rFont val="Tahoma"/>
            <family val="2"/>
          </rPr>
          <t xml:space="preserve">
Spread depends on if the shop does the work or contractor.  In house could save up to 50%</t>
        </r>
      </text>
    </comment>
    <comment ref="C35" authorId="0">
      <text>
        <r>
          <rPr>
            <b/>
            <sz val="10"/>
            <color indexed="81"/>
            <rFont val="Tahoma"/>
            <family val="2"/>
          </rPr>
          <t>nmplombo:</t>
        </r>
        <r>
          <rPr>
            <sz val="10"/>
            <color indexed="81"/>
            <rFont val="Tahoma"/>
            <family val="2"/>
          </rPr>
          <t xml:space="preserve">
Need at least 14 day outage for this type of repair.  Spot repairs can be made in shorter time frame.</t>
        </r>
      </text>
    </comment>
    <comment ref="C37" authorId="0">
      <text>
        <r>
          <rPr>
            <b/>
            <sz val="10"/>
            <color indexed="81"/>
            <rFont val="Tahoma"/>
            <family val="2"/>
          </rPr>
          <t>nmplombo:</t>
        </r>
        <r>
          <rPr>
            <sz val="10"/>
            <color indexed="81"/>
            <rFont val="Tahoma"/>
            <family val="2"/>
          </rPr>
          <t xml:space="preserve">
Spread depends on if the shop does the work or contractor.  In house could save up to 50%</t>
        </r>
      </text>
    </comment>
    <comment ref="C46" authorId="0">
      <text>
        <r>
          <rPr>
            <b/>
            <sz val="10"/>
            <color indexed="81"/>
            <rFont val="Tahoma"/>
            <family val="2"/>
          </rPr>
          <t>nmplombo:</t>
        </r>
        <r>
          <rPr>
            <sz val="10"/>
            <color indexed="81"/>
            <rFont val="Tahoma"/>
            <family val="2"/>
          </rPr>
          <t xml:space="preserve">
Need at least 14 day outage for this type of repair.  Spot repairs can be made in shorter time frame.</t>
        </r>
      </text>
    </comment>
    <comment ref="C48" authorId="0">
      <text>
        <r>
          <rPr>
            <b/>
            <sz val="10"/>
            <color indexed="81"/>
            <rFont val="Tahoma"/>
            <family val="2"/>
          </rPr>
          <t>nmplombo:</t>
        </r>
        <r>
          <rPr>
            <sz val="10"/>
            <color indexed="81"/>
            <rFont val="Tahoma"/>
            <family val="2"/>
          </rPr>
          <t xml:space="preserve">
Spread depends on if the shop does the work or contractor.  In house could save up to 50%</t>
        </r>
      </text>
    </comment>
    <comment ref="C57" authorId="0">
      <text>
        <r>
          <rPr>
            <b/>
            <sz val="10"/>
            <color indexed="81"/>
            <rFont val="Tahoma"/>
            <family val="2"/>
          </rPr>
          <t>nmplombo:</t>
        </r>
        <r>
          <rPr>
            <sz val="10"/>
            <color indexed="81"/>
            <rFont val="Tahoma"/>
            <family val="2"/>
          </rPr>
          <t xml:space="preserve">
Need at least 14 day outage for this type of repair.  Spot repairs can be made in shorter time frame.</t>
        </r>
      </text>
    </comment>
    <comment ref="C59" authorId="0">
      <text>
        <r>
          <rPr>
            <b/>
            <sz val="10"/>
            <color indexed="81"/>
            <rFont val="Tahoma"/>
            <family val="2"/>
          </rPr>
          <t>nmplombo:</t>
        </r>
        <r>
          <rPr>
            <sz val="10"/>
            <color indexed="81"/>
            <rFont val="Tahoma"/>
            <family val="2"/>
          </rPr>
          <t xml:space="preserve">
Spread depends on if the shop does the work or contractor.  In house could save up to 50%</t>
        </r>
      </text>
    </comment>
  </commentList>
</comments>
</file>

<file path=xl/comments4.xml><?xml version="1.0" encoding="utf-8"?>
<comments xmlns="http://schemas.openxmlformats.org/spreadsheetml/2006/main">
  <authors>
    <author>nmplombo</author>
  </authors>
  <commentList>
    <comment ref="B4" authorId="0">
      <text>
        <r>
          <rPr>
            <b/>
            <sz val="10"/>
            <color indexed="81"/>
            <rFont val="Tahoma"/>
            <family val="2"/>
          </rPr>
          <t>nmplombo:</t>
        </r>
        <r>
          <rPr>
            <sz val="10"/>
            <color indexed="81"/>
            <rFont val="Tahoma"/>
            <family val="2"/>
          </rPr>
          <t xml:space="preserve">
Plan is to haul in 13' and 16'.  Based on run-time and ash content.</t>
        </r>
      </text>
    </comment>
  </commentList>
</comments>
</file>

<file path=xl/sharedStrings.xml><?xml version="1.0" encoding="utf-8"?>
<sst xmlns="http://schemas.openxmlformats.org/spreadsheetml/2006/main" count="2415" uniqueCount="421">
  <si>
    <t>F1M</t>
  </si>
  <si>
    <t>MANAGEMENT-OVERSEE PERSONNEL&amp;TASKS</t>
  </si>
  <si>
    <t>F23</t>
  </si>
  <si>
    <t>GENERAL-DEVELOP NEW COMPUTER</t>
  </si>
  <si>
    <t>F24</t>
  </si>
  <si>
    <t>SECURITY</t>
  </si>
  <si>
    <t>F34</t>
  </si>
  <si>
    <t>COMPLIANCE-ENVIRONMENTAL</t>
  </si>
  <si>
    <t>F35</t>
  </si>
  <si>
    <t>COMPLIANCE-OTHER</t>
  </si>
  <si>
    <t>F38</t>
  </si>
  <si>
    <t>CONDITION BASED MAINTENANCE</t>
  </si>
  <si>
    <t>F41</t>
  </si>
  <si>
    <t>PURCHASING</t>
  </si>
  <si>
    <t>F43</t>
  </si>
  <si>
    <t>MATERIALS HANDLING</t>
  </si>
  <si>
    <t>F61E</t>
  </si>
  <si>
    <t>ATTENDEE-COMPLIANCE-EXTERNAL</t>
  </si>
  <si>
    <t>F62E</t>
  </si>
  <si>
    <t>ATTENDEE NONTECHNICAL-EXTERNAL</t>
  </si>
  <si>
    <t>F62I</t>
  </si>
  <si>
    <t>ATTENDEE NONTECHNICAL-INTERNAL</t>
  </si>
  <si>
    <t>F63E</t>
  </si>
  <si>
    <t>ATTENDEE-TECHNICAL-EXTERNAL</t>
  </si>
  <si>
    <t>F67</t>
  </si>
  <si>
    <t>ADMIN/SUPPORT (EDC) (TRAINING)</t>
  </si>
  <si>
    <t>F81</t>
  </si>
  <si>
    <t>PLANT CONTROL ROOM</t>
  </si>
  <si>
    <t>F83</t>
  </si>
  <si>
    <t>FUEL HANDLING</t>
  </si>
  <si>
    <t>F84</t>
  </si>
  <si>
    <t>Activity</t>
  </si>
  <si>
    <t>Regional Planning Charges</t>
  </si>
  <si>
    <t>Total "A" System Baseline</t>
  </si>
  <si>
    <t>Total "B" System Baseline</t>
  </si>
  <si>
    <t>Total "C" System Baseline</t>
  </si>
  <si>
    <t>Total "D" System Baseline</t>
  </si>
  <si>
    <t>Total "E" System Baseline</t>
  </si>
  <si>
    <t>Total "F" System Baseline</t>
  </si>
  <si>
    <t>Total "G" System Baseline</t>
  </si>
  <si>
    <t>Total "H" System Baseline</t>
  </si>
  <si>
    <t>Total "J" System Baseline</t>
  </si>
  <si>
    <t>Total "K" System Baseline</t>
  </si>
  <si>
    <t>Total "L" System Baseline</t>
  </si>
  <si>
    <t>Total "M" System Baseline</t>
  </si>
  <si>
    <t>Total "N" System Baseline</t>
  </si>
  <si>
    <t>Total "P" System Baseline</t>
  </si>
  <si>
    <t>Total "R" System Baseline</t>
  </si>
  <si>
    <t>Total "S" System Baseline</t>
  </si>
  <si>
    <t>Total "V" System Baseline</t>
  </si>
  <si>
    <t>Total "W" System Baseline</t>
  </si>
  <si>
    <t>Total "Z" System Baseline</t>
  </si>
  <si>
    <t>Unit</t>
  </si>
  <si>
    <t>Common</t>
  </si>
  <si>
    <t>% Material</t>
  </si>
  <si>
    <t>Description of Project/Job</t>
  </si>
  <si>
    <t>% Contract Labor</t>
  </si>
  <si>
    <t>Months to Spread</t>
  </si>
  <si>
    <t>CT</t>
  </si>
  <si>
    <t>Unit 3</t>
  </si>
  <si>
    <t>Budget Dollars</t>
  </si>
  <si>
    <t>% Rental</t>
  </si>
  <si>
    <t>F22</t>
  </si>
  <si>
    <t>HUMAN RESOURCES</t>
  </si>
  <si>
    <t>F3R</t>
  </si>
  <si>
    <t>Regional Support - SAP</t>
  </si>
  <si>
    <t>Unit 1</t>
  </si>
  <si>
    <t>Unit 2</t>
  </si>
  <si>
    <t>F52</t>
  </si>
  <si>
    <t>FUEL MANAGEMENT</t>
  </si>
  <si>
    <t>F61I</t>
  </si>
  <si>
    <t>F63I</t>
  </si>
  <si>
    <t>Miscellaneous Expenses - EAL</t>
  </si>
  <si>
    <t>Office Supplies - EEX</t>
  </si>
  <si>
    <t>Hotel Travel Costs - EHT</t>
  </si>
  <si>
    <t>Meal Travel Costs - EMN</t>
  </si>
  <si>
    <t>Catered Meals - EMW</t>
  </si>
  <si>
    <t>Rental Car Costs - ERV</t>
  </si>
  <si>
    <t>Allowed Covered Mileage - ETA</t>
  </si>
  <si>
    <t>Non-Covered Mileage Reimbursement - ETV</t>
  </si>
  <si>
    <t>Utility Costs - EUT</t>
  </si>
  <si>
    <t>Southern Linc Expenses - EAL</t>
  </si>
  <si>
    <t>Computer Service Call Outs - EEX</t>
  </si>
  <si>
    <t>Plant Computer Equipment - MDP</t>
  </si>
  <si>
    <t>Securitas Security Costs</t>
  </si>
  <si>
    <t>Security Vehicle Costs</t>
  </si>
  <si>
    <t>Insight Services CBM (Oil, Calibration, Etc.) - KCS</t>
  </si>
  <si>
    <t>Postage and Mailing Fees - EPS</t>
  </si>
  <si>
    <t>inventory Adjustments - MMN</t>
  </si>
  <si>
    <t>Training Fees - ETC</t>
  </si>
  <si>
    <t xml:space="preserve">Control Room Equipment </t>
  </si>
  <si>
    <t>Taxes and Fees - EFT</t>
  </si>
  <si>
    <t>Non Generational Fuel Oil Consumption - MMN</t>
  </si>
  <si>
    <t>OTHER-OPERATIONS</t>
  </si>
  <si>
    <t>NPDES Sampling - KCS</t>
  </si>
  <si>
    <t>NPDES Sampling - KLN</t>
  </si>
  <si>
    <t>Stormwater Maintenance - KLO</t>
  </si>
  <si>
    <t>Compliance Testing - KLS</t>
  </si>
  <si>
    <t>Fuel Flow Meter Calibrations - MCM</t>
  </si>
  <si>
    <t>Well Flow Meter Calibrations - MDP</t>
  </si>
  <si>
    <t>Rescue Training - KCS</t>
  </si>
  <si>
    <t>Wellness Expenses - EAL</t>
  </si>
  <si>
    <t>Safety Expenses - EEX</t>
  </si>
  <si>
    <t>Safety Equipment - MDP</t>
  </si>
  <si>
    <t>Coal Analysis - KCS</t>
  </si>
  <si>
    <t>FBH</t>
  </si>
  <si>
    <t>FDD</t>
  </si>
  <si>
    <t>Natural Gas Solutions Maintenance Contract</t>
  </si>
  <si>
    <t>FDL</t>
  </si>
  <si>
    <t>Thompson TM&amp;R Agreement</t>
  </si>
  <si>
    <t>FEF</t>
  </si>
  <si>
    <t>Hydrogen Tank Rentals</t>
  </si>
  <si>
    <t>Bulk Hydrogen</t>
  </si>
  <si>
    <t>FHC</t>
  </si>
  <si>
    <t>Chlorine</t>
  </si>
  <si>
    <t>Sodium Hypochlorite</t>
  </si>
  <si>
    <t>FLA</t>
  </si>
  <si>
    <t>Helium Gas</t>
  </si>
  <si>
    <t>FNC</t>
  </si>
  <si>
    <t>Monthly Potable Water Sampling</t>
  </si>
  <si>
    <t>FND</t>
  </si>
  <si>
    <t>Mixed Bed Rentals</t>
  </si>
  <si>
    <t>Mixed Bed Purchases</t>
  </si>
  <si>
    <t>FPF</t>
  </si>
  <si>
    <t>Consumables</t>
  </si>
  <si>
    <t>FPE</t>
  </si>
  <si>
    <t>Tools</t>
  </si>
  <si>
    <t>FPD</t>
  </si>
  <si>
    <t>Fleet Services Charges</t>
  </si>
  <si>
    <t>FPC</t>
  </si>
  <si>
    <t>Rolling Stock Maintenance</t>
  </si>
  <si>
    <t>Waste Management Fee</t>
  </si>
  <si>
    <t>FPA</t>
  </si>
  <si>
    <t>FPB</t>
  </si>
  <si>
    <t>Stotler Lawn Care Maintenance</t>
  </si>
  <si>
    <t>% Expenses (Other)</t>
  </si>
  <si>
    <t>FRA</t>
  </si>
  <si>
    <t>Annual International Fire Inspections Cost (Sprinklers, Extinguisher, Alarms)</t>
  </si>
  <si>
    <t>FRC</t>
  </si>
  <si>
    <t>Annual Total Safety Inspections Cost (SCBA, Air Tanks)</t>
  </si>
  <si>
    <t>FSA</t>
  </si>
  <si>
    <t>Compressor Annual Maintenance Service Charge</t>
  </si>
  <si>
    <t>FVY</t>
  </si>
  <si>
    <t>LTSA Agreement - KLS</t>
  </si>
  <si>
    <t>Emerson Sure Service Agreement</t>
  </si>
  <si>
    <t>FZB</t>
  </si>
  <si>
    <t>Computer System Upgrades</t>
  </si>
  <si>
    <t>FCA</t>
  </si>
  <si>
    <t>Ignitor Oil Pumps and Piping</t>
  </si>
  <si>
    <t>FCB</t>
  </si>
  <si>
    <t>Ignitor Oil Gun Parts</t>
  </si>
  <si>
    <t>Coal Piping Elbows, Wear Plates, Norbac Repair Kits</t>
  </si>
  <si>
    <t>FCD</t>
  </si>
  <si>
    <t>FCE</t>
  </si>
  <si>
    <t>Feeder Parts, Belts, Weight Rolls, Cleanout Chains, Bearing and Motors</t>
  </si>
  <si>
    <t>Parts for D10, 844 Dosiers and Extended Boom Tractor</t>
  </si>
  <si>
    <t>FDB</t>
  </si>
  <si>
    <t>FDC</t>
  </si>
  <si>
    <t>FDF</t>
  </si>
  <si>
    <t>FDH</t>
  </si>
  <si>
    <t>FDJ</t>
  </si>
  <si>
    <t>C.T. Fuel Oil Supply Piping, Fuel Forwarding Pumps, Valves</t>
  </si>
  <si>
    <t>E-Crane, Motors, Hoses, Cylinders, Oil, Oil Coolers, Filters, Breakers</t>
  </si>
  <si>
    <t>Conveyor Belts, Motors, Gear Boxes, Chutes, Belt Magnets, Breakers</t>
  </si>
  <si>
    <t>Coal Belt Scales, Motors, Coal Samplers, Breakers</t>
  </si>
  <si>
    <t>Barge Equipment</t>
  </si>
  <si>
    <t>Alstom Fees for Shared Inventory with Plant Kraft and Mitchell</t>
  </si>
  <si>
    <t>FAC</t>
  </si>
  <si>
    <t>Cold Fly Ash Valves - Segregating Valves</t>
  </si>
  <si>
    <t>FAF</t>
  </si>
  <si>
    <t>Cold Precip Contol Cards/Fan Belts</t>
  </si>
  <si>
    <t>Hot Precip Control Cards/Fan Belts</t>
  </si>
  <si>
    <t>FAB</t>
  </si>
  <si>
    <t>Economizer Hopper Ash Valves</t>
  </si>
  <si>
    <t>FAD</t>
  </si>
  <si>
    <t>Clinker Grinder Rebuild</t>
  </si>
  <si>
    <t xml:space="preserve">Ash Pond Maintenance </t>
  </si>
  <si>
    <t>Ash Removal from Ash Pond</t>
  </si>
  <si>
    <t>Hot and Cold Fly Ash System pipe and fittings.</t>
  </si>
  <si>
    <t>FJH</t>
  </si>
  <si>
    <t>FJC</t>
  </si>
  <si>
    <t>FJA</t>
  </si>
  <si>
    <t>Instruments and Controls (Bearings, Control Cards, etc.)</t>
  </si>
  <si>
    <t xml:space="preserve">Valve Maintenance ( Safety Valves) </t>
  </si>
  <si>
    <t xml:space="preserve">Parts for PMs on Soot blower and Piping </t>
  </si>
  <si>
    <t xml:space="preserve">Parts for PMs on Boiler Waterwall Valves &amp; Drains </t>
  </si>
  <si>
    <t xml:space="preserve">Parts for PMs on Wall Blowers (lances, bearings, and packing.) </t>
  </si>
  <si>
    <t>Valve and Piping Replacement on Wall Blowers</t>
  </si>
  <si>
    <t>CEMS Maintenance Contract</t>
  </si>
  <si>
    <t>FBB</t>
  </si>
  <si>
    <t>Vacuuming Ductwork</t>
  </si>
  <si>
    <t>April - May (FUM)</t>
  </si>
  <si>
    <t>Ductwork Repairs</t>
  </si>
  <si>
    <t>FBA</t>
  </si>
  <si>
    <t>ID Fan Inspection (NDE)</t>
  </si>
  <si>
    <t>FBC</t>
  </si>
  <si>
    <t>ID fan speed changer</t>
  </si>
  <si>
    <t>Wind Storm Lagging Repairs</t>
  </si>
  <si>
    <t>FBY</t>
  </si>
  <si>
    <t>Documentum Migration</t>
  </si>
  <si>
    <t>Replace FD fan inlet vane parts</t>
  </si>
  <si>
    <t>ID fan Inlet and outlet damper bearings</t>
  </si>
  <si>
    <t>Install shaft seals on 2A &amp; 2B ID fan</t>
  </si>
  <si>
    <t>Install shaft seals on 1B ID fan</t>
  </si>
  <si>
    <t>ID Damper Maintenance, Send out Beck Drives</t>
  </si>
  <si>
    <t>Annual Air Heater Instrumentation (Thermocouples, Sensing Lines, Sootblower Limits)</t>
  </si>
  <si>
    <t>Sofo Cofa Damper Repairs , Send out Beck Drives</t>
  </si>
  <si>
    <t>Stack Clean out (Requires Common Outage)</t>
  </si>
  <si>
    <t>Year</t>
  </si>
  <si>
    <t>Dessicant Changeout</t>
  </si>
  <si>
    <t>Double Block and Bleed Valve to DCS</t>
  </si>
  <si>
    <t>Diesel Fire Control Panels</t>
  </si>
  <si>
    <t xml:space="preserve">FRA </t>
  </si>
  <si>
    <t>Repair Diesel Fire Pumps</t>
  </si>
  <si>
    <t>Paint and/or Replace Unit 3 Fire Piping Under Steamer</t>
  </si>
  <si>
    <t>Repair Piping on CO2 Tanks</t>
  </si>
  <si>
    <t>Rebuild Jockey Pump</t>
  </si>
  <si>
    <t>Upgrade Admin. Fire Alarm System</t>
  </si>
  <si>
    <t>Blast and Paint Fire Hydrants</t>
  </si>
  <si>
    <t>Bottom ash pit refractory FUM</t>
  </si>
  <si>
    <t>Bottom ash pit floor FUM</t>
  </si>
  <si>
    <t>Clinker grinder repair</t>
  </si>
  <si>
    <t>Hot and cold precipitator repairs FUM</t>
  </si>
  <si>
    <t>Management Activities</t>
  </si>
  <si>
    <t>Training Activities</t>
  </si>
  <si>
    <t>A System</t>
  </si>
  <si>
    <t>B System</t>
  </si>
  <si>
    <t>C System</t>
  </si>
  <si>
    <t>D System</t>
  </si>
  <si>
    <t>E System</t>
  </si>
  <si>
    <t>F System</t>
  </si>
  <si>
    <t>G System</t>
  </si>
  <si>
    <t>H System</t>
  </si>
  <si>
    <t>J System</t>
  </si>
  <si>
    <t>K System</t>
  </si>
  <si>
    <t>L System</t>
  </si>
  <si>
    <t>M System</t>
  </si>
  <si>
    <t>N System</t>
  </si>
  <si>
    <t>P System</t>
  </si>
  <si>
    <t>R System</t>
  </si>
  <si>
    <t>S System</t>
  </si>
  <si>
    <t>V System</t>
  </si>
  <si>
    <t>W System</t>
  </si>
  <si>
    <t>Y System</t>
  </si>
  <si>
    <t>Z System</t>
  </si>
  <si>
    <t>FMA</t>
  </si>
  <si>
    <t>Spraywater Actuator Repairs, Oil Clean-Up on Motors, and Hydraulic Couplings</t>
  </si>
  <si>
    <t>PAG Requirements (Scaffolding and Insulation)</t>
  </si>
  <si>
    <t>Soot Blowing Piping</t>
  </si>
  <si>
    <t>Piping/Waterwall Valves/Safety Valves (inspect safety valves)</t>
  </si>
  <si>
    <t>FJD</t>
  </si>
  <si>
    <t>Boiler Tubing/Superheat Tubes/Reheat Tubes</t>
  </si>
  <si>
    <t>FJE</t>
  </si>
  <si>
    <t>Structure/Insulation/Furnace Supports</t>
  </si>
  <si>
    <t>Headers/Drum</t>
  </si>
  <si>
    <t>Piping/Waterwall Valves (Inspect safety valves)</t>
  </si>
  <si>
    <t>Piping/Waterwall Valves/ Safety Valves</t>
  </si>
  <si>
    <t>Piping/Waterwall Valves/Safety Valves</t>
  </si>
  <si>
    <t>Building and Structure Repairs</t>
  </si>
  <si>
    <t>Air Conditioner Service Calls</t>
  </si>
  <si>
    <t>Roads and Grounds Maintenance</t>
  </si>
  <si>
    <t>FGE</t>
  </si>
  <si>
    <t>Kossen Emergency Generator Service Call</t>
  </si>
  <si>
    <t>Fuel for Emergency Generator</t>
  </si>
  <si>
    <t>Limit Amps (GE Service)</t>
  </si>
  <si>
    <t>Oil Analysis on Transformers</t>
  </si>
  <si>
    <t>FKF</t>
  </si>
  <si>
    <t>Battery and Battery Charger Maintenance</t>
  </si>
  <si>
    <t>FKD</t>
  </si>
  <si>
    <t>FKE</t>
  </si>
  <si>
    <t>FNA</t>
  </si>
  <si>
    <t>Maintenance of Water Treatment Pretreatment Subsystem</t>
  </si>
  <si>
    <t>FNB</t>
  </si>
  <si>
    <t>Maintenance of Water Filter Plant</t>
  </si>
  <si>
    <t>Water Treatment Equipment</t>
  </si>
  <si>
    <t>FNE</t>
  </si>
  <si>
    <t>Maintenance of Demineralizer</t>
  </si>
  <si>
    <t>FNF</t>
  </si>
  <si>
    <t>Inspect Monscour Filters</t>
  </si>
  <si>
    <t>Maintenance of Potable Water Filter Plant</t>
  </si>
  <si>
    <t>Purchase and Install Prefilters and Polymer for RO Systems</t>
  </si>
  <si>
    <t>FWB</t>
  </si>
  <si>
    <t>Heat Trace Maintenance</t>
  </si>
  <si>
    <t>Fluor and Sunbelt Admin</t>
  </si>
  <si>
    <t>FWC</t>
  </si>
  <si>
    <t>Chemicals - Lab Materials</t>
  </si>
  <si>
    <t>FWE</t>
  </si>
  <si>
    <t>Boiler Water Circulation Pump - Economizer Pumps, Motors &amp; Valves</t>
  </si>
  <si>
    <t>FWG</t>
  </si>
  <si>
    <t>Headers/Links/Drums/Vessels</t>
  </si>
  <si>
    <t>FWH</t>
  </si>
  <si>
    <t>Duct Burner</t>
  </si>
  <si>
    <t>Mill Parts, Roll Rebuild, Weld Overlay, Exhausters, Windbox and Classifier Blades</t>
  </si>
  <si>
    <t>Transmitters and Pressure switches</t>
  </si>
  <si>
    <t>FVA</t>
  </si>
  <si>
    <t>Gas Filters</t>
  </si>
  <si>
    <t>FVK</t>
  </si>
  <si>
    <t>Control Cards</t>
  </si>
  <si>
    <t>CT Maintenance</t>
  </si>
  <si>
    <t>FEA</t>
  </si>
  <si>
    <t>Generator Brushes</t>
  </si>
  <si>
    <t>FFB</t>
  </si>
  <si>
    <t>FFY</t>
  </si>
  <si>
    <t>FFF</t>
  </si>
  <si>
    <t>FFA</t>
  </si>
  <si>
    <t>Regional System Owner Charges</t>
  </si>
  <si>
    <t>Turbine Oil</t>
  </si>
  <si>
    <t xml:space="preserve">Thermo Couples </t>
  </si>
  <si>
    <t>Transmitters and Pressure Switches</t>
  </si>
  <si>
    <t>Filter Change Outs</t>
  </si>
  <si>
    <t>FHB</t>
  </si>
  <si>
    <t>FHD</t>
  </si>
  <si>
    <t>FHE</t>
  </si>
  <si>
    <t>FHG</t>
  </si>
  <si>
    <t>FHK</t>
  </si>
  <si>
    <t>Discharge Canal Seawall Repairs</t>
  </si>
  <si>
    <t>CLCW Piping Cleaning/Painting</t>
  </si>
  <si>
    <t>Cooling Tower Fan Inspections and Shaft/Hub Repairs</t>
  </si>
  <si>
    <t>Cooling Tower Lagging and Unistrut Replacement</t>
  </si>
  <si>
    <t>FLB</t>
  </si>
  <si>
    <t>FLC</t>
  </si>
  <si>
    <t>FLF</t>
  </si>
  <si>
    <t>FLJ</t>
  </si>
  <si>
    <t>Condenser Misc Expenses (PMs, Leak Detection)</t>
  </si>
  <si>
    <t>LP Heater Expenses</t>
  </si>
  <si>
    <t>Deaerator Expenses</t>
  </si>
  <si>
    <t>Valves / Actuator Replacement External Piping</t>
  </si>
  <si>
    <t>Wash Screen Repairs</t>
  </si>
  <si>
    <t>CLCW Piping Inspections</t>
  </si>
  <si>
    <t>Cooling Tower Parts and Repairs</t>
  </si>
  <si>
    <t>Makeup Pump Mechanical Seals</t>
  </si>
  <si>
    <t>PAG Deaerator expesnse</t>
  </si>
  <si>
    <t>Condenser Cleaning (Plugs)</t>
  </si>
  <si>
    <t>Condenser Misc expenses (PMs, Leak Detection)</t>
  </si>
  <si>
    <t>Condenser Inlet/Outlet Valve Repairs</t>
  </si>
  <si>
    <t xml:space="preserve">Cooling Tower Fan Motor Inspections and Rebuilds </t>
  </si>
  <si>
    <t>PAG Deaerator Expenses</t>
  </si>
  <si>
    <t>1A Condensate Pump Motor Rebuild</t>
  </si>
  <si>
    <t>Vacuum System Parts</t>
  </si>
  <si>
    <t>Condensate Piping Inspections</t>
  </si>
  <si>
    <t>Fly Ash Pump B</t>
  </si>
  <si>
    <t>FZY</t>
  </si>
  <si>
    <t>NERC CIP</t>
  </si>
  <si>
    <t>Ash Line Replacement Sectional</t>
  </si>
  <si>
    <t>System (Baseline ONLY)</t>
  </si>
  <si>
    <t>Total "Y" System Baseline</t>
  </si>
  <si>
    <t>2013 Budget Request</t>
  </si>
  <si>
    <t>2014 Budget Request</t>
  </si>
  <si>
    <t>Blade Health Monitoring Maintenance</t>
  </si>
  <si>
    <t>FUM Money</t>
  </si>
  <si>
    <t>Maintenance of WasteWater Treatment System</t>
  </si>
  <si>
    <t>Boiler Valves &amp; Piping - Valves,Transmitters,Insulation</t>
  </si>
  <si>
    <t>Re Skin LCI, A &amp; B PEECC</t>
  </si>
  <si>
    <t>Paint HRSG A</t>
  </si>
  <si>
    <t>Paint BOP General Structure***</t>
  </si>
  <si>
    <t>Paint HRSG A***</t>
  </si>
  <si>
    <t>Paint HRSG B**</t>
  </si>
  <si>
    <t>Paint BOP General Structure</t>
  </si>
  <si>
    <t>Paint Raw, Filter, and Condensate Tanks***</t>
  </si>
  <si>
    <t>Re Skin Admin Building</t>
  </si>
  <si>
    <t>Paint HRSG B</t>
  </si>
  <si>
    <t>FGA</t>
  </si>
  <si>
    <t>Station Service Tranformer Cabinet Repairs</t>
  </si>
  <si>
    <t>Soft Starts and Grounding Repairs</t>
  </si>
  <si>
    <t>Uni Strut and Misc Instrument and Electrical Cabinet Replacements*</t>
  </si>
  <si>
    <t>Uni Strut and Misc Instrument and Electrical Cabinet Replacements**</t>
  </si>
  <si>
    <t>Circulator Pump Refurbishment</t>
  </si>
  <si>
    <t>Well Flow Meter Replacements</t>
  </si>
  <si>
    <t>Misc Pump Parts</t>
  </si>
  <si>
    <t>Grating in Cooling Tower (around Gear Boxes)</t>
  </si>
  <si>
    <t>Flow Meter Replacements</t>
  </si>
  <si>
    <t>Trash Rack Repairs</t>
  </si>
  <si>
    <t>Corrosion Protection</t>
  </si>
  <si>
    <t>FDY</t>
  </si>
  <si>
    <t>Natural Gas Suplly Valves, Controls, Filters</t>
  </si>
  <si>
    <t>Paint ST Area Structure Beams (Corrosion Protection)</t>
  </si>
  <si>
    <t>Miscellaneous Painting (Corrosion Protection)</t>
  </si>
  <si>
    <t>Painting (Corrosion Protection)</t>
  </si>
  <si>
    <t>Small Bore Piping Repairs (Corrosion Protection)</t>
  </si>
  <si>
    <t>FSY</t>
  </si>
  <si>
    <t>FLY</t>
  </si>
  <si>
    <t>Air Line Repairs and Painting (Corrosion Protection)</t>
  </si>
  <si>
    <t>FVG</t>
  </si>
  <si>
    <t>Structural Painting (Corrosion Protection)</t>
  </si>
  <si>
    <t>Valve Repairs and Replacements (Corrosion Protection)</t>
  </si>
  <si>
    <t>Paint ST Area Structure - Beams (Corrosion Protection</t>
  </si>
  <si>
    <t>FHY</t>
  </si>
  <si>
    <t>CLCW Piping Repairs (Corrosion Protection)</t>
  </si>
  <si>
    <t>Corrosion Protections Repairs and Painting</t>
  </si>
  <si>
    <t>Small Bore Piping Repairs (Corrosion Repairs)</t>
  </si>
  <si>
    <t>FRY</t>
  </si>
  <si>
    <t>CLCW Piping Repairs and Painting (Corrosion Repairs)</t>
  </si>
  <si>
    <t>FWY</t>
  </si>
  <si>
    <t>Inventory Adjustments - MMN</t>
  </si>
  <si>
    <t>GE Work outside of LTSA</t>
  </si>
  <si>
    <t>Condenser Coating</t>
  </si>
  <si>
    <t>Totals</t>
  </si>
  <si>
    <t>FUM money</t>
  </si>
  <si>
    <t>FUM Money in A (100K); B (150K); J (150K)</t>
  </si>
  <si>
    <t>2013 Plant Smith Baseline (No Labor)</t>
  </si>
  <si>
    <t>2014 Plant Smith Baseline (No Labor)</t>
  </si>
  <si>
    <t>Tier 1</t>
  </si>
  <si>
    <t>Tier 2</t>
  </si>
  <si>
    <t>Tier 3</t>
  </si>
  <si>
    <t>2013 - 2017 Plant Smith Baseline (No Labor)</t>
  </si>
  <si>
    <t>Intake Structure Repairs</t>
  </si>
  <si>
    <t>Conderser Cleaning (Plugs)</t>
  </si>
  <si>
    <t>Replace Fire Piping Under Steamer</t>
  </si>
  <si>
    <t>Replace Fire Piping Around Boiler</t>
  </si>
  <si>
    <t>Blast and Paint Fire Hydrants(2014) Fire House (2016) Fire Post Valves (2017)</t>
  </si>
  <si>
    <t>Inspect Rebuild Electric Fire Pump</t>
  </si>
  <si>
    <t>Paint Raw, Filter, and Condensate Tanks</t>
  </si>
  <si>
    <t>Uni Strut and Misc Instrument and Electrical Cabinet Replacements</t>
  </si>
  <si>
    <t>Re Skin Electrical Building</t>
  </si>
  <si>
    <t>2013 Totals</t>
  </si>
  <si>
    <t>2014 Totals</t>
  </si>
  <si>
    <t>2015 Totals</t>
  </si>
  <si>
    <t>2016 Totals</t>
  </si>
  <si>
    <t xml:space="preserve"> 2017 Totals</t>
  </si>
  <si>
    <t>FPY</t>
  </si>
  <si>
    <t>Plant Labor Moved to Contract Labor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</si>
</sst>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4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MS Sans Serif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26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22" fillId="0" borderId="0"/>
    <xf numFmtId="0" fontId="2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3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4" fillId="51" borderId="10" applyNumberFormat="0" applyAlignment="0" applyProtection="0"/>
    <xf numFmtId="0" fontId="34" fillId="51" borderId="10" applyNumberFormat="0" applyAlignment="0" applyProtection="0"/>
    <xf numFmtId="0" fontId="35" fillId="52" borderId="11" applyNumberFormat="0" applyAlignment="0" applyProtection="0"/>
    <xf numFmtId="0" fontId="35" fillId="52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38" borderId="10" applyNumberFormat="0" applyAlignment="0" applyProtection="0"/>
    <xf numFmtId="0" fontId="41" fillId="38" borderId="10" applyNumberFormat="0" applyAlignment="0" applyProtection="0"/>
    <xf numFmtId="0" fontId="42" fillId="0" borderId="15" applyNumberFormat="0" applyFill="0" applyAlignment="0" applyProtection="0"/>
    <xf numFmtId="0" fontId="42" fillId="0" borderId="15" applyNumberFormat="0" applyFill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54" borderId="16" applyNumberFormat="0" applyFont="0" applyAlignment="0" applyProtection="0"/>
    <xf numFmtId="0" fontId="30" fillId="54" borderId="16" applyNumberFormat="0" applyFont="0" applyAlignment="0" applyProtection="0"/>
    <xf numFmtId="0" fontId="44" fillId="51" borderId="17" applyNumberFormat="0" applyAlignment="0" applyProtection="0"/>
    <xf numFmtId="0" fontId="44" fillId="51" borderId="17" applyNumberFormat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2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4" fillId="51" borderId="10" applyNumberFormat="0" applyAlignment="0" applyProtection="0"/>
    <xf numFmtId="0" fontId="34" fillId="51" borderId="10" applyNumberFormat="0" applyAlignment="0" applyProtection="0"/>
    <xf numFmtId="0" fontId="35" fillId="52" borderId="11" applyNumberFormat="0" applyAlignment="0" applyProtection="0"/>
    <xf numFmtId="0" fontId="35" fillId="52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38" borderId="10" applyNumberFormat="0" applyAlignment="0" applyProtection="0"/>
    <xf numFmtId="0" fontId="41" fillId="38" borderId="10" applyNumberFormat="0" applyAlignment="0" applyProtection="0"/>
    <xf numFmtId="0" fontId="42" fillId="0" borderId="15" applyNumberFormat="0" applyFill="0" applyAlignment="0" applyProtection="0"/>
    <xf numFmtId="0" fontId="42" fillId="0" borderId="15" applyNumberFormat="0" applyFill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54" borderId="16" applyNumberFormat="0" applyFont="0" applyAlignment="0" applyProtection="0"/>
    <xf numFmtId="0" fontId="30" fillId="54" borderId="16" applyNumberFormat="0" applyFont="0" applyAlignment="0" applyProtection="0"/>
    <xf numFmtId="0" fontId="44" fillId="51" borderId="17" applyNumberFormat="0" applyAlignment="0" applyProtection="0"/>
    <xf numFmtId="0" fontId="44" fillId="51" borderId="17" applyNumberFormat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" fillId="0" borderId="0"/>
    <xf numFmtId="0" fontId="21" fillId="0" borderId="0"/>
    <xf numFmtId="43" fontId="2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 applyFill="1"/>
    <xf numFmtId="0" fontId="0" fillId="0" borderId="0" xfId="0" applyFill="1"/>
    <xf numFmtId="0" fontId="0" fillId="0" borderId="0" xfId="0" applyFont="1" applyFill="1"/>
    <xf numFmtId="9" fontId="16" fillId="0" borderId="0" xfId="43" applyNumberFormat="1" applyFont="1" applyFill="1" applyAlignment="1">
      <alignment horizontal="center"/>
    </xf>
    <xf numFmtId="9" fontId="0" fillId="0" borderId="0" xfId="0" applyNumberFormat="1" applyAlignment="1">
      <alignment horizontal="center"/>
    </xf>
    <xf numFmtId="164" fontId="16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9" fontId="0" fillId="0" borderId="0" xfId="43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/>
    <xf numFmtId="0" fontId="16" fillId="0" borderId="0" xfId="0" applyFont="1"/>
    <xf numFmtId="0" fontId="16" fillId="0" borderId="0" xfId="0" applyFont="1" applyFill="1"/>
    <xf numFmtId="0" fontId="16" fillId="0" borderId="0" xfId="0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Fill="1"/>
    <xf numFmtId="49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/>
    <xf numFmtId="49" fontId="0" fillId="0" borderId="0" xfId="0" applyNumberForma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/>
    <xf numFmtId="49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/>
    <xf numFmtId="49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/>
    <xf numFmtId="49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/>
    <xf numFmtId="49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/>
    <xf numFmtId="0" fontId="16" fillId="0" borderId="0" xfId="0" applyFont="1" applyFill="1"/>
    <xf numFmtId="0" fontId="0" fillId="0" borderId="0" xfId="0" applyFill="1"/>
    <xf numFmtId="9" fontId="16" fillId="0" borderId="0" xfId="43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164" fontId="0" fillId="0" borderId="0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/>
    <xf numFmtId="0" fontId="0" fillId="0" borderId="0" xfId="0" applyFill="1"/>
    <xf numFmtId="9" fontId="0" fillId="0" borderId="0" xfId="43" applyNumberFormat="1" applyFont="1" applyFill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16" fillId="0" borderId="0" xfId="0" applyFont="1" applyFill="1" applyAlignment="1">
      <alignment horizontal="center"/>
    </xf>
    <xf numFmtId="0" fontId="0" fillId="0" borderId="0" xfId="0" applyFill="1" applyBorder="1" applyAlignment="1" applyProtection="1">
      <alignment horizontal="left"/>
      <protection locked="0"/>
    </xf>
    <xf numFmtId="0" fontId="0" fillId="0" borderId="0" xfId="0" applyFont="1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16" fillId="0" borderId="0" xfId="0" applyFont="1" applyFill="1" applyAlignment="1">
      <alignment horizontal="left"/>
    </xf>
    <xf numFmtId="164" fontId="16" fillId="0" borderId="0" xfId="1" applyNumberFormat="1" applyFont="1" applyFill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0" fontId="0" fillId="0" borderId="0" xfId="0" applyNumberFormat="1" applyFill="1" applyAlignment="1">
      <alignment horizontal="center"/>
    </xf>
    <xf numFmtId="49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164" fontId="1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1" fontId="16" fillId="0" borderId="0" xfId="1" applyNumberFormat="1" applyFont="1" applyFill="1" applyAlignment="1">
      <alignment horizontal="center"/>
    </xf>
    <xf numFmtId="49" fontId="16" fillId="0" borderId="0" xfId="0" applyNumberFormat="1" applyFont="1" applyFill="1" applyAlignment="1">
      <alignment horizontal="center"/>
    </xf>
    <xf numFmtId="49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 wrapText="1"/>
    </xf>
    <xf numFmtId="49" fontId="0" fillId="0" borderId="0" xfId="0" applyNumberFormat="1" applyFont="1" applyFill="1" applyBorder="1" applyAlignment="1">
      <alignment horizontal="center"/>
    </xf>
    <xf numFmtId="164" fontId="1" fillId="0" borderId="0" xfId="90" applyNumberFormat="1" applyFont="1" applyFill="1" applyBorder="1" applyAlignment="1">
      <alignment horizontal="center"/>
    </xf>
    <xf numFmtId="0" fontId="1" fillId="0" borderId="0" xfId="47" applyFill="1" applyBorder="1" applyAlignment="1">
      <alignment horizontal="center"/>
    </xf>
    <xf numFmtId="0" fontId="1" fillId="0" borderId="0" xfId="47" applyFill="1" applyBorder="1" applyAlignment="1">
      <alignment horizontal="left"/>
    </xf>
    <xf numFmtId="164" fontId="1" fillId="0" borderId="0" xfId="47" applyNumberFormat="1" applyFill="1" applyBorder="1" applyAlignment="1">
      <alignment horizontal="center"/>
    </xf>
    <xf numFmtId="0" fontId="0" fillId="0" borderId="0" xfId="47" applyFont="1" applyFill="1" applyBorder="1" applyAlignment="1">
      <alignment horizontal="left"/>
    </xf>
    <xf numFmtId="0" fontId="26" fillId="0" borderId="0" xfId="0" applyFont="1" applyFill="1" applyAlignment="1">
      <alignment horizontal="right"/>
    </xf>
    <xf numFmtId="164" fontId="26" fillId="0" borderId="0" xfId="1" applyNumberFormat="1" applyFont="1" applyFill="1" applyAlignment="1">
      <alignment horizontal="center"/>
    </xf>
    <xf numFmtId="9" fontId="0" fillId="0" borderId="0" xfId="1" applyNumberFormat="1" applyFont="1" applyFill="1" applyAlignment="1">
      <alignment horizontal="center"/>
    </xf>
    <xf numFmtId="164" fontId="24" fillId="0" borderId="0" xfId="90" applyNumberFormat="1" applyFont="1" applyFill="1" applyBorder="1" applyAlignment="1">
      <alignment horizontal="center"/>
    </xf>
    <xf numFmtId="0" fontId="16" fillId="0" borderId="0" xfId="0" applyFont="1" applyFill="1" applyAlignment="1">
      <alignment horizontal="center" wrapText="1"/>
    </xf>
    <xf numFmtId="164" fontId="16" fillId="0" borderId="0" xfId="0" applyNumberFormat="1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164" fontId="0" fillId="0" borderId="0" xfId="0" applyNumberFormat="1" applyFont="1" applyFill="1" applyAlignment="1">
      <alignment horizontal="center"/>
    </xf>
  </cellXfs>
  <cellStyles count="501">
    <cellStyle name="_x0013_" xfId="112"/>
    <cellStyle name="_x0013_ 10" xfId="97"/>
    <cellStyle name="_x0013_ 10 2" xfId="348"/>
    <cellStyle name="_x0013_ 11" xfId="98"/>
    <cellStyle name="_x0013_ 11 2" xfId="349"/>
    <cellStyle name="_x0013_ 12" xfId="99"/>
    <cellStyle name="_x0013_ 12 2" xfId="350"/>
    <cellStyle name="_x0013_ 13" xfId="100"/>
    <cellStyle name="_x0013_ 13 2" xfId="351"/>
    <cellStyle name="_x0013_ 14" xfId="101"/>
    <cellStyle name="_x0013_ 14 2" xfId="352"/>
    <cellStyle name="_x0013_ 15" xfId="102"/>
    <cellStyle name="_x0013_ 15 2" xfId="353"/>
    <cellStyle name="_x0013_ 16" xfId="103"/>
    <cellStyle name="_x0013_ 16 2" xfId="354"/>
    <cellStyle name="_x0013_ 2" xfId="104"/>
    <cellStyle name="_x0013_ 2 2" xfId="355"/>
    <cellStyle name="_x0013_ 3" xfId="105"/>
    <cellStyle name="_x0013_ 3 2" xfId="356"/>
    <cellStyle name="_x0013_ 4" xfId="106"/>
    <cellStyle name="_x0013_ 4 2" xfId="357"/>
    <cellStyle name="_x0013_ 5" xfId="107"/>
    <cellStyle name="_x0013_ 5 2" xfId="358"/>
    <cellStyle name="_x0013_ 6" xfId="108"/>
    <cellStyle name="_x0013_ 6 2" xfId="359"/>
    <cellStyle name="_x0013_ 7" xfId="109"/>
    <cellStyle name="_x0013_ 7 2" xfId="360"/>
    <cellStyle name="_x0013_ 8" xfId="110"/>
    <cellStyle name="_x0013_ 8 2" xfId="361"/>
    <cellStyle name="_x0013_ 9" xfId="111"/>
    <cellStyle name="_x0013_ 9 2" xfId="362"/>
    <cellStyle name="_x0013__BudWorks" xfId="113"/>
    <cellStyle name="_x0013__Funded Outage" xfId="114"/>
    <cellStyle name="_x0013__Master Outage 2008 - 2017  (DRAFT)" xfId="115"/>
    <cellStyle name="_x0013__Master Outage 2008 - 2017  (DRAFT) 10" xfId="116"/>
    <cellStyle name="_x0013__Master Outage 2008 - 2017  (DRAFT) 10 2" xfId="363"/>
    <cellStyle name="_x0013__Master Outage 2008 - 2017  (DRAFT) 11" xfId="117"/>
    <cellStyle name="_x0013__Master Outage 2008 - 2017  (DRAFT) 11 2" xfId="364"/>
    <cellStyle name="_x0013__Master Outage 2008 - 2017  (DRAFT) 12" xfId="118"/>
    <cellStyle name="_x0013__Master Outage 2008 - 2017  (DRAFT) 12 2" xfId="365"/>
    <cellStyle name="_x0013__Master Outage 2008 - 2017  (DRAFT) 13" xfId="119"/>
    <cellStyle name="_x0013__Master Outage 2008 - 2017  (DRAFT) 13 2" xfId="366"/>
    <cellStyle name="_x0013__Master Outage 2008 - 2017  (DRAFT) 14" xfId="120"/>
    <cellStyle name="_x0013__Master Outage 2008 - 2017  (DRAFT) 14 2" xfId="367"/>
    <cellStyle name="_x0013__Master Outage 2008 - 2017  (DRAFT) 15" xfId="121"/>
    <cellStyle name="_x0013__Master Outage 2008 - 2017  (DRAFT) 15 2" xfId="368"/>
    <cellStyle name="_x0013__Master Outage 2008 - 2017  (DRAFT) 2" xfId="122"/>
    <cellStyle name="_x0013__Master Outage 2008 - 2017  (DRAFT) 2 2" xfId="369"/>
    <cellStyle name="_x0013__Master Outage 2008 - 2017  (DRAFT) 3" xfId="123"/>
    <cellStyle name="_x0013__Master Outage 2008 - 2017  (DRAFT) 3 2" xfId="370"/>
    <cellStyle name="_x0013__Master Outage 2008 - 2017  (DRAFT) 4" xfId="124"/>
    <cellStyle name="_x0013__Master Outage 2008 - 2017  (DRAFT) 4 2" xfId="371"/>
    <cellStyle name="_x0013__Master Outage 2008 - 2017  (DRAFT) 5" xfId="125"/>
    <cellStyle name="_x0013__Master Outage 2008 - 2017  (DRAFT) 5 2" xfId="372"/>
    <cellStyle name="_x0013__Master Outage 2008 - 2017  (DRAFT) 6" xfId="126"/>
    <cellStyle name="_x0013__Master Outage 2008 - 2017  (DRAFT) 6 2" xfId="373"/>
    <cellStyle name="_x0013__Master Outage 2008 - 2017  (DRAFT) 7" xfId="127"/>
    <cellStyle name="_x0013__Master Outage 2008 - 2017  (DRAFT) 7 2" xfId="374"/>
    <cellStyle name="_x0013__Master Outage 2008 - 2017  (DRAFT) 8" xfId="128"/>
    <cellStyle name="_x0013__Master Outage 2008 - 2017  (DRAFT) 8 2" xfId="375"/>
    <cellStyle name="_x0013__Master Outage 2008 - 2017  (DRAFT) 9" xfId="129"/>
    <cellStyle name="_x0013__Master Outage 2008 - 2017  (DRAFT) 9 2" xfId="376"/>
    <cellStyle name="_x0013__Master Outage 2008 - 2017  (Rev 5)" xfId="130"/>
    <cellStyle name="_x0013__Proposed 2008 - 2017" xfId="131"/>
    <cellStyle name="_x0013__Proposed 2008 - 2017 10" xfId="132"/>
    <cellStyle name="_x0013__Proposed 2008 - 2017 10 2" xfId="377"/>
    <cellStyle name="_x0013__Proposed 2008 - 2017 11" xfId="133"/>
    <cellStyle name="_x0013__Proposed 2008 - 2017 11 2" xfId="378"/>
    <cellStyle name="_x0013__Proposed 2008 - 2017 12" xfId="134"/>
    <cellStyle name="_x0013__Proposed 2008 - 2017 12 2" xfId="379"/>
    <cellStyle name="_x0013__Proposed 2008 - 2017 13" xfId="135"/>
    <cellStyle name="_x0013__Proposed 2008 - 2017 13 2" xfId="380"/>
    <cellStyle name="_x0013__Proposed 2008 - 2017 14" xfId="136"/>
    <cellStyle name="_x0013__Proposed 2008 - 2017 14 2" xfId="381"/>
    <cellStyle name="_x0013__Proposed 2008 - 2017 15" xfId="137"/>
    <cellStyle name="_x0013__Proposed 2008 - 2017 15 2" xfId="382"/>
    <cellStyle name="_x0013__Proposed 2008 - 2017 2" xfId="138"/>
    <cellStyle name="_x0013__Proposed 2008 - 2017 2 2" xfId="383"/>
    <cellStyle name="_x0013__Proposed 2008 - 2017 3" xfId="139"/>
    <cellStyle name="_x0013__Proposed 2008 - 2017 3 2" xfId="384"/>
    <cellStyle name="_x0013__Proposed 2008 - 2017 4" xfId="140"/>
    <cellStyle name="_x0013__Proposed 2008 - 2017 4 2" xfId="385"/>
    <cellStyle name="_x0013__Proposed 2008 - 2017 5" xfId="141"/>
    <cellStyle name="_x0013__Proposed 2008 - 2017 5 2" xfId="386"/>
    <cellStyle name="_x0013__Proposed 2008 - 2017 6" xfId="142"/>
    <cellStyle name="_x0013__Proposed 2008 - 2017 6 2" xfId="387"/>
    <cellStyle name="_x0013__Proposed 2008 - 2017 7" xfId="143"/>
    <cellStyle name="_x0013__Proposed 2008 - 2017 7 2" xfId="388"/>
    <cellStyle name="_x0013__Proposed 2008 - 2017 8" xfId="144"/>
    <cellStyle name="_x0013__Proposed 2008 - 2017 8 2" xfId="389"/>
    <cellStyle name="_x0013__Proposed 2008 - 2017 9" xfId="145"/>
    <cellStyle name="_x0013__Proposed 2008 - 2017 9 2" xfId="390"/>
    <cellStyle name="_x0013__Proposed 2008 - 2017 Rev 2" xfId="146"/>
    <cellStyle name="_x0013__Proposed 2008 - 2017 Rev 5" xfId="147"/>
    <cellStyle name="_x0013__Proposed 2008 - 2017 Rev 5 2" xfId="391"/>
    <cellStyle name="_x0013__Proposed 2009 - 2018" xfId="148"/>
    <cellStyle name="_x0013__Rev 3" xfId="149"/>
    <cellStyle name="_x0013__Unfunded O+M Special Projects" xfId="150"/>
    <cellStyle name="_x0013__Unfunded O+M Special Projects 2" xfId="392"/>
    <cellStyle name="_x0013__Unfunded Outage" xfId="151"/>
    <cellStyle name="_x0013__Unfunded Retrofit Capital" xfId="152"/>
    <cellStyle name="_x0013__Unfunded Retrofit Capital 2" xfId="393"/>
    <cellStyle name="_x0013__Working Copy Lisa (2)" xfId="153"/>
    <cellStyle name="20% - Accent1" xfId="20" builtinId="30" customBuiltin="1"/>
    <cellStyle name="20% - Accent1 2" xfId="67"/>
    <cellStyle name="20% - Accent1 2 2" xfId="323"/>
    <cellStyle name="20% - Accent1 2 2 2" xfId="395"/>
    <cellStyle name="20% - Accent1 2 3" xfId="155"/>
    <cellStyle name="20% - Accent1 3" xfId="277"/>
    <cellStyle name="20% - Accent1 3 2" xfId="394"/>
    <cellStyle name="20% - Accent1 4" xfId="154"/>
    <cellStyle name="20% - Accent2" xfId="24" builtinId="34" customBuiltin="1"/>
    <cellStyle name="20% - Accent2 2" xfId="71"/>
    <cellStyle name="20% - Accent2 2 2" xfId="327"/>
    <cellStyle name="20% - Accent2 2 2 2" xfId="397"/>
    <cellStyle name="20% - Accent2 2 3" xfId="157"/>
    <cellStyle name="20% - Accent2 3" xfId="281"/>
    <cellStyle name="20% - Accent2 3 2" xfId="396"/>
    <cellStyle name="20% - Accent2 4" xfId="156"/>
    <cellStyle name="20% - Accent3" xfId="28" builtinId="38" customBuiltin="1"/>
    <cellStyle name="20% - Accent3 2" xfId="75"/>
    <cellStyle name="20% - Accent3 2 2" xfId="331"/>
    <cellStyle name="20% - Accent3 2 2 2" xfId="399"/>
    <cellStyle name="20% - Accent3 2 3" xfId="159"/>
    <cellStyle name="20% - Accent3 3" xfId="285"/>
    <cellStyle name="20% - Accent3 3 2" xfId="398"/>
    <cellStyle name="20% - Accent3 4" xfId="158"/>
    <cellStyle name="20% - Accent4" xfId="32" builtinId="42" customBuiltin="1"/>
    <cellStyle name="20% - Accent4 2" xfId="79"/>
    <cellStyle name="20% - Accent4 2 2" xfId="335"/>
    <cellStyle name="20% - Accent4 2 2 2" xfId="401"/>
    <cellStyle name="20% - Accent4 2 3" xfId="161"/>
    <cellStyle name="20% - Accent4 3" xfId="289"/>
    <cellStyle name="20% - Accent4 3 2" xfId="400"/>
    <cellStyle name="20% - Accent4 4" xfId="160"/>
    <cellStyle name="20% - Accent5" xfId="36" builtinId="46" customBuiltin="1"/>
    <cellStyle name="20% - Accent5 2" xfId="83"/>
    <cellStyle name="20% - Accent5 2 2" xfId="339"/>
    <cellStyle name="20% - Accent5 2 2 2" xfId="403"/>
    <cellStyle name="20% - Accent5 2 3" xfId="163"/>
    <cellStyle name="20% - Accent5 3" xfId="293"/>
    <cellStyle name="20% - Accent5 3 2" xfId="402"/>
    <cellStyle name="20% - Accent5 4" xfId="162"/>
    <cellStyle name="20% - Accent6" xfId="40" builtinId="50" customBuiltin="1"/>
    <cellStyle name="20% - Accent6 2" xfId="87"/>
    <cellStyle name="20% - Accent6 2 2" xfId="343"/>
    <cellStyle name="20% - Accent6 2 2 2" xfId="405"/>
    <cellStyle name="20% - Accent6 2 3" xfId="165"/>
    <cellStyle name="20% - Accent6 3" xfId="297"/>
    <cellStyle name="20% - Accent6 3 2" xfId="404"/>
    <cellStyle name="20% - Accent6 4" xfId="164"/>
    <cellStyle name="40% - Accent1" xfId="21" builtinId="31" customBuiltin="1"/>
    <cellStyle name="40% - Accent1 2" xfId="68"/>
    <cellStyle name="40% - Accent1 2 2" xfId="324"/>
    <cellStyle name="40% - Accent1 2 2 2" xfId="407"/>
    <cellStyle name="40% - Accent1 2 3" xfId="167"/>
    <cellStyle name="40% - Accent1 3" xfId="278"/>
    <cellStyle name="40% - Accent1 3 2" xfId="406"/>
    <cellStyle name="40% - Accent1 4" xfId="166"/>
    <cellStyle name="40% - Accent2" xfId="25" builtinId="35" customBuiltin="1"/>
    <cellStyle name="40% - Accent2 2" xfId="72"/>
    <cellStyle name="40% - Accent2 2 2" xfId="328"/>
    <cellStyle name="40% - Accent2 2 2 2" xfId="409"/>
    <cellStyle name="40% - Accent2 2 3" xfId="169"/>
    <cellStyle name="40% - Accent2 3" xfId="282"/>
    <cellStyle name="40% - Accent2 3 2" xfId="408"/>
    <cellStyle name="40% - Accent2 4" xfId="168"/>
    <cellStyle name="40% - Accent3" xfId="29" builtinId="39" customBuiltin="1"/>
    <cellStyle name="40% - Accent3 2" xfId="76"/>
    <cellStyle name="40% - Accent3 2 2" xfId="332"/>
    <cellStyle name="40% - Accent3 2 2 2" xfId="411"/>
    <cellStyle name="40% - Accent3 2 3" xfId="171"/>
    <cellStyle name="40% - Accent3 3" xfId="286"/>
    <cellStyle name="40% - Accent3 3 2" xfId="410"/>
    <cellStyle name="40% - Accent3 4" xfId="170"/>
    <cellStyle name="40% - Accent4" xfId="33" builtinId="43" customBuiltin="1"/>
    <cellStyle name="40% - Accent4 2" xfId="80"/>
    <cellStyle name="40% - Accent4 2 2" xfId="336"/>
    <cellStyle name="40% - Accent4 2 2 2" xfId="413"/>
    <cellStyle name="40% - Accent4 2 3" xfId="173"/>
    <cellStyle name="40% - Accent4 3" xfId="290"/>
    <cellStyle name="40% - Accent4 3 2" xfId="412"/>
    <cellStyle name="40% - Accent4 4" xfId="172"/>
    <cellStyle name="40% - Accent5" xfId="37" builtinId="47" customBuiltin="1"/>
    <cellStyle name="40% - Accent5 2" xfId="84"/>
    <cellStyle name="40% - Accent5 2 2" xfId="340"/>
    <cellStyle name="40% - Accent5 2 2 2" xfId="415"/>
    <cellStyle name="40% - Accent5 2 3" xfId="175"/>
    <cellStyle name="40% - Accent5 3" xfId="294"/>
    <cellStyle name="40% - Accent5 3 2" xfId="414"/>
    <cellStyle name="40% - Accent5 4" xfId="174"/>
    <cellStyle name="40% - Accent6" xfId="41" builtinId="51" customBuiltin="1"/>
    <cellStyle name="40% - Accent6 2" xfId="88"/>
    <cellStyle name="40% - Accent6 2 2" xfId="344"/>
    <cellStyle name="40% - Accent6 2 2 2" xfId="417"/>
    <cellStyle name="40% - Accent6 2 3" xfId="177"/>
    <cellStyle name="40% - Accent6 3" xfId="298"/>
    <cellStyle name="40% - Accent6 3 2" xfId="416"/>
    <cellStyle name="40% - Accent6 4" xfId="176"/>
    <cellStyle name="60% - Accent1" xfId="22" builtinId="32" customBuiltin="1"/>
    <cellStyle name="60% - Accent1 2" xfId="69"/>
    <cellStyle name="60% - Accent1 2 2" xfId="325"/>
    <cellStyle name="60% - Accent1 2 2 2" xfId="419"/>
    <cellStyle name="60% - Accent1 2 3" xfId="179"/>
    <cellStyle name="60% - Accent1 3" xfId="279"/>
    <cellStyle name="60% - Accent1 3 2" xfId="418"/>
    <cellStyle name="60% - Accent1 4" xfId="178"/>
    <cellStyle name="60% - Accent2" xfId="26" builtinId="36" customBuiltin="1"/>
    <cellStyle name="60% - Accent2 2" xfId="73"/>
    <cellStyle name="60% - Accent2 2 2" xfId="329"/>
    <cellStyle name="60% - Accent2 2 2 2" xfId="421"/>
    <cellStyle name="60% - Accent2 2 3" xfId="181"/>
    <cellStyle name="60% - Accent2 3" xfId="283"/>
    <cellStyle name="60% - Accent2 3 2" xfId="420"/>
    <cellStyle name="60% - Accent2 4" xfId="180"/>
    <cellStyle name="60% - Accent3" xfId="30" builtinId="40" customBuiltin="1"/>
    <cellStyle name="60% - Accent3 2" xfId="77"/>
    <cellStyle name="60% - Accent3 2 2" xfId="333"/>
    <cellStyle name="60% - Accent3 2 2 2" xfId="423"/>
    <cellStyle name="60% - Accent3 2 3" xfId="183"/>
    <cellStyle name="60% - Accent3 3" xfId="287"/>
    <cellStyle name="60% - Accent3 3 2" xfId="422"/>
    <cellStyle name="60% - Accent3 4" xfId="182"/>
    <cellStyle name="60% - Accent4" xfId="34" builtinId="44" customBuiltin="1"/>
    <cellStyle name="60% - Accent4 2" xfId="81"/>
    <cellStyle name="60% - Accent4 2 2" xfId="337"/>
    <cellStyle name="60% - Accent4 2 2 2" xfId="425"/>
    <cellStyle name="60% - Accent4 2 3" xfId="185"/>
    <cellStyle name="60% - Accent4 3" xfId="291"/>
    <cellStyle name="60% - Accent4 3 2" xfId="424"/>
    <cellStyle name="60% - Accent4 4" xfId="184"/>
    <cellStyle name="60% - Accent5" xfId="38" builtinId="48" customBuiltin="1"/>
    <cellStyle name="60% - Accent5 2" xfId="85"/>
    <cellStyle name="60% - Accent5 2 2" xfId="341"/>
    <cellStyle name="60% - Accent5 2 2 2" xfId="427"/>
    <cellStyle name="60% - Accent5 2 3" xfId="187"/>
    <cellStyle name="60% - Accent5 3" xfId="295"/>
    <cellStyle name="60% - Accent5 3 2" xfId="426"/>
    <cellStyle name="60% - Accent5 4" xfId="186"/>
    <cellStyle name="60% - Accent6" xfId="42" builtinId="52" customBuiltin="1"/>
    <cellStyle name="60% - Accent6 2" xfId="89"/>
    <cellStyle name="60% - Accent6 2 2" xfId="345"/>
    <cellStyle name="60% - Accent6 2 2 2" xfId="429"/>
    <cellStyle name="60% - Accent6 2 3" xfId="189"/>
    <cellStyle name="60% - Accent6 3" xfId="299"/>
    <cellStyle name="60% - Accent6 3 2" xfId="428"/>
    <cellStyle name="60% - Accent6 4" xfId="188"/>
    <cellStyle name="Accent1" xfId="19" builtinId="29" customBuiltin="1"/>
    <cellStyle name="Accent1 2" xfId="66"/>
    <cellStyle name="Accent1 2 2" xfId="322"/>
    <cellStyle name="Accent1 2 2 2" xfId="431"/>
    <cellStyle name="Accent1 2 3" xfId="191"/>
    <cellStyle name="Accent1 3" xfId="276"/>
    <cellStyle name="Accent1 3 2" xfId="430"/>
    <cellStyle name="Accent1 4" xfId="190"/>
    <cellStyle name="Accent2" xfId="23" builtinId="33" customBuiltin="1"/>
    <cellStyle name="Accent2 2" xfId="70"/>
    <cellStyle name="Accent2 2 2" xfId="326"/>
    <cellStyle name="Accent2 2 2 2" xfId="433"/>
    <cellStyle name="Accent2 2 3" xfId="193"/>
    <cellStyle name="Accent2 3" xfId="280"/>
    <cellStyle name="Accent2 3 2" xfId="432"/>
    <cellStyle name="Accent2 4" xfId="192"/>
    <cellStyle name="Accent3" xfId="27" builtinId="37" customBuiltin="1"/>
    <cellStyle name="Accent3 2" xfId="74"/>
    <cellStyle name="Accent3 2 2" xfId="330"/>
    <cellStyle name="Accent3 2 2 2" xfId="435"/>
    <cellStyle name="Accent3 2 3" xfId="195"/>
    <cellStyle name="Accent3 3" xfId="284"/>
    <cellStyle name="Accent3 3 2" xfId="434"/>
    <cellStyle name="Accent3 4" xfId="194"/>
    <cellStyle name="Accent4" xfId="31" builtinId="41" customBuiltin="1"/>
    <cellStyle name="Accent4 2" xfId="78"/>
    <cellStyle name="Accent4 2 2" xfId="334"/>
    <cellStyle name="Accent4 2 2 2" xfId="437"/>
    <cellStyle name="Accent4 2 3" xfId="197"/>
    <cellStyle name="Accent4 3" xfId="288"/>
    <cellStyle name="Accent4 3 2" xfId="436"/>
    <cellStyle name="Accent4 4" xfId="196"/>
    <cellStyle name="Accent5" xfId="35" builtinId="45" customBuiltin="1"/>
    <cellStyle name="Accent5 2" xfId="82"/>
    <cellStyle name="Accent5 2 2" xfId="338"/>
    <cellStyle name="Accent5 2 2 2" xfId="439"/>
    <cellStyle name="Accent5 2 3" xfId="199"/>
    <cellStyle name="Accent5 3" xfId="292"/>
    <cellStyle name="Accent5 3 2" xfId="438"/>
    <cellStyle name="Accent5 4" xfId="198"/>
    <cellStyle name="Accent6" xfId="39" builtinId="49" customBuiltin="1"/>
    <cellStyle name="Accent6 2" xfId="86"/>
    <cellStyle name="Accent6 2 2" xfId="342"/>
    <cellStyle name="Accent6 2 2 2" xfId="441"/>
    <cellStyle name="Accent6 2 3" xfId="201"/>
    <cellStyle name="Accent6 3" xfId="296"/>
    <cellStyle name="Accent6 3 2" xfId="440"/>
    <cellStyle name="Accent6 4" xfId="200"/>
    <cellStyle name="Bad" xfId="8" builtinId="27" customBuiltin="1"/>
    <cellStyle name="Bad 2" xfId="55"/>
    <cellStyle name="Bad 2 2" xfId="311"/>
    <cellStyle name="Bad 2 2 2" xfId="443"/>
    <cellStyle name="Bad 2 3" xfId="203"/>
    <cellStyle name="Bad 3" xfId="265"/>
    <cellStyle name="Bad 3 2" xfId="442"/>
    <cellStyle name="Bad 4" xfId="202"/>
    <cellStyle name="Calculation" xfId="12" builtinId="22" customBuiltin="1"/>
    <cellStyle name="Calculation 2" xfId="59"/>
    <cellStyle name="Calculation 2 2" xfId="315"/>
    <cellStyle name="Calculation 2 2 2" xfId="445"/>
    <cellStyle name="Calculation 2 3" xfId="205"/>
    <cellStyle name="Calculation 3" xfId="269"/>
    <cellStyle name="Calculation 3 2" xfId="444"/>
    <cellStyle name="Calculation 4" xfId="204"/>
    <cellStyle name="Check Cell" xfId="14" builtinId="23" customBuiltin="1"/>
    <cellStyle name="Check Cell 2" xfId="61"/>
    <cellStyle name="Check Cell 2 2" xfId="317"/>
    <cellStyle name="Check Cell 2 2 2" xfId="447"/>
    <cellStyle name="Check Cell 2 3" xfId="207"/>
    <cellStyle name="Check Cell 3" xfId="271"/>
    <cellStyle name="Check Cell 3 2" xfId="446"/>
    <cellStyle name="Check Cell 4" xfId="206"/>
    <cellStyle name="Comma" xfId="1" builtinId="3"/>
    <cellStyle name="Comma 2" xfId="48"/>
    <cellStyle name="Comma 2 2" xfId="304"/>
    <cellStyle name="Comma 2 2 2" xfId="449"/>
    <cellStyle name="Comma 2 3" xfId="498"/>
    <cellStyle name="Comma 2 4" xfId="209"/>
    <cellStyle name="Comma 3" xfId="210"/>
    <cellStyle name="Comma 3 2" xfId="450"/>
    <cellStyle name="Comma 4" xfId="211"/>
    <cellStyle name="Comma 4 2" xfId="451"/>
    <cellStyle name="Comma 5" xfId="212"/>
    <cellStyle name="Comma 5 2" xfId="452"/>
    <cellStyle name="Comma 6" xfId="258"/>
    <cellStyle name="Comma 6 2" xfId="448"/>
    <cellStyle name="Comma 7" xfId="208"/>
    <cellStyle name="Currency" xfId="90" builtinId="4"/>
    <cellStyle name="Currency 2" xfId="214"/>
    <cellStyle name="Currency 2 2" xfId="215"/>
    <cellStyle name="Currency 2 2 2" xfId="455"/>
    <cellStyle name="Currency 2 3" xfId="454"/>
    <cellStyle name="Currency 3" xfId="216"/>
    <cellStyle name="Currency 3 2" xfId="456"/>
    <cellStyle name="Currency 4" xfId="217"/>
    <cellStyle name="Currency 4 2" xfId="457"/>
    <cellStyle name="Currency 5" xfId="218"/>
    <cellStyle name="Currency 5 2" xfId="458"/>
    <cellStyle name="Currency 6" xfId="346"/>
    <cellStyle name="Currency 6 2" xfId="453"/>
    <cellStyle name="Currency 7" xfId="500"/>
    <cellStyle name="Currency 8" xfId="213"/>
    <cellStyle name="Explanatory Text" xfId="17" builtinId="53" customBuiltin="1"/>
    <cellStyle name="Explanatory Text 2" xfId="64"/>
    <cellStyle name="Explanatory Text 2 2" xfId="320"/>
    <cellStyle name="Explanatory Text 2 2 2" xfId="460"/>
    <cellStyle name="Explanatory Text 2 3" xfId="220"/>
    <cellStyle name="Explanatory Text 3" xfId="274"/>
    <cellStyle name="Explanatory Text 3 2" xfId="459"/>
    <cellStyle name="Explanatory Text 4" xfId="219"/>
    <cellStyle name="Good" xfId="7" builtinId="26" customBuiltin="1"/>
    <cellStyle name="Good 2" xfId="54"/>
    <cellStyle name="Good 2 2" xfId="310"/>
    <cellStyle name="Good 2 2 2" xfId="462"/>
    <cellStyle name="Good 2 3" xfId="222"/>
    <cellStyle name="Good 3" xfId="264"/>
    <cellStyle name="Good 3 2" xfId="461"/>
    <cellStyle name="Good 4" xfId="221"/>
    <cellStyle name="Heading 1" xfId="3" builtinId="16" customBuiltin="1"/>
    <cellStyle name="Heading 1 2" xfId="50"/>
    <cellStyle name="Heading 1 2 2" xfId="306"/>
    <cellStyle name="Heading 1 2 2 2" xfId="464"/>
    <cellStyle name="Heading 1 2 3" xfId="224"/>
    <cellStyle name="Heading 1 3" xfId="260"/>
    <cellStyle name="Heading 1 3 2" xfId="463"/>
    <cellStyle name="Heading 1 4" xfId="223"/>
    <cellStyle name="Heading 2" xfId="4" builtinId="17" customBuiltin="1"/>
    <cellStyle name="Heading 2 2" xfId="51"/>
    <cellStyle name="Heading 2 2 2" xfId="307"/>
    <cellStyle name="Heading 2 2 2 2" xfId="466"/>
    <cellStyle name="Heading 2 2 3" xfId="226"/>
    <cellStyle name="Heading 2 3" xfId="261"/>
    <cellStyle name="Heading 2 3 2" xfId="465"/>
    <cellStyle name="Heading 2 4" xfId="225"/>
    <cellStyle name="Heading 3" xfId="5" builtinId="18" customBuiltin="1"/>
    <cellStyle name="Heading 3 2" xfId="52"/>
    <cellStyle name="Heading 3 2 2" xfId="308"/>
    <cellStyle name="Heading 3 2 2 2" xfId="468"/>
    <cellStyle name="Heading 3 2 3" xfId="228"/>
    <cellStyle name="Heading 3 3" xfId="262"/>
    <cellStyle name="Heading 3 3 2" xfId="467"/>
    <cellStyle name="Heading 3 4" xfId="227"/>
    <cellStyle name="Heading 4" xfId="6" builtinId="19" customBuiltin="1"/>
    <cellStyle name="Heading 4 2" xfId="53"/>
    <cellStyle name="Heading 4 2 2" xfId="309"/>
    <cellStyle name="Heading 4 2 2 2" xfId="470"/>
    <cellStyle name="Heading 4 2 3" xfId="230"/>
    <cellStyle name="Heading 4 3" xfId="263"/>
    <cellStyle name="Heading 4 3 2" xfId="469"/>
    <cellStyle name="Heading 4 4" xfId="229"/>
    <cellStyle name="Input" xfId="10" builtinId="20" customBuiltin="1"/>
    <cellStyle name="Input 2" xfId="57"/>
    <cellStyle name="Input 2 2" xfId="313"/>
    <cellStyle name="Input 2 2 2" xfId="472"/>
    <cellStyle name="Input 2 3" xfId="232"/>
    <cellStyle name="Input 3" xfId="267"/>
    <cellStyle name="Input 3 2" xfId="471"/>
    <cellStyle name="Input 4" xfId="231"/>
    <cellStyle name="Linked Cell" xfId="13" builtinId="24" customBuiltin="1"/>
    <cellStyle name="Linked Cell 2" xfId="60"/>
    <cellStyle name="Linked Cell 2 2" xfId="316"/>
    <cellStyle name="Linked Cell 2 2 2" xfId="474"/>
    <cellStyle name="Linked Cell 2 3" xfId="234"/>
    <cellStyle name="Linked Cell 3" xfId="270"/>
    <cellStyle name="Linked Cell 3 2" xfId="473"/>
    <cellStyle name="Linked Cell 4" xfId="233"/>
    <cellStyle name="Neutral" xfId="9" builtinId="28" customBuiltin="1"/>
    <cellStyle name="Neutral 2" xfId="56"/>
    <cellStyle name="Neutral 2 2" xfId="312"/>
    <cellStyle name="Neutral 2 2 2" xfId="476"/>
    <cellStyle name="Neutral 2 3" xfId="236"/>
    <cellStyle name="Neutral 3" xfId="266"/>
    <cellStyle name="Neutral 3 2" xfId="475"/>
    <cellStyle name="Neutral 4" xfId="235"/>
    <cellStyle name="Normal" xfId="0" builtinId="0"/>
    <cellStyle name="Normal 2" xfId="44"/>
    <cellStyle name="Normal 2 2" xfId="47"/>
    <cellStyle name="Normal 2 2 2" xfId="303"/>
    <cellStyle name="Normal 2 2 2 2" xfId="478"/>
    <cellStyle name="Normal 2 2 3" xfId="238"/>
    <cellStyle name="Normal 2 3" xfId="45"/>
    <cellStyle name="Normal 2 3 2" xfId="93"/>
    <cellStyle name="Normal 2 3 3" xfId="92"/>
    <cellStyle name="Normal 2 4" xfId="91"/>
    <cellStyle name="Normal 2 4 2" xfId="95"/>
    <cellStyle name="Normal 2 5" xfId="301"/>
    <cellStyle name="Normal 2 5 2" xfId="477"/>
    <cellStyle name="Normal 2 6" xfId="497"/>
    <cellStyle name="Normal 2 7" xfId="237"/>
    <cellStyle name="Normal 3" xfId="46"/>
    <cellStyle name="Normal 3 2" xfId="94"/>
    <cellStyle name="Normal 3 3" xfId="302"/>
    <cellStyle name="Normal 3 3 2" xfId="479"/>
    <cellStyle name="Normal 3 4" xfId="239"/>
    <cellStyle name="Normal 4" xfId="240"/>
    <cellStyle name="Normal 4 2" xfId="480"/>
    <cellStyle name="Normal 5" xfId="241"/>
    <cellStyle name="Normal 5 2" xfId="481"/>
    <cellStyle name="Normal 6" xfId="257"/>
    <cellStyle name="Normal 6 2" xfId="347"/>
    <cellStyle name="Normal 7" xfId="496"/>
    <cellStyle name="Normal 8" xfId="499"/>
    <cellStyle name="Normal 9" xfId="96"/>
    <cellStyle name="Note" xfId="16" builtinId="10" customBuiltin="1"/>
    <cellStyle name="Note 2" xfId="63"/>
    <cellStyle name="Note 2 2" xfId="319"/>
    <cellStyle name="Note 2 2 2" xfId="483"/>
    <cellStyle name="Note 2 3" xfId="243"/>
    <cellStyle name="Note 3" xfId="273"/>
    <cellStyle name="Note 3 2" xfId="482"/>
    <cellStyle name="Note 4" xfId="242"/>
    <cellStyle name="Output" xfId="11" builtinId="21" customBuiltin="1"/>
    <cellStyle name="Output 2" xfId="58"/>
    <cellStyle name="Output 2 2" xfId="314"/>
    <cellStyle name="Output 2 2 2" xfId="485"/>
    <cellStyle name="Output 2 3" xfId="245"/>
    <cellStyle name="Output 3" xfId="268"/>
    <cellStyle name="Output 3 2" xfId="484"/>
    <cellStyle name="Output 4" xfId="244"/>
    <cellStyle name="Percent" xfId="43" builtinId="5"/>
    <cellStyle name="Percent 2" xfId="49"/>
    <cellStyle name="Percent 2 2" xfId="305"/>
    <cellStyle name="Percent 2 2 2" xfId="487"/>
    <cellStyle name="Percent 2 3" xfId="247"/>
    <cellStyle name="Percent 3" xfId="248"/>
    <cellStyle name="Percent 3 2" xfId="488"/>
    <cellStyle name="Percent 4" xfId="249"/>
    <cellStyle name="Percent 4 2" xfId="489"/>
    <cellStyle name="Percent 5" xfId="250"/>
    <cellStyle name="Percent 5 2" xfId="490"/>
    <cellStyle name="Percent 6" xfId="300"/>
    <cellStyle name="Percent 6 2" xfId="486"/>
    <cellStyle name="Percent 7" xfId="246"/>
    <cellStyle name="Title" xfId="2" builtinId="15" customBuiltin="1"/>
    <cellStyle name="Title 2" xfId="252"/>
    <cellStyle name="Title 3" xfId="259"/>
    <cellStyle name="Title 3 2" xfId="491"/>
    <cellStyle name="Title 4" xfId="251"/>
    <cellStyle name="Total" xfId="18" builtinId="25" customBuiltin="1"/>
    <cellStyle name="Total 2" xfId="65"/>
    <cellStyle name="Total 2 2" xfId="321"/>
    <cellStyle name="Total 2 2 2" xfId="493"/>
    <cellStyle name="Total 2 3" xfId="254"/>
    <cellStyle name="Total 3" xfId="275"/>
    <cellStyle name="Total 3 2" xfId="492"/>
    <cellStyle name="Total 4" xfId="253"/>
    <cellStyle name="Warning Text" xfId="15" builtinId="11" customBuiltin="1"/>
    <cellStyle name="Warning Text 2" xfId="62"/>
    <cellStyle name="Warning Text 2 2" xfId="318"/>
    <cellStyle name="Warning Text 2 2 2" xfId="495"/>
    <cellStyle name="Warning Text 2 3" xfId="256"/>
    <cellStyle name="Warning Text 3" xfId="272"/>
    <cellStyle name="Warning Text 3 2" xfId="494"/>
    <cellStyle name="Warning Text 4" xfId="25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8"/>
  <sheetViews>
    <sheetView tabSelected="1" workbookViewId="0">
      <pane ySplit="2" topLeftCell="A3" activePane="bottomLeft" state="frozen"/>
      <selection pane="bottomLeft" sqref="A1:C2"/>
    </sheetView>
  </sheetViews>
  <sheetFormatPr defaultRowHeight="12.75" x14ac:dyDescent="0.2"/>
  <cols>
    <col min="1" max="1" width="11" style="93" bestFit="1" customWidth="1"/>
    <col min="2" max="2" width="7.7109375" style="93" bestFit="1" customWidth="1"/>
    <col min="3" max="3" width="74" style="88" bestFit="1" customWidth="1"/>
    <col min="4" max="5" width="27.28515625" style="91" bestFit="1" customWidth="1"/>
    <col min="6" max="16384" width="9.140625" style="87"/>
  </cols>
  <sheetData>
    <row r="1" spans="1:5" x14ac:dyDescent="0.2">
      <c r="A1" s="111" t="s">
        <v>404</v>
      </c>
      <c r="B1" s="111"/>
      <c r="C1" s="111"/>
    </row>
    <row r="2" spans="1:5" x14ac:dyDescent="0.2">
      <c r="A2" s="111"/>
      <c r="B2" s="111"/>
      <c r="C2" s="111"/>
      <c r="D2" s="95">
        <v>2013</v>
      </c>
      <c r="E2" s="95">
        <v>2014</v>
      </c>
    </row>
    <row r="3" spans="1:5" x14ac:dyDescent="0.2">
      <c r="A3" s="73" t="s">
        <v>52</v>
      </c>
      <c r="B3" s="96" t="s">
        <v>31</v>
      </c>
      <c r="C3" s="77" t="s">
        <v>55</v>
      </c>
      <c r="D3" s="78" t="s">
        <v>60</v>
      </c>
      <c r="E3" s="78" t="s">
        <v>60</v>
      </c>
    </row>
    <row r="4" spans="1:5" x14ac:dyDescent="0.2">
      <c r="A4" s="73"/>
      <c r="B4" s="96"/>
      <c r="C4" s="77"/>
      <c r="D4" s="78"/>
      <c r="E4" s="78"/>
    </row>
    <row r="5" spans="1:5" x14ac:dyDescent="0.2">
      <c r="A5" s="73"/>
      <c r="B5" s="96" t="s">
        <v>0</v>
      </c>
      <c r="C5" s="77" t="s">
        <v>1</v>
      </c>
      <c r="D5" s="78">
        <v>118500</v>
      </c>
      <c r="E5" s="78">
        <v>118500</v>
      </c>
    </row>
    <row r="6" spans="1:5" x14ac:dyDescent="0.2">
      <c r="A6" s="92" t="s">
        <v>53</v>
      </c>
      <c r="B6" s="92" t="s">
        <v>0</v>
      </c>
      <c r="C6" s="97" t="s">
        <v>72</v>
      </c>
      <c r="D6" s="91">
        <v>25000</v>
      </c>
      <c r="E6" s="91">
        <v>25000</v>
      </c>
    </row>
    <row r="7" spans="1:5" x14ac:dyDescent="0.2">
      <c r="A7" s="92" t="s">
        <v>53</v>
      </c>
      <c r="B7" s="92" t="s">
        <v>0</v>
      </c>
      <c r="C7" s="97" t="s">
        <v>73</v>
      </c>
      <c r="D7" s="91">
        <v>8000</v>
      </c>
      <c r="E7" s="91">
        <v>8000</v>
      </c>
    </row>
    <row r="8" spans="1:5" x14ac:dyDescent="0.2">
      <c r="A8" s="92" t="s">
        <v>53</v>
      </c>
      <c r="B8" s="92" t="s">
        <v>0</v>
      </c>
      <c r="C8" s="97" t="s">
        <v>74</v>
      </c>
      <c r="D8" s="91">
        <v>15000</v>
      </c>
      <c r="E8" s="91">
        <v>15000</v>
      </c>
    </row>
    <row r="9" spans="1:5" x14ac:dyDescent="0.2">
      <c r="A9" s="92" t="s">
        <v>53</v>
      </c>
      <c r="B9" s="92" t="s">
        <v>0</v>
      </c>
      <c r="C9" s="97" t="s">
        <v>75</v>
      </c>
      <c r="D9" s="91">
        <v>9000</v>
      </c>
      <c r="E9" s="91">
        <v>9000</v>
      </c>
    </row>
    <row r="10" spans="1:5" x14ac:dyDescent="0.2">
      <c r="A10" s="92" t="s">
        <v>53</v>
      </c>
      <c r="B10" s="92" t="s">
        <v>0</v>
      </c>
      <c r="C10" s="97" t="s">
        <v>76</v>
      </c>
      <c r="D10" s="91">
        <v>35000</v>
      </c>
      <c r="E10" s="91">
        <v>35000</v>
      </c>
    </row>
    <row r="11" spans="1:5" x14ac:dyDescent="0.2">
      <c r="A11" s="92" t="s">
        <v>53</v>
      </c>
      <c r="B11" s="92" t="s">
        <v>0</v>
      </c>
      <c r="C11" s="97" t="s">
        <v>77</v>
      </c>
      <c r="D11" s="91">
        <v>18000</v>
      </c>
      <c r="E11" s="91">
        <v>18000</v>
      </c>
    </row>
    <row r="12" spans="1:5" x14ac:dyDescent="0.2">
      <c r="A12" s="92" t="s">
        <v>53</v>
      </c>
      <c r="B12" s="92" t="s">
        <v>0</v>
      </c>
      <c r="C12" s="97" t="s">
        <v>78</v>
      </c>
      <c r="D12" s="91">
        <v>2000</v>
      </c>
      <c r="E12" s="91">
        <v>2000</v>
      </c>
    </row>
    <row r="13" spans="1:5" x14ac:dyDescent="0.2">
      <c r="A13" s="92" t="s">
        <v>53</v>
      </c>
      <c r="B13" s="92" t="s">
        <v>0</v>
      </c>
      <c r="C13" s="97" t="s">
        <v>79</v>
      </c>
      <c r="D13" s="91">
        <v>5000</v>
      </c>
      <c r="E13" s="91">
        <v>5000</v>
      </c>
    </row>
    <row r="14" spans="1:5" x14ac:dyDescent="0.2">
      <c r="A14" s="92" t="s">
        <v>53</v>
      </c>
      <c r="B14" s="92" t="s">
        <v>0</v>
      </c>
      <c r="C14" s="97" t="s">
        <v>80</v>
      </c>
      <c r="D14" s="91">
        <v>1500</v>
      </c>
      <c r="E14" s="91">
        <v>1500</v>
      </c>
    </row>
    <row r="15" spans="1:5" x14ac:dyDescent="0.2">
      <c r="B15" s="92"/>
    </row>
    <row r="16" spans="1:5" x14ac:dyDescent="0.2">
      <c r="B16" s="92"/>
    </row>
    <row r="17" spans="1:5" x14ac:dyDescent="0.2">
      <c r="A17" s="73"/>
      <c r="B17" s="96" t="s">
        <v>62</v>
      </c>
      <c r="C17" s="77" t="s">
        <v>63</v>
      </c>
      <c r="D17" s="78">
        <v>3000</v>
      </c>
      <c r="E17" s="78">
        <v>3000</v>
      </c>
    </row>
    <row r="18" spans="1:5" x14ac:dyDescent="0.2">
      <c r="A18" s="92" t="s">
        <v>53</v>
      </c>
      <c r="B18" s="92" t="s">
        <v>62</v>
      </c>
      <c r="C18" s="97" t="s">
        <v>74</v>
      </c>
      <c r="D18" s="91">
        <v>1000</v>
      </c>
      <c r="E18" s="91">
        <v>1000</v>
      </c>
    </row>
    <row r="19" spans="1:5" x14ac:dyDescent="0.2">
      <c r="A19" s="92" t="s">
        <v>53</v>
      </c>
      <c r="B19" s="92" t="s">
        <v>62</v>
      </c>
      <c r="C19" s="97" t="s">
        <v>77</v>
      </c>
      <c r="D19" s="91">
        <v>1000</v>
      </c>
      <c r="E19" s="91">
        <v>1000</v>
      </c>
    </row>
    <row r="20" spans="1:5" x14ac:dyDescent="0.2">
      <c r="A20" s="92" t="s">
        <v>53</v>
      </c>
      <c r="B20" s="92" t="s">
        <v>62</v>
      </c>
      <c r="C20" s="97" t="s">
        <v>79</v>
      </c>
      <c r="D20" s="91">
        <v>1000</v>
      </c>
      <c r="E20" s="91">
        <v>1000</v>
      </c>
    </row>
    <row r="21" spans="1:5" x14ac:dyDescent="0.2">
      <c r="B21" s="92"/>
    </row>
    <row r="22" spans="1:5" x14ac:dyDescent="0.2">
      <c r="B22" s="92"/>
    </row>
    <row r="23" spans="1:5" x14ac:dyDescent="0.2">
      <c r="A23" s="73"/>
      <c r="B23" s="96" t="s">
        <v>2</v>
      </c>
      <c r="C23" s="77" t="s">
        <v>3</v>
      </c>
      <c r="D23" s="78">
        <v>45000</v>
      </c>
      <c r="E23" s="78">
        <v>45000</v>
      </c>
    </row>
    <row r="24" spans="1:5" x14ac:dyDescent="0.2">
      <c r="A24" s="92" t="s">
        <v>53</v>
      </c>
      <c r="B24" s="92" t="s">
        <v>2</v>
      </c>
      <c r="C24" s="97" t="s">
        <v>81</v>
      </c>
      <c r="D24" s="91">
        <v>2000</v>
      </c>
      <c r="E24" s="91">
        <v>2000</v>
      </c>
    </row>
    <row r="25" spans="1:5" x14ac:dyDescent="0.2">
      <c r="A25" s="92" t="s">
        <v>53</v>
      </c>
      <c r="B25" s="92" t="s">
        <v>2</v>
      </c>
      <c r="C25" s="97" t="s">
        <v>82</v>
      </c>
      <c r="D25" s="91">
        <v>40000</v>
      </c>
      <c r="E25" s="91">
        <v>40000</v>
      </c>
    </row>
    <row r="26" spans="1:5" x14ac:dyDescent="0.2">
      <c r="A26" s="92" t="s">
        <v>53</v>
      </c>
      <c r="B26" s="92" t="s">
        <v>2</v>
      </c>
      <c r="C26" s="97" t="s">
        <v>83</v>
      </c>
      <c r="D26" s="91">
        <v>3000</v>
      </c>
      <c r="E26" s="91">
        <v>3000</v>
      </c>
    </row>
    <row r="27" spans="1:5" x14ac:dyDescent="0.2">
      <c r="B27" s="92"/>
    </row>
    <row r="28" spans="1:5" x14ac:dyDescent="0.2">
      <c r="B28" s="92"/>
    </row>
    <row r="29" spans="1:5" x14ac:dyDescent="0.2">
      <c r="A29" s="73"/>
      <c r="B29" s="96" t="s">
        <v>4</v>
      </c>
      <c r="C29" s="77" t="s">
        <v>5</v>
      </c>
      <c r="D29" s="78">
        <v>160000</v>
      </c>
      <c r="E29" s="78">
        <v>160000</v>
      </c>
    </row>
    <row r="30" spans="1:5" x14ac:dyDescent="0.2">
      <c r="A30" s="92" t="s">
        <v>53</v>
      </c>
      <c r="B30" s="92" t="s">
        <v>4</v>
      </c>
      <c r="C30" s="97" t="s">
        <v>85</v>
      </c>
      <c r="D30" s="91">
        <v>5000</v>
      </c>
      <c r="E30" s="91">
        <v>5000</v>
      </c>
    </row>
    <row r="31" spans="1:5" x14ac:dyDescent="0.2">
      <c r="A31" s="92" t="s">
        <v>53</v>
      </c>
      <c r="B31" s="92" t="s">
        <v>4</v>
      </c>
      <c r="C31" s="97" t="s">
        <v>84</v>
      </c>
      <c r="D31" s="91">
        <v>155000</v>
      </c>
      <c r="E31" s="91">
        <v>155000</v>
      </c>
    </row>
    <row r="32" spans="1:5" x14ac:dyDescent="0.2">
      <c r="B32" s="92"/>
    </row>
    <row r="33" spans="1:5" x14ac:dyDescent="0.2">
      <c r="B33" s="92"/>
    </row>
    <row r="34" spans="1:5" x14ac:dyDescent="0.2">
      <c r="A34" s="73"/>
      <c r="B34" s="96" t="s">
        <v>6</v>
      </c>
      <c r="C34" s="77" t="s">
        <v>7</v>
      </c>
      <c r="D34" s="78">
        <v>75000</v>
      </c>
      <c r="E34" s="78">
        <v>75000</v>
      </c>
    </row>
    <row r="35" spans="1:5" x14ac:dyDescent="0.2">
      <c r="A35" s="92" t="s">
        <v>53</v>
      </c>
      <c r="B35" s="92" t="s">
        <v>6</v>
      </c>
      <c r="C35" s="97" t="s">
        <v>94</v>
      </c>
      <c r="D35" s="91">
        <v>7000</v>
      </c>
      <c r="E35" s="91">
        <v>7000</v>
      </c>
    </row>
    <row r="36" spans="1:5" x14ac:dyDescent="0.2">
      <c r="A36" s="92" t="s">
        <v>53</v>
      </c>
      <c r="B36" s="92" t="s">
        <v>6</v>
      </c>
      <c r="C36" s="97" t="s">
        <v>95</v>
      </c>
      <c r="D36" s="91">
        <v>2000</v>
      </c>
      <c r="E36" s="91">
        <v>2000</v>
      </c>
    </row>
    <row r="37" spans="1:5" x14ac:dyDescent="0.2">
      <c r="A37" s="92" t="s">
        <v>53</v>
      </c>
      <c r="B37" s="92" t="s">
        <v>6</v>
      </c>
      <c r="C37" s="97" t="s">
        <v>96</v>
      </c>
      <c r="D37" s="91">
        <v>45000</v>
      </c>
      <c r="E37" s="91">
        <v>45000</v>
      </c>
    </row>
    <row r="38" spans="1:5" x14ac:dyDescent="0.2">
      <c r="A38" s="92" t="s">
        <v>53</v>
      </c>
      <c r="B38" s="92" t="s">
        <v>6</v>
      </c>
      <c r="C38" s="97" t="s">
        <v>97</v>
      </c>
      <c r="D38" s="91">
        <v>1000</v>
      </c>
      <c r="E38" s="91">
        <v>1000</v>
      </c>
    </row>
    <row r="39" spans="1:5" x14ac:dyDescent="0.2">
      <c r="A39" s="92" t="s">
        <v>53</v>
      </c>
      <c r="B39" s="92" t="s">
        <v>6</v>
      </c>
      <c r="C39" s="97" t="s">
        <v>98</v>
      </c>
      <c r="D39" s="91">
        <v>10000</v>
      </c>
      <c r="E39" s="91">
        <v>10000</v>
      </c>
    </row>
    <row r="40" spans="1:5" x14ac:dyDescent="0.2">
      <c r="A40" s="92" t="s">
        <v>53</v>
      </c>
      <c r="B40" s="92" t="s">
        <v>6</v>
      </c>
      <c r="C40" s="97" t="s">
        <v>99</v>
      </c>
      <c r="D40" s="91">
        <v>10000</v>
      </c>
      <c r="E40" s="91">
        <v>10000</v>
      </c>
    </row>
    <row r="41" spans="1:5" x14ac:dyDescent="0.2">
      <c r="A41" s="92"/>
      <c r="B41" s="92"/>
      <c r="C41" s="97"/>
    </row>
    <row r="42" spans="1:5" x14ac:dyDescent="0.2">
      <c r="B42" s="92"/>
    </row>
    <row r="43" spans="1:5" x14ac:dyDescent="0.2">
      <c r="A43" s="73"/>
      <c r="B43" s="96" t="s">
        <v>8</v>
      </c>
      <c r="C43" s="77" t="s">
        <v>9</v>
      </c>
      <c r="D43" s="78">
        <v>102000</v>
      </c>
      <c r="E43" s="78">
        <v>102000</v>
      </c>
    </row>
    <row r="44" spans="1:5" x14ac:dyDescent="0.2">
      <c r="A44" s="92" t="s">
        <v>53</v>
      </c>
      <c r="B44" s="92" t="s">
        <v>8</v>
      </c>
      <c r="C44" s="97" t="s">
        <v>101</v>
      </c>
      <c r="D44" s="91">
        <v>15000</v>
      </c>
      <c r="E44" s="91">
        <v>15000</v>
      </c>
    </row>
    <row r="45" spans="1:5" x14ac:dyDescent="0.2">
      <c r="A45" s="92" t="s">
        <v>53</v>
      </c>
      <c r="B45" s="92" t="s">
        <v>8</v>
      </c>
      <c r="C45" s="97" t="s">
        <v>102</v>
      </c>
      <c r="D45" s="91">
        <v>3000</v>
      </c>
      <c r="E45" s="91">
        <v>3000</v>
      </c>
    </row>
    <row r="46" spans="1:5" x14ac:dyDescent="0.2">
      <c r="A46" s="92" t="s">
        <v>53</v>
      </c>
      <c r="B46" s="92" t="s">
        <v>8</v>
      </c>
      <c r="C46" s="97" t="s">
        <v>74</v>
      </c>
      <c r="D46" s="91">
        <v>3000</v>
      </c>
      <c r="E46" s="91">
        <v>3000</v>
      </c>
    </row>
    <row r="47" spans="1:5" x14ac:dyDescent="0.2">
      <c r="A47" s="92" t="s">
        <v>53</v>
      </c>
      <c r="B47" s="92" t="s">
        <v>8</v>
      </c>
      <c r="C47" s="97" t="s">
        <v>75</v>
      </c>
      <c r="D47" s="91">
        <v>2000</v>
      </c>
      <c r="E47" s="91">
        <v>2000</v>
      </c>
    </row>
    <row r="48" spans="1:5" x14ac:dyDescent="0.2">
      <c r="A48" s="92" t="s">
        <v>53</v>
      </c>
      <c r="B48" s="92" t="s">
        <v>8</v>
      </c>
      <c r="C48" s="97" t="s">
        <v>77</v>
      </c>
      <c r="D48" s="91">
        <v>3000</v>
      </c>
      <c r="E48" s="91">
        <v>3000</v>
      </c>
    </row>
    <row r="49" spans="1:5" x14ac:dyDescent="0.2">
      <c r="A49" s="92" t="s">
        <v>53</v>
      </c>
      <c r="B49" s="92" t="s">
        <v>8</v>
      </c>
      <c r="C49" s="97" t="s">
        <v>100</v>
      </c>
      <c r="D49" s="91">
        <v>6000</v>
      </c>
      <c r="E49" s="91">
        <v>6000</v>
      </c>
    </row>
    <row r="50" spans="1:5" x14ac:dyDescent="0.2">
      <c r="A50" s="92" t="s">
        <v>53</v>
      </c>
      <c r="B50" s="92" t="s">
        <v>8</v>
      </c>
      <c r="C50" s="97" t="s">
        <v>103</v>
      </c>
      <c r="D50" s="91">
        <v>70000</v>
      </c>
      <c r="E50" s="91">
        <v>70000</v>
      </c>
    </row>
    <row r="51" spans="1:5" x14ac:dyDescent="0.2">
      <c r="B51" s="92"/>
    </row>
    <row r="52" spans="1:5" x14ac:dyDescent="0.2">
      <c r="B52" s="92"/>
    </row>
    <row r="53" spans="1:5" x14ac:dyDescent="0.2">
      <c r="A53" s="73"/>
      <c r="B53" s="96" t="s">
        <v>64</v>
      </c>
      <c r="C53" s="77" t="s">
        <v>32</v>
      </c>
      <c r="D53" s="78">
        <v>370416</v>
      </c>
      <c r="E53" s="78">
        <v>375416</v>
      </c>
    </row>
    <row r="54" spans="1:5" x14ac:dyDescent="0.2">
      <c r="A54" s="92" t="s">
        <v>53</v>
      </c>
      <c r="B54" s="92" t="s">
        <v>64</v>
      </c>
      <c r="C54" s="97" t="s">
        <v>65</v>
      </c>
      <c r="D54" s="91">
        <v>370416</v>
      </c>
      <c r="E54" s="91">
        <v>375416</v>
      </c>
    </row>
    <row r="55" spans="1:5" x14ac:dyDescent="0.2">
      <c r="B55" s="92"/>
    </row>
    <row r="56" spans="1:5" x14ac:dyDescent="0.2">
      <c r="B56" s="92"/>
    </row>
    <row r="57" spans="1:5" x14ac:dyDescent="0.2">
      <c r="A57" s="73"/>
      <c r="B57" s="96" t="s">
        <v>10</v>
      </c>
      <c r="C57" s="77" t="s">
        <v>11</v>
      </c>
      <c r="D57" s="78">
        <v>15000</v>
      </c>
      <c r="E57" s="78">
        <v>15000</v>
      </c>
    </row>
    <row r="58" spans="1:5" x14ac:dyDescent="0.2">
      <c r="A58" s="92" t="s">
        <v>66</v>
      </c>
      <c r="B58" s="92" t="s">
        <v>10</v>
      </c>
      <c r="C58" s="97" t="s">
        <v>86</v>
      </c>
      <c r="D58" s="91">
        <v>4500</v>
      </c>
      <c r="E58" s="91">
        <v>4500</v>
      </c>
    </row>
    <row r="59" spans="1:5" x14ac:dyDescent="0.2">
      <c r="A59" s="92" t="s">
        <v>67</v>
      </c>
      <c r="B59" s="92" t="s">
        <v>10</v>
      </c>
      <c r="C59" s="97" t="s">
        <v>86</v>
      </c>
      <c r="D59" s="91">
        <v>4500</v>
      </c>
      <c r="E59" s="91">
        <v>4500</v>
      </c>
    </row>
    <row r="60" spans="1:5" x14ac:dyDescent="0.2">
      <c r="A60" s="92" t="s">
        <v>58</v>
      </c>
      <c r="B60" s="92" t="s">
        <v>10</v>
      </c>
      <c r="C60" s="97" t="s">
        <v>86</v>
      </c>
      <c r="D60" s="91">
        <v>500</v>
      </c>
      <c r="E60" s="91">
        <v>500</v>
      </c>
    </row>
    <row r="61" spans="1:5" x14ac:dyDescent="0.2">
      <c r="A61" s="92" t="s">
        <v>59</v>
      </c>
      <c r="B61" s="92" t="s">
        <v>10</v>
      </c>
      <c r="C61" s="97" t="s">
        <v>86</v>
      </c>
      <c r="D61" s="91">
        <v>3000</v>
      </c>
      <c r="E61" s="91">
        <v>3000</v>
      </c>
    </row>
    <row r="62" spans="1:5" x14ac:dyDescent="0.2">
      <c r="A62" s="92" t="s">
        <v>53</v>
      </c>
      <c r="B62" s="92" t="s">
        <v>10</v>
      </c>
      <c r="C62" s="97" t="s">
        <v>86</v>
      </c>
      <c r="D62" s="91">
        <v>2500</v>
      </c>
      <c r="E62" s="91">
        <v>2500</v>
      </c>
    </row>
    <row r="63" spans="1:5" x14ac:dyDescent="0.2">
      <c r="B63" s="92"/>
    </row>
    <row r="64" spans="1:5" x14ac:dyDescent="0.2">
      <c r="B64" s="92"/>
    </row>
    <row r="65" spans="1:5" x14ac:dyDescent="0.2">
      <c r="A65" s="73"/>
      <c r="B65" s="96" t="s">
        <v>12</v>
      </c>
      <c r="C65" s="77" t="s">
        <v>13</v>
      </c>
      <c r="D65" s="78">
        <v>20000</v>
      </c>
      <c r="E65" s="78">
        <v>20000</v>
      </c>
    </row>
    <row r="66" spans="1:5" x14ac:dyDescent="0.2">
      <c r="A66" s="92" t="s">
        <v>53</v>
      </c>
      <c r="B66" s="92" t="s">
        <v>12</v>
      </c>
      <c r="C66" s="97" t="s">
        <v>87</v>
      </c>
      <c r="D66" s="91">
        <v>20000</v>
      </c>
      <c r="E66" s="91">
        <v>20000</v>
      </c>
    </row>
    <row r="67" spans="1:5" x14ac:dyDescent="0.2">
      <c r="B67" s="92"/>
    </row>
    <row r="68" spans="1:5" x14ac:dyDescent="0.2">
      <c r="B68" s="92"/>
    </row>
    <row r="69" spans="1:5" x14ac:dyDescent="0.2">
      <c r="A69" s="73"/>
      <c r="B69" s="96" t="s">
        <v>14</v>
      </c>
      <c r="C69" s="77" t="s">
        <v>15</v>
      </c>
      <c r="D69" s="78">
        <v>35000</v>
      </c>
      <c r="E69" s="78">
        <v>35000</v>
      </c>
    </row>
    <row r="70" spans="1:5" x14ac:dyDescent="0.2">
      <c r="A70" s="92" t="s">
        <v>53</v>
      </c>
      <c r="B70" s="92" t="s">
        <v>14</v>
      </c>
      <c r="C70" s="97" t="s">
        <v>393</v>
      </c>
      <c r="D70" s="91">
        <v>35000</v>
      </c>
      <c r="E70" s="91">
        <v>35000</v>
      </c>
    </row>
    <row r="71" spans="1:5" x14ac:dyDescent="0.2">
      <c r="B71" s="92"/>
    </row>
    <row r="72" spans="1:5" x14ac:dyDescent="0.2">
      <c r="B72" s="92"/>
    </row>
    <row r="73" spans="1:5" x14ac:dyDescent="0.2">
      <c r="A73" s="73"/>
      <c r="B73" s="96" t="s">
        <v>68</v>
      </c>
      <c r="C73" s="77" t="s">
        <v>69</v>
      </c>
      <c r="D73" s="78">
        <v>20000</v>
      </c>
      <c r="E73" s="78">
        <v>20000</v>
      </c>
    </row>
    <row r="74" spans="1:5" x14ac:dyDescent="0.2">
      <c r="A74" s="92" t="s">
        <v>53</v>
      </c>
      <c r="B74" s="92" t="s">
        <v>68</v>
      </c>
      <c r="C74" s="97" t="s">
        <v>104</v>
      </c>
      <c r="D74" s="91">
        <v>20000</v>
      </c>
      <c r="E74" s="91">
        <v>20000</v>
      </c>
    </row>
    <row r="75" spans="1:5" x14ac:dyDescent="0.2">
      <c r="B75" s="92"/>
    </row>
    <row r="76" spans="1:5" x14ac:dyDescent="0.2">
      <c r="B76" s="92"/>
    </row>
    <row r="77" spans="1:5" x14ac:dyDescent="0.2">
      <c r="A77" s="73"/>
      <c r="B77" s="96" t="s">
        <v>16</v>
      </c>
      <c r="C77" s="77" t="s">
        <v>17</v>
      </c>
      <c r="D77" s="78">
        <v>2000</v>
      </c>
      <c r="E77" s="78">
        <v>2000</v>
      </c>
    </row>
    <row r="78" spans="1:5" x14ac:dyDescent="0.2">
      <c r="A78" s="92" t="s">
        <v>53</v>
      </c>
      <c r="B78" s="92" t="s">
        <v>16</v>
      </c>
      <c r="C78" s="97" t="s">
        <v>74</v>
      </c>
      <c r="D78" s="91">
        <v>1000</v>
      </c>
      <c r="E78" s="91">
        <v>1000</v>
      </c>
    </row>
    <row r="79" spans="1:5" x14ac:dyDescent="0.2">
      <c r="A79" s="92" t="s">
        <v>53</v>
      </c>
      <c r="B79" s="92" t="s">
        <v>16</v>
      </c>
      <c r="C79" s="97" t="s">
        <v>75</v>
      </c>
      <c r="D79" s="91">
        <v>500</v>
      </c>
      <c r="E79" s="91">
        <v>500</v>
      </c>
    </row>
    <row r="80" spans="1:5" x14ac:dyDescent="0.2">
      <c r="A80" s="92" t="s">
        <v>53</v>
      </c>
      <c r="B80" s="92" t="s">
        <v>16</v>
      </c>
      <c r="C80" s="97" t="s">
        <v>77</v>
      </c>
      <c r="D80" s="91">
        <v>500</v>
      </c>
      <c r="E80" s="91">
        <v>500</v>
      </c>
    </row>
    <row r="81" spans="1:5" x14ac:dyDescent="0.2">
      <c r="B81" s="92"/>
    </row>
    <row r="82" spans="1:5" x14ac:dyDescent="0.2">
      <c r="B82" s="92"/>
    </row>
    <row r="83" spans="1:5" x14ac:dyDescent="0.2">
      <c r="A83" s="73"/>
      <c r="B83" s="96" t="s">
        <v>70</v>
      </c>
      <c r="C83" s="77" t="s">
        <v>17</v>
      </c>
      <c r="D83" s="78">
        <v>1500</v>
      </c>
      <c r="E83" s="78">
        <v>1500</v>
      </c>
    </row>
    <row r="84" spans="1:5" x14ac:dyDescent="0.2">
      <c r="A84" s="92" t="s">
        <v>53</v>
      </c>
      <c r="B84" s="92" t="s">
        <v>70</v>
      </c>
      <c r="C84" s="97" t="s">
        <v>74</v>
      </c>
      <c r="D84" s="91">
        <v>500</v>
      </c>
      <c r="E84" s="91">
        <v>500</v>
      </c>
    </row>
    <row r="85" spans="1:5" x14ac:dyDescent="0.2">
      <c r="A85" s="92" t="s">
        <v>53</v>
      </c>
      <c r="B85" s="92" t="s">
        <v>70</v>
      </c>
      <c r="C85" s="97" t="s">
        <v>75</v>
      </c>
      <c r="D85" s="91">
        <v>500</v>
      </c>
      <c r="E85" s="91">
        <v>500</v>
      </c>
    </row>
    <row r="86" spans="1:5" x14ac:dyDescent="0.2">
      <c r="A86" s="92" t="s">
        <v>53</v>
      </c>
      <c r="B86" s="92" t="s">
        <v>70</v>
      </c>
      <c r="C86" s="97" t="s">
        <v>77</v>
      </c>
      <c r="D86" s="91">
        <v>500</v>
      </c>
      <c r="E86" s="91">
        <v>500</v>
      </c>
    </row>
    <row r="87" spans="1:5" x14ac:dyDescent="0.2">
      <c r="A87" s="92"/>
      <c r="B87" s="92"/>
      <c r="C87" s="97"/>
    </row>
    <row r="88" spans="1:5" x14ac:dyDescent="0.2">
      <c r="B88" s="92"/>
    </row>
    <row r="89" spans="1:5" x14ac:dyDescent="0.2">
      <c r="A89" s="73"/>
      <c r="B89" s="96" t="s">
        <v>18</v>
      </c>
      <c r="C89" s="77" t="s">
        <v>19</v>
      </c>
      <c r="D89" s="78">
        <v>36500</v>
      </c>
      <c r="E89" s="78">
        <v>36500</v>
      </c>
    </row>
    <row r="90" spans="1:5" x14ac:dyDescent="0.2">
      <c r="A90" s="92" t="s">
        <v>53</v>
      </c>
      <c r="B90" s="92" t="s">
        <v>18</v>
      </c>
      <c r="C90" s="97" t="s">
        <v>74</v>
      </c>
      <c r="D90" s="91">
        <v>10000</v>
      </c>
      <c r="E90" s="91">
        <v>10000</v>
      </c>
    </row>
    <row r="91" spans="1:5" x14ac:dyDescent="0.2">
      <c r="A91" s="92" t="s">
        <v>53</v>
      </c>
      <c r="B91" s="92" t="s">
        <v>18</v>
      </c>
      <c r="C91" s="97" t="s">
        <v>75</v>
      </c>
      <c r="D91" s="91">
        <v>1500</v>
      </c>
      <c r="E91" s="91">
        <v>1500</v>
      </c>
    </row>
    <row r="92" spans="1:5" x14ac:dyDescent="0.2">
      <c r="A92" s="92" t="s">
        <v>53</v>
      </c>
      <c r="B92" s="92" t="s">
        <v>18</v>
      </c>
      <c r="C92" s="97" t="s">
        <v>77</v>
      </c>
      <c r="D92" s="91">
        <v>5000</v>
      </c>
      <c r="E92" s="91">
        <v>5000</v>
      </c>
    </row>
    <row r="93" spans="1:5" x14ac:dyDescent="0.2">
      <c r="A93" s="92" t="s">
        <v>53</v>
      </c>
      <c r="B93" s="92" t="s">
        <v>18</v>
      </c>
      <c r="C93" s="97" t="s">
        <v>89</v>
      </c>
      <c r="D93" s="91">
        <v>20000</v>
      </c>
      <c r="E93" s="91">
        <v>20000</v>
      </c>
    </row>
    <row r="94" spans="1:5" x14ac:dyDescent="0.2">
      <c r="B94" s="92"/>
    </row>
    <row r="95" spans="1:5" x14ac:dyDescent="0.2">
      <c r="B95" s="92"/>
    </row>
    <row r="96" spans="1:5" x14ac:dyDescent="0.2">
      <c r="A96" s="73"/>
      <c r="B96" s="96" t="s">
        <v>20</v>
      </c>
      <c r="C96" s="77" t="s">
        <v>21</v>
      </c>
      <c r="D96" s="78">
        <v>31500</v>
      </c>
      <c r="E96" s="78">
        <v>31500</v>
      </c>
    </row>
    <row r="97" spans="1:5" x14ac:dyDescent="0.2">
      <c r="A97" s="92" t="s">
        <v>53</v>
      </c>
      <c r="B97" s="92" t="s">
        <v>20</v>
      </c>
      <c r="C97" s="97" t="s">
        <v>74</v>
      </c>
      <c r="D97" s="91">
        <v>10000</v>
      </c>
      <c r="E97" s="91">
        <v>10000</v>
      </c>
    </row>
    <row r="98" spans="1:5" x14ac:dyDescent="0.2">
      <c r="A98" s="92" t="s">
        <v>53</v>
      </c>
      <c r="B98" s="92" t="s">
        <v>20</v>
      </c>
      <c r="C98" s="97" t="s">
        <v>75</v>
      </c>
      <c r="D98" s="91">
        <v>500</v>
      </c>
      <c r="E98" s="91">
        <v>500</v>
      </c>
    </row>
    <row r="99" spans="1:5" x14ac:dyDescent="0.2">
      <c r="A99" s="92" t="s">
        <v>53</v>
      </c>
      <c r="B99" s="92" t="s">
        <v>20</v>
      </c>
      <c r="C99" s="97" t="s">
        <v>77</v>
      </c>
      <c r="D99" s="91">
        <v>1000</v>
      </c>
      <c r="E99" s="91">
        <v>1000</v>
      </c>
    </row>
    <row r="100" spans="1:5" x14ac:dyDescent="0.2">
      <c r="A100" s="92" t="s">
        <v>53</v>
      </c>
      <c r="B100" s="92" t="s">
        <v>20</v>
      </c>
      <c r="C100" s="97" t="s">
        <v>89</v>
      </c>
      <c r="D100" s="91">
        <v>20000</v>
      </c>
      <c r="E100" s="91">
        <v>20000</v>
      </c>
    </row>
    <row r="101" spans="1:5" x14ac:dyDescent="0.2">
      <c r="B101" s="92"/>
    </row>
    <row r="102" spans="1:5" x14ac:dyDescent="0.2">
      <c r="B102" s="92"/>
    </row>
    <row r="103" spans="1:5" x14ac:dyDescent="0.2">
      <c r="A103" s="73"/>
      <c r="B103" s="96" t="s">
        <v>22</v>
      </c>
      <c r="C103" s="77" t="s">
        <v>23</v>
      </c>
      <c r="D103" s="78">
        <v>43500</v>
      </c>
      <c r="E103" s="78">
        <v>43500</v>
      </c>
    </row>
    <row r="104" spans="1:5" x14ac:dyDescent="0.2">
      <c r="A104" s="92" t="s">
        <v>53</v>
      </c>
      <c r="B104" s="92" t="s">
        <v>22</v>
      </c>
      <c r="C104" s="97" t="s">
        <v>74</v>
      </c>
      <c r="D104" s="91">
        <v>15500</v>
      </c>
      <c r="E104" s="91">
        <v>15500</v>
      </c>
    </row>
    <row r="105" spans="1:5" x14ac:dyDescent="0.2">
      <c r="A105" s="92" t="s">
        <v>53</v>
      </c>
      <c r="B105" s="92" t="s">
        <v>22</v>
      </c>
      <c r="C105" s="97" t="s">
        <v>75</v>
      </c>
      <c r="D105" s="91">
        <v>10000</v>
      </c>
      <c r="E105" s="91">
        <v>10000</v>
      </c>
    </row>
    <row r="106" spans="1:5" x14ac:dyDescent="0.2">
      <c r="A106" s="92" t="s">
        <v>53</v>
      </c>
      <c r="B106" s="92" t="s">
        <v>22</v>
      </c>
      <c r="C106" s="97" t="s">
        <v>77</v>
      </c>
      <c r="D106" s="91">
        <v>10000</v>
      </c>
      <c r="E106" s="91">
        <v>10000</v>
      </c>
    </row>
    <row r="107" spans="1:5" x14ac:dyDescent="0.2">
      <c r="A107" s="92" t="s">
        <v>53</v>
      </c>
      <c r="B107" s="92" t="s">
        <v>22</v>
      </c>
      <c r="C107" s="97" t="s">
        <v>89</v>
      </c>
      <c r="D107" s="91">
        <v>8000</v>
      </c>
      <c r="E107" s="91">
        <v>8000</v>
      </c>
    </row>
    <row r="108" spans="1:5" x14ac:dyDescent="0.2">
      <c r="B108" s="92"/>
    </row>
    <row r="109" spans="1:5" x14ac:dyDescent="0.2">
      <c r="B109" s="92"/>
    </row>
    <row r="110" spans="1:5" x14ac:dyDescent="0.2">
      <c r="A110" s="73"/>
      <c r="B110" s="96" t="s">
        <v>71</v>
      </c>
      <c r="C110" s="77" t="s">
        <v>23</v>
      </c>
      <c r="D110" s="78">
        <v>30000</v>
      </c>
      <c r="E110" s="78">
        <v>30000</v>
      </c>
    </row>
    <row r="111" spans="1:5" x14ac:dyDescent="0.2">
      <c r="A111" s="92" t="s">
        <v>53</v>
      </c>
      <c r="B111" s="92" t="s">
        <v>71</v>
      </c>
      <c r="C111" s="97" t="s">
        <v>74</v>
      </c>
      <c r="D111" s="91">
        <v>12000</v>
      </c>
      <c r="E111" s="91">
        <v>12000</v>
      </c>
    </row>
    <row r="112" spans="1:5" x14ac:dyDescent="0.2">
      <c r="A112" s="92" t="s">
        <v>53</v>
      </c>
      <c r="B112" s="92" t="s">
        <v>71</v>
      </c>
      <c r="C112" s="97" t="s">
        <v>75</v>
      </c>
      <c r="D112" s="91">
        <v>3000</v>
      </c>
      <c r="E112" s="91">
        <v>3000</v>
      </c>
    </row>
    <row r="113" spans="1:5" x14ac:dyDescent="0.2">
      <c r="A113" s="92" t="s">
        <v>53</v>
      </c>
      <c r="B113" s="92" t="s">
        <v>71</v>
      </c>
      <c r="C113" s="97" t="s">
        <v>77</v>
      </c>
      <c r="D113" s="91">
        <v>5000</v>
      </c>
      <c r="E113" s="91">
        <v>5000</v>
      </c>
    </row>
    <row r="114" spans="1:5" x14ac:dyDescent="0.2">
      <c r="A114" s="92" t="s">
        <v>53</v>
      </c>
      <c r="B114" s="92" t="s">
        <v>71</v>
      </c>
      <c r="C114" s="97" t="s">
        <v>89</v>
      </c>
      <c r="D114" s="91">
        <v>10000</v>
      </c>
      <c r="E114" s="91">
        <v>10000</v>
      </c>
    </row>
    <row r="115" spans="1:5" x14ac:dyDescent="0.2">
      <c r="B115" s="92"/>
    </row>
    <row r="116" spans="1:5" x14ac:dyDescent="0.2">
      <c r="B116" s="92"/>
    </row>
    <row r="117" spans="1:5" x14ac:dyDescent="0.2">
      <c r="A117" s="73"/>
      <c r="B117" s="96" t="s">
        <v>24</v>
      </c>
      <c r="C117" s="77" t="s">
        <v>25</v>
      </c>
      <c r="D117" s="78">
        <v>12000</v>
      </c>
      <c r="E117" s="78">
        <v>12000</v>
      </c>
    </row>
    <row r="118" spans="1:5" x14ac:dyDescent="0.2">
      <c r="A118" s="92" t="s">
        <v>59</v>
      </c>
      <c r="B118" s="92" t="s">
        <v>24</v>
      </c>
      <c r="C118" s="97" t="s">
        <v>89</v>
      </c>
      <c r="D118" s="91">
        <v>12000</v>
      </c>
      <c r="E118" s="91">
        <v>12000</v>
      </c>
    </row>
    <row r="119" spans="1:5" x14ac:dyDescent="0.2">
      <c r="B119" s="92"/>
    </row>
    <row r="120" spans="1:5" x14ac:dyDescent="0.2">
      <c r="B120" s="92"/>
    </row>
    <row r="121" spans="1:5" x14ac:dyDescent="0.2">
      <c r="A121" s="73"/>
      <c r="B121" s="96" t="s">
        <v>26</v>
      </c>
      <c r="C121" s="77" t="s">
        <v>27</v>
      </c>
      <c r="D121" s="78">
        <v>2000</v>
      </c>
      <c r="E121" s="78">
        <v>2000</v>
      </c>
    </row>
    <row r="122" spans="1:5" x14ac:dyDescent="0.2">
      <c r="A122" s="92" t="s">
        <v>53</v>
      </c>
      <c r="B122" s="92" t="s">
        <v>26</v>
      </c>
      <c r="C122" s="97" t="s">
        <v>90</v>
      </c>
      <c r="D122" s="91">
        <v>2000</v>
      </c>
      <c r="E122" s="91">
        <v>2000</v>
      </c>
    </row>
    <row r="123" spans="1:5" x14ac:dyDescent="0.2">
      <c r="B123" s="92"/>
    </row>
    <row r="124" spans="1:5" x14ac:dyDescent="0.2">
      <c r="B124" s="92"/>
    </row>
    <row r="125" spans="1:5" x14ac:dyDescent="0.2">
      <c r="A125" s="73"/>
      <c r="B125" s="96" t="s">
        <v>28</v>
      </c>
      <c r="C125" s="77" t="s">
        <v>29</v>
      </c>
      <c r="D125" s="78">
        <v>32000</v>
      </c>
      <c r="E125" s="78">
        <v>32000</v>
      </c>
    </row>
    <row r="126" spans="1:5" x14ac:dyDescent="0.2">
      <c r="A126" s="92" t="s">
        <v>53</v>
      </c>
      <c r="B126" s="92" t="s">
        <v>28</v>
      </c>
      <c r="C126" s="97" t="s">
        <v>91</v>
      </c>
      <c r="D126" s="91">
        <v>2000</v>
      </c>
      <c r="E126" s="91">
        <v>2000</v>
      </c>
    </row>
    <row r="127" spans="1:5" x14ac:dyDescent="0.2">
      <c r="A127" s="92" t="s">
        <v>53</v>
      </c>
      <c r="B127" s="92" t="s">
        <v>28</v>
      </c>
      <c r="C127" s="97" t="s">
        <v>92</v>
      </c>
      <c r="D127" s="91">
        <v>30000</v>
      </c>
      <c r="E127" s="91">
        <v>30000</v>
      </c>
    </row>
    <row r="128" spans="1:5" x14ac:dyDescent="0.2">
      <c r="B128" s="92"/>
    </row>
    <row r="129" spans="1:5" x14ac:dyDescent="0.2">
      <c r="B129" s="92"/>
    </row>
    <row r="130" spans="1:5" x14ac:dyDescent="0.2">
      <c r="A130" s="73"/>
      <c r="B130" s="96" t="s">
        <v>30</v>
      </c>
      <c r="C130" s="77" t="s">
        <v>93</v>
      </c>
      <c r="D130" s="78">
        <v>20000</v>
      </c>
      <c r="E130" s="78">
        <v>20000</v>
      </c>
    </row>
    <row r="131" spans="1:5" x14ac:dyDescent="0.2">
      <c r="A131" s="92" t="s">
        <v>59</v>
      </c>
      <c r="B131" s="92" t="s">
        <v>30</v>
      </c>
      <c r="C131" s="97" t="s">
        <v>92</v>
      </c>
      <c r="D131" s="91">
        <v>20000</v>
      </c>
      <c r="E131" s="91">
        <v>20000</v>
      </c>
    </row>
    <row r="132" spans="1:5" x14ac:dyDescent="0.2">
      <c r="B132" s="92"/>
    </row>
    <row r="133" spans="1:5" x14ac:dyDescent="0.2">
      <c r="B133" s="92"/>
    </row>
    <row r="134" spans="1:5" x14ac:dyDescent="0.2">
      <c r="A134" s="73"/>
      <c r="B134" s="96"/>
      <c r="C134" s="77" t="s">
        <v>33</v>
      </c>
      <c r="D134" s="78">
        <v>1106500</v>
      </c>
      <c r="E134" s="78">
        <v>900000</v>
      </c>
    </row>
    <row r="135" spans="1:5" x14ac:dyDescent="0.2">
      <c r="A135" s="80" t="s">
        <v>66</v>
      </c>
      <c r="B135" s="80" t="s">
        <v>167</v>
      </c>
      <c r="C135" s="89" t="s">
        <v>168</v>
      </c>
      <c r="D135" s="81">
        <v>20000</v>
      </c>
      <c r="E135" s="76">
        <v>15000</v>
      </c>
    </row>
    <row r="136" spans="1:5" x14ac:dyDescent="0.2">
      <c r="A136" s="80" t="s">
        <v>66</v>
      </c>
      <c r="B136" s="80" t="s">
        <v>169</v>
      </c>
      <c r="C136" s="89" t="s">
        <v>170</v>
      </c>
      <c r="D136" s="76">
        <v>3500</v>
      </c>
      <c r="E136" s="76">
        <v>5000</v>
      </c>
    </row>
    <row r="137" spans="1:5" x14ac:dyDescent="0.2">
      <c r="A137" s="80" t="s">
        <v>66</v>
      </c>
      <c r="B137" s="80" t="s">
        <v>169</v>
      </c>
      <c r="C137" s="89" t="s">
        <v>171</v>
      </c>
      <c r="D137" s="76">
        <v>5000</v>
      </c>
      <c r="E137" s="81">
        <v>5000</v>
      </c>
    </row>
    <row r="138" spans="1:5" x14ac:dyDescent="0.2">
      <c r="A138" s="80" t="s">
        <v>67</v>
      </c>
      <c r="B138" s="80" t="s">
        <v>172</v>
      </c>
      <c r="C138" s="89" t="s">
        <v>175</v>
      </c>
      <c r="D138" s="81">
        <v>15500</v>
      </c>
      <c r="E138" s="81">
        <v>0</v>
      </c>
    </row>
    <row r="139" spans="1:5" x14ac:dyDescent="0.2">
      <c r="A139" s="80" t="s">
        <v>67</v>
      </c>
      <c r="B139" s="82" t="s">
        <v>167</v>
      </c>
      <c r="C139" s="89" t="s">
        <v>168</v>
      </c>
      <c r="D139" s="81">
        <v>10000</v>
      </c>
      <c r="E139" s="76">
        <v>15000</v>
      </c>
    </row>
    <row r="140" spans="1:5" x14ac:dyDescent="0.2">
      <c r="A140" s="80" t="s">
        <v>67</v>
      </c>
      <c r="B140" s="82" t="s">
        <v>167</v>
      </c>
      <c r="C140" s="89" t="s">
        <v>173</v>
      </c>
      <c r="D140" s="81">
        <v>10000</v>
      </c>
      <c r="E140" s="76">
        <v>0</v>
      </c>
    </row>
    <row r="141" spans="1:5" x14ac:dyDescent="0.2">
      <c r="A141" s="80" t="s">
        <v>67</v>
      </c>
      <c r="B141" s="82" t="s">
        <v>167</v>
      </c>
      <c r="C141" s="89" t="s">
        <v>340</v>
      </c>
      <c r="D141" s="81">
        <v>34000</v>
      </c>
      <c r="E141" s="81">
        <v>0</v>
      </c>
    </row>
    <row r="142" spans="1:5" x14ac:dyDescent="0.2">
      <c r="A142" s="80" t="s">
        <v>67</v>
      </c>
      <c r="B142" s="82" t="s">
        <v>169</v>
      </c>
      <c r="C142" s="89" t="s">
        <v>170</v>
      </c>
      <c r="D142" s="81">
        <v>3500</v>
      </c>
      <c r="E142" s="81">
        <v>5000</v>
      </c>
    </row>
    <row r="143" spans="1:5" x14ac:dyDescent="0.2">
      <c r="A143" s="80" t="s">
        <v>67</v>
      </c>
      <c r="B143" s="82" t="s">
        <v>169</v>
      </c>
      <c r="C143" s="89" t="s">
        <v>171</v>
      </c>
      <c r="D143" s="81">
        <v>5000</v>
      </c>
      <c r="E143" s="81">
        <v>5000</v>
      </c>
    </row>
    <row r="144" spans="1:5" x14ac:dyDescent="0.2">
      <c r="A144" s="80" t="s">
        <v>53</v>
      </c>
      <c r="B144" s="82" t="s">
        <v>174</v>
      </c>
      <c r="C144" s="89" t="s">
        <v>176</v>
      </c>
      <c r="D144" s="81">
        <v>50000</v>
      </c>
      <c r="E144" s="81">
        <v>50000</v>
      </c>
    </row>
    <row r="145" spans="1:5" x14ac:dyDescent="0.2">
      <c r="A145" s="80"/>
      <c r="B145" s="82"/>
      <c r="C145" s="89" t="s">
        <v>349</v>
      </c>
      <c r="D145" s="81">
        <v>100000</v>
      </c>
      <c r="E145" s="81">
        <v>100000</v>
      </c>
    </row>
    <row r="146" spans="1:5" x14ac:dyDescent="0.2">
      <c r="A146" s="80" t="s">
        <v>53</v>
      </c>
      <c r="B146" s="82" t="s">
        <v>174</v>
      </c>
      <c r="C146" s="89" t="s">
        <v>177</v>
      </c>
      <c r="D146" s="81">
        <v>850000</v>
      </c>
      <c r="E146" s="81">
        <v>700000</v>
      </c>
    </row>
    <row r="147" spans="1:5" x14ac:dyDescent="0.2">
      <c r="A147" s="93" t="s">
        <v>53</v>
      </c>
      <c r="B147" s="92" t="s">
        <v>167</v>
      </c>
      <c r="C147" s="88" t="s">
        <v>343</v>
      </c>
      <c r="D147" s="91">
        <v>0</v>
      </c>
      <c r="E147" s="91">
        <v>0</v>
      </c>
    </row>
    <row r="148" spans="1:5" x14ac:dyDescent="0.2">
      <c r="B148" s="92"/>
    </row>
    <row r="149" spans="1:5" x14ac:dyDescent="0.2">
      <c r="B149" s="92"/>
    </row>
    <row r="150" spans="1:5" x14ac:dyDescent="0.2">
      <c r="A150" s="73"/>
      <c r="B150" s="96"/>
      <c r="C150" s="77" t="s">
        <v>34</v>
      </c>
      <c r="D150" s="78">
        <v>282000</v>
      </c>
      <c r="E150" s="78">
        <v>285000</v>
      </c>
    </row>
    <row r="151" spans="1:5" x14ac:dyDescent="0.2">
      <c r="A151" s="93" t="s">
        <v>53</v>
      </c>
      <c r="B151" s="92" t="s">
        <v>105</v>
      </c>
      <c r="C151" s="88" t="s">
        <v>188</v>
      </c>
      <c r="D151" s="91">
        <v>66000</v>
      </c>
      <c r="E151" s="91">
        <v>66000</v>
      </c>
    </row>
    <row r="152" spans="1:5" x14ac:dyDescent="0.2">
      <c r="A152" s="93" t="s">
        <v>66</v>
      </c>
      <c r="B152" s="92" t="s">
        <v>189</v>
      </c>
      <c r="C152" s="88" t="s">
        <v>204</v>
      </c>
      <c r="D152" s="91">
        <v>15000</v>
      </c>
      <c r="E152" s="91">
        <v>15000</v>
      </c>
    </row>
    <row r="153" spans="1:5" x14ac:dyDescent="0.2">
      <c r="A153" s="93" t="s">
        <v>67</v>
      </c>
      <c r="B153" s="92" t="s">
        <v>189</v>
      </c>
      <c r="C153" s="88" t="s">
        <v>204</v>
      </c>
      <c r="D153" s="91">
        <v>15000</v>
      </c>
      <c r="E153" s="91">
        <v>15000</v>
      </c>
    </row>
    <row r="154" spans="1:5" x14ac:dyDescent="0.2">
      <c r="A154" s="93" t="s">
        <v>67</v>
      </c>
      <c r="B154" s="92" t="s">
        <v>193</v>
      </c>
      <c r="C154" s="88" t="s">
        <v>206</v>
      </c>
      <c r="D154" s="91">
        <v>2000</v>
      </c>
      <c r="E154" s="91">
        <v>5000</v>
      </c>
    </row>
    <row r="155" spans="1:5" x14ac:dyDescent="0.2">
      <c r="A155" s="93" t="s">
        <v>66</v>
      </c>
      <c r="B155" s="92" t="s">
        <v>195</v>
      </c>
      <c r="C155" s="88" t="s">
        <v>205</v>
      </c>
      <c r="D155" s="91">
        <v>2000</v>
      </c>
      <c r="E155" s="91">
        <v>2000</v>
      </c>
    </row>
    <row r="156" spans="1:5" x14ac:dyDescent="0.2">
      <c r="A156" s="93" t="s">
        <v>67</v>
      </c>
      <c r="B156" s="92" t="s">
        <v>195</v>
      </c>
      <c r="C156" s="88" t="s">
        <v>205</v>
      </c>
      <c r="D156" s="91">
        <v>2000</v>
      </c>
      <c r="E156" s="91">
        <v>2000</v>
      </c>
    </row>
    <row r="157" spans="1:5" x14ac:dyDescent="0.2">
      <c r="A157" s="93" t="s">
        <v>53</v>
      </c>
      <c r="B157" s="92" t="s">
        <v>189</v>
      </c>
      <c r="C157" s="88" t="s">
        <v>197</v>
      </c>
      <c r="D157" s="91">
        <v>20000</v>
      </c>
      <c r="E157" s="91">
        <v>20000</v>
      </c>
    </row>
    <row r="158" spans="1:5" x14ac:dyDescent="0.2">
      <c r="B158" s="92"/>
      <c r="C158" s="88" t="s">
        <v>349</v>
      </c>
      <c r="D158" s="91">
        <v>150000</v>
      </c>
      <c r="E158" s="91">
        <v>150000</v>
      </c>
    </row>
    <row r="159" spans="1:5" x14ac:dyDescent="0.2">
      <c r="A159" s="93" t="s">
        <v>53</v>
      </c>
      <c r="B159" s="92" t="s">
        <v>198</v>
      </c>
      <c r="C159" s="88" t="s">
        <v>199</v>
      </c>
      <c r="D159" s="91">
        <v>10000</v>
      </c>
      <c r="E159" s="91">
        <v>10000</v>
      </c>
    </row>
    <row r="160" spans="1:5" x14ac:dyDescent="0.2">
      <c r="B160" s="92"/>
    </row>
    <row r="161" spans="1:5" x14ac:dyDescent="0.2">
      <c r="B161" s="92"/>
    </row>
    <row r="162" spans="1:5" x14ac:dyDescent="0.2">
      <c r="A162" s="73"/>
      <c r="B162" s="96"/>
      <c r="C162" s="77" t="s">
        <v>35</v>
      </c>
      <c r="D162" s="78">
        <v>247000</v>
      </c>
      <c r="E162" s="78">
        <v>249100</v>
      </c>
    </row>
    <row r="163" spans="1:5" x14ac:dyDescent="0.2">
      <c r="A163" s="93" t="s">
        <v>53</v>
      </c>
      <c r="B163" s="92" t="s">
        <v>147</v>
      </c>
      <c r="C163" s="88" t="s">
        <v>148</v>
      </c>
      <c r="D163" s="91">
        <v>12000</v>
      </c>
      <c r="E163" s="91">
        <v>12000</v>
      </c>
    </row>
    <row r="164" spans="1:5" x14ac:dyDescent="0.2">
      <c r="A164" s="93" t="s">
        <v>53</v>
      </c>
      <c r="B164" s="92" t="s">
        <v>147</v>
      </c>
      <c r="C164" s="88" t="s">
        <v>150</v>
      </c>
      <c r="D164" s="91">
        <v>6000</v>
      </c>
      <c r="E164" s="91">
        <v>6000</v>
      </c>
    </row>
    <row r="165" spans="1:5" x14ac:dyDescent="0.2">
      <c r="A165" s="93" t="s">
        <v>53</v>
      </c>
      <c r="B165" s="92" t="s">
        <v>149</v>
      </c>
      <c r="C165" s="88" t="s">
        <v>151</v>
      </c>
      <c r="D165" s="91">
        <v>45000</v>
      </c>
      <c r="E165" s="91">
        <v>45500</v>
      </c>
    </row>
    <row r="166" spans="1:5" x14ac:dyDescent="0.2">
      <c r="A166" s="93" t="s">
        <v>53</v>
      </c>
      <c r="B166" s="92" t="s">
        <v>153</v>
      </c>
      <c r="C166" s="88" t="s">
        <v>154</v>
      </c>
      <c r="D166" s="91">
        <v>38000</v>
      </c>
      <c r="E166" s="91">
        <v>39500</v>
      </c>
    </row>
    <row r="167" spans="1:5" x14ac:dyDescent="0.2">
      <c r="A167" s="93" t="s">
        <v>53</v>
      </c>
      <c r="B167" s="92" t="s">
        <v>152</v>
      </c>
      <c r="C167" s="88" t="s">
        <v>166</v>
      </c>
      <c r="D167" s="91">
        <v>6000</v>
      </c>
      <c r="E167" s="91">
        <v>6100</v>
      </c>
    </row>
    <row r="168" spans="1:5" x14ac:dyDescent="0.2">
      <c r="A168" s="93" t="s">
        <v>53</v>
      </c>
      <c r="B168" s="92" t="s">
        <v>152</v>
      </c>
      <c r="C168" s="88" t="s">
        <v>292</v>
      </c>
      <c r="D168" s="91">
        <v>140000</v>
      </c>
      <c r="E168" s="91">
        <v>140000</v>
      </c>
    </row>
    <row r="169" spans="1:5" x14ac:dyDescent="0.2">
      <c r="B169" s="92"/>
    </row>
    <row r="170" spans="1:5" x14ac:dyDescent="0.2">
      <c r="B170" s="92"/>
    </row>
    <row r="171" spans="1:5" x14ac:dyDescent="0.2">
      <c r="A171" s="73"/>
      <c r="B171" s="96"/>
      <c r="C171" s="77" t="s">
        <v>36</v>
      </c>
      <c r="D171" s="78">
        <v>417500</v>
      </c>
      <c r="E171" s="78">
        <v>420500</v>
      </c>
    </row>
    <row r="172" spans="1:5" x14ac:dyDescent="0.2">
      <c r="A172" s="80" t="s">
        <v>59</v>
      </c>
      <c r="B172" s="82" t="s">
        <v>106</v>
      </c>
      <c r="C172" s="89" t="s">
        <v>107</v>
      </c>
      <c r="D172" s="81">
        <v>110000</v>
      </c>
      <c r="E172" s="81">
        <v>110000</v>
      </c>
    </row>
    <row r="173" spans="1:5" x14ac:dyDescent="0.2">
      <c r="A173" s="80" t="s">
        <v>59</v>
      </c>
      <c r="B173" s="80" t="s">
        <v>106</v>
      </c>
      <c r="C173" s="89" t="s">
        <v>374</v>
      </c>
      <c r="D173" s="76">
        <v>8000</v>
      </c>
      <c r="E173" s="81">
        <v>8500</v>
      </c>
    </row>
    <row r="174" spans="1:5" x14ac:dyDescent="0.2">
      <c r="A174" s="80" t="s">
        <v>53</v>
      </c>
      <c r="B174" s="82" t="s">
        <v>108</v>
      </c>
      <c r="C174" s="74" t="s">
        <v>109</v>
      </c>
      <c r="D174" s="81">
        <v>35000</v>
      </c>
      <c r="E174" s="81">
        <v>35000</v>
      </c>
    </row>
    <row r="175" spans="1:5" x14ac:dyDescent="0.2">
      <c r="A175" s="80" t="s">
        <v>53</v>
      </c>
      <c r="B175" s="82" t="s">
        <v>108</v>
      </c>
      <c r="C175" s="89" t="s">
        <v>155</v>
      </c>
      <c r="D175" s="81">
        <v>7000</v>
      </c>
      <c r="E175" s="81">
        <v>7800</v>
      </c>
    </row>
    <row r="176" spans="1:5" x14ac:dyDescent="0.2">
      <c r="A176" s="80" t="s">
        <v>53</v>
      </c>
      <c r="B176" s="82" t="s">
        <v>156</v>
      </c>
      <c r="C176" s="89" t="s">
        <v>161</v>
      </c>
      <c r="D176" s="81">
        <v>3500</v>
      </c>
      <c r="E176" s="81">
        <v>3500</v>
      </c>
    </row>
    <row r="177" spans="1:5" x14ac:dyDescent="0.2">
      <c r="A177" s="80" t="s">
        <v>53</v>
      </c>
      <c r="B177" s="82" t="s">
        <v>157</v>
      </c>
      <c r="C177" s="89" t="s">
        <v>162</v>
      </c>
      <c r="D177" s="81">
        <v>200000</v>
      </c>
      <c r="E177" s="81">
        <v>200000</v>
      </c>
    </row>
    <row r="178" spans="1:5" x14ac:dyDescent="0.2">
      <c r="A178" s="80" t="s">
        <v>53</v>
      </c>
      <c r="B178" s="82" t="s">
        <v>158</v>
      </c>
      <c r="C178" s="89" t="s">
        <v>163</v>
      </c>
      <c r="D178" s="81">
        <v>11000</v>
      </c>
      <c r="E178" s="81">
        <v>12000</v>
      </c>
    </row>
    <row r="179" spans="1:5" x14ac:dyDescent="0.2">
      <c r="A179" s="80" t="s">
        <v>53</v>
      </c>
      <c r="B179" s="82" t="s">
        <v>159</v>
      </c>
      <c r="C179" s="89" t="s">
        <v>164</v>
      </c>
      <c r="D179" s="81">
        <v>5000</v>
      </c>
      <c r="E179" s="81">
        <v>5000</v>
      </c>
    </row>
    <row r="180" spans="1:5" x14ac:dyDescent="0.2">
      <c r="A180" s="80" t="s">
        <v>53</v>
      </c>
      <c r="B180" s="82" t="s">
        <v>160</v>
      </c>
      <c r="C180" s="89" t="s">
        <v>165</v>
      </c>
      <c r="D180" s="81">
        <v>8000</v>
      </c>
      <c r="E180" s="81">
        <v>30000</v>
      </c>
    </row>
    <row r="181" spans="1:5" x14ac:dyDescent="0.2">
      <c r="A181" s="80" t="s">
        <v>59</v>
      </c>
      <c r="B181" s="82" t="s">
        <v>373</v>
      </c>
      <c r="C181" s="89" t="s">
        <v>372</v>
      </c>
      <c r="D181" s="81">
        <v>30000</v>
      </c>
      <c r="E181" s="81">
        <v>8700</v>
      </c>
    </row>
    <row r="182" spans="1:5" x14ac:dyDescent="0.2">
      <c r="A182" s="80"/>
      <c r="B182" s="82"/>
      <c r="C182" s="89"/>
      <c r="D182" s="81"/>
      <c r="E182" s="81"/>
    </row>
    <row r="183" spans="1:5" x14ac:dyDescent="0.2">
      <c r="B183" s="92"/>
    </row>
    <row r="184" spans="1:5" x14ac:dyDescent="0.2">
      <c r="A184" s="73"/>
      <c r="B184" s="96"/>
      <c r="C184" s="77" t="s">
        <v>37</v>
      </c>
      <c r="D184" s="78">
        <v>114000</v>
      </c>
      <c r="E184" s="78">
        <v>114000</v>
      </c>
    </row>
    <row r="185" spans="1:5" x14ac:dyDescent="0.2">
      <c r="A185" s="93" t="s">
        <v>59</v>
      </c>
      <c r="B185" s="92" t="s">
        <v>110</v>
      </c>
      <c r="C185" s="88" t="s">
        <v>112</v>
      </c>
      <c r="D185" s="91">
        <v>80000</v>
      </c>
      <c r="E185" s="91">
        <v>80000</v>
      </c>
    </row>
    <row r="186" spans="1:5" x14ac:dyDescent="0.2">
      <c r="A186" s="93" t="s">
        <v>59</v>
      </c>
      <c r="B186" s="92" t="s">
        <v>110</v>
      </c>
      <c r="C186" s="88" t="s">
        <v>111</v>
      </c>
      <c r="D186" s="91">
        <v>24000</v>
      </c>
      <c r="E186" s="91">
        <v>24000</v>
      </c>
    </row>
    <row r="187" spans="1:5" x14ac:dyDescent="0.2">
      <c r="A187" s="93" t="s">
        <v>59</v>
      </c>
      <c r="B187" s="92" t="s">
        <v>299</v>
      </c>
      <c r="C187" s="88" t="s">
        <v>300</v>
      </c>
      <c r="D187" s="91">
        <v>5000</v>
      </c>
      <c r="E187" s="91">
        <v>5000</v>
      </c>
    </row>
    <row r="188" spans="1:5" x14ac:dyDescent="0.2">
      <c r="A188" s="93" t="s">
        <v>53</v>
      </c>
      <c r="B188" s="92" t="s">
        <v>299</v>
      </c>
      <c r="C188" s="88" t="s">
        <v>300</v>
      </c>
      <c r="D188" s="91">
        <v>5000</v>
      </c>
      <c r="E188" s="91">
        <v>5000</v>
      </c>
    </row>
    <row r="189" spans="1:5" x14ac:dyDescent="0.2">
      <c r="B189" s="92"/>
    </row>
    <row r="190" spans="1:5" x14ac:dyDescent="0.2">
      <c r="B190" s="92"/>
    </row>
    <row r="191" spans="1:5" x14ac:dyDescent="0.2">
      <c r="A191" s="73"/>
      <c r="B191" s="96"/>
      <c r="C191" s="77" t="s">
        <v>38</v>
      </c>
      <c r="D191" s="78">
        <v>463000</v>
      </c>
      <c r="E191" s="78">
        <v>313000</v>
      </c>
    </row>
    <row r="192" spans="1:5" x14ac:dyDescent="0.2">
      <c r="A192" s="93" t="s">
        <v>59</v>
      </c>
      <c r="B192" s="92" t="s">
        <v>301</v>
      </c>
      <c r="C192" s="88" t="s">
        <v>308</v>
      </c>
      <c r="D192" s="91">
        <v>10000</v>
      </c>
      <c r="E192" s="91">
        <v>10000</v>
      </c>
    </row>
    <row r="193" spans="1:5" x14ac:dyDescent="0.2">
      <c r="A193" s="93" t="s">
        <v>59</v>
      </c>
      <c r="B193" s="92" t="s">
        <v>302</v>
      </c>
      <c r="C193" s="88" t="s">
        <v>376</v>
      </c>
      <c r="D193" s="91">
        <v>50000</v>
      </c>
      <c r="E193" s="91">
        <v>50000</v>
      </c>
    </row>
    <row r="194" spans="1:5" x14ac:dyDescent="0.2">
      <c r="A194" s="93" t="s">
        <v>53</v>
      </c>
      <c r="B194" s="92" t="s">
        <v>301</v>
      </c>
      <c r="C194" s="88" t="s">
        <v>308</v>
      </c>
      <c r="D194" s="91">
        <v>10000</v>
      </c>
      <c r="E194" s="91">
        <v>10000</v>
      </c>
    </row>
    <row r="195" spans="1:5" x14ac:dyDescent="0.2">
      <c r="A195" s="93" t="s">
        <v>59</v>
      </c>
      <c r="B195" s="92" t="s">
        <v>303</v>
      </c>
      <c r="C195" s="88" t="s">
        <v>309</v>
      </c>
      <c r="D195" s="91">
        <v>12000</v>
      </c>
      <c r="E195" s="91">
        <v>12000</v>
      </c>
    </row>
    <row r="196" spans="1:5" x14ac:dyDescent="0.2">
      <c r="A196" s="93" t="s">
        <v>59</v>
      </c>
      <c r="B196" s="92" t="s">
        <v>304</v>
      </c>
      <c r="C196" s="88" t="s">
        <v>305</v>
      </c>
      <c r="D196" s="91">
        <v>15000</v>
      </c>
      <c r="E196" s="91">
        <v>15000</v>
      </c>
    </row>
    <row r="197" spans="1:5" x14ac:dyDescent="0.2">
      <c r="A197" s="93" t="s">
        <v>53</v>
      </c>
      <c r="B197" s="92" t="s">
        <v>303</v>
      </c>
      <c r="C197" s="88" t="s">
        <v>306</v>
      </c>
      <c r="D197" s="91">
        <v>30000</v>
      </c>
      <c r="E197" s="91">
        <v>30000</v>
      </c>
    </row>
    <row r="198" spans="1:5" x14ac:dyDescent="0.2">
      <c r="A198" s="93" t="s">
        <v>59</v>
      </c>
      <c r="B198" s="92" t="s">
        <v>304</v>
      </c>
      <c r="C198" s="88" t="s">
        <v>394</v>
      </c>
      <c r="D198" s="91">
        <v>30000</v>
      </c>
      <c r="E198" s="91">
        <v>30000</v>
      </c>
    </row>
    <row r="199" spans="1:5" x14ac:dyDescent="0.2">
      <c r="A199" s="93" t="s">
        <v>59</v>
      </c>
      <c r="B199" s="92" t="s">
        <v>301</v>
      </c>
      <c r="C199" s="88" t="s">
        <v>307</v>
      </c>
      <c r="D199" s="91">
        <v>6000</v>
      </c>
      <c r="E199" s="91">
        <v>6000</v>
      </c>
    </row>
    <row r="200" spans="1:5" x14ac:dyDescent="0.2">
      <c r="A200" s="93" t="s">
        <v>59</v>
      </c>
      <c r="B200" s="92" t="s">
        <v>302</v>
      </c>
      <c r="C200" s="88" t="s">
        <v>375</v>
      </c>
      <c r="D200" s="91">
        <v>300000</v>
      </c>
      <c r="E200" s="91">
        <v>150000</v>
      </c>
    </row>
    <row r="201" spans="1:5" x14ac:dyDescent="0.2">
      <c r="B201" s="92"/>
    </row>
    <row r="202" spans="1:5" x14ac:dyDescent="0.2">
      <c r="B202" s="92"/>
    </row>
    <row r="203" spans="1:5" x14ac:dyDescent="0.2">
      <c r="A203" s="73"/>
      <c r="B203" s="96"/>
      <c r="C203" s="77" t="s">
        <v>39</v>
      </c>
      <c r="D203" s="78">
        <v>5000</v>
      </c>
      <c r="E203" s="78">
        <v>2000</v>
      </c>
    </row>
    <row r="204" spans="1:5" x14ac:dyDescent="0.2">
      <c r="A204" s="93" t="s">
        <v>53</v>
      </c>
      <c r="B204" s="92" t="s">
        <v>261</v>
      </c>
      <c r="C204" s="85" t="s">
        <v>265</v>
      </c>
      <c r="D204" s="91">
        <v>2000</v>
      </c>
      <c r="E204" s="91">
        <v>2000</v>
      </c>
    </row>
    <row r="205" spans="1:5" x14ac:dyDescent="0.2">
      <c r="A205" s="93" t="s">
        <v>59</v>
      </c>
      <c r="B205" s="92" t="s">
        <v>361</v>
      </c>
      <c r="C205" s="88" t="s">
        <v>362</v>
      </c>
      <c r="D205" s="91">
        <v>3000</v>
      </c>
    </row>
    <row r="206" spans="1:5" x14ac:dyDescent="0.2">
      <c r="B206" s="92"/>
    </row>
    <row r="207" spans="1:5" x14ac:dyDescent="0.2">
      <c r="B207" s="92"/>
    </row>
    <row r="208" spans="1:5" x14ac:dyDescent="0.2">
      <c r="A208" s="73"/>
      <c r="B208" s="96"/>
      <c r="C208" s="77" t="s">
        <v>40</v>
      </c>
      <c r="D208" s="78">
        <v>605500</v>
      </c>
      <c r="E208" s="78">
        <v>627500</v>
      </c>
    </row>
    <row r="209" spans="1:6" x14ac:dyDescent="0.2">
      <c r="A209" s="93" t="s">
        <v>53</v>
      </c>
      <c r="B209" s="92" t="s">
        <v>113</v>
      </c>
      <c r="C209" s="88" t="s">
        <v>114</v>
      </c>
      <c r="D209" s="91">
        <v>200000</v>
      </c>
      <c r="E209" s="91">
        <v>225000</v>
      </c>
    </row>
    <row r="210" spans="1:6" x14ac:dyDescent="0.2">
      <c r="A210" s="93" t="s">
        <v>59</v>
      </c>
      <c r="B210" s="92" t="s">
        <v>113</v>
      </c>
      <c r="C210" s="88" t="s">
        <v>115</v>
      </c>
      <c r="D210" s="91">
        <v>60000</v>
      </c>
      <c r="E210" s="91">
        <v>60000</v>
      </c>
    </row>
    <row r="211" spans="1:6" x14ac:dyDescent="0.2">
      <c r="A211" s="93" t="s">
        <v>53</v>
      </c>
      <c r="B211" s="93" t="s">
        <v>310</v>
      </c>
      <c r="C211" s="88" t="s">
        <v>327</v>
      </c>
      <c r="D211" s="91">
        <v>60000</v>
      </c>
      <c r="E211" s="91">
        <v>60000</v>
      </c>
    </row>
    <row r="212" spans="1:6" x14ac:dyDescent="0.2">
      <c r="A212" s="93" t="s">
        <v>53</v>
      </c>
      <c r="B212" s="93" t="s">
        <v>310</v>
      </c>
      <c r="C212" s="88" t="s">
        <v>405</v>
      </c>
      <c r="D212" s="91">
        <v>0</v>
      </c>
      <c r="E212" s="91">
        <v>0</v>
      </c>
    </row>
    <row r="213" spans="1:6" x14ac:dyDescent="0.2">
      <c r="A213" s="93" t="s">
        <v>53</v>
      </c>
      <c r="B213" s="93" t="s">
        <v>311</v>
      </c>
      <c r="C213" s="88" t="s">
        <v>366</v>
      </c>
      <c r="D213" s="91">
        <v>0</v>
      </c>
      <c r="E213" s="91">
        <v>42500</v>
      </c>
    </row>
    <row r="214" spans="1:6" x14ac:dyDescent="0.2">
      <c r="A214" s="93" t="s">
        <v>53</v>
      </c>
      <c r="B214" s="93" t="s">
        <v>311</v>
      </c>
      <c r="C214" s="88" t="s">
        <v>371</v>
      </c>
      <c r="D214" s="91">
        <v>0</v>
      </c>
      <c r="E214" s="91">
        <v>0</v>
      </c>
    </row>
    <row r="215" spans="1:6" x14ac:dyDescent="0.2">
      <c r="A215" s="93" t="s">
        <v>66</v>
      </c>
      <c r="B215" s="80" t="s">
        <v>311</v>
      </c>
      <c r="C215" s="88" t="s">
        <v>368</v>
      </c>
      <c r="D215" s="91">
        <v>0</v>
      </c>
      <c r="E215" s="91">
        <v>0</v>
      </c>
    </row>
    <row r="216" spans="1:6" x14ac:dyDescent="0.2">
      <c r="A216" s="93" t="s">
        <v>59</v>
      </c>
      <c r="B216" s="82" t="s">
        <v>312</v>
      </c>
      <c r="C216" s="88" t="s">
        <v>328</v>
      </c>
      <c r="D216" s="91">
        <v>0</v>
      </c>
      <c r="E216" s="91">
        <v>25000</v>
      </c>
    </row>
    <row r="217" spans="1:6" x14ac:dyDescent="0.2">
      <c r="A217" s="93" t="s">
        <v>53</v>
      </c>
      <c r="B217" s="82" t="s">
        <v>313</v>
      </c>
      <c r="C217" s="89" t="s">
        <v>370</v>
      </c>
      <c r="D217" s="91">
        <v>0</v>
      </c>
      <c r="E217" s="91">
        <v>15000</v>
      </c>
    </row>
    <row r="218" spans="1:6" x14ac:dyDescent="0.2">
      <c r="A218" s="93" t="s">
        <v>59</v>
      </c>
      <c r="B218" s="92" t="s">
        <v>314</v>
      </c>
      <c r="C218" s="88" t="s">
        <v>329</v>
      </c>
      <c r="D218" s="91">
        <v>0</v>
      </c>
      <c r="E218" s="91">
        <v>50000</v>
      </c>
    </row>
    <row r="219" spans="1:6" x14ac:dyDescent="0.2">
      <c r="A219" s="93" t="s">
        <v>53</v>
      </c>
      <c r="B219" s="92" t="s">
        <v>313</v>
      </c>
      <c r="C219" s="89" t="s">
        <v>363</v>
      </c>
      <c r="D219" s="91">
        <v>27000</v>
      </c>
      <c r="E219" s="91">
        <v>0</v>
      </c>
    </row>
    <row r="220" spans="1:6" x14ac:dyDescent="0.2">
      <c r="A220" s="93" t="s">
        <v>59</v>
      </c>
      <c r="B220" s="92" t="s">
        <v>314</v>
      </c>
      <c r="C220" s="88" t="s">
        <v>317</v>
      </c>
      <c r="D220" s="91">
        <v>118500</v>
      </c>
      <c r="E220" s="91">
        <v>0</v>
      </c>
    </row>
    <row r="221" spans="1:6" x14ac:dyDescent="0.2">
      <c r="A221" s="93" t="s">
        <v>59</v>
      </c>
      <c r="B221" s="92" t="s">
        <v>314</v>
      </c>
      <c r="C221" s="89" t="s">
        <v>318</v>
      </c>
      <c r="D221" s="91">
        <v>40000</v>
      </c>
      <c r="E221" s="91">
        <v>0</v>
      </c>
    </row>
    <row r="222" spans="1:6" x14ac:dyDescent="0.2">
      <c r="A222" s="93" t="s">
        <v>59</v>
      </c>
      <c r="B222" s="92" t="s">
        <v>314</v>
      </c>
      <c r="C222" s="88" t="s">
        <v>335</v>
      </c>
      <c r="D222" s="91">
        <v>0</v>
      </c>
      <c r="E222" s="91">
        <v>0</v>
      </c>
    </row>
    <row r="223" spans="1:6" x14ac:dyDescent="0.2">
      <c r="A223" s="93" t="s">
        <v>59</v>
      </c>
      <c r="B223" s="92" t="s">
        <v>386</v>
      </c>
      <c r="C223" s="88" t="s">
        <v>391</v>
      </c>
      <c r="D223" s="91">
        <v>100000</v>
      </c>
      <c r="E223" s="91">
        <v>100000</v>
      </c>
      <c r="F223" s="91"/>
    </row>
    <row r="224" spans="1:6" x14ac:dyDescent="0.2">
      <c r="A224" s="93" t="s">
        <v>59</v>
      </c>
      <c r="B224" s="92" t="s">
        <v>314</v>
      </c>
      <c r="C224" s="88" t="s">
        <v>369</v>
      </c>
      <c r="D224" s="91">
        <v>0</v>
      </c>
      <c r="E224" s="91">
        <v>0</v>
      </c>
      <c r="F224" s="91"/>
    </row>
    <row r="225" spans="1:6" x14ac:dyDescent="0.2">
      <c r="A225" s="93" t="s">
        <v>59</v>
      </c>
      <c r="B225" s="92" t="s">
        <v>314</v>
      </c>
      <c r="C225" s="88" t="s">
        <v>330</v>
      </c>
      <c r="D225" s="91">
        <v>0</v>
      </c>
      <c r="E225" s="91">
        <v>50000</v>
      </c>
      <c r="F225" s="91"/>
    </row>
    <row r="226" spans="1:6" x14ac:dyDescent="0.2">
      <c r="B226" s="92"/>
    </row>
    <row r="227" spans="1:6" x14ac:dyDescent="0.2">
      <c r="B227" s="92"/>
    </row>
    <row r="228" spans="1:6" x14ac:dyDescent="0.2">
      <c r="A228" s="73"/>
      <c r="B228" s="96"/>
      <c r="C228" s="77" t="s">
        <v>41</v>
      </c>
      <c r="D228" s="78">
        <v>403700</v>
      </c>
      <c r="E228" s="78">
        <v>356700</v>
      </c>
    </row>
    <row r="229" spans="1:6" x14ac:dyDescent="0.2">
      <c r="A229" s="93" t="s">
        <v>53</v>
      </c>
      <c r="B229" s="92" t="s">
        <v>179</v>
      </c>
      <c r="C229" s="98" t="s">
        <v>182</v>
      </c>
      <c r="D229" s="91">
        <v>25550</v>
      </c>
      <c r="E229" s="91">
        <v>25550</v>
      </c>
    </row>
    <row r="230" spans="1:6" x14ac:dyDescent="0.2">
      <c r="A230" s="93" t="s">
        <v>67</v>
      </c>
      <c r="B230" s="92" t="s">
        <v>180</v>
      </c>
      <c r="C230" s="88" t="s">
        <v>183</v>
      </c>
      <c r="D230" s="91">
        <v>16000</v>
      </c>
      <c r="E230" s="91">
        <v>16000</v>
      </c>
    </row>
    <row r="231" spans="1:6" x14ac:dyDescent="0.2">
      <c r="A231" s="93" t="s">
        <v>67</v>
      </c>
      <c r="B231" s="92" t="s">
        <v>181</v>
      </c>
      <c r="C231" s="88" t="s">
        <v>184</v>
      </c>
      <c r="D231" s="91">
        <v>52000</v>
      </c>
      <c r="E231" s="91">
        <v>40000</v>
      </c>
    </row>
    <row r="232" spans="1:6" x14ac:dyDescent="0.2">
      <c r="A232" s="93" t="s">
        <v>66</v>
      </c>
      <c r="B232" s="93" t="s">
        <v>181</v>
      </c>
      <c r="C232" s="88" t="s">
        <v>184</v>
      </c>
      <c r="D232" s="91">
        <v>18500</v>
      </c>
      <c r="E232" s="91">
        <v>18500</v>
      </c>
    </row>
    <row r="233" spans="1:6" x14ac:dyDescent="0.2">
      <c r="A233" s="93" t="s">
        <v>66</v>
      </c>
      <c r="B233" s="92" t="s">
        <v>180</v>
      </c>
      <c r="C233" s="88" t="s">
        <v>185</v>
      </c>
      <c r="D233" s="91">
        <v>30000</v>
      </c>
      <c r="E233" s="91">
        <v>20000</v>
      </c>
    </row>
    <row r="234" spans="1:6" x14ac:dyDescent="0.2">
      <c r="A234" s="93" t="s">
        <v>66</v>
      </c>
      <c r="B234" s="92" t="s">
        <v>181</v>
      </c>
      <c r="C234" s="98" t="s">
        <v>186</v>
      </c>
      <c r="D234" s="91">
        <v>35000</v>
      </c>
      <c r="E234" s="91">
        <v>20000</v>
      </c>
    </row>
    <row r="235" spans="1:6" x14ac:dyDescent="0.2">
      <c r="A235" s="93" t="s">
        <v>67</v>
      </c>
      <c r="B235" s="92" t="s">
        <v>181</v>
      </c>
      <c r="C235" s="98" t="s">
        <v>186</v>
      </c>
      <c r="D235" s="91">
        <v>26100</v>
      </c>
      <c r="E235" s="91">
        <v>26100</v>
      </c>
    </row>
    <row r="236" spans="1:6" x14ac:dyDescent="0.2">
      <c r="A236" s="93" t="s">
        <v>67</v>
      </c>
      <c r="B236" s="92" t="s">
        <v>181</v>
      </c>
      <c r="C236" s="88" t="s">
        <v>187</v>
      </c>
      <c r="D236" s="91">
        <v>25000</v>
      </c>
      <c r="E236" s="91">
        <v>20000</v>
      </c>
    </row>
    <row r="237" spans="1:6" x14ac:dyDescent="0.2">
      <c r="B237" s="92"/>
      <c r="C237" s="88" t="s">
        <v>349</v>
      </c>
      <c r="D237" s="91">
        <v>150000</v>
      </c>
      <c r="E237" s="91">
        <v>150000</v>
      </c>
    </row>
    <row r="238" spans="1:6" x14ac:dyDescent="0.2">
      <c r="A238" s="93" t="s">
        <v>66</v>
      </c>
      <c r="B238" s="92" t="s">
        <v>181</v>
      </c>
      <c r="C238" s="88" t="s">
        <v>187</v>
      </c>
      <c r="D238" s="91">
        <v>25550</v>
      </c>
      <c r="E238" s="91">
        <v>20550</v>
      </c>
    </row>
    <row r="239" spans="1:6" x14ac:dyDescent="0.2">
      <c r="B239" s="92"/>
    </row>
    <row r="240" spans="1:6" x14ac:dyDescent="0.2">
      <c r="A240" s="73"/>
      <c r="B240" s="96"/>
      <c r="C240" s="77"/>
      <c r="D240" s="78"/>
      <c r="E240" s="78"/>
    </row>
    <row r="241" spans="1:5" x14ac:dyDescent="0.2">
      <c r="A241" s="73"/>
      <c r="B241" s="96"/>
      <c r="C241" s="77" t="s">
        <v>42</v>
      </c>
      <c r="D241" s="78">
        <v>24000</v>
      </c>
      <c r="E241" s="78">
        <v>24000</v>
      </c>
    </row>
    <row r="242" spans="1:5" x14ac:dyDescent="0.2">
      <c r="A242" s="93" t="s">
        <v>53</v>
      </c>
      <c r="B242" s="92" t="s">
        <v>266</v>
      </c>
      <c r="C242" s="88" t="s">
        <v>262</v>
      </c>
      <c r="D242" s="90">
        <v>3000</v>
      </c>
      <c r="E242" s="90">
        <v>3000</v>
      </c>
    </row>
    <row r="243" spans="1:5" x14ac:dyDescent="0.2">
      <c r="A243" s="93" t="s">
        <v>59</v>
      </c>
      <c r="B243" s="92" t="s">
        <v>266</v>
      </c>
      <c r="C243" s="88" t="s">
        <v>263</v>
      </c>
      <c r="D243" s="91">
        <v>6000</v>
      </c>
      <c r="E243" s="91">
        <v>6000</v>
      </c>
    </row>
    <row r="244" spans="1:5" x14ac:dyDescent="0.2">
      <c r="A244" s="93" t="s">
        <v>59</v>
      </c>
      <c r="B244" s="92" t="s">
        <v>268</v>
      </c>
      <c r="C244" s="88" t="s">
        <v>264</v>
      </c>
      <c r="D244" s="91">
        <v>5000</v>
      </c>
      <c r="E244" s="91">
        <v>5000</v>
      </c>
    </row>
    <row r="245" spans="1:5" x14ac:dyDescent="0.2">
      <c r="A245" s="93" t="s">
        <v>53</v>
      </c>
      <c r="B245" s="92" t="s">
        <v>269</v>
      </c>
      <c r="C245" s="88" t="s">
        <v>267</v>
      </c>
      <c r="D245" s="91">
        <v>10000</v>
      </c>
      <c r="E245" s="91">
        <v>10000</v>
      </c>
    </row>
    <row r="246" spans="1:5" x14ac:dyDescent="0.2">
      <c r="B246" s="92"/>
    </row>
    <row r="247" spans="1:5" x14ac:dyDescent="0.2">
      <c r="B247" s="92"/>
    </row>
    <row r="248" spans="1:5" x14ac:dyDescent="0.2">
      <c r="A248" s="73"/>
      <c r="B248" s="96"/>
      <c r="C248" s="77" t="s">
        <v>43</v>
      </c>
      <c r="D248" s="78">
        <v>141500</v>
      </c>
      <c r="E248" s="78">
        <v>219000</v>
      </c>
    </row>
    <row r="249" spans="1:5" x14ac:dyDescent="0.2">
      <c r="A249" s="75" t="s">
        <v>59</v>
      </c>
      <c r="B249" s="84" t="s">
        <v>116</v>
      </c>
      <c r="C249" s="85" t="s">
        <v>117</v>
      </c>
      <c r="D249" s="90">
        <v>6000</v>
      </c>
      <c r="E249" s="90">
        <v>6000</v>
      </c>
    </row>
    <row r="250" spans="1:5" x14ac:dyDescent="0.2">
      <c r="A250" s="75" t="s">
        <v>59</v>
      </c>
      <c r="B250" s="99" t="s">
        <v>380</v>
      </c>
      <c r="C250" s="86" t="s">
        <v>377</v>
      </c>
      <c r="D250" s="100">
        <v>80000</v>
      </c>
      <c r="E250" s="100">
        <v>80000</v>
      </c>
    </row>
    <row r="251" spans="1:5" x14ac:dyDescent="0.2">
      <c r="A251" s="93" t="s">
        <v>59</v>
      </c>
      <c r="B251" s="82" t="s">
        <v>116</v>
      </c>
      <c r="C251" s="89" t="s">
        <v>336</v>
      </c>
      <c r="D251" s="100">
        <v>0</v>
      </c>
      <c r="E251" s="100">
        <v>15000</v>
      </c>
    </row>
    <row r="252" spans="1:5" x14ac:dyDescent="0.2">
      <c r="A252" s="93" t="s">
        <v>59</v>
      </c>
      <c r="B252" s="82" t="s">
        <v>116</v>
      </c>
      <c r="C252" s="89" t="s">
        <v>334</v>
      </c>
      <c r="D252" s="100">
        <v>0</v>
      </c>
      <c r="E252" s="100">
        <v>50000</v>
      </c>
    </row>
    <row r="253" spans="1:5" x14ac:dyDescent="0.2">
      <c r="A253" s="93" t="s">
        <v>53</v>
      </c>
      <c r="B253" s="82" t="s">
        <v>116</v>
      </c>
      <c r="C253" s="89" t="s">
        <v>406</v>
      </c>
      <c r="D253" s="100">
        <v>0</v>
      </c>
      <c r="E253" s="100">
        <v>30000</v>
      </c>
    </row>
    <row r="254" spans="1:5" x14ac:dyDescent="0.2">
      <c r="A254" s="75" t="s">
        <v>53</v>
      </c>
      <c r="B254" s="99" t="s">
        <v>116</v>
      </c>
      <c r="C254" s="86" t="s">
        <v>323</v>
      </c>
      <c r="D254" s="100">
        <v>37500</v>
      </c>
      <c r="E254" s="100">
        <v>20000</v>
      </c>
    </row>
    <row r="255" spans="1:5" x14ac:dyDescent="0.2">
      <c r="A255" s="75" t="s">
        <v>53</v>
      </c>
      <c r="B255" s="99" t="s">
        <v>320</v>
      </c>
      <c r="C255" s="86" t="s">
        <v>324</v>
      </c>
      <c r="D255" s="100">
        <v>10000</v>
      </c>
      <c r="E255" s="100">
        <v>10000</v>
      </c>
    </row>
    <row r="256" spans="1:5" x14ac:dyDescent="0.2">
      <c r="A256" s="75" t="s">
        <v>53</v>
      </c>
      <c r="B256" s="99" t="s">
        <v>321</v>
      </c>
      <c r="C256" s="86" t="s">
        <v>325</v>
      </c>
      <c r="D256" s="100">
        <v>2000</v>
      </c>
      <c r="E256" s="100">
        <v>2000</v>
      </c>
    </row>
    <row r="257" spans="1:5" x14ac:dyDescent="0.2">
      <c r="A257" s="75" t="s">
        <v>59</v>
      </c>
      <c r="B257" s="99" t="s">
        <v>322</v>
      </c>
      <c r="C257" s="86" t="s">
        <v>326</v>
      </c>
      <c r="D257" s="100">
        <v>6000</v>
      </c>
      <c r="E257" s="100">
        <v>6000</v>
      </c>
    </row>
    <row r="258" spans="1:5" x14ac:dyDescent="0.2">
      <c r="A258" s="93" t="s">
        <v>59</v>
      </c>
      <c r="B258" s="82" t="s">
        <v>116</v>
      </c>
      <c r="C258" s="89" t="s">
        <v>395</v>
      </c>
      <c r="D258" s="100">
        <v>0</v>
      </c>
      <c r="E258" s="100">
        <v>0</v>
      </c>
    </row>
    <row r="259" spans="1:5" x14ac:dyDescent="0.2">
      <c r="A259" s="93" t="s">
        <v>53</v>
      </c>
      <c r="B259" s="82" t="s">
        <v>319</v>
      </c>
      <c r="C259" s="89" t="s">
        <v>337</v>
      </c>
      <c r="D259" s="100">
        <v>0</v>
      </c>
      <c r="E259" s="100">
        <v>0</v>
      </c>
    </row>
    <row r="260" spans="1:5" x14ac:dyDescent="0.2">
      <c r="A260" s="93" t="s">
        <v>53</v>
      </c>
      <c r="B260" s="82" t="s">
        <v>116</v>
      </c>
      <c r="C260" s="89" t="s">
        <v>338</v>
      </c>
      <c r="D260" s="100">
        <v>0</v>
      </c>
      <c r="E260" s="100">
        <v>0</v>
      </c>
    </row>
    <row r="261" spans="1:5" x14ac:dyDescent="0.2">
      <c r="A261" s="93" t="s">
        <v>53</v>
      </c>
      <c r="B261" s="82" t="s">
        <v>319</v>
      </c>
      <c r="C261" s="89" t="s">
        <v>339</v>
      </c>
      <c r="D261" s="100">
        <v>0</v>
      </c>
      <c r="E261" s="100">
        <v>0</v>
      </c>
    </row>
    <row r="262" spans="1:5" x14ac:dyDescent="0.2">
      <c r="B262" s="92"/>
    </row>
    <row r="263" spans="1:5" x14ac:dyDescent="0.2">
      <c r="B263" s="92"/>
    </row>
    <row r="264" spans="1:5" x14ac:dyDescent="0.2">
      <c r="A264" s="73"/>
      <c r="B264" s="96"/>
      <c r="C264" s="77" t="s">
        <v>44</v>
      </c>
      <c r="D264" s="78">
        <v>100000</v>
      </c>
      <c r="E264" s="78">
        <v>142000</v>
      </c>
    </row>
    <row r="265" spans="1:5" x14ac:dyDescent="0.2">
      <c r="A265" s="93" t="s">
        <v>66</v>
      </c>
      <c r="B265" s="92" t="s">
        <v>245</v>
      </c>
      <c r="C265" s="88" t="s">
        <v>246</v>
      </c>
      <c r="D265" s="91">
        <v>25000</v>
      </c>
      <c r="E265" s="91">
        <v>26000</v>
      </c>
    </row>
    <row r="266" spans="1:5" x14ac:dyDescent="0.2">
      <c r="A266" s="93" t="s">
        <v>67</v>
      </c>
      <c r="B266" s="92" t="s">
        <v>245</v>
      </c>
      <c r="C266" s="88" t="s">
        <v>246</v>
      </c>
      <c r="D266" s="91">
        <v>25000</v>
      </c>
      <c r="E266" s="91">
        <v>26000</v>
      </c>
    </row>
    <row r="267" spans="1:5" x14ac:dyDescent="0.2">
      <c r="A267" s="93" t="s">
        <v>59</v>
      </c>
      <c r="B267" s="92" t="s">
        <v>245</v>
      </c>
      <c r="C267" s="88" t="s">
        <v>378</v>
      </c>
      <c r="D267" s="91">
        <v>10000</v>
      </c>
      <c r="E267" s="91">
        <v>50000</v>
      </c>
    </row>
    <row r="268" spans="1:5" x14ac:dyDescent="0.2">
      <c r="A268" s="93" t="s">
        <v>53</v>
      </c>
      <c r="B268" s="92" t="s">
        <v>245</v>
      </c>
      <c r="C268" s="88" t="s">
        <v>247</v>
      </c>
      <c r="D268" s="91">
        <v>40000</v>
      </c>
      <c r="E268" s="91">
        <v>40000</v>
      </c>
    </row>
    <row r="269" spans="1:5" x14ac:dyDescent="0.2">
      <c r="B269" s="92"/>
    </row>
    <row r="270" spans="1:5" x14ac:dyDescent="0.2">
      <c r="B270" s="92"/>
    </row>
    <row r="271" spans="1:5" x14ac:dyDescent="0.2">
      <c r="A271" s="73"/>
      <c r="B271" s="96"/>
      <c r="C271" s="77" t="s">
        <v>45</v>
      </c>
      <c r="D271" s="78">
        <v>200000</v>
      </c>
      <c r="E271" s="78">
        <v>200000</v>
      </c>
    </row>
    <row r="272" spans="1:5" x14ac:dyDescent="0.2">
      <c r="A272" s="93" t="s">
        <v>53</v>
      </c>
      <c r="B272" s="92" t="s">
        <v>118</v>
      </c>
      <c r="C272" s="88" t="s">
        <v>119</v>
      </c>
      <c r="D272" s="91">
        <v>2000</v>
      </c>
      <c r="E272" s="91">
        <v>2000</v>
      </c>
    </row>
    <row r="273" spans="1:5" x14ac:dyDescent="0.2">
      <c r="A273" s="93" t="s">
        <v>59</v>
      </c>
      <c r="B273" s="92" t="s">
        <v>120</v>
      </c>
      <c r="C273" s="88" t="s">
        <v>121</v>
      </c>
      <c r="D273" s="91">
        <v>70000</v>
      </c>
      <c r="E273" s="91">
        <v>70000</v>
      </c>
    </row>
    <row r="274" spans="1:5" x14ac:dyDescent="0.2">
      <c r="A274" s="93" t="s">
        <v>59</v>
      </c>
      <c r="B274" s="92" t="s">
        <v>120</v>
      </c>
      <c r="C274" s="88" t="s">
        <v>122</v>
      </c>
      <c r="D274" s="91">
        <v>28000</v>
      </c>
      <c r="E274" s="91">
        <v>28000</v>
      </c>
    </row>
    <row r="275" spans="1:5" x14ac:dyDescent="0.2">
      <c r="A275" s="93" t="s">
        <v>53</v>
      </c>
      <c r="B275" s="101" t="s">
        <v>270</v>
      </c>
      <c r="C275" s="102" t="s">
        <v>271</v>
      </c>
      <c r="D275" s="103">
        <v>12000</v>
      </c>
      <c r="E275" s="103">
        <v>12000</v>
      </c>
    </row>
    <row r="276" spans="1:5" x14ac:dyDescent="0.2">
      <c r="A276" s="93" t="s">
        <v>53</v>
      </c>
      <c r="B276" s="101" t="s">
        <v>272</v>
      </c>
      <c r="C276" s="104" t="s">
        <v>278</v>
      </c>
      <c r="D276" s="103">
        <v>4000</v>
      </c>
      <c r="E276" s="103">
        <v>4000</v>
      </c>
    </row>
    <row r="277" spans="1:5" x14ac:dyDescent="0.2">
      <c r="A277" s="93" t="s">
        <v>53</v>
      </c>
      <c r="B277" s="101" t="s">
        <v>272</v>
      </c>
      <c r="C277" s="102" t="s">
        <v>273</v>
      </c>
      <c r="D277" s="103">
        <v>21000</v>
      </c>
      <c r="E277" s="103">
        <v>21000</v>
      </c>
    </row>
    <row r="278" spans="1:5" x14ac:dyDescent="0.2">
      <c r="A278" s="93" t="s">
        <v>53</v>
      </c>
      <c r="B278" s="101" t="s">
        <v>118</v>
      </c>
      <c r="C278" s="104" t="s">
        <v>279</v>
      </c>
      <c r="D278" s="103">
        <v>12000</v>
      </c>
      <c r="E278" s="103">
        <v>12000</v>
      </c>
    </row>
    <row r="279" spans="1:5" x14ac:dyDescent="0.2">
      <c r="A279" s="93" t="s">
        <v>53</v>
      </c>
      <c r="B279" s="101" t="s">
        <v>120</v>
      </c>
      <c r="C279" s="104" t="s">
        <v>280</v>
      </c>
      <c r="D279" s="103">
        <v>9000</v>
      </c>
      <c r="E279" s="103">
        <v>9000</v>
      </c>
    </row>
    <row r="280" spans="1:5" x14ac:dyDescent="0.2">
      <c r="A280" s="93" t="s">
        <v>53</v>
      </c>
      <c r="B280" s="101" t="s">
        <v>120</v>
      </c>
      <c r="C280" s="102" t="s">
        <v>274</v>
      </c>
      <c r="D280" s="103">
        <v>15000</v>
      </c>
      <c r="E280" s="103">
        <v>15000</v>
      </c>
    </row>
    <row r="281" spans="1:5" x14ac:dyDescent="0.2">
      <c r="A281" s="93" t="s">
        <v>53</v>
      </c>
      <c r="B281" s="101" t="s">
        <v>275</v>
      </c>
      <c r="C281" s="102" t="s">
        <v>276</v>
      </c>
      <c r="D281" s="103">
        <v>15000</v>
      </c>
      <c r="E281" s="103">
        <v>15000</v>
      </c>
    </row>
    <row r="282" spans="1:5" x14ac:dyDescent="0.2">
      <c r="A282" s="93" t="s">
        <v>53</v>
      </c>
      <c r="B282" s="101" t="s">
        <v>277</v>
      </c>
      <c r="C282" s="104" t="s">
        <v>350</v>
      </c>
      <c r="D282" s="103">
        <v>12000</v>
      </c>
      <c r="E282" s="103">
        <v>12000</v>
      </c>
    </row>
    <row r="283" spans="1:5" x14ac:dyDescent="0.2">
      <c r="B283" s="92"/>
      <c r="E283" s="103"/>
    </row>
    <row r="284" spans="1:5" x14ac:dyDescent="0.2">
      <c r="B284" s="92"/>
    </row>
    <row r="285" spans="1:5" x14ac:dyDescent="0.2">
      <c r="A285" s="73"/>
      <c r="B285" s="96"/>
      <c r="C285" s="77" t="s">
        <v>46</v>
      </c>
      <c r="D285" s="78">
        <v>1015000</v>
      </c>
      <c r="E285" s="78">
        <v>1055000</v>
      </c>
    </row>
    <row r="286" spans="1:5" x14ac:dyDescent="0.2">
      <c r="A286" s="93" t="s">
        <v>53</v>
      </c>
      <c r="B286" s="92" t="s">
        <v>123</v>
      </c>
      <c r="C286" s="88" t="s">
        <v>124</v>
      </c>
      <c r="D286" s="91">
        <v>300000</v>
      </c>
      <c r="E286" s="91">
        <v>300000</v>
      </c>
    </row>
    <row r="287" spans="1:5" x14ac:dyDescent="0.2">
      <c r="A287" s="93" t="s">
        <v>59</v>
      </c>
      <c r="B287" s="92" t="s">
        <v>123</v>
      </c>
      <c r="C287" s="88" t="s">
        <v>124</v>
      </c>
      <c r="D287" s="91">
        <v>15000</v>
      </c>
      <c r="E287" s="91">
        <v>35000</v>
      </c>
    </row>
    <row r="288" spans="1:5" x14ac:dyDescent="0.2">
      <c r="A288" s="93" t="s">
        <v>53</v>
      </c>
      <c r="B288" s="92" t="s">
        <v>125</v>
      </c>
      <c r="C288" s="88" t="s">
        <v>126</v>
      </c>
      <c r="D288" s="91">
        <v>55000</v>
      </c>
      <c r="E288" s="91">
        <v>55000</v>
      </c>
    </row>
    <row r="289" spans="1:5" x14ac:dyDescent="0.2">
      <c r="A289" s="93" t="s">
        <v>59</v>
      </c>
      <c r="B289" s="92" t="s">
        <v>125</v>
      </c>
      <c r="C289" s="88" t="s">
        <v>126</v>
      </c>
      <c r="D289" s="91">
        <v>25000</v>
      </c>
      <c r="E289" s="91">
        <v>25000</v>
      </c>
    </row>
    <row r="290" spans="1:5" x14ac:dyDescent="0.2">
      <c r="A290" s="93" t="s">
        <v>53</v>
      </c>
      <c r="B290" s="92" t="s">
        <v>127</v>
      </c>
      <c r="C290" s="88" t="s">
        <v>128</v>
      </c>
      <c r="D290" s="91">
        <v>100000</v>
      </c>
      <c r="E290" s="91">
        <v>100000</v>
      </c>
    </row>
    <row r="291" spans="1:5" x14ac:dyDescent="0.2">
      <c r="A291" s="93" t="s">
        <v>53</v>
      </c>
      <c r="B291" s="92" t="s">
        <v>129</v>
      </c>
      <c r="C291" s="88" t="s">
        <v>130</v>
      </c>
      <c r="D291" s="91">
        <v>70000</v>
      </c>
      <c r="E291" s="91">
        <v>90000</v>
      </c>
    </row>
    <row r="292" spans="1:5" x14ac:dyDescent="0.2">
      <c r="A292" s="93" t="s">
        <v>53</v>
      </c>
      <c r="B292" s="92" t="s">
        <v>129</v>
      </c>
      <c r="C292" s="88" t="s">
        <v>131</v>
      </c>
      <c r="D292" s="91">
        <v>60000</v>
      </c>
      <c r="E292" s="91">
        <v>60000</v>
      </c>
    </row>
    <row r="293" spans="1:5" x14ac:dyDescent="0.2">
      <c r="A293" s="93" t="s">
        <v>53</v>
      </c>
      <c r="B293" s="92" t="s">
        <v>132</v>
      </c>
      <c r="C293" s="88" t="s">
        <v>259</v>
      </c>
      <c r="D293" s="91">
        <v>80000</v>
      </c>
      <c r="E293" s="91">
        <v>80000</v>
      </c>
    </row>
    <row r="294" spans="1:5" x14ac:dyDescent="0.2">
      <c r="A294" s="93" t="s">
        <v>53</v>
      </c>
      <c r="B294" s="92" t="s">
        <v>133</v>
      </c>
      <c r="C294" s="88" t="s">
        <v>134</v>
      </c>
      <c r="D294" s="91">
        <v>60000</v>
      </c>
      <c r="E294" s="91">
        <v>60000</v>
      </c>
    </row>
    <row r="295" spans="1:5" x14ac:dyDescent="0.2">
      <c r="A295" s="93" t="s">
        <v>53</v>
      </c>
      <c r="B295" s="92" t="s">
        <v>132</v>
      </c>
      <c r="C295" s="88" t="s">
        <v>258</v>
      </c>
      <c r="D295" s="91">
        <v>150000</v>
      </c>
      <c r="E295" s="91">
        <v>150000</v>
      </c>
    </row>
    <row r="296" spans="1:5" x14ac:dyDescent="0.2">
      <c r="A296" s="93" t="s">
        <v>53</v>
      </c>
      <c r="B296" s="92" t="s">
        <v>133</v>
      </c>
      <c r="C296" s="88" t="s">
        <v>260</v>
      </c>
      <c r="D296" s="91">
        <v>100000</v>
      </c>
      <c r="E296" s="91">
        <v>100000</v>
      </c>
    </row>
    <row r="297" spans="1:5" x14ac:dyDescent="0.2">
      <c r="B297" s="92"/>
    </row>
    <row r="298" spans="1:5" x14ac:dyDescent="0.2">
      <c r="B298" s="92"/>
    </row>
    <row r="299" spans="1:5" x14ac:dyDescent="0.2">
      <c r="A299" s="73"/>
      <c r="B299" s="96"/>
      <c r="C299" s="77" t="s">
        <v>47</v>
      </c>
      <c r="D299" s="78">
        <v>227000</v>
      </c>
      <c r="E299" s="78">
        <v>225000</v>
      </c>
    </row>
    <row r="300" spans="1:5" x14ac:dyDescent="0.2">
      <c r="A300" s="93" t="s">
        <v>53</v>
      </c>
      <c r="B300" s="92" t="s">
        <v>136</v>
      </c>
      <c r="C300" s="88" t="s">
        <v>137</v>
      </c>
      <c r="D300" s="91">
        <v>120000</v>
      </c>
      <c r="E300" s="91">
        <v>130000</v>
      </c>
    </row>
    <row r="301" spans="1:5" x14ac:dyDescent="0.2">
      <c r="A301" s="93" t="s">
        <v>53</v>
      </c>
      <c r="B301" s="92" t="s">
        <v>138</v>
      </c>
      <c r="C301" s="88" t="s">
        <v>139</v>
      </c>
      <c r="D301" s="91">
        <v>9000</v>
      </c>
      <c r="E301" s="91">
        <v>10000</v>
      </c>
    </row>
    <row r="302" spans="1:5" x14ac:dyDescent="0.2">
      <c r="A302" s="93" t="s">
        <v>59</v>
      </c>
      <c r="B302" s="92" t="s">
        <v>138</v>
      </c>
      <c r="C302" s="88" t="s">
        <v>210</v>
      </c>
      <c r="D302" s="91">
        <v>40000</v>
      </c>
      <c r="E302" s="91">
        <v>0</v>
      </c>
    </row>
    <row r="303" spans="1:5" x14ac:dyDescent="0.2">
      <c r="A303" s="93" t="s">
        <v>53</v>
      </c>
      <c r="B303" s="92" t="s">
        <v>136</v>
      </c>
      <c r="C303" s="88" t="s">
        <v>211</v>
      </c>
      <c r="D303" s="91">
        <v>18000</v>
      </c>
      <c r="E303" s="91">
        <v>0</v>
      </c>
    </row>
    <row r="304" spans="1:5" x14ac:dyDescent="0.2">
      <c r="A304" s="93" t="s">
        <v>53</v>
      </c>
      <c r="B304" s="92" t="s">
        <v>212</v>
      </c>
      <c r="C304" s="88" t="s">
        <v>217</v>
      </c>
      <c r="D304" s="91">
        <v>15000</v>
      </c>
      <c r="E304" s="91">
        <v>0</v>
      </c>
    </row>
    <row r="305" spans="1:5" x14ac:dyDescent="0.2">
      <c r="A305" s="93" t="s">
        <v>53</v>
      </c>
      <c r="B305" s="92" t="s">
        <v>136</v>
      </c>
      <c r="C305" s="88" t="s">
        <v>213</v>
      </c>
      <c r="D305" s="91">
        <v>15000</v>
      </c>
      <c r="E305" s="91">
        <v>0</v>
      </c>
    </row>
    <row r="306" spans="1:5" x14ac:dyDescent="0.2">
      <c r="A306" s="93" t="s">
        <v>59</v>
      </c>
      <c r="B306" s="92" t="s">
        <v>136</v>
      </c>
      <c r="C306" s="88" t="s">
        <v>372</v>
      </c>
      <c r="D306" s="91">
        <v>10000</v>
      </c>
      <c r="E306" s="91">
        <v>10000</v>
      </c>
    </row>
    <row r="307" spans="1:5" x14ac:dyDescent="0.2">
      <c r="A307" s="93" t="s">
        <v>53</v>
      </c>
      <c r="B307" s="92" t="s">
        <v>136</v>
      </c>
      <c r="C307" s="88" t="s">
        <v>409</v>
      </c>
      <c r="D307" s="91">
        <v>0</v>
      </c>
      <c r="E307" s="91">
        <v>20000</v>
      </c>
    </row>
    <row r="308" spans="1:5" x14ac:dyDescent="0.2">
      <c r="A308" s="93" t="s">
        <v>59</v>
      </c>
      <c r="B308" s="92" t="s">
        <v>136</v>
      </c>
      <c r="C308" s="88" t="s">
        <v>407</v>
      </c>
      <c r="D308" s="91">
        <v>0</v>
      </c>
      <c r="E308" s="91">
        <v>40000</v>
      </c>
    </row>
    <row r="309" spans="1:5" x14ac:dyDescent="0.2">
      <c r="A309" s="93" t="s">
        <v>59</v>
      </c>
      <c r="B309" s="92" t="s">
        <v>138</v>
      </c>
      <c r="C309" s="88" t="s">
        <v>215</v>
      </c>
      <c r="D309" s="91">
        <v>0</v>
      </c>
      <c r="E309" s="91">
        <v>10000</v>
      </c>
    </row>
    <row r="310" spans="1:5" x14ac:dyDescent="0.2">
      <c r="A310" s="93" t="s">
        <v>53</v>
      </c>
      <c r="B310" s="92" t="s">
        <v>136</v>
      </c>
      <c r="C310" s="88" t="s">
        <v>216</v>
      </c>
      <c r="D310" s="91">
        <v>0</v>
      </c>
      <c r="E310" s="91">
        <v>5000</v>
      </c>
    </row>
    <row r="311" spans="1:5" x14ac:dyDescent="0.2">
      <c r="A311" s="93" t="s">
        <v>53</v>
      </c>
      <c r="B311" s="92" t="s">
        <v>136</v>
      </c>
      <c r="C311" s="88" t="s">
        <v>408</v>
      </c>
      <c r="D311" s="91">
        <v>0</v>
      </c>
      <c r="E311" s="91">
        <v>0</v>
      </c>
    </row>
    <row r="312" spans="1:5" x14ac:dyDescent="0.2">
      <c r="A312" s="93" t="s">
        <v>53</v>
      </c>
      <c r="B312" s="92" t="s">
        <v>136</v>
      </c>
      <c r="C312" s="88" t="s">
        <v>410</v>
      </c>
      <c r="D312" s="91">
        <v>0</v>
      </c>
      <c r="E312" s="91">
        <v>0</v>
      </c>
    </row>
    <row r="313" spans="1:5" x14ac:dyDescent="0.2">
      <c r="B313" s="92"/>
    </row>
    <row r="314" spans="1:5" x14ac:dyDescent="0.2">
      <c r="A314" s="73"/>
      <c r="B314" s="96"/>
      <c r="C314" s="77" t="s">
        <v>48</v>
      </c>
      <c r="D314" s="78">
        <v>110000</v>
      </c>
      <c r="E314" s="78">
        <v>110000</v>
      </c>
    </row>
    <row r="315" spans="1:5" x14ac:dyDescent="0.2">
      <c r="A315" s="93" t="s">
        <v>53</v>
      </c>
      <c r="B315" s="92" t="s">
        <v>140</v>
      </c>
      <c r="C315" s="88" t="s">
        <v>141</v>
      </c>
      <c r="D315" s="91">
        <v>54000</v>
      </c>
      <c r="E315" s="91">
        <v>54000</v>
      </c>
    </row>
    <row r="316" spans="1:5" x14ac:dyDescent="0.2">
      <c r="A316" s="93" t="s">
        <v>59</v>
      </c>
      <c r="B316" s="92" t="s">
        <v>140</v>
      </c>
      <c r="C316" s="88" t="s">
        <v>209</v>
      </c>
      <c r="D316" s="91">
        <v>6000</v>
      </c>
      <c r="E316" s="91">
        <v>6000</v>
      </c>
    </row>
    <row r="317" spans="1:5" x14ac:dyDescent="0.2">
      <c r="A317" s="93" t="s">
        <v>59</v>
      </c>
      <c r="B317" s="92" t="s">
        <v>379</v>
      </c>
      <c r="C317" s="88" t="s">
        <v>381</v>
      </c>
      <c r="D317" s="91">
        <v>50000</v>
      </c>
      <c r="E317" s="91">
        <v>50000</v>
      </c>
    </row>
    <row r="318" spans="1:5" x14ac:dyDescent="0.2">
      <c r="B318" s="92"/>
    </row>
    <row r="319" spans="1:5" x14ac:dyDescent="0.2">
      <c r="B319" s="92"/>
    </row>
    <row r="320" spans="1:5" x14ac:dyDescent="0.2">
      <c r="A320" s="73"/>
      <c r="B320" s="96"/>
      <c r="C320" s="77" t="s">
        <v>49</v>
      </c>
      <c r="D320" s="78">
        <v>552000</v>
      </c>
      <c r="E320" s="78">
        <v>492000</v>
      </c>
    </row>
    <row r="321" spans="1:5" x14ac:dyDescent="0.2">
      <c r="A321" s="93" t="s">
        <v>59</v>
      </c>
      <c r="B321" s="92" t="s">
        <v>142</v>
      </c>
      <c r="C321" s="88" t="s">
        <v>143</v>
      </c>
      <c r="D321" s="91">
        <v>342000</v>
      </c>
      <c r="E321" s="91">
        <v>342000</v>
      </c>
    </row>
    <row r="322" spans="1:5" x14ac:dyDescent="0.2">
      <c r="A322" s="93" t="s">
        <v>59</v>
      </c>
      <c r="B322" s="92" t="s">
        <v>296</v>
      </c>
      <c r="C322" s="88" t="s">
        <v>308</v>
      </c>
      <c r="D322" s="91">
        <v>30000</v>
      </c>
      <c r="E322" s="91">
        <v>30000</v>
      </c>
    </row>
    <row r="323" spans="1:5" x14ac:dyDescent="0.2">
      <c r="A323" s="93" t="s">
        <v>59</v>
      </c>
      <c r="B323" s="92" t="s">
        <v>142</v>
      </c>
      <c r="C323" s="88" t="s">
        <v>383</v>
      </c>
      <c r="D323" s="91">
        <v>110000</v>
      </c>
      <c r="E323" s="91">
        <v>50000</v>
      </c>
    </row>
    <row r="324" spans="1:5" x14ac:dyDescent="0.2">
      <c r="A324" s="93" t="s">
        <v>59</v>
      </c>
      <c r="B324" s="92" t="s">
        <v>142</v>
      </c>
      <c r="C324" s="88" t="s">
        <v>384</v>
      </c>
      <c r="D324" s="91">
        <v>30000</v>
      </c>
      <c r="E324" s="91">
        <v>30000</v>
      </c>
    </row>
    <row r="325" spans="1:5" x14ac:dyDescent="0.2">
      <c r="A325" s="93" t="s">
        <v>58</v>
      </c>
      <c r="B325" s="92" t="s">
        <v>294</v>
      </c>
      <c r="C325" s="88" t="s">
        <v>295</v>
      </c>
      <c r="D325" s="91">
        <v>4000</v>
      </c>
      <c r="E325" s="91">
        <v>4000</v>
      </c>
    </row>
    <row r="326" spans="1:5" x14ac:dyDescent="0.2">
      <c r="A326" s="93" t="s">
        <v>58</v>
      </c>
      <c r="B326" s="92" t="s">
        <v>382</v>
      </c>
      <c r="C326" s="88" t="s">
        <v>298</v>
      </c>
      <c r="D326" s="91">
        <v>15000</v>
      </c>
      <c r="E326" s="91">
        <v>15000</v>
      </c>
    </row>
    <row r="327" spans="1:5" x14ac:dyDescent="0.2">
      <c r="A327" s="93" t="s">
        <v>59</v>
      </c>
      <c r="B327" s="92" t="s">
        <v>296</v>
      </c>
      <c r="C327" s="88" t="s">
        <v>297</v>
      </c>
      <c r="D327" s="91">
        <v>5000</v>
      </c>
      <c r="E327" s="91">
        <v>5000</v>
      </c>
    </row>
    <row r="328" spans="1:5" x14ac:dyDescent="0.2">
      <c r="A328" s="93" t="s">
        <v>59</v>
      </c>
      <c r="B328" s="92" t="s">
        <v>296</v>
      </c>
      <c r="C328" s="88" t="s">
        <v>348</v>
      </c>
      <c r="D328" s="91">
        <v>16000</v>
      </c>
      <c r="E328" s="91">
        <v>16000</v>
      </c>
    </row>
    <row r="329" spans="1:5" x14ac:dyDescent="0.2">
      <c r="B329" s="92"/>
    </row>
    <row r="330" spans="1:5" x14ac:dyDescent="0.2">
      <c r="B330" s="92"/>
    </row>
    <row r="331" spans="1:5" x14ac:dyDescent="0.2">
      <c r="A331" s="73"/>
      <c r="B331" s="96"/>
      <c r="C331" s="77" t="s">
        <v>50</v>
      </c>
      <c r="D331" s="78">
        <v>1790000</v>
      </c>
      <c r="E331" s="78">
        <v>1824000</v>
      </c>
    </row>
    <row r="332" spans="1:5" x14ac:dyDescent="0.2">
      <c r="A332" s="93" t="s">
        <v>59</v>
      </c>
      <c r="B332" s="92" t="s">
        <v>281</v>
      </c>
      <c r="C332" s="87" t="s">
        <v>351</v>
      </c>
      <c r="D332" s="91">
        <v>380000</v>
      </c>
      <c r="E332" s="91">
        <v>605000</v>
      </c>
    </row>
    <row r="333" spans="1:5" x14ac:dyDescent="0.2">
      <c r="A333" s="93" t="s">
        <v>59</v>
      </c>
      <c r="B333" s="92" t="s">
        <v>281</v>
      </c>
      <c r="C333" s="87" t="s">
        <v>282</v>
      </c>
      <c r="D333" s="91">
        <v>10000</v>
      </c>
      <c r="E333" s="91">
        <v>50000</v>
      </c>
    </row>
    <row r="334" spans="1:5" x14ac:dyDescent="0.2">
      <c r="A334" s="93" t="s">
        <v>59</v>
      </c>
      <c r="B334" s="92" t="s">
        <v>281</v>
      </c>
      <c r="C334" s="87" t="s">
        <v>283</v>
      </c>
      <c r="D334" s="91">
        <v>250000</v>
      </c>
      <c r="E334" s="91">
        <v>250000</v>
      </c>
    </row>
    <row r="335" spans="1:5" x14ac:dyDescent="0.2">
      <c r="A335" s="93" t="s">
        <v>59</v>
      </c>
      <c r="B335" s="92" t="s">
        <v>284</v>
      </c>
      <c r="C335" s="87" t="s">
        <v>285</v>
      </c>
      <c r="D335" s="91">
        <v>60000</v>
      </c>
      <c r="E335" s="91">
        <v>62000</v>
      </c>
    </row>
    <row r="336" spans="1:5" x14ac:dyDescent="0.2">
      <c r="A336" s="93" t="s">
        <v>59</v>
      </c>
      <c r="B336" s="92" t="s">
        <v>392</v>
      </c>
      <c r="C336" s="87" t="s">
        <v>412</v>
      </c>
      <c r="D336" s="91">
        <v>100000</v>
      </c>
      <c r="E336" s="91">
        <v>100000</v>
      </c>
    </row>
    <row r="337" spans="1:5" x14ac:dyDescent="0.2">
      <c r="A337" s="93" t="s">
        <v>59</v>
      </c>
      <c r="B337" s="92" t="s">
        <v>392</v>
      </c>
      <c r="C337" s="87" t="s">
        <v>352</v>
      </c>
      <c r="D337" s="91">
        <v>150000</v>
      </c>
      <c r="E337" s="91">
        <v>0</v>
      </c>
    </row>
    <row r="338" spans="1:5" x14ac:dyDescent="0.2">
      <c r="A338" s="93" t="s">
        <v>59</v>
      </c>
      <c r="B338" s="92" t="s">
        <v>392</v>
      </c>
      <c r="C338" s="87" t="s">
        <v>353</v>
      </c>
      <c r="D338" s="91">
        <v>600000</v>
      </c>
      <c r="E338" s="91">
        <v>200000</v>
      </c>
    </row>
    <row r="339" spans="1:5" x14ac:dyDescent="0.2">
      <c r="A339" s="93" t="s">
        <v>59</v>
      </c>
      <c r="B339" s="92" t="s">
        <v>392</v>
      </c>
      <c r="C339" s="87" t="s">
        <v>357</v>
      </c>
      <c r="D339" s="91">
        <v>200000</v>
      </c>
      <c r="E339" s="91">
        <v>165000</v>
      </c>
    </row>
    <row r="340" spans="1:5" x14ac:dyDescent="0.2">
      <c r="A340" s="93" t="s">
        <v>59</v>
      </c>
      <c r="B340" s="83" t="s">
        <v>286</v>
      </c>
      <c r="C340" s="87" t="s">
        <v>287</v>
      </c>
      <c r="D340" s="91">
        <v>20000</v>
      </c>
      <c r="E340" s="91">
        <v>21000</v>
      </c>
    </row>
    <row r="341" spans="1:5" x14ac:dyDescent="0.2">
      <c r="A341" s="93" t="s">
        <v>59</v>
      </c>
      <c r="B341" s="92" t="s">
        <v>288</v>
      </c>
      <c r="C341" s="87" t="s">
        <v>289</v>
      </c>
      <c r="D341" s="91">
        <v>5000</v>
      </c>
      <c r="E341" s="91">
        <v>5500</v>
      </c>
    </row>
    <row r="342" spans="1:5" x14ac:dyDescent="0.2">
      <c r="A342" s="93" t="s">
        <v>59</v>
      </c>
      <c r="B342" s="92" t="s">
        <v>290</v>
      </c>
      <c r="C342" s="87" t="s">
        <v>291</v>
      </c>
      <c r="D342" s="91">
        <v>15000</v>
      </c>
      <c r="E342" s="91">
        <v>15500</v>
      </c>
    </row>
    <row r="343" spans="1:5" x14ac:dyDescent="0.2">
      <c r="A343" s="93" t="s">
        <v>59</v>
      </c>
      <c r="B343" s="92" t="s">
        <v>392</v>
      </c>
      <c r="C343" s="87" t="s">
        <v>360</v>
      </c>
      <c r="D343" s="91">
        <v>0</v>
      </c>
      <c r="E343" s="91">
        <v>200000</v>
      </c>
    </row>
    <row r="344" spans="1:5" x14ac:dyDescent="0.2">
      <c r="A344" s="93" t="s">
        <v>59</v>
      </c>
      <c r="B344" s="92" t="s">
        <v>392</v>
      </c>
      <c r="C344" s="87" t="s">
        <v>411</v>
      </c>
      <c r="D344" s="91">
        <v>0</v>
      </c>
      <c r="E344" s="91">
        <v>150000</v>
      </c>
    </row>
    <row r="345" spans="1:5" x14ac:dyDescent="0.2">
      <c r="A345" s="93" t="s">
        <v>59</v>
      </c>
      <c r="B345" s="92" t="s">
        <v>392</v>
      </c>
      <c r="C345" s="88" t="s">
        <v>359</v>
      </c>
      <c r="D345" s="91">
        <v>0</v>
      </c>
      <c r="E345" s="91">
        <v>0</v>
      </c>
    </row>
    <row r="346" spans="1:5" x14ac:dyDescent="0.2">
      <c r="A346" s="93" t="s">
        <v>59</v>
      </c>
      <c r="B346" s="92" t="s">
        <v>392</v>
      </c>
      <c r="C346" s="88" t="s">
        <v>413</v>
      </c>
      <c r="D346" s="91">
        <v>0</v>
      </c>
      <c r="E346" s="91">
        <v>0</v>
      </c>
    </row>
    <row r="347" spans="1:5" x14ac:dyDescent="0.2">
      <c r="B347" s="92"/>
    </row>
    <row r="348" spans="1:5" x14ac:dyDescent="0.2">
      <c r="B348" s="92"/>
    </row>
    <row r="349" spans="1:5" x14ac:dyDescent="0.2">
      <c r="A349" s="73"/>
      <c r="B349" s="73"/>
      <c r="C349" s="77" t="s">
        <v>345</v>
      </c>
      <c r="D349" s="78">
        <v>0</v>
      </c>
      <c r="E349" s="78">
        <v>0</v>
      </c>
    </row>
    <row r="350" spans="1:5" x14ac:dyDescent="0.2">
      <c r="B350" s="92"/>
    </row>
    <row r="351" spans="1:5" x14ac:dyDescent="0.2">
      <c r="B351" s="92"/>
    </row>
    <row r="352" spans="1:5" x14ac:dyDescent="0.2">
      <c r="A352" s="73"/>
      <c r="B352" s="73"/>
      <c r="C352" s="77" t="s">
        <v>51</v>
      </c>
      <c r="D352" s="78">
        <v>74562</v>
      </c>
      <c r="E352" s="78">
        <v>74562</v>
      </c>
    </row>
    <row r="353" spans="1:5" x14ac:dyDescent="0.2">
      <c r="A353" s="93" t="s">
        <v>66</v>
      </c>
      <c r="B353" s="93" t="s">
        <v>145</v>
      </c>
      <c r="C353" s="88" t="s">
        <v>144</v>
      </c>
      <c r="D353" s="91">
        <v>29562</v>
      </c>
      <c r="E353" s="91">
        <v>29562</v>
      </c>
    </row>
    <row r="354" spans="1:5" x14ac:dyDescent="0.2">
      <c r="A354" s="93" t="s">
        <v>59</v>
      </c>
      <c r="B354" s="93" t="s">
        <v>145</v>
      </c>
      <c r="C354" s="88" t="s">
        <v>146</v>
      </c>
      <c r="D354" s="91">
        <v>15000</v>
      </c>
      <c r="E354" s="91">
        <v>15000</v>
      </c>
    </row>
    <row r="355" spans="1:5" x14ac:dyDescent="0.2">
      <c r="A355" s="93" t="s">
        <v>53</v>
      </c>
      <c r="B355" s="93" t="s">
        <v>341</v>
      </c>
      <c r="C355" s="88" t="s">
        <v>342</v>
      </c>
      <c r="D355" s="91">
        <v>30000</v>
      </c>
      <c r="E355" s="91">
        <v>30000</v>
      </c>
    </row>
    <row r="357" spans="1:5" x14ac:dyDescent="0.2">
      <c r="D357" s="78" t="s">
        <v>60</v>
      </c>
      <c r="E357" s="78" t="s">
        <v>60</v>
      </c>
    </row>
    <row r="358" spans="1:5" ht="33.75" x14ac:dyDescent="0.5">
      <c r="C358" s="105" t="s">
        <v>396</v>
      </c>
      <c r="D358" s="106">
        <f>SUM(D352,D349,D331,D320,D314,D299,D285,D271,D264,D248,D241,D228,D208,D203,D191,D184,D171,D162,D150,D134,D130,D125,D121,D117,D110,D103,D96,D89,D83,D77,D73,D69,D65,D57,D53,D43,D34,D29,D23,D16,D17,D5)</f>
        <v>9053178</v>
      </c>
      <c r="E358" s="106">
        <v>8813278</v>
      </c>
    </row>
  </sheetData>
  <mergeCells count="1">
    <mergeCell ref="A1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350"/>
  <sheetViews>
    <sheetView zoomScaleNormal="100" workbookViewId="0">
      <pane ySplit="3" topLeftCell="A4" activePane="bottomLeft" state="frozen"/>
      <selection activeCell="E331" sqref="E331"/>
      <selection pane="bottomLeft" sqref="A1:C2"/>
    </sheetView>
  </sheetViews>
  <sheetFormatPr defaultRowHeight="12.75" x14ac:dyDescent="0.2"/>
  <cols>
    <col min="1" max="1" width="11" style="93" bestFit="1" customWidth="1"/>
    <col min="2" max="2" width="7.7109375" style="93" bestFit="1" customWidth="1"/>
    <col min="3" max="3" width="83.5703125" style="88" customWidth="1"/>
    <col min="4" max="6" width="27.28515625" style="91" bestFit="1" customWidth="1"/>
    <col min="7" max="7" width="23" style="91" bestFit="1" customWidth="1"/>
    <col min="8" max="16384" width="9.140625" style="87"/>
  </cols>
  <sheetData>
    <row r="1" spans="1:7" x14ac:dyDescent="0.2">
      <c r="A1" s="111" t="s">
        <v>399</v>
      </c>
      <c r="B1" s="111"/>
      <c r="C1" s="111"/>
    </row>
    <row r="2" spans="1:7" x14ac:dyDescent="0.2">
      <c r="A2" s="111"/>
      <c r="B2" s="111"/>
      <c r="C2" s="111"/>
    </row>
    <row r="3" spans="1:7" s="45" customFormat="1" x14ac:dyDescent="0.2">
      <c r="A3" s="73" t="s">
        <v>52</v>
      </c>
      <c r="B3" s="96" t="s">
        <v>31</v>
      </c>
      <c r="C3" s="77" t="s">
        <v>55</v>
      </c>
      <c r="D3" s="78" t="s">
        <v>60</v>
      </c>
      <c r="E3" s="78" t="s">
        <v>401</v>
      </c>
      <c r="F3" s="78" t="s">
        <v>402</v>
      </c>
      <c r="G3" s="78" t="s">
        <v>403</v>
      </c>
    </row>
    <row r="4" spans="1:7" s="45" customFormat="1" x14ac:dyDescent="0.2">
      <c r="A4" s="73"/>
      <c r="B4" s="96"/>
      <c r="C4" s="77"/>
      <c r="D4" s="78"/>
      <c r="E4" s="78"/>
      <c r="F4" s="78"/>
      <c r="G4" s="78"/>
    </row>
    <row r="5" spans="1:7" s="45" customFormat="1" x14ac:dyDescent="0.2">
      <c r="A5" s="73"/>
      <c r="B5" s="96" t="s">
        <v>0</v>
      </c>
      <c r="C5" s="77" t="s">
        <v>1</v>
      </c>
      <c r="D5" s="78">
        <f>SUM(D6:D14)</f>
        <v>118500</v>
      </c>
      <c r="E5" s="78">
        <f t="shared" ref="E5:G5" si="0">SUM(E6:E14)</f>
        <v>108500</v>
      </c>
      <c r="F5" s="78">
        <f t="shared" si="0"/>
        <v>10000</v>
      </c>
      <c r="G5" s="78">
        <f t="shared" si="0"/>
        <v>0</v>
      </c>
    </row>
    <row r="6" spans="1:7" x14ac:dyDescent="0.2">
      <c r="A6" s="92" t="s">
        <v>53</v>
      </c>
      <c r="B6" s="92" t="s">
        <v>0</v>
      </c>
      <c r="C6" s="97" t="s">
        <v>72</v>
      </c>
      <c r="D6" s="91">
        <v>25000</v>
      </c>
      <c r="E6" s="91">
        <v>20000</v>
      </c>
      <c r="F6" s="91">
        <v>5000</v>
      </c>
      <c r="G6" s="91">
        <v>0</v>
      </c>
    </row>
    <row r="7" spans="1:7" x14ac:dyDescent="0.2">
      <c r="A7" s="92" t="s">
        <v>53</v>
      </c>
      <c r="B7" s="92" t="s">
        <v>0</v>
      </c>
      <c r="C7" s="97" t="s">
        <v>73</v>
      </c>
      <c r="D7" s="91">
        <v>8000</v>
      </c>
      <c r="E7" s="91">
        <v>8000</v>
      </c>
      <c r="F7" s="91">
        <v>0</v>
      </c>
      <c r="G7" s="91">
        <v>0</v>
      </c>
    </row>
    <row r="8" spans="1:7" x14ac:dyDescent="0.2">
      <c r="A8" s="92" t="s">
        <v>53</v>
      </c>
      <c r="B8" s="92" t="s">
        <v>0</v>
      </c>
      <c r="C8" s="97" t="s">
        <v>74</v>
      </c>
      <c r="D8" s="91">
        <v>15000</v>
      </c>
      <c r="E8" s="91">
        <v>15000</v>
      </c>
      <c r="F8" s="91">
        <v>0</v>
      </c>
      <c r="G8" s="91">
        <v>0</v>
      </c>
    </row>
    <row r="9" spans="1:7" x14ac:dyDescent="0.2">
      <c r="A9" s="92" t="s">
        <v>53</v>
      </c>
      <c r="B9" s="92" t="s">
        <v>0</v>
      </c>
      <c r="C9" s="97" t="s">
        <v>75</v>
      </c>
      <c r="D9" s="91">
        <v>9000</v>
      </c>
      <c r="E9" s="91">
        <v>9000</v>
      </c>
      <c r="F9" s="91">
        <v>0</v>
      </c>
      <c r="G9" s="91">
        <v>0</v>
      </c>
    </row>
    <row r="10" spans="1:7" x14ac:dyDescent="0.2">
      <c r="A10" s="92" t="s">
        <v>53</v>
      </c>
      <c r="B10" s="92" t="s">
        <v>0</v>
      </c>
      <c r="C10" s="97" t="s">
        <v>76</v>
      </c>
      <c r="D10" s="91">
        <v>35000</v>
      </c>
      <c r="E10" s="91">
        <v>30000</v>
      </c>
      <c r="F10" s="91">
        <v>5000</v>
      </c>
      <c r="G10" s="91">
        <v>0</v>
      </c>
    </row>
    <row r="11" spans="1:7" x14ac:dyDescent="0.2">
      <c r="A11" s="92" t="s">
        <v>53</v>
      </c>
      <c r="B11" s="92" t="s">
        <v>0</v>
      </c>
      <c r="C11" s="97" t="s">
        <v>77</v>
      </c>
      <c r="D11" s="91">
        <v>18000</v>
      </c>
      <c r="E11" s="91">
        <v>18000</v>
      </c>
      <c r="F11" s="91">
        <v>0</v>
      </c>
      <c r="G11" s="91">
        <v>0</v>
      </c>
    </row>
    <row r="12" spans="1:7" x14ac:dyDescent="0.2">
      <c r="A12" s="92" t="s">
        <v>53</v>
      </c>
      <c r="B12" s="92" t="s">
        <v>0</v>
      </c>
      <c r="C12" s="97" t="s">
        <v>78</v>
      </c>
      <c r="D12" s="91">
        <v>2000</v>
      </c>
      <c r="E12" s="91">
        <v>2000</v>
      </c>
      <c r="F12" s="91">
        <v>0</v>
      </c>
      <c r="G12" s="91">
        <v>0</v>
      </c>
    </row>
    <row r="13" spans="1:7" x14ac:dyDescent="0.2">
      <c r="A13" s="92" t="s">
        <v>53</v>
      </c>
      <c r="B13" s="92" t="s">
        <v>0</v>
      </c>
      <c r="C13" s="97" t="s">
        <v>79</v>
      </c>
      <c r="D13" s="91">
        <v>5000</v>
      </c>
      <c r="E13" s="91">
        <v>5000</v>
      </c>
      <c r="F13" s="91">
        <v>0</v>
      </c>
      <c r="G13" s="91">
        <v>0</v>
      </c>
    </row>
    <row r="14" spans="1:7" x14ac:dyDescent="0.2">
      <c r="A14" s="92" t="s">
        <v>53</v>
      </c>
      <c r="B14" s="92" t="s">
        <v>0</v>
      </c>
      <c r="C14" s="97" t="s">
        <v>80</v>
      </c>
      <c r="D14" s="91">
        <v>1500</v>
      </c>
      <c r="E14" s="91">
        <v>1500</v>
      </c>
      <c r="F14" s="91">
        <v>0</v>
      </c>
      <c r="G14" s="91">
        <v>0</v>
      </c>
    </row>
    <row r="15" spans="1:7" x14ac:dyDescent="0.2">
      <c r="B15" s="92"/>
    </row>
    <row r="16" spans="1:7" x14ac:dyDescent="0.2">
      <c r="B16" s="92"/>
    </row>
    <row r="17" spans="1:7" s="45" customFormat="1" x14ac:dyDescent="0.2">
      <c r="A17" s="73"/>
      <c r="B17" s="96" t="s">
        <v>62</v>
      </c>
      <c r="C17" s="77" t="s">
        <v>63</v>
      </c>
      <c r="D17" s="78">
        <f>SUM(D18:D20)</f>
        <v>3000</v>
      </c>
      <c r="E17" s="78">
        <f t="shared" ref="E17:G17" si="1">SUM(E18:E20)</f>
        <v>3000</v>
      </c>
      <c r="F17" s="78">
        <f t="shared" si="1"/>
        <v>0</v>
      </c>
      <c r="G17" s="78">
        <f t="shared" si="1"/>
        <v>0</v>
      </c>
    </row>
    <row r="18" spans="1:7" x14ac:dyDescent="0.2">
      <c r="A18" s="92" t="s">
        <v>53</v>
      </c>
      <c r="B18" s="92" t="s">
        <v>62</v>
      </c>
      <c r="C18" s="97" t="s">
        <v>74</v>
      </c>
      <c r="D18" s="91">
        <v>1000</v>
      </c>
      <c r="E18" s="91">
        <v>1000</v>
      </c>
      <c r="F18" s="91">
        <v>0</v>
      </c>
      <c r="G18" s="91">
        <v>0</v>
      </c>
    </row>
    <row r="19" spans="1:7" x14ac:dyDescent="0.2">
      <c r="A19" s="92" t="s">
        <v>53</v>
      </c>
      <c r="B19" s="92" t="s">
        <v>62</v>
      </c>
      <c r="C19" s="97" t="s">
        <v>77</v>
      </c>
      <c r="D19" s="91">
        <v>1000</v>
      </c>
      <c r="E19" s="91">
        <v>1000</v>
      </c>
      <c r="F19" s="91">
        <v>0</v>
      </c>
      <c r="G19" s="91">
        <v>0</v>
      </c>
    </row>
    <row r="20" spans="1:7" x14ac:dyDescent="0.2">
      <c r="A20" s="92" t="s">
        <v>53</v>
      </c>
      <c r="B20" s="92" t="s">
        <v>62</v>
      </c>
      <c r="C20" s="97" t="s">
        <v>79</v>
      </c>
      <c r="D20" s="91">
        <v>1000</v>
      </c>
      <c r="E20" s="91">
        <v>1000</v>
      </c>
      <c r="F20" s="91">
        <v>0</v>
      </c>
      <c r="G20" s="91">
        <v>0</v>
      </c>
    </row>
    <row r="21" spans="1:7" x14ac:dyDescent="0.2">
      <c r="B21" s="92"/>
    </row>
    <row r="22" spans="1:7" x14ac:dyDescent="0.2">
      <c r="B22" s="92"/>
    </row>
    <row r="23" spans="1:7" s="45" customFormat="1" x14ac:dyDescent="0.2">
      <c r="A23" s="73"/>
      <c r="B23" s="96" t="s">
        <v>2</v>
      </c>
      <c r="C23" s="77" t="s">
        <v>3</v>
      </c>
      <c r="D23" s="78">
        <f>SUM(D24:D26)</f>
        <v>45000</v>
      </c>
      <c r="E23" s="78">
        <f t="shared" ref="E23:G23" si="2">SUM(E24:E26)</f>
        <v>40000</v>
      </c>
      <c r="F23" s="78">
        <f t="shared" si="2"/>
        <v>5000</v>
      </c>
      <c r="G23" s="78">
        <f t="shared" si="2"/>
        <v>0</v>
      </c>
    </row>
    <row r="24" spans="1:7" x14ac:dyDescent="0.2">
      <c r="A24" s="92" t="s">
        <v>53</v>
      </c>
      <c r="B24" s="92" t="s">
        <v>2</v>
      </c>
      <c r="C24" s="97" t="s">
        <v>81</v>
      </c>
      <c r="D24" s="91">
        <v>2000</v>
      </c>
      <c r="E24" s="91">
        <v>2000</v>
      </c>
      <c r="F24" s="91">
        <v>0</v>
      </c>
      <c r="G24" s="91">
        <v>0</v>
      </c>
    </row>
    <row r="25" spans="1:7" x14ac:dyDescent="0.2">
      <c r="A25" s="92" t="s">
        <v>53</v>
      </c>
      <c r="B25" s="92" t="s">
        <v>2</v>
      </c>
      <c r="C25" s="97" t="s">
        <v>82</v>
      </c>
      <c r="D25" s="91">
        <v>40000</v>
      </c>
      <c r="E25" s="91">
        <v>35000</v>
      </c>
      <c r="F25" s="91">
        <v>5000</v>
      </c>
      <c r="G25" s="91">
        <v>0</v>
      </c>
    </row>
    <row r="26" spans="1:7" x14ac:dyDescent="0.2">
      <c r="A26" s="92" t="s">
        <v>53</v>
      </c>
      <c r="B26" s="92" t="s">
        <v>2</v>
      </c>
      <c r="C26" s="97" t="s">
        <v>83</v>
      </c>
      <c r="D26" s="91">
        <v>3000</v>
      </c>
      <c r="E26" s="91">
        <v>3000</v>
      </c>
      <c r="F26" s="91">
        <v>0</v>
      </c>
      <c r="G26" s="91">
        <v>0</v>
      </c>
    </row>
    <row r="27" spans="1:7" x14ac:dyDescent="0.2">
      <c r="B27" s="92"/>
    </row>
    <row r="28" spans="1:7" x14ac:dyDescent="0.2">
      <c r="B28" s="92"/>
    </row>
    <row r="29" spans="1:7" s="45" customFormat="1" x14ac:dyDescent="0.2">
      <c r="A29" s="73"/>
      <c r="B29" s="96" t="s">
        <v>4</v>
      </c>
      <c r="C29" s="77" t="s">
        <v>5</v>
      </c>
      <c r="D29" s="78">
        <f>SUM(D30:D31)</f>
        <v>160000</v>
      </c>
      <c r="E29" s="78">
        <f t="shared" ref="E29:G29" si="3">SUM(E30:E31)</f>
        <v>160000</v>
      </c>
      <c r="F29" s="78">
        <f t="shared" si="3"/>
        <v>0</v>
      </c>
      <c r="G29" s="78">
        <f t="shared" si="3"/>
        <v>0</v>
      </c>
    </row>
    <row r="30" spans="1:7" x14ac:dyDescent="0.2">
      <c r="A30" s="92" t="s">
        <v>53</v>
      </c>
      <c r="B30" s="92" t="s">
        <v>4</v>
      </c>
      <c r="C30" s="97" t="s">
        <v>85</v>
      </c>
      <c r="D30" s="91">
        <v>5000</v>
      </c>
      <c r="E30" s="91">
        <v>5000</v>
      </c>
      <c r="F30" s="91">
        <v>0</v>
      </c>
      <c r="G30" s="91">
        <v>0</v>
      </c>
    </row>
    <row r="31" spans="1:7" x14ac:dyDescent="0.2">
      <c r="A31" s="92" t="s">
        <v>53</v>
      </c>
      <c r="B31" s="92" t="s">
        <v>4</v>
      </c>
      <c r="C31" s="97" t="s">
        <v>84</v>
      </c>
      <c r="D31" s="91">
        <v>155000</v>
      </c>
      <c r="E31" s="91">
        <v>155000</v>
      </c>
      <c r="F31" s="91">
        <v>0</v>
      </c>
      <c r="G31" s="91">
        <v>0</v>
      </c>
    </row>
    <row r="32" spans="1:7" x14ac:dyDescent="0.2">
      <c r="B32" s="92"/>
    </row>
    <row r="33" spans="1:7" x14ac:dyDescent="0.2">
      <c r="B33" s="92"/>
    </row>
    <row r="34" spans="1:7" s="45" customFormat="1" x14ac:dyDescent="0.2">
      <c r="A34" s="73"/>
      <c r="B34" s="96" t="s">
        <v>6</v>
      </c>
      <c r="C34" s="77" t="s">
        <v>7</v>
      </c>
      <c r="D34" s="78">
        <f>SUM(D35:D40)</f>
        <v>75000</v>
      </c>
      <c r="E34" s="78">
        <f t="shared" ref="E34:G34" si="4">SUM(E35:E40)</f>
        <v>75000</v>
      </c>
      <c r="F34" s="78">
        <f t="shared" si="4"/>
        <v>0</v>
      </c>
      <c r="G34" s="78">
        <f t="shared" si="4"/>
        <v>0</v>
      </c>
    </row>
    <row r="35" spans="1:7" x14ac:dyDescent="0.2">
      <c r="A35" s="92" t="s">
        <v>53</v>
      </c>
      <c r="B35" s="92" t="s">
        <v>6</v>
      </c>
      <c r="C35" s="97" t="s">
        <v>94</v>
      </c>
      <c r="D35" s="91">
        <v>7000</v>
      </c>
      <c r="E35" s="91">
        <v>7000</v>
      </c>
      <c r="F35" s="91">
        <v>0</v>
      </c>
      <c r="G35" s="91">
        <v>0</v>
      </c>
    </row>
    <row r="36" spans="1:7" x14ac:dyDescent="0.2">
      <c r="A36" s="92" t="s">
        <v>53</v>
      </c>
      <c r="B36" s="92" t="s">
        <v>6</v>
      </c>
      <c r="C36" s="97" t="s">
        <v>95</v>
      </c>
      <c r="D36" s="91">
        <v>2000</v>
      </c>
      <c r="E36" s="91">
        <v>2000</v>
      </c>
      <c r="F36" s="91">
        <v>0</v>
      </c>
      <c r="G36" s="91">
        <v>0</v>
      </c>
    </row>
    <row r="37" spans="1:7" x14ac:dyDescent="0.2">
      <c r="A37" s="92" t="s">
        <v>53</v>
      </c>
      <c r="B37" s="92" t="s">
        <v>6</v>
      </c>
      <c r="C37" s="97" t="s">
        <v>96</v>
      </c>
      <c r="D37" s="91">
        <v>45000</v>
      </c>
      <c r="E37" s="91">
        <v>45000</v>
      </c>
      <c r="F37" s="91">
        <v>0</v>
      </c>
      <c r="G37" s="91">
        <v>0</v>
      </c>
    </row>
    <row r="38" spans="1:7" x14ac:dyDescent="0.2">
      <c r="A38" s="92" t="s">
        <v>53</v>
      </c>
      <c r="B38" s="92" t="s">
        <v>6</v>
      </c>
      <c r="C38" s="97" t="s">
        <v>97</v>
      </c>
      <c r="D38" s="91">
        <v>1000</v>
      </c>
      <c r="E38" s="91">
        <v>1000</v>
      </c>
      <c r="F38" s="91">
        <v>0</v>
      </c>
      <c r="G38" s="91">
        <v>0</v>
      </c>
    </row>
    <row r="39" spans="1:7" x14ac:dyDescent="0.2">
      <c r="A39" s="92" t="s">
        <v>53</v>
      </c>
      <c r="B39" s="92" t="s">
        <v>6</v>
      </c>
      <c r="C39" s="97" t="s">
        <v>98</v>
      </c>
      <c r="D39" s="91">
        <v>10000</v>
      </c>
      <c r="E39" s="91">
        <v>10000</v>
      </c>
      <c r="F39" s="91">
        <v>0</v>
      </c>
      <c r="G39" s="91">
        <v>0</v>
      </c>
    </row>
    <row r="40" spans="1:7" x14ac:dyDescent="0.2">
      <c r="A40" s="92" t="s">
        <v>53</v>
      </c>
      <c r="B40" s="92" t="s">
        <v>6</v>
      </c>
      <c r="C40" s="97" t="s">
        <v>99</v>
      </c>
      <c r="D40" s="91">
        <v>10000</v>
      </c>
      <c r="E40" s="91">
        <v>10000</v>
      </c>
      <c r="F40" s="91">
        <v>0</v>
      </c>
      <c r="G40" s="91">
        <v>0</v>
      </c>
    </row>
    <row r="41" spans="1:7" x14ac:dyDescent="0.2">
      <c r="A41" s="92"/>
      <c r="B41" s="92"/>
      <c r="C41" s="97"/>
    </row>
    <row r="42" spans="1:7" x14ac:dyDescent="0.2">
      <c r="B42" s="92"/>
    </row>
    <row r="43" spans="1:7" s="45" customFormat="1" x14ac:dyDescent="0.2">
      <c r="A43" s="73"/>
      <c r="B43" s="96" t="s">
        <v>8</v>
      </c>
      <c r="C43" s="77" t="s">
        <v>9</v>
      </c>
      <c r="D43" s="78">
        <f>SUM(D44:D50)</f>
        <v>102000</v>
      </c>
      <c r="E43" s="78">
        <f t="shared" ref="E43:G43" si="5">SUM(E44:E50)</f>
        <v>102000</v>
      </c>
      <c r="F43" s="78">
        <f t="shared" si="5"/>
        <v>0</v>
      </c>
      <c r="G43" s="78">
        <f t="shared" si="5"/>
        <v>0</v>
      </c>
    </row>
    <row r="44" spans="1:7" x14ac:dyDescent="0.2">
      <c r="A44" s="92" t="s">
        <v>53</v>
      </c>
      <c r="B44" s="92" t="s">
        <v>8</v>
      </c>
      <c r="C44" s="97" t="s">
        <v>101</v>
      </c>
      <c r="D44" s="91">
        <v>15000</v>
      </c>
      <c r="E44" s="91">
        <v>15000</v>
      </c>
      <c r="F44" s="91">
        <v>0</v>
      </c>
      <c r="G44" s="91">
        <v>0</v>
      </c>
    </row>
    <row r="45" spans="1:7" x14ac:dyDescent="0.2">
      <c r="A45" s="92" t="s">
        <v>53</v>
      </c>
      <c r="B45" s="92" t="s">
        <v>8</v>
      </c>
      <c r="C45" s="97" t="s">
        <v>102</v>
      </c>
      <c r="D45" s="91">
        <v>3000</v>
      </c>
      <c r="E45" s="91">
        <v>3000</v>
      </c>
      <c r="F45" s="91">
        <v>0</v>
      </c>
      <c r="G45" s="91">
        <v>0</v>
      </c>
    </row>
    <row r="46" spans="1:7" x14ac:dyDescent="0.2">
      <c r="A46" s="92" t="s">
        <v>53</v>
      </c>
      <c r="B46" s="92" t="s">
        <v>8</v>
      </c>
      <c r="C46" s="97" t="s">
        <v>74</v>
      </c>
      <c r="D46" s="91">
        <v>3000</v>
      </c>
      <c r="E46" s="91">
        <v>3000</v>
      </c>
      <c r="F46" s="91">
        <v>0</v>
      </c>
      <c r="G46" s="91">
        <v>0</v>
      </c>
    </row>
    <row r="47" spans="1:7" x14ac:dyDescent="0.2">
      <c r="A47" s="92" t="s">
        <v>53</v>
      </c>
      <c r="B47" s="92" t="s">
        <v>8</v>
      </c>
      <c r="C47" s="97" t="s">
        <v>75</v>
      </c>
      <c r="D47" s="91">
        <v>2000</v>
      </c>
      <c r="E47" s="91">
        <v>2000</v>
      </c>
      <c r="F47" s="91">
        <v>0</v>
      </c>
      <c r="G47" s="91">
        <v>0</v>
      </c>
    </row>
    <row r="48" spans="1:7" x14ac:dyDescent="0.2">
      <c r="A48" s="92" t="s">
        <v>53</v>
      </c>
      <c r="B48" s="92" t="s">
        <v>8</v>
      </c>
      <c r="C48" s="97" t="s">
        <v>77</v>
      </c>
      <c r="D48" s="91">
        <v>3000</v>
      </c>
      <c r="E48" s="91">
        <v>3000</v>
      </c>
      <c r="F48" s="91">
        <v>0</v>
      </c>
      <c r="G48" s="91">
        <v>0</v>
      </c>
    </row>
    <row r="49" spans="1:7" x14ac:dyDescent="0.2">
      <c r="A49" s="92" t="s">
        <v>53</v>
      </c>
      <c r="B49" s="92" t="s">
        <v>8</v>
      </c>
      <c r="C49" s="97" t="s">
        <v>100</v>
      </c>
      <c r="D49" s="91">
        <v>6000</v>
      </c>
      <c r="E49" s="91">
        <v>6000</v>
      </c>
      <c r="F49" s="91">
        <v>0</v>
      </c>
      <c r="G49" s="91">
        <v>0</v>
      </c>
    </row>
    <row r="50" spans="1:7" x14ac:dyDescent="0.2">
      <c r="A50" s="92" t="s">
        <v>53</v>
      </c>
      <c r="B50" s="92" t="s">
        <v>8</v>
      </c>
      <c r="C50" s="97" t="s">
        <v>103</v>
      </c>
      <c r="D50" s="91">
        <v>70000</v>
      </c>
      <c r="E50" s="91">
        <v>70000</v>
      </c>
      <c r="F50" s="91">
        <v>0</v>
      </c>
      <c r="G50" s="91">
        <v>0</v>
      </c>
    </row>
    <row r="51" spans="1:7" x14ac:dyDescent="0.2">
      <c r="B51" s="92"/>
    </row>
    <row r="52" spans="1:7" x14ac:dyDescent="0.2">
      <c r="B52" s="92"/>
    </row>
    <row r="53" spans="1:7" s="45" customFormat="1" x14ac:dyDescent="0.2">
      <c r="A53" s="73"/>
      <c r="B53" s="96" t="s">
        <v>64</v>
      </c>
      <c r="C53" s="77" t="s">
        <v>32</v>
      </c>
      <c r="D53" s="78">
        <f>SUM(D54)</f>
        <v>370416</v>
      </c>
      <c r="E53" s="78">
        <f t="shared" ref="E53:G53" si="6">SUM(E54)</f>
        <v>370416</v>
      </c>
      <c r="F53" s="78">
        <f t="shared" si="6"/>
        <v>0</v>
      </c>
      <c r="G53" s="78">
        <f t="shared" si="6"/>
        <v>0</v>
      </c>
    </row>
    <row r="54" spans="1:7" x14ac:dyDescent="0.2">
      <c r="A54" s="92" t="s">
        <v>53</v>
      </c>
      <c r="B54" s="92" t="s">
        <v>64</v>
      </c>
      <c r="C54" s="97" t="s">
        <v>65</v>
      </c>
      <c r="D54" s="91">
        <v>370416</v>
      </c>
      <c r="E54" s="91">
        <v>370416</v>
      </c>
      <c r="F54" s="91">
        <v>0</v>
      </c>
      <c r="G54" s="91">
        <v>0</v>
      </c>
    </row>
    <row r="55" spans="1:7" x14ac:dyDescent="0.2">
      <c r="B55" s="92"/>
    </row>
    <row r="56" spans="1:7" x14ac:dyDescent="0.2">
      <c r="B56" s="92"/>
    </row>
    <row r="57" spans="1:7" s="45" customFormat="1" x14ac:dyDescent="0.2">
      <c r="A57" s="73"/>
      <c r="B57" s="96" t="s">
        <v>10</v>
      </c>
      <c r="C57" s="77" t="s">
        <v>11</v>
      </c>
      <c r="D57" s="78">
        <f>SUM(D58:D62)</f>
        <v>15000</v>
      </c>
      <c r="E57" s="78">
        <f t="shared" ref="E57:G57" si="7">SUM(E58:E62)</f>
        <v>15000</v>
      </c>
      <c r="F57" s="78">
        <f t="shared" si="7"/>
        <v>0</v>
      </c>
      <c r="G57" s="78">
        <f t="shared" si="7"/>
        <v>0</v>
      </c>
    </row>
    <row r="58" spans="1:7" x14ac:dyDescent="0.2">
      <c r="A58" s="92" t="s">
        <v>66</v>
      </c>
      <c r="B58" s="92" t="s">
        <v>10</v>
      </c>
      <c r="C58" s="97" t="s">
        <v>86</v>
      </c>
      <c r="D58" s="91">
        <v>4500</v>
      </c>
      <c r="E58" s="91">
        <v>4500</v>
      </c>
      <c r="F58" s="91">
        <v>0</v>
      </c>
      <c r="G58" s="91">
        <v>0</v>
      </c>
    </row>
    <row r="59" spans="1:7" x14ac:dyDescent="0.2">
      <c r="A59" s="92" t="s">
        <v>67</v>
      </c>
      <c r="B59" s="92" t="s">
        <v>10</v>
      </c>
      <c r="C59" s="97" t="s">
        <v>86</v>
      </c>
      <c r="D59" s="91">
        <v>4500</v>
      </c>
      <c r="E59" s="91">
        <v>4500</v>
      </c>
      <c r="F59" s="91">
        <v>0</v>
      </c>
      <c r="G59" s="91">
        <v>0</v>
      </c>
    </row>
    <row r="60" spans="1:7" x14ac:dyDescent="0.2">
      <c r="A60" s="92" t="s">
        <v>58</v>
      </c>
      <c r="B60" s="92" t="s">
        <v>10</v>
      </c>
      <c r="C60" s="97" t="s">
        <v>86</v>
      </c>
      <c r="D60" s="91">
        <v>500</v>
      </c>
      <c r="E60" s="91">
        <v>500</v>
      </c>
      <c r="F60" s="91">
        <v>0</v>
      </c>
      <c r="G60" s="91">
        <v>0</v>
      </c>
    </row>
    <row r="61" spans="1:7" x14ac:dyDescent="0.2">
      <c r="A61" s="92" t="s">
        <v>59</v>
      </c>
      <c r="B61" s="92" t="s">
        <v>10</v>
      </c>
      <c r="C61" s="97" t="s">
        <v>86</v>
      </c>
      <c r="D61" s="91">
        <v>3000</v>
      </c>
      <c r="E61" s="91">
        <v>3000</v>
      </c>
      <c r="F61" s="91">
        <v>0</v>
      </c>
      <c r="G61" s="91">
        <v>0</v>
      </c>
    </row>
    <row r="62" spans="1:7" x14ac:dyDescent="0.2">
      <c r="A62" s="92" t="s">
        <v>53</v>
      </c>
      <c r="B62" s="92" t="s">
        <v>10</v>
      </c>
      <c r="C62" s="97" t="s">
        <v>86</v>
      </c>
      <c r="D62" s="91">
        <v>2500</v>
      </c>
      <c r="E62" s="91">
        <v>2500</v>
      </c>
      <c r="F62" s="91">
        <v>0</v>
      </c>
      <c r="G62" s="91">
        <v>0</v>
      </c>
    </row>
    <row r="63" spans="1:7" x14ac:dyDescent="0.2">
      <c r="B63" s="92"/>
    </row>
    <row r="64" spans="1:7" x14ac:dyDescent="0.2">
      <c r="B64" s="92"/>
    </row>
    <row r="65" spans="1:7" s="45" customFormat="1" x14ac:dyDescent="0.2">
      <c r="A65" s="73"/>
      <c r="B65" s="96" t="s">
        <v>12</v>
      </c>
      <c r="C65" s="77" t="s">
        <v>13</v>
      </c>
      <c r="D65" s="78">
        <f>SUM(D66)</f>
        <v>20000</v>
      </c>
      <c r="E65" s="78">
        <f t="shared" ref="E65:G65" si="8">SUM(E66)</f>
        <v>20000</v>
      </c>
      <c r="F65" s="78">
        <f t="shared" si="8"/>
        <v>0</v>
      </c>
      <c r="G65" s="78">
        <f t="shared" si="8"/>
        <v>0</v>
      </c>
    </row>
    <row r="66" spans="1:7" x14ac:dyDescent="0.2">
      <c r="A66" s="92" t="s">
        <v>53</v>
      </c>
      <c r="B66" s="92" t="s">
        <v>12</v>
      </c>
      <c r="C66" s="97" t="s">
        <v>87</v>
      </c>
      <c r="D66" s="91">
        <v>20000</v>
      </c>
      <c r="E66" s="91">
        <v>20000</v>
      </c>
      <c r="F66" s="91">
        <v>0</v>
      </c>
      <c r="G66" s="91">
        <v>0</v>
      </c>
    </row>
    <row r="67" spans="1:7" x14ac:dyDescent="0.2">
      <c r="B67" s="92"/>
    </row>
    <row r="68" spans="1:7" x14ac:dyDescent="0.2">
      <c r="B68" s="92"/>
    </row>
    <row r="69" spans="1:7" s="45" customFormat="1" x14ac:dyDescent="0.2">
      <c r="A69" s="73"/>
      <c r="B69" s="96" t="s">
        <v>14</v>
      </c>
      <c r="C69" s="77" t="s">
        <v>15</v>
      </c>
      <c r="D69" s="78">
        <f>SUM(D70)</f>
        <v>35000</v>
      </c>
      <c r="E69" s="78">
        <f t="shared" ref="E69:G69" si="9">SUM(E70)</f>
        <v>25000</v>
      </c>
      <c r="F69" s="78">
        <f t="shared" si="9"/>
        <v>10000</v>
      </c>
      <c r="G69" s="78">
        <f t="shared" si="9"/>
        <v>0</v>
      </c>
    </row>
    <row r="70" spans="1:7" x14ac:dyDescent="0.2">
      <c r="A70" s="92" t="s">
        <v>53</v>
      </c>
      <c r="B70" s="92" t="s">
        <v>14</v>
      </c>
      <c r="C70" s="97" t="s">
        <v>393</v>
      </c>
      <c r="D70" s="91">
        <v>35000</v>
      </c>
      <c r="E70" s="91">
        <v>25000</v>
      </c>
      <c r="F70" s="91">
        <v>10000</v>
      </c>
      <c r="G70" s="91">
        <v>0</v>
      </c>
    </row>
    <row r="71" spans="1:7" x14ac:dyDescent="0.2">
      <c r="B71" s="92"/>
    </row>
    <row r="72" spans="1:7" x14ac:dyDescent="0.2">
      <c r="B72" s="92"/>
    </row>
    <row r="73" spans="1:7" s="45" customFormat="1" x14ac:dyDescent="0.2">
      <c r="A73" s="73"/>
      <c r="B73" s="96" t="s">
        <v>68</v>
      </c>
      <c r="C73" s="77" t="s">
        <v>69</v>
      </c>
      <c r="D73" s="78">
        <f>SUM(D74)</f>
        <v>20000</v>
      </c>
      <c r="E73" s="78">
        <f t="shared" ref="E73:G73" si="10">SUM(E74)</f>
        <v>20000</v>
      </c>
      <c r="F73" s="78">
        <f t="shared" si="10"/>
        <v>0</v>
      </c>
      <c r="G73" s="78">
        <f t="shared" si="10"/>
        <v>0</v>
      </c>
    </row>
    <row r="74" spans="1:7" x14ac:dyDescent="0.2">
      <c r="A74" s="92" t="s">
        <v>53</v>
      </c>
      <c r="B74" s="92" t="s">
        <v>68</v>
      </c>
      <c r="C74" s="97" t="s">
        <v>104</v>
      </c>
      <c r="D74" s="91">
        <v>20000</v>
      </c>
      <c r="E74" s="91">
        <v>20000</v>
      </c>
      <c r="F74" s="91">
        <v>0</v>
      </c>
      <c r="G74" s="91">
        <v>0</v>
      </c>
    </row>
    <row r="75" spans="1:7" x14ac:dyDescent="0.2">
      <c r="B75" s="92"/>
    </row>
    <row r="76" spans="1:7" x14ac:dyDescent="0.2">
      <c r="B76" s="92"/>
    </row>
    <row r="77" spans="1:7" s="45" customFormat="1" x14ac:dyDescent="0.2">
      <c r="A77" s="73"/>
      <c r="B77" s="96" t="s">
        <v>16</v>
      </c>
      <c r="C77" s="77" t="s">
        <v>17</v>
      </c>
      <c r="D77" s="78">
        <f>SUM(D78:D80)</f>
        <v>2000</v>
      </c>
      <c r="E77" s="78">
        <f t="shared" ref="E77:G77" si="11">SUM(E78:E80)</f>
        <v>2000</v>
      </c>
      <c r="F77" s="78">
        <f t="shared" si="11"/>
        <v>0</v>
      </c>
      <c r="G77" s="78">
        <f t="shared" si="11"/>
        <v>0</v>
      </c>
    </row>
    <row r="78" spans="1:7" x14ac:dyDescent="0.2">
      <c r="A78" s="92" t="s">
        <v>53</v>
      </c>
      <c r="B78" s="92" t="s">
        <v>16</v>
      </c>
      <c r="C78" s="97" t="s">
        <v>74</v>
      </c>
      <c r="D78" s="91">
        <v>1000</v>
      </c>
      <c r="E78" s="91">
        <v>1000</v>
      </c>
      <c r="F78" s="91">
        <v>0</v>
      </c>
      <c r="G78" s="91">
        <v>0</v>
      </c>
    </row>
    <row r="79" spans="1:7" x14ac:dyDescent="0.2">
      <c r="A79" s="92" t="s">
        <v>53</v>
      </c>
      <c r="B79" s="92" t="s">
        <v>16</v>
      </c>
      <c r="C79" s="97" t="s">
        <v>75</v>
      </c>
      <c r="D79" s="91">
        <v>500</v>
      </c>
      <c r="E79" s="91">
        <v>500</v>
      </c>
      <c r="F79" s="91">
        <v>0</v>
      </c>
      <c r="G79" s="91">
        <v>0</v>
      </c>
    </row>
    <row r="80" spans="1:7" x14ac:dyDescent="0.2">
      <c r="A80" s="92" t="s">
        <v>53</v>
      </c>
      <c r="B80" s="92" t="s">
        <v>16</v>
      </c>
      <c r="C80" s="97" t="s">
        <v>77</v>
      </c>
      <c r="D80" s="91">
        <v>500</v>
      </c>
      <c r="E80" s="91">
        <v>500</v>
      </c>
      <c r="F80" s="91">
        <v>0</v>
      </c>
      <c r="G80" s="91">
        <v>0</v>
      </c>
    </row>
    <row r="81" spans="1:7" x14ac:dyDescent="0.2">
      <c r="B81" s="92"/>
    </row>
    <row r="82" spans="1:7" x14ac:dyDescent="0.2">
      <c r="B82" s="92"/>
    </row>
    <row r="83" spans="1:7" s="45" customFormat="1" x14ac:dyDescent="0.2">
      <c r="A83" s="73"/>
      <c r="B83" s="96" t="s">
        <v>70</v>
      </c>
      <c r="C83" s="77" t="s">
        <v>17</v>
      </c>
      <c r="D83" s="78">
        <f>SUM(D84:D86)</f>
        <v>1500</v>
      </c>
      <c r="E83" s="78">
        <f t="shared" ref="E83:G83" si="12">SUM(E84:E86)</f>
        <v>1500</v>
      </c>
      <c r="F83" s="78">
        <f t="shared" si="12"/>
        <v>0</v>
      </c>
      <c r="G83" s="78">
        <f t="shared" si="12"/>
        <v>0</v>
      </c>
    </row>
    <row r="84" spans="1:7" x14ac:dyDescent="0.2">
      <c r="A84" s="92" t="s">
        <v>53</v>
      </c>
      <c r="B84" s="92" t="s">
        <v>70</v>
      </c>
      <c r="C84" s="97" t="s">
        <v>74</v>
      </c>
      <c r="D84" s="91">
        <v>500</v>
      </c>
      <c r="E84" s="91">
        <v>500</v>
      </c>
      <c r="F84" s="91">
        <v>0</v>
      </c>
      <c r="G84" s="91">
        <v>0</v>
      </c>
    </row>
    <row r="85" spans="1:7" x14ac:dyDescent="0.2">
      <c r="A85" s="92" t="s">
        <v>53</v>
      </c>
      <c r="B85" s="92" t="s">
        <v>70</v>
      </c>
      <c r="C85" s="97" t="s">
        <v>75</v>
      </c>
      <c r="D85" s="91">
        <v>500</v>
      </c>
      <c r="E85" s="91">
        <v>500</v>
      </c>
      <c r="F85" s="91">
        <v>0</v>
      </c>
      <c r="G85" s="91">
        <v>0</v>
      </c>
    </row>
    <row r="86" spans="1:7" x14ac:dyDescent="0.2">
      <c r="A86" s="92" t="s">
        <v>53</v>
      </c>
      <c r="B86" s="92" t="s">
        <v>70</v>
      </c>
      <c r="C86" s="97" t="s">
        <v>77</v>
      </c>
      <c r="D86" s="91">
        <v>500</v>
      </c>
      <c r="E86" s="91">
        <v>500</v>
      </c>
      <c r="F86" s="91">
        <v>0</v>
      </c>
      <c r="G86" s="91">
        <v>0</v>
      </c>
    </row>
    <row r="87" spans="1:7" x14ac:dyDescent="0.2">
      <c r="A87" s="92"/>
      <c r="B87" s="92"/>
      <c r="C87" s="97"/>
    </row>
    <row r="88" spans="1:7" x14ac:dyDescent="0.2">
      <c r="B88" s="92"/>
    </row>
    <row r="89" spans="1:7" s="45" customFormat="1" x14ac:dyDescent="0.2">
      <c r="A89" s="73"/>
      <c r="B89" s="96" t="s">
        <v>18</v>
      </c>
      <c r="C89" s="77" t="s">
        <v>19</v>
      </c>
      <c r="D89" s="78">
        <f>SUM(D90:D93)</f>
        <v>36500</v>
      </c>
      <c r="E89" s="78">
        <f t="shared" ref="E89:G89" si="13">SUM(E90:E93)</f>
        <v>28500</v>
      </c>
      <c r="F89" s="78">
        <f t="shared" si="13"/>
        <v>8000</v>
      </c>
      <c r="G89" s="78">
        <f t="shared" si="13"/>
        <v>0</v>
      </c>
    </row>
    <row r="90" spans="1:7" x14ac:dyDescent="0.2">
      <c r="A90" s="92" t="s">
        <v>53</v>
      </c>
      <c r="B90" s="92" t="s">
        <v>18</v>
      </c>
      <c r="C90" s="97" t="s">
        <v>74</v>
      </c>
      <c r="D90" s="91">
        <v>10000</v>
      </c>
      <c r="E90" s="91">
        <v>8000</v>
      </c>
      <c r="F90" s="91">
        <v>2000</v>
      </c>
      <c r="G90" s="91">
        <v>0</v>
      </c>
    </row>
    <row r="91" spans="1:7" x14ac:dyDescent="0.2">
      <c r="A91" s="92" t="s">
        <v>53</v>
      </c>
      <c r="B91" s="92" t="s">
        <v>18</v>
      </c>
      <c r="C91" s="97" t="s">
        <v>75</v>
      </c>
      <c r="D91" s="91">
        <v>1500</v>
      </c>
      <c r="E91" s="91">
        <v>1500</v>
      </c>
      <c r="F91" s="91">
        <v>0</v>
      </c>
      <c r="G91" s="91">
        <v>0</v>
      </c>
    </row>
    <row r="92" spans="1:7" x14ac:dyDescent="0.2">
      <c r="A92" s="92" t="s">
        <v>53</v>
      </c>
      <c r="B92" s="92" t="s">
        <v>18</v>
      </c>
      <c r="C92" s="97" t="s">
        <v>77</v>
      </c>
      <c r="D92" s="91">
        <v>5000</v>
      </c>
      <c r="E92" s="91">
        <v>4000</v>
      </c>
      <c r="F92" s="91">
        <v>1000</v>
      </c>
      <c r="G92" s="91">
        <v>0</v>
      </c>
    </row>
    <row r="93" spans="1:7" x14ac:dyDescent="0.2">
      <c r="A93" s="92" t="s">
        <v>53</v>
      </c>
      <c r="B93" s="92" t="s">
        <v>18</v>
      </c>
      <c r="C93" s="97" t="s">
        <v>89</v>
      </c>
      <c r="D93" s="91">
        <v>20000</v>
      </c>
      <c r="E93" s="91">
        <v>15000</v>
      </c>
      <c r="F93" s="91">
        <v>5000</v>
      </c>
      <c r="G93" s="91">
        <v>0</v>
      </c>
    </row>
    <row r="94" spans="1:7" x14ac:dyDescent="0.2">
      <c r="B94" s="92"/>
    </row>
    <row r="95" spans="1:7" x14ac:dyDescent="0.2">
      <c r="B95" s="92"/>
    </row>
    <row r="96" spans="1:7" s="45" customFormat="1" x14ac:dyDescent="0.2">
      <c r="A96" s="73"/>
      <c r="B96" s="96" t="s">
        <v>20</v>
      </c>
      <c r="C96" s="77" t="s">
        <v>21</v>
      </c>
      <c r="D96" s="78">
        <f>SUM(D97:D100)</f>
        <v>31500</v>
      </c>
      <c r="E96" s="78">
        <f t="shared" ref="E96:G96" si="14">SUM(E97:E100)</f>
        <v>24500</v>
      </c>
      <c r="F96" s="78">
        <f t="shared" si="14"/>
        <v>7000</v>
      </c>
      <c r="G96" s="78">
        <f t="shared" si="14"/>
        <v>0</v>
      </c>
    </row>
    <row r="97" spans="1:7" x14ac:dyDescent="0.2">
      <c r="A97" s="92" t="s">
        <v>53</v>
      </c>
      <c r="B97" s="92" t="s">
        <v>20</v>
      </c>
      <c r="C97" s="97" t="s">
        <v>74</v>
      </c>
      <c r="D97" s="91">
        <v>10000</v>
      </c>
      <c r="E97" s="91">
        <v>8000</v>
      </c>
      <c r="F97" s="91">
        <v>2000</v>
      </c>
      <c r="G97" s="91">
        <v>0</v>
      </c>
    </row>
    <row r="98" spans="1:7" x14ac:dyDescent="0.2">
      <c r="A98" s="92" t="s">
        <v>53</v>
      </c>
      <c r="B98" s="92" t="s">
        <v>20</v>
      </c>
      <c r="C98" s="97" t="s">
        <v>75</v>
      </c>
      <c r="D98" s="91">
        <v>500</v>
      </c>
      <c r="E98" s="91">
        <v>500</v>
      </c>
      <c r="F98" s="91">
        <v>0</v>
      </c>
      <c r="G98" s="91">
        <v>0</v>
      </c>
    </row>
    <row r="99" spans="1:7" x14ac:dyDescent="0.2">
      <c r="A99" s="92" t="s">
        <v>53</v>
      </c>
      <c r="B99" s="92" t="s">
        <v>20</v>
      </c>
      <c r="C99" s="97" t="s">
        <v>77</v>
      </c>
      <c r="D99" s="91">
        <v>1000</v>
      </c>
      <c r="E99" s="91">
        <v>1000</v>
      </c>
      <c r="F99" s="91">
        <v>0</v>
      </c>
      <c r="G99" s="91">
        <v>0</v>
      </c>
    </row>
    <row r="100" spans="1:7" x14ac:dyDescent="0.2">
      <c r="A100" s="92" t="s">
        <v>53</v>
      </c>
      <c r="B100" s="92" t="s">
        <v>20</v>
      </c>
      <c r="C100" s="97" t="s">
        <v>89</v>
      </c>
      <c r="D100" s="91">
        <v>20000</v>
      </c>
      <c r="E100" s="91">
        <v>15000</v>
      </c>
      <c r="F100" s="91">
        <v>5000</v>
      </c>
      <c r="G100" s="91">
        <v>0</v>
      </c>
    </row>
    <row r="101" spans="1:7" x14ac:dyDescent="0.2">
      <c r="B101" s="92"/>
    </row>
    <row r="102" spans="1:7" x14ac:dyDescent="0.2">
      <c r="B102" s="92"/>
    </row>
    <row r="103" spans="1:7" s="45" customFormat="1" x14ac:dyDescent="0.2">
      <c r="A103" s="73"/>
      <c r="B103" s="96" t="s">
        <v>22</v>
      </c>
      <c r="C103" s="77" t="s">
        <v>23</v>
      </c>
      <c r="D103" s="78">
        <f>SUM(D104:D107)</f>
        <v>43500</v>
      </c>
      <c r="E103" s="78">
        <f t="shared" ref="E103:G103" si="15">SUM(E104:E107)</f>
        <v>36000</v>
      </c>
      <c r="F103" s="78">
        <f t="shared" si="15"/>
        <v>7500</v>
      </c>
      <c r="G103" s="78">
        <f t="shared" si="15"/>
        <v>0</v>
      </c>
    </row>
    <row r="104" spans="1:7" x14ac:dyDescent="0.2">
      <c r="A104" s="92" t="s">
        <v>53</v>
      </c>
      <c r="B104" s="92" t="s">
        <v>22</v>
      </c>
      <c r="C104" s="97" t="s">
        <v>74</v>
      </c>
      <c r="D104" s="91">
        <v>15500</v>
      </c>
      <c r="E104" s="91">
        <v>13000</v>
      </c>
      <c r="F104" s="91">
        <v>2500</v>
      </c>
      <c r="G104" s="91">
        <v>0</v>
      </c>
    </row>
    <row r="105" spans="1:7" x14ac:dyDescent="0.2">
      <c r="A105" s="92" t="s">
        <v>53</v>
      </c>
      <c r="B105" s="92" t="s">
        <v>22</v>
      </c>
      <c r="C105" s="97" t="s">
        <v>75</v>
      </c>
      <c r="D105" s="91">
        <v>10000</v>
      </c>
      <c r="E105" s="91">
        <v>8000</v>
      </c>
      <c r="F105" s="91">
        <v>2000</v>
      </c>
      <c r="G105" s="91">
        <v>0</v>
      </c>
    </row>
    <row r="106" spans="1:7" x14ac:dyDescent="0.2">
      <c r="A106" s="92" t="s">
        <v>53</v>
      </c>
      <c r="B106" s="92" t="s">
        <v>22</v>
      </c>
      <c r="C106" s="97" t="s">
        <v>77</v>
      </c>
      <c r="D106" s="91">
        <v>10000</v>
      </c>
      <c r="E106" s="91">
        <v>8000</v>
      </c>
      <c r="F106" s="91">
        <v>2000</v>
      </c>
      <c r="G106" s="91">
        <v>0</v>
      </c>
    </row>
    <row r="107" spans="1:7" x14ac:dyDescent="0.2">
      <c r="A107" s="92" t="s">
        <v>53</v>
      </c>
      <c r="B107" s="92" t="s">
        <v>22</v>
      </c>
      <c r="C107" s="97" t="s">
        <v>89</v>
      </c>
      <c r="D107" s="91">
        <v>8000</v>
      </c>
      <c r="E107" s="91">
        <v>7000</v>
      </c>
      <c r="F107" s="91">
        <v>1000</v>
      </c>
      <c r="G107" s="91">
        <v>0</v>
      </c>
    </row>
    <row r="108" spans="1:7" x14ac:dyDescent="0.2">
      <c r="B108" s="92"/>
    </row>
    <row r="109" spans="1:7" x14ac:dyDescent="0.2">
      <c r="B109" s="92"/>
    </row>
    <row r="110" spans="1:7" s="45" customFormat="1" x14ac:dyDescent="0.2">
      <c r="A110" s="73"/>
      <c r="B110" s="96" t="s">
        <v>71</v>
      </c>
      <c r="C110" s="77" t="s">
        <v>23</v>
      </c>
      <c r="D110" s="78">
        <f>SUM(D111:D114)</f>
        <v>30000</v>
      </c>
      <c r="E110" s="78">
        <f t="shared" ref="E110:G110" si="16">SUM(E111:E114)</f>
        <v>26000</v>
      </c>
      <c r="F110" s="78">
        <f t="shared" si="16"/>
        <v>4000</v>
      </c>
      <c r="G110" s="78">
        <f t="shared" si="16"/>
        <v>0</v>
      </c>
    </row>
    <row r="111" spans="1:7" x14ac:dyDescent="0.2">
      <c r="A111" s="92" t="s">
        <v>53</v>
      </c>
      <c r="B111" s="92" t="s">
        <v>71</v>
      </c>
      <c r="C111" s="97" t="s">
        <v>74</v>
      </c>
      <c r="D111" s="91">
        <v>12000</v>
      </c>
      <c r="E111" s="91">
        <v>10000</v>
      </c>
      <c r="F111" s="91">
        <v>2000</v>
      </c>
      <c r="G111" s="91">
        <v>0</v>
      </c>
    </row>
    <row r="112" spans="1:7" x14ac:dyDescent="0.2">
      <c r="A112" s="92" t="s">
        <v>53</v>
      </c>
      <c r="B112" s="92" t="s">
        <v>71</v>
      </c>
      <c r="C112" s="97" t="s">
        <v>75</v>
      </c>
      <c r="D112" s="91">
        <v>3000</v>
      </c>
      <c r="E112" s="91">
        <v>3000</v>
      </c>
      <c r="F112" s="91">
        <v>0</v>
      </c>
      <c r="G112" s="91">
        <v>0</v>
      </c>
    </row>
    <row r="113" spans="1:7" x14ac:dyDescent="0.2">
      <c r="A113" s="92" t="s">
        <v>53</v>
      </c>
      <c r="B113" s="92" t="s">
        <v>71</v>
      </c>
      <c r="C113" s="97" t="s">
        <v>77</v>
      </c>
      <c r="D113" s="91">
        <v>5000</v>
      </c>
      <c r="E113" s="91">
        <v>4000</v>
      </c>
      <c r="F113" s="91">
        <v>1000</v>
      </c>
      <c r="G113" s="91">
        <v>0</v>
      </c>
    </row>
    <row r="114" spans="1:7" x14ac:dyDescent="0.2">
      <c r="A114" s="92" t="s">
        <v>53</v>
      </c>
      <c r="B114" s="92" t="s">
        <v>71</v>
      </c>
      <c r="C114" s="97" t="s">
        <v>89</v>
      </c>
      <c r="D114" s="91">
        <v>10000</v>
      </c>
      <c r="E114" s="91">
        <v>9000</v>
      </c>
      <c r="F114" s="91">
        <v>1000</v>
      </c>
      <c r="G114" s="91">
        <v>0</v>
      </c>
    </row>
    <row r="115" spans="1:7" x14ac:dyDescent="0.2">
      <c r="B115" s="92"/>
    </row>
    <row r="116" spans="1:7" x14ac:dyDescent="0.2">
      <c r="B116" s="92"/>
    </row>
    <row r="117" spans="1:7" s="45" customFormat="1" x14ac:dyDescent="0.2">
      <c r="A117" s="73"/>
      <c r="B117" s="96" t="s">
        <v>24</v>
      </c>
      <c r="C117" s="77" t="s">
        <v>25</v>
      </c>
      <c r="D117" s="78">
        <f>SUM(D118)</f>
        <v>12000</v>
      </c>
      <c r="E117" s="78">
        <f t="shared" ref="E117:G117" si="17">SUM(E118)</f>
        <v>10000</v>
      </c>
      <c r="F117" s="78">
        <f t="shared" si="17"/>
        <v>2000</v>
      </c>
      <c r="G117" s="78">
        <f t="shared" si="17"/>
        <v>0</v>
      </c>
    </row>
    <row r="118" spans="1:7" x14ac:dyDescent="0.2">
      <c r="A118" s="92" t="s">
        <v>59</v>
      </c>
      <c r="B118" s="92" t="s">
        <v>24</v>
      </c>
      <c r="C118" s="97" t="s">
        <v>89</v>
      </c>
      <c r="D118" s="91">
        <v>12000</v>
      </c>
      <c r="E118" s="91">
        <v>10000</v>
      </c>
      <c r="F118" s="91">
        <v>2000</v>
      </c>
      <c r="G118" s="91">
        <v>0</v>
      </c>
    </row>
    <row r="119" spans="1:7" x14ac:dyDescent="0.2">
      <c r="B119" s="92"/>
    </row>
    <row r="120" spans="1:7" x14ac:dyDescent="0.2">
      <c r="B120" s="92"/>
    </row>
    <row r="121" spans="1:7" s="45" customFormat="1" x14ac:dyDescent="0.2">
      <c r="A121" s="73"/>
      <c r="B121" s="96" t="s">
        <v>26</v>
      </c>
      <c r="C121" s="77" t="s">
        <v>27</v>
      </c>
      <c r="D121" s="78">
        <f>SUM(D122)</f>
        <v>2000</v>
      </c>
      <c r="E121" s="78">
        <f t="shared" ref="E121:G121" si="18">SUM(E122)</f>
        <v>2000</v>
      </c>
      <c r="F121" s="78">
        <f t="shared" si="18"/>
        <v>0</v>
      </c>
      <c r="G121" s="78">
        <f t="shared" si="18"/>
        <v>0</v>
      </c>
    </row>
    <row r="122" spans="1:7" x14ac:dyDescent="0.2">
      <c r="A122" s="92" t="s">
        <v>53</v>
      </c>
      <c r="B122" s="92" t="s">
        <v>26</v>
      </c>
      <c r="C122" s="97" t="s">
        <v>90</v>
      </c>
      <c r="D122" s="91">
        <v>2000</v>
      </c>
      <c r="E122" s="91">
        <v>2000</v>
      </c>
      <c r="F122" s="91">
        <v>0</v>
      </c>
      <c r="G122" s="91">
        <v>0</v>
      </c>
    </row>
    <row r="123" spans="1:7" x14ac:dyDescent="0.2">
      <c r="B123" s="92"/>
    </row>
    <row r="124" spans="1:7" x14ac:dyDescent="0.2">
      <c r="B124" s="92"/>
    </row>
    <row r="125" spans="1:7" s="45" customFormat="1" x14ac:dyDescent="0.2">
      <c r="A125" s="73"/>
      <c r="B125" s="96" t="s">
        <v>28</v>
      </c>
      <c r="C125" s="77" t="s">
        <v>29</v>
      </c>
      <c r="D125" s="78">
        <f>SUM(D126:D127)</f>
        <v>32000</v>
      </c>
      <c r="E125" s="78">
        <f t="shared" ref="E125:G125" si="19">SUM(E126:E127)</f>
        <v>32000</v>
      </c>
      <c r="F125" s="78">
        <f t="shared" si="19"/>
        <v>0</v>
      </c>
      <c r="G125" s="78">
        <f t="shared" si="19"/>
        <v>0</v>
      </c>
    </row>
    <row r="126" spans="1:7" x14ac:dyDescent="0.2">
      <c r="A126" s="92" t="s">
        <v>53</v>
      </c>
      <c r="B126" s="92" t="s">
        <v>28</v>
      </c>
      <c r="C126" s="97" t="s">
        <v>91</v>
      </c>
      <c r="D126" s="91">
        <v>2000</v>
      </c>
      <c r="E126" s="91">
        <v>2000</v>
      </c>
      <c r="F126" s="91">
        <v>0</v>
      </c>
      <c r="G126" s="91">
        <v>0</v>
      </c>
    </row>
    <row r="127" spans="1:7" x14ac:dyDescent="0.2">
      <c r="A127" s="92" t="s">
        <v>53</v>
      </c>
      <c r="B127" s="92" t="s">
        <v>28</v>
      </c>
      <c r="C127" s="97" t="s">
        <v>92</v>
      </c>
      <c r="D127" s="91">
        <v>30000</v>
      </c>
      <c r="E127" s="91">
        <v>30000</v>
      </c>
      <c r="F127" s="91">
        <v>0</v>
      </c>
      <c r="G127" s="91">
        <v>0</v>
      </c>
    </row>
    <row r="128" spans="1:7" x14ac:dyDescent="0.2">
      <c r="B128" s="92"/>
    </row>
    <row r="129" spans="1:7" x14ac:dyDescent="0.2">
      <c r="B129" s="92"/>
    </row>
    <row r="130" spans="1:7" s="45" customFormat="1" x14ac:dyDescent="0.2">
      <c r="A130" s="73"/>
      <c r="B130" s="96" t="s">
        <v>30</v>
      </c>
      <c r="C130" s="77" t="s">
        <v>93</v>
      </c>
      <c r="D130" s="78">
        <f>SUM(D131)</f>
        <v>20000</v>
      </c>
      <c r="E130" s="78">
        <f t="shared" ref="E130:G130" si="20">SUM(E131)</f>
        <v>20000</v>
      </c>
      <c r="F130" s="78">
        <f t="shared" si="20"/>
        <v>0</v>
      </c>
      <c r="G130" s="78">
        <f t="shared" si="20"/>
        <v>0</v>
      </c>
    </row>
    <row r="131" spans="1:7" x14ac:dyDescent="0.2">
      <c r="A131" s="92" t="s">
        <v>59</v>
      </c>
      <c r="B131" s="92" t="s">
        <v>30</v>
      </c>
      <c r="C131" s="97" t="s">
        <v>92</v>
      </c>
      <c r="D131" s="91">
        <v>20000</v>
      </c>
      <c r="E131" s="91">
        <v>20000</v>
      </c>
      <c r="F131" s="91">
        <v>0</v>
      </c>
      <c r="G131" s="91">
        <v>0</v>
      </c>
    </row>
    <row r="132" spans="1:7" x14ac:dyDescent="0.2">
      <c r="B132" s="92"/>
    </row>
    <row r="133" spans="1:7" x14ac:dyDescent="0.2">
      <c r="B133" s="92"/>
    </row>
    <row r="134" spans="1:7" s="45" customFormat="1" x14ac:dyDescent="0.2">
      <c r="A134" s="73"/>
      <c r="B134" s="96"/>
      <c r="C134" s="77" t="s">
        <v>33</v>
      </c>
      <c r="D134" s="78">
        <f>SUM(D135:D146)</f>
        <v>1106500</v>
      </c>
      <c r="E134" s="78">
        <f t="shared" ref="E134:G134" si="21">SUM(E135:E146)</f>
        <v>649000</v>
      </c>
      <c r="F134" s="78">
        <f t="shared" si="21"/>
        <v>107500</v>
      </c>
      <c r="G134" s="78">
        <f t="shared" si="21"/>
        <v>350000</v>
      </c>
    </row>
    <row r="135" spans="1:7" x14ac:dyDescent="0.2">
      <c r="A135" s="80" t="s">
        <v>66</v>
      </c>
      <c r="B135" s="80" t="s">
        <v>167</v>
      </c>
      <c r="C135" s="89" t="s">
        <v>168</v>
      </c>
      <c r="D135" s="81">
        <v>20000</v>
      </c>
      <c r="E135" s="81">
        <v>10000</v>
      </c>
      <c r="F135" s="81">
        <v>10000</v>
      </c>
      <c r="G135" s="81">
        <v>0</v>
      </c>
    </row>
    <row r="136" spans="1:7" x14ac:dyDescent="0.2">
      <c r="A136" s="80" t="s">
        <v>66</v>
      </c>
      <c r="B136" s="80" t="s">
        <v>169</v>
      </c>
      <c r="C136" s="89" t="s">
        <v>170</v>
      </c>
      <c r="D136" s="76">
        <v>3500</v>
      </c>
      <c r="E136" s="76">
        <v>2000</v>
      </c>
      <c r="F136" s="76">
        <v>1500</v>
      </c>
      <c r="G136" s="76">
        <v>0</v>
      </c>
    </row>
    <row r="137" spans="1:7" ht="14.25" customHeight="1" x14ac:dyDescent="0.2">
      <c r="A137" s="80" t="s">
        <v>66</v>
      </c>
      <c r="B137" s="80" t="s">
        <v>169</v>
      </c>
      <c r="C137" s="89" t="s">
        <v>171</v>
      </c>
      <c r="D137" s="76">
        <v>5000</v>
      </c>
      <c r="E137" s="76">
        <v>3000</v>
      </c>
      <c r="F137" s="76">
        <v>2000</v>
      </c>
      <c r="G137" s="76">
        <v>0</v>
      </c>
    </row>
    <row r="138" spans="1:7" ht="14.25" customHeight="1" x14ac:dyDescent="0.2">
      <c r="A138" s="80" t="s">
        <v>67</v>
      </c>
      <c r="B138" s="80" t="s">
        <v>172</v>
      </c>
      <c r="C138" s="89" t="s">
        <v>175</v>
      </c>
      <c r="D138" s="81">
        <v>15500</v>
      </c>
      <c r="E138" s="81">
        <v>15500</v>
      </c>
      <c r="F138" s="81">
        <v>0</v>
      </c>
      <c r="G138" s="81">
        <v>0</v>
      </c>
    </row>
    <row r="139" spans="1:7" ht="14.25" customHeight="1" x14ac:dyDescent="0.2">
      <c r="A139" s="80" t="s">
        <v>67</v>
      </c>
      <c r="B139" s="82" t="s">
        <v>167</v>
      </c>
      <c r="C139" s="89" t="s">
        <v>168</v>
      </c>
      <c r="D139" s="81">
        <v>10000</v>
      </c>
      <c r="E139" s="81">
        <v>6000</v>
      </c>
      <c r="F139" s="81">
        <v>4000</v>
      </c>
      <c r="G139" s="81">
        <v>0</v>
      </c>
    </row>
    <row r="140" spans="1:7" ht="14.25" customHeight="1" x14ac:dyDescent="0.2">
      <c r="A140" s="80" t="s">
        <v>67</v>
      </c>
      <c r="B140" s="82" t="s">
        <v>167</v>
      </c>
      <c r="C140" s="89" t="s">
        <v>173</v>
      </c>
      <c r="D140" s="81">
        <v>10000</v>
      </c>
      <c r="E140" s="81">
        <v>4000</v>
      </c>
      <c r="F140" s="81">
        <v>6000</v>
      </c>
      <c r="G140" s="81">
        <v>0</v>
      </c>
    </row>
    <row r="141" spans="1:7" ht="14.25" customHeight="1" x14ac:dyDescent="0.2">
      <c r="A141" s="80" t="s">
        <v>67</v>
      </c>
      <c r="B141" s="82" t="s">
        <v>167</v>
      </c>
      <c r="C141" s="89" t="s">
        <v>340</v>
      </c>
      <c r="D141" s="81">
        <v>34000</v>
      </c>
      <c r="E141" s="81">
        <v>0</v>
      </c>
      <c r="F141" s="81">
        <v>34000</v>
      </c>
      <c r="G141" s="81">
        <v>0</v>
      </c>
    </row>
    <row r="142" spans="1:7" ht="14.25" customHeight="1" x14ac:dyDescent="0.2">
      <c r="A142" s="80" t="s">
        <v>67</v>
      </c>
      <c r="B142" s="82" t="s">
        <v>169</v>
      </c>
      <c r="C142" s="89" t="s">
        <v>170</v>
      </c>
      <c r="D142" s="81">
        <v>3500</v>
      </c>
      <c r="E142" s="81">
        <v>3500</v>
      </c>
      <c r="F142" s="81">
        <v>0</v>
      </c>
      <c r="G142" s="81">
        <v>0</v>
      </c>
    </row>
    <row r="143" spans="1:7" ht="14.25" customHeight="1" x14ac:dyDescent="0.2">
      <c r="A143" s="80" t="s">
        <v>67</v>
      </c>
      <c r="B143" s="82" t="s">
        <v>169</v>
      </c>
      <c r="C143" s="89" t="s">
        <v>171</v>
      </c>
      <c r="D143" s="81">
        <v>5000</v>
      </c>
      <c r="E143" s="81">
        <v>5000</v>
      </c>
      <c r="F143" s="81">
        <v>0</v>
      </c>
      <c r="G143" s="81">
        <v>0</v>
      </c>
    </row>
    <row r="144" spans="1:7" x14ac:dyDescent="0.2">
      <c r="A144" s="80" t="s">
        <v>53</v>
      </c>
      <c r="B144" s="82" t="s">
        <v>174</v>
      </c>
      <c r="C144" s="89" t="s">
        <v>176</v>
      </c>
      <c r="D144" s="81">
        <v>50000</v>
      </c>
      <c r="E144" s="81">
        <v>0</v>
      </c>
      <c r="F144" s="81">
        <v>50000</v>
      </c>
      <c r="G144" s="81">
        <v>0</v>
      </c>
    </row>
    <row r="145" spans="1:7" x14ac:dyDescent="0.2">
      <c r="A145" s="80"/>
      <c r="B145" s="82"/>
      <c r="C145" s="89" t="s">
        <v>349</v>
      </c>
      <c r="D145" s="81">
        <v>100000</v>
      </c>
      <c r="E145" s="81">
        <v>100000</v>
      </c>
      <c r="F145" s="81">
        <v>0</v>
      </c>
      <c r="G145" s="81">
        <v>0</v>
      </c>
    </row>
    <row r="146" spans="1:7" x14ac:dyDescent="0.2">
      <c r="A146" s="80" t="s">
        <v>53</v>
      </c>
      <c r="B146" s="82" t="s">
        <v>174</v>
      </c>
      <c r="C146" s="89" t="s">
        <v>177</v>
      </c>
      <c r="D146" s="81">
        <v>850000</v>
      </c>
      <c r="E146" s="81">
        <v>500000</v>
      </c>
      <c r="F146" s="81">
        <v>0</v>
      </c>
      <c r="G146" s="81">
        <v>350000</v>
      </c>
    </row>
    <row r="147" spans="1:7" x14ac:dyDescent="0.2">
      <c r="B147" s="92"/>
    </row>
    <row r="148" spans="1:7" x14ac:dyDescent="0.2">
      <c r="B148" s="92"/>
    </row>
    <row r="149" spans="1:7" s="45" customFormat="1" x14ac:dyDescent="0.2">
      <c r="A149" s="73"/>
      <c r="B149" s="96"/>
      <c r="C149" s="77" t="s">
        <v>34</v>
      </c>
      <c r="D149" s="78">
        <f>SUM(D150:D158)</f>
        <v>282000</v>
      </c>
      <c r="E149" s="78">
        <f t="shared" ref="E149:G149" si="22">SUM(E150:E158)</f>
        <v>222000</v>
      </c>
      <c r="F149" s="78">
        <f t="shared" si="22"/>
        <v>50000</v>
      </c>
      <c r="G149" s="78">
        <f t="shared" si="22"/>
        <v>10000</v>
      </c>
    </row>
    <row r="150" spans="1:7" x14ac:dyDescent="0.2">
      <c r="A150" s="93" t="s">
        <v>53</v>
      </c>
      <c r="B150" s="92" t="s">
        <v>105</v>
      </c>
      <c r="C150" s="88" t="s">
        <v>188</v>
      </c>
      <c r="D150" s="91">
        <v>66000</v>
      </c>
      <c r="E150" s="91">
        <v>66000</v>
      </c>
      <c r="F150" s="91">
        <v>0</v>
      </c>
      <c r="G150" s="91">
        <v>0</v>
      </c>
    </row>
    <row r="151" spans="1:7" x14ac:dyDescent="0.2">
      <c r="A151" s="93" t="s">
        <v>66</v>
      </c>
      <c r="B151" s="92" t="s">
        <v>189</v>
      </c>
      <c r="C151" s="88" t="s">
        <v>204</v>
      </c>
      <c r="D151" s="91">
        <v>15000</v>
      </c>
      <c r="E151" s="91">
        <v>15000</v>
      </c>
      <c r="F151" s="91">
        <v>0</v>
      </c>
      <c r="G151" s="91">
        <v>0</v>
      </c>
    </row>
    <row r="152" spans="1:7" x14ac:dyDescent="0.2">
      <c r="A152" s="93" t="s">
        <v>67</v>
      </c>
      <c r="B152" s="92" t="s">
        <v>189</v>
      </c>
      <c r="C152" s="88" t="s">
        <v>204</v>
      </c>
      <c r="D152" s="91">
        <v>15000</v>
      </c>
      <c r="E152" s="91">
        <v>15000</v>
      </c>
      <c r="F152" s="91">
        <v>0</v>
      </c>
      <c r="G152" s="91">
        <v>0</v>
      </c>
    </row>
    <row r="153" spans="1:7" x14ac:dyDescent="0.2">
      <c r="A153" s="93" t="s">
        <v>67</v>
      </c>
      <c r="B153" s="92" t="s">
        <v>193</v>
      </c>
      <c r="C153" s="88" t="s">
        <v>206</v>
      </c>
      <c r="D153" s="91">
        <v>2000</v>
      </c>
      <c r="E153" s="91">
        <v>2000</v>
      </c>
      <c r="F153" s="91">
        <v>0</v>
      </c>
      <c r="G153" s="91">
        <v>0</v>
      </c>
    </row>
    <row r="154" spans="1:7" x14ac:dyDescent="0.2">
      <c r="A154" s="93" t="s">
        <v>66</v>
      </c>
      <c r="B154" s="92" t="s">
        <v>195</v>
      </c>
      <c r="C154" s="88" t="s">
        <v>205</v>
      </c>
      <c r="D154" s="91">
        <v>2000</v>
      </c>
      <c r="E154" s="91">
        <v>2000</v>
      </c>
      <c r="F154" s="91">
        <v>0</v>
      </c>
      <c r="G154" s="91">
        <v>0</v>
      </c>
    </row>
    <row r="155" spans="1:7" x14ac:dyDescent="0.2">
      <c r="A155" s="93" t="s">
        <v>67</v>
      </c>
      <c r="B155" s="92" t="s">
        <v>195</v>
      </c>
      <c r="C155" s="88" t="s">
        <v>205</v>
      </c>
      <c r="D155" s="91">
        <v>2000</v>
      </c>
      <c r="E155" s="91">
        <v>2000</v>
      </c>
      <c r="F155" s="91">
        <v>0</v>
      </c>
      <c r="G155" s="91">
        <v>0</v>
      </c>
    </row>
    <row r="156" spans="1:7" x14ac:dyDescent="0.2">
      <c r="A156" s="93" t="s">
        <v>53</v>
      </c>
      <c r="B156" s="92" t="s">
        <v>189</v>
      </c>
      <c r="C156" s="88" t="s">
        <v>197</v>
      </c>
      <c r="D156" s="91">
        <v>20000</v>
      </c>
      <c r="E156" s="91">
        <v>20000</v>
      </c>
      <c r="F156" s="91">
        <v>0</v>
      </c>
      <c r="G156" s="91">
        <v>0</v>
      </c>
    </row>
    <row r="157" spans="1:7" x14ac:dyDescent="0.2">
      <c r="B157" s="92"/>
      <c r="C157" s="88" t="s">
        <v>349</v>
      </c>
      <c r="D157" s="91">
        <v>150000</v>
      </c>
      <c r="E157" s="91">
        <v>100000</v>
      </c>
      <c r="F157" s="91">
        <v>50000</v>
      </c>
      <c r="G157" s="91">
        <v>0</v>
      </c>
    </row>
    <row r="158" spans="1:7" x14ac:dyDescent="0.2">
      <c r="A158" s="93" t="s">
        <v>53</v>
      </c>
      <c r="B158" s="92" t="s">
        <v>198</v>
      </c>
      <c r="C158" s="88" t="s">
        <v>199</v>
      </c>
      <c r="D158" s="91">
        <v>10000</v>
      </c>
      <c r="E158" s="91">
        <v>0</v>
      </c>
      <c r="F158" s="91">
        <v>0</v>
      </c>
      <c r="G158" s="91">
        <v>10000</v>
      </c>
    </row>
    <row r="159" spans="1:7" x14ac:dyDescent="0.2">
      <c r="B159" s="92"/>
    </row>
    <row r="160" spans="1:7" x14ac:dyDescent="0.2">
      <c r="B160" s="92"/>
    </row>
    <row r="161" spans="1:7" s="45" customFormat="1" x14ac:dyDescent="0.2">
      <c r="A161" s="73"/>
      <c r="B161" s="96"/>
      <c r="C161" s="77" t="s">
        <v>35</v>
      </c>
      <c r="D161" s="78">
        <f>SUM(D162:D167)</f>
        <v>247000</v>
      </c>
      <c r="E161" s="78">
        <f t="shared" ref="E161:G161" si="23">SUM(E162:E167)</f>
        <v>219000</v>
      </c>
      <c r="F161" s="78">
        <f t="shared" si="23"/>
        <v>10000</v>
      </c>
      <c r="G161" s="78">
        <f t="shared" si="23"/>
        <v>18000</v>
      </c>
    </row>
    <row r="162" spans="1:7" x14ac:dyDescent="0.2">
      <c r="A162" s="93" t="s">
        <v>53</v>
      </c>
      <c r="B162" s="92" t="s">
        <v>147</v>
      </c>
      <c r="C162" s="88" t="s">
        <v>148</v>
      </c>
      <c r="D162" s="91">
        <v>12000</v>
      </c>
      <c r="E162" s="91">
        <v>7000</v>
      </c>
      <c r="F162" s="91">
        <v>5000</v>
      </c>
      <c r="G162" s="91">
        <v>0</v>
      </c>
    </row>
    <row r="163" spans="1:7" x14ac:dyDescent="0.2">
      <c r="A163" s="93" t="s">
        <v>53</v>
      </c>
      <c r="B163" s="92" t="s">
        <v>147</v>
      </c>
      <c r="C163" s="88" t="s">
        <v>150</v>
      </c>
      <c r="D163" s="91">
        <v>6000</v>
      </c>
      <c r="E163" s="91">
        <v>6000</v>
      </c>
      <c r="F163" s="91">
        <v>0</v>
      </c>
      <c r="G163" s="91">
        <v>0</v>
      </c>
    </row>
    <row r="164" spans="1:7" x14ac:dyDescent="0.2">
      <c r="A164" s="93" t="s">
        <v>53</v>
      </c>
      <c r="B164" s="92" t="s">
        <v>149</v>
      </c>
      <c r="C164" s="88" t="s">
        <v>151</v>
      </c>
      <c r="D164" s="91">
        <v>45000</v>
      </c>
      <c r="E164" s="91">
        <v>40000</v>
      </c>
      <c r="F164" s="91">
        <v>5000</v>
      </c>
      <c r="G164" s="91">
        <v>0</v>
      </c>
    </row>
    <row r="165" spans="1:7" x14ac:dyDescent="0.2">
      <c r="A165" s="93" t="s">
        <v>53</v>
      </c>
      <c r="B165" s="92" t="s">
        <v>153</v>
      </c>
      <c r="C165" s="88" t="s">
        <v>154</v>
      </c>
      <c r="D165" s="91">
        <v>38000</v>
      </c>
      <c r="E165" s="91">
        <v>20000</v>
      </c>
      <c r="F165" s="91">
        <v>0</v>
      </c>
      <c r="G165" s="91">
        <v>18000</v>
      </c>
    </row>
    <row r="166" spans="1:7" x14ac:dyDescent="0.2">
      <c r="A166" s="93" t="s">
        <v>53</v>
      </c>
      <c r="B166" s="92" t="s">
        <v>152</v>
      </c>
      <c r="C166" s="88" t="s">
        <v>166</v>
      </c>
      <c r="D166" s="91">
        <v>6000</v>
      </c>
      <c r="E166" s="91">
        <v>6000</v>
      </c>
      <c r="F166" s="91">
        <v>0</v>
      </c>
      <c r="G166" s="91">
        <v>0</v>
      </c>
    </row>
    <row r="167" spans="1:7" x14ac:dyDescent="0.2">
      <c r="A167" s="93" t="s">
        <v>53</v>
      </c>
      <c r="B167" s="92" t="s">
        <v>152</v>
      </c>
      <c r="C167" s="88" t="s">
        <v>292</v>
      </c>
      <c r="D167" s="91">
        <v>140000</v>
      </c>
      <c r="E167" s="91">
        <v>140000</v>
      </c>
      <c r="F167" s="91">
        <v>0</v>
      </c>
      <c r="G167" s="91">
        <v>0</v>
      </c>
    </row>
    <row r="168" spans="1:7" x14ac:dyDescent="0.2">
      <c r="B168" s="92"/>
    </row>
    <row r="169" spans="1:7" x14ac:dyDescent="0.2">
      <c r="B169" s="92"/>
    </row>
    <row r="170" spans="1:7" s="45" customFormat="1" x14ac:dyDescent="0.2">
      <c r="A170" s="73"/>
      <c r="B170" s="96"/>
      <c r="C170" s="77" t="s">
        <v>36</v>
      </c>
      <c r="D170" s="78">
        <f>SUM(D171:D180)</f>
        <v>417500</v>
      </c>
      <c r="E170" s="78">
        <f t="shared" ref="E170:G170" si="24">SUM(E171:E180)</f>
        <v>417500</v>
      </c>
      <c r="F170" s="78">
        <f t="shared" si="24"/>
        <v>0</v>
      </c>
      <c r="G170" s="78">
        <f t="shared" si="24"/>
        <v>0</v>
      </c>
    </row>
    <row r="171" spans="1:7" s="79" customFormat="1" x14ac:dyDescent="0.2">
      <c r="A171" s="80" t="s">
        <v>59</v>
      </c>
      <c r="B171" s="82" t="s">
        <v>106</v>
      </c>
      <c r="C171" s="89" t="s">
        <v>107</v>
      </c>
      <c r="D171" s="81">
        <v>110000</v>
      </c>
      <c r="E171" s="81">
        <v>110000</v>
      </c>
      <c r="F171" s="81">
        <v>0</v>
      </c>
      <c r="G171" s="81">
        <v>0</v>
      </c>
    </row>
    <row r="172" spans="1:7" s="79" customFormat="1" x14ac:dyDescent="0.2">
      <c r="A172" s="80" t="s">
        <v>59</v>
      </c>
      <c r="B172" s="80" t="s">
        <v>106</v>
      </c>
      <c r="C172" s="89" t="s">
        <v>374</v>
      </c>
      <c r="D172" s="76">
        <v>8000</v>
      </c>
      <c r="E172" s="76">
        <v>8000</v>
      </c>
      <c r="F172" s="76">
        <v>0</v>
      </c>
      <c r="G172" s="76">
        <v>0</v>
      </c>
    </row>
    <row r="173" spans="1:7" s="79" customFormat="1" x14ac:dyDescent="0.2">
      <c r="A173" s="80" t="s">
        <v>53</v>
      </c>
      <c r="B173" s="82" t="s">
        <v>108</v>
      </c>
      <c r="C173" s="74" t="s">
        <v>109</v>
      </c>
      <c r="D173" s="81">
        <v>35000</v>
      </c>
      <c r="E173" s="81">
        <v>35000</v>
      </c>
      <c r="F173" s="81">
        <v>0</v>
      </c>
      <c r="G173" s="81">
        <v>0</v>
      </c>
    </row>
    <row r="174" spans="1:7" s="79" customFormat="1" x14ac:dyDescent="0.2">
      <c r="A174" s="80" t="s">
        <v>53</v>
      </c>
      <c r="B174" s="82" t="s">
        <v>108</v>
      </c>
      <c r="C174" s="89" t="s">
        <v>155</v>
      </c>
      <c r="D174" s="81">
        <v>7000</v>
      </c>
      <c r="E174" s="81">
        <v>7000</v>
      </c>
      <c r="F174" s="81">
        <v>0</v>
      </c>
      <c r="G174" s="81">
        <v>0</v>
      </c>
    </row>
    <row r="175" spans="1:7" s="79" customFormat="1" x14ac:dyDescent="0.2">
      <c r="A175" s="80" t="s">
        <v>53</v>
      </c>
      <c r="B175" s="82" t="s">
        <v>156</v>
      </c>
      <c r="C175" s="89" t="s">
        <v>161</v>
      </c>
      <c r="D175" s="81">
        <v>3500</v>
      </c>
      <c r="E175" s="81">
        <v>3500</v>
      </c>
      <c r="F175" s="81">
        <v>0</v>
      </c>
      <c r="G175" s="81">
        <v>0</v>
      </c>
    </row>
    <row r="176" spans="1:7" s="79" customFormat="1" x14ac:dyDescent="0.2">
      <c r="A176" s="80" t="s">
        <v>53</v>
      </c>
      <c r="B176" s="82" t="s">
        <v>157</v>
      </c>
      <c r="C176" s="89" t="s">
        <v>162</v>
      </c>
      <c r="D176" s="81">
        <v>200000</v>
      </c>
      <c r="E176" s="81">
        <v>200000</v>
      </c>
      <c r="F176" s="81">
        <v>0</v>
      </c>
      <c r="G176" s="81">
        <v>0</v>
      </c>
    </row>
    <row r="177" spans="1:7" s="79" customFormat="1" x14ac:dyDescent="0.2">
      <c r="A177" s="80" t="s">
        <v>53</v>
      </c>
      <c r="B177" s="82" t="s">
        <v>158</v>
      </c>
      <c r="C177" s="89" t="s">
        <v>163</v>
      </c>
      <c r="D177" s="81">
        <v>11000</v>
      </c>
      <c r="E177" s="81">
        <v>11000</v>
      </c>
      <c r="F177" s="81">
        <v>0</v>
      </c>
      <c r="G177" s="81">
        <v>0</v>
      </c>
    </row>
    <row r="178" spans="1:7" s="79" customFormat="1" x14ac:dyDescent="0.2">
      <c r="A178" s="80" t="s">
        <v>53</v>
      </c>
      <c r="B178" s="82" t="s">
        <v>159</v>
      </c>
      <c r="C178" s="89" t="s">
        <v>164</v>
      </c>
      <c r="D178" s="81">
        <v>5000</v>
      </c>
      <c r="E178" s="81">
        <v>5000</v>
      </c>
      <c r="F178" s="81">
        <v>0</v>
      </c>
      <c r="G178" s="81">
        <v>0</v>
      </c>
    </row>
    <row r="179" spans="1:7" x14ac:dyDescent="0.2">
      <c r="A179" s="80" t="s">
        <v>53</v>
      </c>
      <c r="B179" s="82" t="s">
        <v>160</v>
      </c>
      <c r="C179" s="89" t="s">
        <v>165</v>
      </c>
      <c r="D179" s="81">
        <v>8000</v>
      </c>
      <c r="E179" s="81">
        <v>8000</v>
      </c>
      <c r="F179" s="81">
        <v>0</v>
      </c>
      <c r="G179" s="81">
        <v>0</v>
      </c>
    </row>
    <row r="180" spans="1:7" x14ac:dyDescent="0.2">
      <c r="A180" s="80" t="s">
        <v>59</v>
      </c>
      <c r="B180" s="82" t="s">
        <v>373</v>
      </c>
      <c r="C180" s="89" t="s">
        <v>372</v>
      </c>
      <c r="D180" s="81">
        <v>30000</v>
      </c>
      <c r="E180" s="81">
        <v>30000</v>
      </c>
      <c r="F180" s="81">
        <v>0</v>
      </c>
      <c r="G180" s="81">
        <v>0</v>
      </c>
    </row>
    <row r="181" spans="1:7" x14ac:dyDescent="0.2">
      <c r="A181" s="80"/>
      <c r="B181" s="82"/>
      <c r="C181" s="89"/>
      <c r="D181" s="81"/>
      <c r="E181" s="81"/>
      <c r="F181" s="81"/>
      <c r="G181" s="81"/>
    </row>
    <row r="182" spans="1:7" x14ac:dyDescent="0.2">
      <c r="B182" s="92"/>
    </row>
    <row r="183" spans="1:7" s="45" customFormat="1" x14ac:dyDescent="0.2">
      <c r="A183" s="73"/>
      <c r="B183" s="96"/>
      <c r="C183" s="77" t="s">
        <v>37</v>
      </c>
      <c r="D183" s="78">
        <f>SUM(D184:D187)</f>
        <v>114000</v>
      </c>
      <c r="E183" s="78">
        <f t="shared" ref="E183:G183" si="25">SUM(E184:E187)</f>
        <v>114000</v>
      </c>
      <c r="F183" s="78">
        <f t="shared" si="25"/>
        <v>0</v>
      </c>
      <c r="G183" s="78">
        <f t="shared" si="25"/>
        <v>0</v>
      </c>
    </row>
    <row r="184" spans="1:7" x14ac:dyDescent="0.2">
      <c r="A184" s="93" t="s">
        <v>59</v>
      </c>
      <c r="B184" s="92" t="s">
        <v>110</v>
      </c>
      <c r="C184" s="88" t="s">
        <v>112</v>
      </c>
      <c r="D184" s="91">
        <v>80000</v>
      </c>
      <c r="E184" s="91">
        <v>80000</v>
      </c>
      <c r="F184" s="91">
        <v>0</v>
      </c>
      <c r="G184" s="91">
        <v>0</v>
      </c>
    </row>
    <row r="185" spans="1:7" x14ac:dyDescent="0.2">
      <c r="A185" s="93" t="s">
        <v>59</v>
      </c>
      <c r="B185" s="92" t="s">
        <v>110</v>
      </c>
      <c r="C185" s="88" t="s">
        <v>111</v>
      </c>
      <c r="D185" s="91">
        <v>24000</v>
      </c>
      <c r="E185" s="91">
        <v>24000</v>
      </c>
      <c r="F185" s="91">
        <v>0</v>
      </c>
      <c r="G185" s="91">
        <v>0</v>
      </c>
    </row>
    <row r="186" spans="1:7" x14ac:dyDescent="0.2">
      <c r="A186" s="93" t="s">
        <v>59</v>
      </c>
      <c r="B186" s="92" t="s">
        <v>299</v>
      </c>
      <c r="C186" s="88" t="s">
        <v>300</v>
      </c>
      <c r="D186" s="91">
        <v>5000</v>
      </c>
      <c r="E186" s="91">
        <v>5000</v>
      </c>
      <c r="F186" s="91">
        <v>0</v>
      </c>
      <c r="G186" s="91">
        <v>0</v>
      </c>
    </row>
    <row r="187" spans="1:7" x14ac:dyDescent="0.2">
      <c r="A187" s="93" t="s">
        <v>53</v>
      </c>
      <c r="B187" s="92" t="s">
        <v>299</v>
      </c>
      <c r="C187" s="88" t="s">
        <v>300</v>
      </c>
      <c r="D187" s="91">
        <v>5000</v>
      </c>
      <c r="E187" s="91">
        <v>5000</v>
      </c>
      <c r="F187" s="91">
        <v>0</v>
      </c>
      <c r="G187" s="91">
        <v>0</v>
      </c>
    </row>
    <row r="188" spans="1:7" x14ac:dyDescent="0.2">
      <c r="B188" s="92"/>
    </row>
    <row r="189" spans="1:7" x14ac:dyDescent="0.2">
      <c r="B189" s="92"/>
    </row>
    <row r="190" spans="1:7" s="45" customFormat="1" x14ac:dyDescent="0.2">
      <c r="A190" s="73"/>
      <c r="B190" s="96"/>
      <c r="C190" s="77" t="s">
        <v>38</v>
      </c>
      <c r="D190" s="78">
        <f>SUM(D191:D199)</f>
        <v>463000</v>
      </c>
      <c r="E190" s="78">
        <f t="shared" ref="E190:G190" si="26">SUM(E191:E199)</f>
        <v>348000</v>
      </c>
      <c r="F190" s="78">
        <f t="shared" si="26"/>
        <v>115000</v>
      </c>
      <c r="G190" s="78">
        <f t="shared" si="26"/>
        <v>0</v>
      </c>
    </row>
    <row r="191" spans="1:7" x14ac:dyDescent="0.2">
      <c r="A191" s="93" t="s">
        <v>59</v>
      </c>
      <c r="B191" s="92" t="s">
        <v>301</v>
      </c>
      <c r="C191" s="88" t="s">
        <v>308</v>
      </c>
      <c r="D191" s="91">
        <v>10000</v>
      </c>
      <c r="E191" s="91">
        <v>4000</v>
      </c>
      <c r="F191" s="91">
        <v>6000</v>
      </c>
      <c r="G191" s="91">
        <v>0</v>
      </c>
    </row>
    <row r="192" spans="1:7" x14ac:dyDescent="0.2">
      <c r="A192" s="93" t="s">
        <v>59</v>
      </c>
      <c r="B192" s="92" t="s">
        <v>302</v>
      </c>
      <c r="C192" s="88" t="s">
        <v>376</v>
      </c>
      <c r="D192" s="91">
        <v>50000</v>
      </c>
      <c r="E192" s="91">
        <v>50000</v>
      </c>
      <c r="F192" s="91">
        <v>0</v>
      </c>
      <c r="G192" s="91">
        <v>0</v>
      </c>
    </row>
    <row r="193" spans="1:7" x14ac:dyDescent="0.2">
      <c r="A193" s="93" t="s">
        <v>53</v>
      </c>
      <c r="B193" s="92" t="s">
        <v>301</v>
      </c>
      <c r="C193" s="88" t="s">
        <v>308</v>
      </c>
      <c r="D193" s="91">
        <v>10000</v>
      </c>
      <c r="E193" s="91">
        <v>4000</v>
      </c>
      <c r="F193" s="91">
        <v>6000</v>
      </c>
      <c r="G193" s="91">
        <v>0</v>
      </c>
    </row>
    <row r="194" spans="1:7" x14ac:dyDescent="0.2">
      <c r="A194" s="93" t="s">
        <v>59</v>
      </c>
      <c r="B194" s="92" t="s">
        <v>303</v>
      </c>
      <c r="C194" s="88" t="s">
        <v>309</v>
      </c>
      <c r="D194" s="91">
        <v>12000</v>
      </c>
      <c r="E194" s="91">
        <v>12000</v>
      </c>
      <c r="F194" s="91">
        <v>0</v>
      </c>
      <c r="G194" s="91">
        <v>0</v>
      </c>
    </row>
    <row r="195" spans="1:7" x14ac:dyDescent="0.2">
      <c r="A195" s="93" t="s">
        <v>59</v>
      </c>
      <c r="B195" s="92" t="s">
        <v>304</v>
      </c>
      <c r="C195" s="88" t="s">
        <v>305</v>
      </c>
      <c r="D195" s="91">
        <v>15000</v>
      </c>
      <c r="E195" s="91">
        <v>15000</v>
      </c>
      <c r="F195" s="91">
        <v>0</v>
      </c>
      <c r="G195" s="91">
        <v>0</v>
      </c>
    </row>
    <row r="196" spans="1:7" x14ac:dyDescent="0.2">
      <c r="A196" s="93" t="s">
        <v>53</v>
      </c>
      <c r="B196" s="92" t="s">
        <v>303</v>
      </c>
      <c r="C196" s="88" t="s">
        <v>306</v>
      </c>
      <c r="D196" s="91">
        <v>30000</v>
      </c>
      <c r="E196" s="91">
        <v>30000</v>
      </c>
      <c r="F196" s="91">
        <v>0</v>
      </c>
      <c r="G196" s="91">
        <v>0</v>
      </c>
    </row>
    <row r="197" spans="1:7" x14ac:dyDescent="0.2">
      <c r="A197" s="93" t="s">
        <v>59</v>
      </c>
      <c r="B197" s="92" t="s">
        <v>304</v>
      </c>
      <c r="C197" s="88" t="s">
        <v>394</v>
      </c>
      <c r="D197" s="91">
        <v>30000</v>
      </c>
      <c r="E197" s="91">
        <v>30000</v>
      </c>
      <c r="F197" s="91">
        <v>0</v>
      </c>
      <c r="G197" s="91">
        <v>0</v>
      </c>
    </row>
    <row r="198" spans="1:7" x14ac:dyDescent="0.2">
      <c r="A198" s="93" t="s">
        <v>59</v>
      </c>
      <c r="B198" s="92" t="s">
        <v>301</v>
      </c>
      <c r="C198" s="88" t="s">
        <v>307</v>
      </c>
      <c r="D198" s="91">
        <v>6000</v>
      </c>
      <c r="E198" s="91">
        <v>3000</v>
      </c>
      <c r="F198" s="91">
        <v>3000</v>
      </c>
      <c r="G198" s="91">
        <v>0</v>
      </c>
    </row>
    <row r="199" spans="1:7" x14ac:dyDescent="0.2">
      <c r="A199" s="93" t="s">
        <v>59</v>
      </c>
      <c r="B199" s="92" t="s">
        <v>302</v>
      </c>
      <c r="C199" s="88" t="s">
        <v>375</v>
      </c>
      <c r="D199" s="91">
        <v>300000</v>
      </c>
      <c r="E199" s="91">
        <v>200000</v>
      </c>
      <c r="F199" s="91">
        <v>100000</v>
      </c>
      <c r="G199" s="91">
        <v>0</v>
      </c>
    </row>
    <row r="200" spans="1:7" x14ac:dyDescent="0.2">
      <c r="B200" s="92"/>
    </row>
    <row r="201" spans="1:7" x14ac:dyDescent="0.2">
      <c r="B201" s="92"/>
    </row>
    <row r="202" spans="1:7" s="45" customFormat="1" x14ac:dyDescent="0.2">
      <c r="A202" s="73"/>
      <c r="B202" s="96"/>
      <c r="C202" s="77" t="s">
        <v>39</v>
      </c>
      <c r="D202" s="78">
        <f>SUM(D203:D204)</f>
        <v>5000</v>
      </c>
      <c r="E202" s="78">
        <f t="shared" ref="E202:G202" si="27">SUM(E203:E204)</f>
        <v>5000</v>
      </c>
      <c r="F202" s="78">
        <f t="shared" si="27"/>
        <v>0</v>
      </c>
      <c r="G202" s="78">
        <f t="shared" si="27"/>
        <v>0</v>
      </c>
    </row>
    <row r="203" spans="1:7" x14ac:dyDescent="0.2">
      <c r="A203" s="93" t="s">
        <v>53</v>
      </c>
      <c r="B203" s="92" t="s">
        <v>261</v>
      </c>
      <c r="C203" s="85" t="s">
        <v>265</v>
      </c>
      <c r="D203" s="91">
        <v>2000</v>
      </c>
      <c r="E203" s="91">
        <v>2000</v>
      </c>
      <c r="F203" s="91">
        <v>0</v>
      </c>
      <c r="G203" s="91">
        <v>0</v>
      </c>
    </row>
    <row r="204" spans="1:7" x14ac:dyDescent="0.2">
      <c r="A204" s="93" t="s">
        <v>59</v>
      </c>
      <c r="B204" s="92" t="s">
        <v>361</v>
      </c>
      <c r="C204" s="88" t="s">
        <v>362</v>
      </c>
      <c r="D204" s="91">
        <v>3000</v>
      </c>
      <c r="E204" s="91">
        <v>3000</v>
      </c>
      <c r="F204" s="91">
        <v>0</v>
      </c>
      <c r="G204" s="91">
        <v>0</v>
      </c>
    </row>
    <row r="205" spans="1:7" x14ac:dyDescent="0.2">
      <c r="B205" s="92"/>
    </row>
    <row r="206" spans="1:7" x14ac:dyDescent="0.2">
      <c r="B206" s="92"/>
    </row>
    <row r="207" spans="1:7" s="45" customFormat="1" x14ac:dyDescent="0.2">
      <c r="A207" s="73"/>
      <c r="B207" s="96"/>
      <c r="C207" s="77" t="s">
        <v>40</v>
      </c>
      <c r="D207" s="78">
        <f>SUM(D208:D214)</f>
        <v>605500</v>
      </c>
      <c r="E207" s="78">
        <f t="shared" ref="E207:G207" si="28">SUM(E208:E214)</f>
        <v>498500</v>
      </c>
      <c r="F207" s="78">
        <f t="shared" si="28"/>
        <v>82000</v>
      </c>
      <c r="G207" s="78">
        <f t="shared" si="28"/>
        <v>25000</v>
      </c>
    </row>
    <row r="208" spans="1:7" x14ac:dyDescent="0.2">
      <c r="A208" s="93" t="s">
        <v>53</v>
      </c>
      <c r="B208" s="92" t="s">
        <v>113</v>
      </c>
      <c r="C208" s="88" t="s">
        <v>114</v>
      </c>
      <c r="D208" s="91">
        <v>200000</v>
      </c>
      <c r="E208" s="91">
        <v>200000</v>
      </c>
      <c r="F208" s="91">
        <v>0</v>
      </c>
      <c r="G208" s="91">
        <v>0</v>
      </c>
    </row>
    <row r="209" spans="1:7" x14ac:dyDescent="0.2">
      <c r="A209" s="93" t="s">
        <v>59</v>
      </c>
      <c r="B209" s="92" t="s">
        <v>113</v>
      </c>
      <c r="C209" s="88" t="s">
        <v>115</v>
      </c>
      <c r="D209" s="91">
        <v>60000</v>
      </c>
      <c r="E209" s="91">
        <v>60000</v>
      </c>
      <c r="F209" s="91">
        <v>0</v>
      </c>
      <c r="G209" s="91">
        <v>0</v>
      </c>
    </row>
    <row r="210" spans="1:7" x14ac:dyDescent="0.2">
      <c r="A210" s="93" t="s">
        <v>53</v>
      </c>
      <c r="B210" s="93" t="s">
        <v>310</v>
      </c>
      <c r="C210" s="88" t="s">
        <v>315</v>
      </c>
      <c r="D210" s="91">
        <v>60000</v>
      </c>
      <c r="E210" s="91">
        <v>30000</v>
      </c>
      <c r="F210" s="91">
        <v>30000</v>
      </c>
      <c r="G210" s="91">
        <v>0</v>
      </c>
    </row>
    <row r="211" spans="1:7" x14ac:dyDescent="0.2">
      <c r="A211" s="93" t="s">
        <v>59</v>
      </c>
      <c r="B211" s="82" t="s">
        <v>312</v>
      </c>
      <c r="C211" s="88" t="s">
        <v>316</v>
      </c>
      <c r="D211" s="91">
        <v>100000</v>
      </c>
      <c r="E211" s="91">
        <v>50000</v>
      </c>
      <c r="F211" s="91">
        <v>25000</v>
      </c>
      <c r="G211" s="91">
        <v>25000</v>
      </c>
    </row>
    <row r="212" spans="1:7" x14ac:dyDescent="0.2">
      <c r="A212" s="93" t="s">
        <v>53</v>
      </c>
      <c r="B212" s="82" t="s">
        <v>313</v>
      </c>
      <c r="C212" s="89" t="s">
        <v>363</v>
      </c>
      <c r="D212" s="91">
        <v>27000</v>
      </c>
      <c r="E212" s="91">
        <v>0</v>
      </c>
      <c r="F212" s="91">
        <v>27000</v>
      </c>
      <c r="G212" s="91">
        <v>0</v>
      </c>
    </row>
    <row r="213" spans="1:7" x14ac:dyDescent="0.2">
      <c r="A213" s="93" t="s">
        <v>59</v>
      </c>
      <c r="B213" s="92" t="s">
        <v>314</v>
      </c>
      <c r="C213" s="88" t="s">
        <v>317</v>
      </c>
      <c r="D213" s="91">
        <v>118500</v>
      </c>
      <c r="E213" s="91">
        <v>118500</v>
      </c>
      <c r="F213" s="91">
        <v>0</v>
      </c>
      <c r="G213" s="91">
        <v>0</v>
      </c>
    </row>
    <row r="214" spans="1:7" x14ac:dyDescent="0.2">
      <c r="A214" s="93" t="s">
        <v>59</v>
      </c>
      <c r="B214" s="92" t="s">
        <v>314</v>
      </c>
      <c r="C214" s="89" t="s">
        <v>318</v>
      </c>
      <c r="D214" s="91">
        <v>40000</v>
      </c>
      <c r="E214" s="91">
        <v>40000</v>
      </c>
      <c r="F214" s="91">
        <v>0</v>
      </c>
      <c r="G214" s="91">
        <v>0</v>
      </c>
    </row>
    <row r="215" spans="1:7" x14ac:dyDescent="0.2">
      <c r="B215" s="92"/>
    </row>
    <row r="216" spans="1:7" x14ac:dyDescent="0.2">
      <c r="B216" s="92"/>
    </row>
    <row r="217" spans="1:7" s="45" customFormat="1" x14ac:dyDescent="0.2">
      <c r="A217" s="73"/>
      <c r="B217" s="96"/>
      <c r="C217" s="77" t="s">
        <v>41</v>
      </c>
      <c r="D217" s="78">
        <f>SUM(D218:D227)</f>
        <v>403700</v>
      </c>
      <c r="E217" s="78">
        <f t="shared" ref="E217:G217" si="29">SUM(E218:E227)</f>
        <v>308550</v>
      </c>
      <c r="F217" s="78">
        <f t="shared" si="29"/>
        <v>95150</v>
      </c>
      <c r="G217" s="78">
        <f t="shared" si="29"/>
        <v>0</v>
      </c>
    </row>
    <row r="218" spans="1:7" x14ac:dyDescent="0.2">
      <c r="A218" s="93" t="s">
        <v>53</v>
      </c>
      <c r="B218" s="92" t="s">
        <v>179</v>
      </c>
      <c r="C218" s="98" t="s">
        <v>182</v>
      </c>
      <c r="D218" s="91">
        <v>25550</v>
      </c>
      <c r="E218" s="91">
        <v>20550</v>
      </c>
      <c r="F218" s="91">
        <v>5000</v>
      </c>
      <c r="G218" s="91">
        <v>0</v>
      </c>
    </row>
    <row r="219" spans="1:7" x14ac:dyDescent="0.2">
      <c r="A219" s="93" t="s">
        <v>67</v>
      </c>
      <c r="B219" s="92" t="s">
        <v>180</v>
      </c>
      <c r="C219" s="88" t="s">
        <v>183</v>
      </c>
      <c r="D219" s="91">
        <v>16000</v>
      </c>
      <c r="E219" s="91">
        <v>16000</v>
      </c>
      <c r="F219" s="91">
        <v>0</v>
      </c>
      <c r="G219" s="91">
        <v>0</v>
      </c>
    </row>
    <row r="220" spans="1:7" x14ac:dyDescent="0.2">
      <c r="A220" s="93" t="s">
        <v>67</v>
      </c>
      <c r="B220" s="92" t="s">
        <v>181</v>
      </c>
      <c r="C220" s="88" t="s">
        <v>184</v>
      </c>
      <c r="D220" s="91">
        <v>52000</v>
      </c>
      <c r="E220" s="91">
        <v>40000</v>
      </c>
      <c r="F220" s="91">
        <v>12000</v>
      </c>
      <c r="G220" s="91">
        <v>0</v>
      </c>
    </row>
    <row r="221" spans="1:7" x14ac:dyDescent="0.2">
      <c r="A221" s="93" t="s">
        <v>66</v>
      </c>
      <c r="B221" s="93" t="s">
        <v>181</v>
      </c>
      <c r="C221" s="88" t="s">
        <v>184</v>
      </c>
      <c r="D221" s="91">
        <v>18500</v>
      </c>
      <c r="E221" s="91">
        <v>15000</v>
      </c>
      <c r="F221" s="91">
        <v>3500</v>
      </c>
      <c r="G221" s="91">
        <v>0</v>
      </c>
    </row>
    <row r="222" spans="1:7" x14ac:dyDescent="0.2">
      <c r="A222" s="93" t="s">
        <v>66</v>
      </c>
      <c r="B222" s="92" t="s">
        <v>180</v>
      </c>
      <c r="C222" s="88" t="s">
        <v>185</v>
      </c>
      <c r="D222" s="91">
        <v>30000</v>
      </c>
      <c r="E222" s="91">
        <v>22000</v>
      </c>
      <c r="F222" s="91">
        <v>8000</v>
      </c>
      <c r="G222" s="91">
        <v>0</v>
      </c>
    </row>
    <row r="223" spans="1:7" x14ac:dyDescent="0.2">
      <c r="A223" s="93" t="s">
        <v>66</v>
      </c>
      <c r="B223" s="92" t="s">
        <v>181</v>
      </c>
      <c r="C223" s="98" t="s">
        <v>186</v>
      </c>
      <c r="D223" s="91">
        <v>35000</v>
      </c>
      <c r="E223" s="91">
        <v>28000</v>
      </c>
      <c r="F223" s="91">
        <v>7000</v>
      </c>
      <c r="G223" s="91">
        <v>0</v>
      </c>
    </row>
    <row r="224" spans="1:7" x14ac:dyDescent="0.2">
      <c r="A224" s="93" t="s">
        <v>67</v>
      </c>
      <c r="B224" s="92" t="s">
        <v>181</v>
      </c>
      <c r="C224" s="98" t="s">
        <v>186</v>
      </c>
      <c r="D224" s="91">
        <v>26100</v>
      </c>
      <c r="E224" s="91">
        <v>23000</v>
      </c>
      <c r="F224" s="91">
        <v>3100</v>
      </c>
      <c r="G224" s="91">
        <v>0</v>
      </c>
    </row>
    <row r="225" spans="1:7" x14ac:dyDescent="0.2">
      <c r="A225" s="93" t="s">
        <v>67</v>
      </c>
      <c r="B225" s="92" t="s">
        <v>181</v>
      </c>
      <c r="C225" s="88" t="s">
        <v>187</v>
      </c>
      <c r="D225" s="91">
        <v>25000</v>
      </c>
      <c r="E225" s="91">
        <v>22000</v>
      </c>
      <c r="F225" s="91">
        <v>3000</v>
      </c>
      <c r="G225" s="91">
        <v>0</v>
      </c>
    </row>
    <row r="226" spans="1:7" x14ac:dyDescent="0.2">
      <c r="B226" s="92"/>
      <c r="C226" s="88" t="s">
        <v>349</v>
      </c>
      <c r="D226" s="91">
        <v>150000</v>
      </c>
      <c r="E226" s="91">
        <v>100000</v>
      </c>
      <c r="F226" s="91">
        <v>50000</v>
      </c>
      <c r="G226" s="91">
        <v>0</v>
      </c>
    </row>
    <row r="227" spans="1:7" x14ac:dyDescent="0.2">
      <c r="A227" s="93" t="s">
        <v>66</v>
      </c>
      <c r="B227" s="92" t="s">
        <v>181</v>
      </c>
      <c r="C227" s="88" t="s">
        <v>187</v>
      </c>
      <c r="D227" s="91">
        <v>25550</v>
      </c>
      <c r="E227" s="91">
        <v>22000</v>
      </c>
      <c r="F227" s="91">
        <v>3550</v>
      </c>
      <c r="G227" s="91">
        <v>0</v>
      </c>
    </row>
    <row r="228" spans="1:7" x14ac:dyDescent="0.2">
      <c r="B228" s="92"/>
    </row>
    <row r="229" spans="1:7" s="45" customFormat="1" x14ac:dyDescent="0.2">
      <c r="A229" s="73"/>
      <c r="B229" s="96"/>
      <c r="C229" s="77"/>
      <c r="D229" s="78"/>
      <c r="E229" s="78"/>
      <c r="F229" s="78"/>
      <c r="G229" s="78"/>
    </row>
    <row r="230" spans="1:7" s="45" customFormat="1" x14ac:dyDescent="0.2">
      <c r="A230" s="73"/>
      <c r="B230" s="96"/>
      <c r="C230" s="77" t="s">
        <v>42</v>
      </c>
      <c r="D230" s="78">
        <f>SUM(D231:D234)</f>
        <v>24000</v>
      </c>
      <c r="E230" s="78">
        <f t="shared" ref="E230:G230" si="30">SUM(E231:E234)</f>
        <v>24000</v>
      </c>
      <c r="F230" s="78">
        <f t="shared" si="30"/>
        <v>0</v>
      </c>
      <c r="G230" s="78">
        <f t="shared" si="30"/>
        <v>0</v>
      </c>
    </row>
    <row r="231" spans="1:7" s="5" customFormat="1" x14ac:dyDescent="0.2">
      <c r="A231" s="93" t="s">
        <v>53</v>
      </c>
      <c r="B231" s="92" t="s">
        <v>266</v>
      </c>
      <c r="C231" s="88" t="s">
        <v>262</v>
      </c>
      <c r="D231" s="90">
        <v>3000</v>
      </c>
      <c r="E231" s="90">
        <v>3000</v>
      </c>
      <c r="F231" s="90">
        <v>0</v>
      </c>
      <c r="G231" s="90">
        <v>0</v>
      </c>
    </row>
    <row r="232" spans="1:7" x14ac:dyDescent="0.2">
      <c r="A232" s="93" t="s">
        <v>59</v>
      </c>
      <c r="B232" s="92" t="s">
        <v>266</v>
      </c>
      <c r="C232" s="88" t="s">
        <v>263</v>
      </c>
      <c r="D232" s="91">
        <v>6000</v>
      </c>
      <c r="E232" s="91">
        <v>6000</v>
      </c>
      <c r="F232" s="91">
        <v>0</v>
      </c>
      <c r="G232" s="91">
        <v>0</v>
      </c>
    </row>
    <row r="233" spans="1:7" x14ac:dyDescent="0.2">
      <c r="A233" s="93" t="s">
        <v>59</v>
      </c>
      <c r="B233" s="92" t="s">
        <v>268</v>
      </c>
      <c r="C233" s="88" t="s">
        <v>264</v>
      </c>
      <c r="D233" s="91">
        <v>5000</v>
      </c>
      <c r="E233" s="91">
        <v>5000</v>
      </c>
      <c r="F233" s="91">
        <v>0</v>
      </c>
      <c r="G233" s="91">
        <v>0</v>
      </c>
    </row>
    <row r="234" spans="1:7" x14ac:dyDescent="0.2">
      <c r="A234" s="93" t="s">
        <v>53</v>
      </c>
      <c r="B234" s="92" t="s">
        <v>269</v>
      </c>
      <c r="C234" s="88" t="s">
        <v>267</v>
      </c>
      <c r="D234" s="91">
        <v>10000</v>
      </c>
      <c r="E234" s="91">
        <v>10000</v>
      </c>
      <c r="F234" s="91">
        <v>0</v>
      </c>
      <c r="G234" s="91">
        <v>0</v>
      </c>
    </row>
    <row r="235" spans="1:7" x14ac:dyDescent="0.2">
      <c r="B235" s="92"/>
    </row>
    <row r="236" spans="1:7" x14ac:dyDescent="0.2">
      <c r="B236" s="92"/>
    </row>
    <row r="237" spans="1:7" s="45" customFormat="1" x14ac:dyDescent="0.2">
      <c r="A237" s="73"/>
      <c r="B237" s="96"/>
      <c r="C237" s="77" t="s">
        <v>43</v>
      </c>
      <c r="D237" s="78">
        <f>SUM(D238:D243)</f>
        <v>141500</v>
      </c>
      <c r="E237" s="78">
        <f t="shared" ref="E237:G237" si="31">SUM(E238:E243)</f>
        <v>114000</v>
      </c>
      <c r="F237" s="78">
        <f t="shared" si="31"/>
        <v>27500</v>
      </c>
      <c r="G237" s="78">
        <f t="shared" si="31"/>
        <v>0</v>
      </c>
    </row>
    <row r="238" spans="1:7" s="5" customFormat="1" x14ac:dyDescent="0.2">
      <c r="A238" s="75" t="s">
        <v>59</v>
      </c>
      <c r="B238" s="84" t="s">
        <v>116</v>
      </c>
      <c r="C238" s="85" t="s">
        <v>117</v>
      </c>
      <c r="D238" s="90">
        <v>6000</v>
      </c>
      <c r="E238" s="90">
        <v>6000</v>
      </c>
      <c r="F238" s="90">
        <v>0</v>
      </c>
      <c r="G238" s="90">
        <v>0</v>
      </c>
    </row>
    <row r="239" spans="1:7" s="5" customFormat="1" x14ac:dyDescent="0.2">
      <c r="A239" s="75" t="s">
        <v>59</v>
      </c>
      <c r="B239" s="99" t="s">
        <v>380</v>
      </c>
      <c r="C239" s="86" t="s">
        <v>377</v>
      </c>
      <c r="D239" s="100">
        <v>80000</v>
      </c>
      <c r="E239" s="100">
        <v>70000</v>
      </c>
      <c r="F239" s="100">
        <v>10000</v>
      </c>
      <c r="G239" s="100">
        <v>0</v>
      </c>
    </row>
    <row r="240" spans="1:7" s="5" customFormat="1" x14ac:dyDescent="0.2">
      <c r="A240" s="75" t="s">
        <v>53</v>
      </c>
      <c r="B240" s="99" t="s">
        <v>116</v>
      </c>
      <c r="C240" s="86" t="s">
        <v>323</v>
      </c>
      <c r="D240" s="100">
        <v>37500</v>
      </c>
      <c r="E240" s="100">
        <v>20000</v>
      </c>
      <c r="F240" s="100">
        <v>17500</v>
      </c>
      <c r="G240" s="100">
        <v>0</v>
      </c>
    </row>
    <row r="241" spans="1:7" s="5" customFormat="1" x14ac:dyDescent="0.2">
      <c r="A241" s="75" t="s">
        <v>53</v>
      </c>
      <c r="B241" s="99" t="s">
        <v>320</v>
      </c>
      <c r="C241" s="86" t="s">
        <v>324</v>
      </c>
      <c r="D241" s="100">
        <v>10000</v>
      </c>
      <c r="E241" s="100">
        <v>10000</v>
      </c>
      <c r="F241" s="100">
        <v>0</v>
      </c>
      <c r="G241" s="100">
        <v>0</v>
      </c>
    </row>
    <row r="242" spans="1:7" s="5" customFormat="1" x14ac:dyDescent="0.2">
      <c r="A242" s="75" t="s">
        <v>53</v>
      </c>
      <c r="B242" s="99" t="s">
        <v>321</v>
      </c>
      <c r="C242" s="86" t="s">
        <v>325</v>
      </c>
      <c r="D242" s="100">
        <v>2000</v>
      </c>
      <c r="E242" s="100">
        <v>2000</v>
      </c>
      <c r="F242" s="100">
        <v>0</v>
      </c>
      <c r="G242" s="100">
        <v>0</v>
      </c>
    </row>
    <row r="243" spans="1:7" s="5" customFormat="1" x14ac:dyDescent="0.2">
      <c r="A243" s="75" t="s">
        <v>59</v>
      </c>
      <c r="B243" s="99" t="s">
        <v>322</v>
      </c>
      <c r="C243" s="86" t="s">
        <v>326</v>
      </c>
      <c r="D243" s="100">
        <v>6000</v>
      </c>
      <c r="E243" s="100">
        <v>6000</v>
      </c>
      <c r="F243" s="100">
        <v>0</v>
      </c>
      <c r="G243" s="100">
        <v>0</v>
      </c>
    </row>
    <row r="244" spans="1:7" x14ac:dyDescent="0.2">
      <c r="B244" s="92"/>
    </row>
    <row r="245" spans="1:7" x14ac:dyDescent="0.2">
      <c r="B245" s="92"/>
    </row>
    <row r="246" spans="1:7" s="45" customFormat="1" x14ac:dyDescent="0.2">
      <c r="A246" s="73"/>
      <c r="B246" s="96"/>
      <c r="C246" s="77" t="s">
        <v>44</v>
      </c>
      <c r="D246" s="78">
        <f>SUM(D247:D250)</f>
        <v>100000</v>
      </c>
      <c r="E246" s="78">
        <f t="shared" ref="E246:G246" si="32">SUM(E247:E250)</f>
        <v>88000</v>
      </c>
      <c r="F246" s="78">
        <f t="shared" si="32"/>
        <v>12000</v>
      </c>
      <c r="G246" s="78">
        <f t="shared" si="32"/>
        <v>0</v>
      </c>
    </row>
    <row r="247" spans="1:7" x14ac:dyDescent="0.2">
      <c r="A247" s="93" t="s">
        <v>66</v>
      </c>
      <c r="B247" s="92" t="s">
        <v>245</v>
      </c>
      <c r="C247" s="88" t="s">
        <v>246</v>
      </c>
      <c r="D247" s="91">
        <v>25000</v>
      </c>
      <c r="E247" s="91">
        <v>20000</v>
      </c>
      <c r="F247" s="91">
        <v>5000</v>
      </c>
      <c r="G247" s="91">
        <v>0</v>
      </c>
    </row>
    <row r="248" spans="1:7" x14ac:dyDescent="0.2">
      <c r="A248" s="93" t="s">
        <v>67</v>
      </c>
      <c r="B248" s="92" t="s">
        <v>245</v>
      </c>
      <c r="C248" s="88" t="s">
        <v>246</v>
      </c>
      <c r="D248" s="91">
        <v>25000</v>
      </c>
      <c r="E248" s="91">
        <v>20000</v>
      </c>
      <c r="F248" s="91">
        <v>5000</v>
      </c>
      <c r="G248" s="91">
        <v>0</v>
      </c>
    </row>
    <row r="249" spans="1:7" x14ac:dyDescent="0.2">
      <c r="A249" s="93" t="s">
        <v>59</v>
      </c>
      <c r="B249" s="92" t="s">
        <v>245</v>
      </c>
      <c r="C249" s="88" t="s">
        <v>378</v>
      </c>
      <c r="D249" s="91">
        <v>10000</v>
      </c>
      <c r="E249" s="91">
        <v>8000</v>
      </c>
      <c r="F249" s="91">
        <v>2000</v>
      </c>
      <c r="G249" s="91">
        <v>0</v>
      </c>
    </row>
    <row r="250" spans="1:7" x14ac:dyDescent="0.2">
      <c r="A250" s="93" t="s">
        <v>53</v>
      </c>
      <c r="B250" s="92" t="s">
        <v>245</v>
      </c>
      <c r="C250" s="88" t="s">
        <v>247</v>
      </c>
      <c r="D250" s="91">
        <v>40000</v>
      </c>
      <c r="E250" s="91">
        <v>40000</v>
      </c>
      <c r="F250" s="91">
        <v>0</v>
      </c>
      <c r="G250" s="91">
        <v>0</v>
      </c>
    </row>
    <row r="251" spans="1:7" x14ac:dyDescent="0.2">
      <c r="B251" s="92"/>
    </row>
    <row r="252" spans="1:7" x14ac:dyDescent="0.2">
      <c r="B252" s="92"/>
    </row>
    <row r="253" spans="1:7" s="45" customFormat="1" x14ac:dyDescent="0.2">
      <c r="A253" s="73"/>
      <c r="B253" s="96"/>
      <c r="C253" s="77" t="s">
        <v>45</v>
      </c>
      <c r="D253" s="78">
        <f>SUM(D254:D264)</f>
        <v>200000</v>
      </c>
      <c r="E253" s="78">
        <f t="shared" ref="E253:G253" si="33">SUM(E254:E264)</f>
        <v>200000</v>
      </c>
      <c r="F253" s="78">
        <f t="shared" si="33"/>
        <v>0</v>
      </c>
      <c r="G253" s="78">
        <f t="shared" si="33"/>
        <v>0</v>
      </c>
    </row>
    <row r="254" spans="1:7" x14ac:dyDescent="0.2">
      <c r="A254" s="93" t="s">
        <v>53</v>
      </c>
      <c r="B254" s="92" t="s">
        <v>118</v>
      </c>
      <c r="C254" s="88" t="s">
        <v>119</v>
      </c>
      <c r="D254" s="91">
        <v>2000</v>
      </c>
      <c r="E254" s="91">
        <v>2000</v>
      </c>
      <c r="F254" s="91">
        <v>0</v>
      </c>
      <c r="G254" s="91">
        <v>0</v>
      </c>
    </row>
    <row r="255" spans="1:7" x14ac:dyDescent="0.2">
      <c r="A255" s="93" t="s">
        <v>59</v>
      </c>
      <c r="B255" s="92" t="s">
        <v>120</v>
      </c>
      <c r="C255" s="88" t="s">
        <v>121</v>
      </c>
      <c r="D255" s="91">
        <v>70000</v>
      </c>
      <c r="E255" s="91">
        <v>70000</v>
      </c>
      <c r="F255" s="91">
        <v>0</v>
      </c>
      <c r="G255" s="91">
        <v>0</v>
      </c>
    </row>
    <row r="256" spans="1:7" x14ac:dyDescent="0.2">
      <c r="A256" s="93" t="s">
        <v>59</v>
      </c>
      <c r="B256" s="92" t="s">
        <v>120</v>
      </c>
      <c r="C256" s="88" t="s">
        <v>122</v>
      </c>
      <c r="D256" s="91">
        <v>28000</v>
      </c>
      <c r="E256" s="91">
        <v>28000</v>
      </c>
      <c r="F256" s="91">
        <v>0</v>
      </c>
      <c r="G256" s="91">
        <v>0</v>
      </c>
    </row>
    <row r="257" spans="1:7" x14ac:dyDescent="0.2">
      <c r="A257" s="93" t="s">
        <v>53</v>
      </c>
      <c r="B257" s="101" t="s">
        <v>270</v>
      </c>
      <c r="C257" s="102" t="s">
        <v>271</v>
      </c>
      <c r="D257" s="103">
        <v>12000</v>
      </c>
      <c r="E257" s="103">
        <v>12000</v>
      </c>
      <c r="F257" s="103">
        <v>0</v>
      </c>
      <c r="G257" s="103">
        <v>0</v>
      </c>
    </row>
    <row r="258" spans="1:7" x14ac:dyDescent="0.2">
      <c r="A258" s="93" t="s">
        <v>53</v>
      </c>
      <c r="B258" s="101" t="s">
        <v>272</v>
      </c>
      <c r="C258" s="104" t="s">
        <v>278</v>
      </c>
      <c r="D258" s="103">
        <v>4000</v>
      </c>
      <c r="E258" s="103">
        <v>4000</v>
      </c>
      <c r="F258" s="103">
        <v>0</v>
      </c>
      <c r="G258" s="103">
        <v>0</v>
      </c>
    </row>
    <row r="259" spans="1:7" x14ac:dyDescent="0.2">
      <c r="A259" s="93" t="s">
        <v>53</v>
      </c>
      <c r="B259" s="101" t="s">
        <v>272</v>
      </c>
      <c r="C259" s="102" t="s">
        <v>273</v>
      </c>
      <c r="D259" s="103">
        <v>21000</v>
      </c>
      <c r="E259" s="103">
        <v>21000</v>
      </c>
      <c r="F259" s="103">
        <v>0</v>
      </c>
      <c r="G259" s="103">
        <v>0</v>
      </c>
    </row>
    <row r="260" spans="1:7" x14ac:dyDescent="0.2">
      <c r="A260" s="93" t="s">
        <v>53</v>
      </c>
      <c r="B260" s="101" t="s">
        <v>118</v>
      </c>
      <c r="C260" s="104" t="s">
        <v>279</v>
      </c>
      <c r="D260" s="103">
        <v>12000</v>
      </c>
      <c r="E260" s="103">
        <v>12000</v>
      </c>
      <c r="F260" s="103">
        <v>0</v>
      </c>
      <c r="G260" s="103">
        <v>0</v>
      </c>
    </row>
    <row r="261" spans="1:7" x14ac:dyDescent="0.2">
      <c r="A261" s="93" t="s">
        <v>53</v>
      </c>
      <c r="B261" s="101" t="s">
        <v>120</v>
      </c>
      <c r="C261" s="104" t="s">
        <v>280</v>
      </c>
      <c r="D261" s="103">
        <v>9000</v>
      </c>
      <c r="E261" s="103">
        <v>9000</v>
      </c>
      <c r="F261" s="103">
        <v>0</v>
      </c>
      <c r="G261" s="103">
        <v>0</v>
      </c>
    </row>
    <row r="262" spans="1:7" x14ac:dyDescent="0.2">
      <c r="A262" s="93" t="s">
        <v>53</v>
      </c>
      <c r="B262" s="101" t="s">
        <v>120</v>
      </c>
      <c r="C262" s="102" t="s">
        <v>274</v>
      </c>
      <c r="D262" s="103">
        <v>15000</v>
      </c>
      <c r="E262" s="103">
        <v>15000</v>
      </c>
      <c r="F262" s="103">
        <v>0</v>
      </c>
      <c r="G262" s="103">
        <v>0</v>
      </c>
    </row>
    <row r="263" spans="1:7" x14ac:dyDescent="0.2">
      <c r="A263" s="93" t="s">
        <v>53</v>
      </c>
      <c r="B263" s="101" t="s">
        <v>275</v>
      </c>
      <c r="C263" s="102" t="s">
        <v>276</v>
      </c>
      <c r="D263" s="103">
        <v>15000</v>
      </c>
      <c r="E263" s="103">
        <v>15000</v>
      </c>
      <c r="F263" s="103">
        <v>0</v>
      </c>
      <c r="G263" s="103">
        <v>0</v>
      </c>
    </row>
    <row r="264" spans="1:7" x14ac:dyDescent="0.2">
      <c r="A264" s="93" t="s">
        <v>53</v>
      </c>
      <c r="B264" s="101" t="s">
        <v>277</v>
      </c>
      <c r="C264" s="104" t="s">
        <v>350</v>
      </c>
      <c r="D264" s="103">
        <v>12000</v>
      </c>
      <c r="E264" s="103">
        <v>12000</v>
      </c>
      <c r="F264" s="103">
        <v>0</v>
      </c>
      <c r="G264" s="103">
        <v>0</v>
      </c>
    </row>
    <row r="265" spans="1:7" x14ac:dyDescent="0.2">
      <c r="B265" s="92"/>
    </row>
    <row r="266" spans="1:7" x14ac:dyDescent="0.2">
      <c r="B266" s="92"/>
    </row>
    <row r="267" spans="1:7" s="45" customFormat="1" x14ac:dyDescent="0.2">
      <c r="A267" s="73"/>
      <c r="B267" s="96"/>
      <c r="C267" s="77" t="s">
        <v>46</v>
      </c>
      <c r="D267" s="78">
        <f>SUM(D268:D279)</f>
        <v>1270264</v>
      </c>
      <c r="E267" s="78">
        <f t="shared" ref="E267:G267" si="34">SUM(E268:E279)</f>
        <v>945000</v>
      </c>
      <c r="F267" s="78">
        <f t="shared" si="34"/>
        <v>45000</v>
      </c>
      <c r="G267" s="78">
        <f t="shared" si="34"/>
        <v>280264</v>
      </c>
    </row>
    <row r="268" spans="1:7" x14ac:dyDescent="0.2">
      <c r="A268" s="93" t="s">
        <v>53</v>
      </c>
      <c r="B268" s="92" t="s">
        <v>123</v>
      </c>
      <c r="C268" s="88" t="s">
        <v>124</v>
      </c>
      <c r="D268" s="91">
        <v>300000</v>
      </c>
      <c r="E268" s="91">
        <v>300000</v>
      </c>
      <c r="F268" s="91">
        <v>0</v>
      </c>
      <c r="G268" s="91">
        <v>0</v>
      </c>
    </row>
    <row r="269" spans="1:7" x14ac:dyDescent="0.2">
      <c r="A269" s="93" t="s">
        <v>59</v>
      </c>
      <c r="B269" s="92" t="s">
        <v>123</v>
      </c>
      <c r="C269" s="88" t="s">
        <v>124</v>
      </c>
      <c r="D269" s="91">
        <v>15000</v>
      </c>
      <c r="E269" s="91">
        <v>15000</v>
      </c>
      <c r="F269" s="91">
        <v>0</v>
      </c>
      <c r="G269" s="91">
        <v>0</v>
      </c>
    </row>
    <row r="270" spans="1:7" x14ac:dyDescent="0.2">
      <c r="A270" s="93" t="s">
        <v>53</v>
      </c>
      <c r="B270" s="92" t="s">
        <v>125</v>
      </c>
      <c r="C270" s="88" t="s">
        <v>126</v>
      </c>
      <c r="D270" s="91">
        <v>55000</v>
      </c>
      <c r="E270" s="91">
        <v>30000</v>
      </c>
      <c r="F270" s="91">
        <v>25000</v>
      </c>
      <c r="G270" s="91">
        <v>0</v>
      </c>
    </row>
    <row r="271" spans="1:7" x14ac:dyDescent="0.2">
      <c r="A271" s="93" t="s">
        <v>59</v>
      </c>
      <c r="B271" s="92" t="s">
        <v>125</v>
      </c>
      <c r="C271" s="88" t="s">
        <v>126</v>
      </c>
      <c r="D271" s="91">
        <v>25000</v>
      </c>
      <c r="E271" s="91">
        <v>20000</v>
      </c>
      <c r="F271" s="91">
        <v>5000</v>
      </c>
      <c r="G271" s="91">
        <v>0</v>
      </c>
    </row>
    <row r="272" spans="1:7" x14ac:dyDescent="0.2">
      <c r="A272" s="93" t="s">
        <v>53</v>
      </c>
      <c r="B272" s="92" t="s">
        <v>127</v>
      </c>
      <c r="C272" s="88" t="s">
        <v>128</v>
      </c>
      <c r="D272" s="91">
        <v>100000</v>
      </c>
      <c r="E272" s="91">
        <v>100000</v>
      </c>
      <c r="F272" s="91">
        <v>0</v>
      </c>
      <c r="G272" s="91">
        <v>0</v>
      </c>
    </row>
    <row r="273" spans="1:7" x14ac:dyDescent="0.2">
      <c r="A273" s="93" t="s">
        <v>53</v>
      </c>
      <c r="B273" s="92" t="s">
        <v>129</v>
      </c>
      <c r="C273" s="88" t="s">
        <v>130</v>
      </c>
      <c r="D273" s="91">
        <v>70000</v>
      </c>
      <c r="E273" s="91">
        <v>55000</v>
      </c>
      <c r="F273" s="91">
        <v>15000</v>
      </c>
      <c r="G273" s="91">
        <v>0</v>
      </c>
    </row>
    <row r="274" spans="1:7" x14ac:dyDescent="0.2">
      <c r="A274" s="93" t="s">
        <v>53</v>
      </c>
      <c r="B274" s="92" t="s">
        <v>129</v>
      </c>
      <c r="C274" s="88" t="s">
        <v>131</v>
      </c>
      <c r="D274" s="91">
        <v>60000</v>
      </c>
      <c r="E274" s="91">
        <v>60000</v>
      </c>
      <c r="F274" s="91">
        <v>0</v>
      </c>
      <c r="G274" s="91">
        <v>0</v>
      </c>
    </row>
    <row r="275" spans="1:7" x14ac:dyDescent="0.2">
      <c r="A275" s="93" t="s">
        <v>53</v>
      </c>
      <c r="B275" s="92" t="s">
        <v>132</v>
      </c>
      <c r="C275" s="88" t="s">
        <v>259</v>
      </c>
      <c r="D275" s="91">
        <v>80000</v>
      </c>
      <c r="E275" s="91">
        <v>80000</v>
      </c>
      <c r="F275" s="91">
        <v>0</v>
      </c>
      <c r="G275" s="91">
        <v>0</v>
      </c>
    </row>
    <row r="276" spans="1:7" x14ac:dyDescent="0.2">
      <c r="A276" s="93" t="s">
        <v>53</v>
      </c>
      <c r="B276" s="92" t="s">
        <v>133</v>
      </c>
      <c r="C276" s="88" t="s">
        <v>134</v>
      </c>
      <c r="D276" s="91">
        <v>60000</v>
      </c>
      <c r="E276" s="91">
        <v>60000</v>
      </c>
      <c r="F276" s="91">
        <v>0</v>
      </c>
      <c r="G276" s="91">
        <v>0</v>
      </c>
    </row>
    <row r="277" spans="1:7" x14ac:dyDescent="0.2">
      <c r="A277" s="93" t="s">
        <v>53</v>
      </c>
      <c r="B277" s="92" t="s">
        <v>132</v>
      </c>
      <c r="C277" s="88" t="s">
        <v>258</v>
      </c>
      <c r="D277" s="91">
        <v>150000</v>
      </c>
      <c r="E277" s="91">
        <v>125000</v>
      </c>
      <c r="F277" s="91">
        <v>0</v>
      </c>
      <c r="G277" s="91">
        <v>25000</v>
      </c>
    </row>
    <row r="278" spans="1:7" x14ac:dyDescent="0.2">
      <c r="A278" s="93" t="s">
        <v>53</v>
      </c>
      <c r="B278" s="92" t="s">
        <v>133</v>
      </c>
      <c r="C278" s="88" t="s">
        <v>260</v>
      </c>
      <c r="D278" s="91">
        <v>100000</v>
      </c>
      <c r="E278" s="91">
        <v>100000</v>
      </c>
      <c r="F278" s="91">
        <v>0</v>
      </c>
      <c r="G278" s="91">
        <v>0</v>
      </c>
    </row>
    <row r="279" spans="1:7" x14ac:dyDescent="0.2">
      <c r="A279" s="93" t="s">
        <v>53</v>
      </c>
      <c r="B279" s="92" t="s">
        <v>419</v>
      </c>
      <c r="C279" s="88" t="s">
        <v>420</v>
      </c>
      <c r="D279" s="91">
        <v>255264</v>
      </c>
      <c r="E279" s="91">
        <v>0</v>
      </c>
      <c r="F279" s="91">
        <v>0</v>
      </c>
      <c r="G279" s="91">
        <v>255264</v>
      </c>
    </row>
    <row r="280" spans="1:7" x14ac:dyDescent="0.2">
      <c r="B280" s="92"/>
    </row>
    <row r="281" spans="1:7" x14ac:dyDescent="0.2">
      <c r="B281" s="92"/>
    </row>
    <row r="282" spans="1:7" s="45" customFormat="1" x14ac:dyDescent="0.2">
      <c r="A282" s="73"/>
      <c r="B282" s="96"/>
      <c r="C282" s="77" t="s">
        <v>47</v>
      </c>
      <c r="D282" s="78">
        <f>SUM(D283:D289)</f>
        <v>227000</v>
      </c>
      <c r="E282" s="78">
        <f t="shared" ref="E282:G282" si="35">SUM(E283:E289)</f>
        <v>193000</v>
      </c>
      <c r="F282" s="78">
        <f t="shared" si="35"/>
        <v>24000</v>
      </c>
      <c r="G282" s="78">
        <f t="shared" si="35"/>
        <v>10000</v>
      </c>
    </row>
    <row r="283" spans="1:7" x14ac:dyDescent="0.2">
      <c r="A283" s="93" t="s">
        <v>53</v>
      </c>
      <c r="B283" s="92" t="s">
        <v>136</v>
      </c>
      <c r="C283" s="88" t="s">
        <v>137</v>
      </c>
      <c r="D283" s="91">
        <v>120000</v>
      </c>
      <c r="E283" s="91">
        <v>120000</v>
      </c>
      <c r="F283" s="91">
        <v>0</v>
      </c>
      <c r="G283" s="91">
        <v>0</v>
      </c>
    </row>
    <row r="284" spans="1:7" x14ac:dyDescent="0.2">
      <c r="A284" s="93" t="s">
        <v>53</v>
      </c>
      <c r="B284" s="92" t="s">
        <v>138</v>
      </c>
      <c r="C284" s="88" t="s">
        <v>139</v>
      </c>
      <c r="D284" s="91">
        <v>9000</v>
      </c>
      <c r="E284" s="91">
        <v>9000</v>
      </c>
      <c r="F284" s="91">
        <v>0</v>
      </c>
      <c r="G284" s="91">
        <v>0</v>
      </c>
    </row>
    <row r="285" spans="1:7" x14ac:dyDescent="0.2">
      <c r="A285" s="93" t="s">
        <v>59</v>
      </c>
      <c r="B285" s="92" t="s">
        <v>138</v>
      </c>
      <c r="C285" s="88" t="s">
        <v>210</v>
      </c>
      <c r="D285" s="91">
        <v>40000</v>
      </c>
      <c r="E285" s="91">
        <v>40000</v>
      </c>
      <c r="F285" s="91">
        <v>0</v>
      </c>
      <c r="G285" s="91">
        <v>0</v>
      </c>
    </row>
    <row r="286" spans="1:7" x14ac:dyDescent="0.2">
      <c r="A286" s="93" t="s">
        <v>53</v>
      </c>
      <c r="B286" s="92" t="s">
        <v>136</v>
      </c>
      <c r="C286" s="88" t="s">
        <v>211</v>
      </c>
      <c r="D286" s="91">
        <v>18000</v>
      </c>
      <c r="E286" s="91">
        <v>9000</v>
      </c>
      <c r="F286" s="91">
        <v>9000</v>
      </c>
      <c r="G286" s="91">
        <v>0</v>
      </c>
    </row>
    <row r="287" spans="1:7" x14ac:dyDescent="0.2">
      <c r="A287" s="93" t="s">
        <v>53</v>
      </c>
      <c r="B287" s="92" t="s">
        <v>212</v>
      </c>
      <c r="C287" s="88" t="s">
        <v>217</v>
      </c>
      <c r="D287" s="91">
        <v>15000</v>
      </c>
      <c r="E287" s="91">
        <v>0</v>
      </c>
      <c r="F287" s="91">
        <v>15000</v>
      </c>
      <c r="G287" s="91">
        <v>0</v>
      </c>
    </row>
    <row r="288" spans="1:7" x14ac:dyDescent="0.2">
      <c r="A288" s="93" t="s">
        <v>53</v>
      </c>
      <c r="B288" s="92" t="s">
        <v>136</v>
      </c>
      <c r="C288" s="88" t="s">
        <v>213</v>
      </c>
      <c r="D288" s="91">
        <v>15000</v>
      </c>
      <c r="E288" s="91">
        <v>15000</v>
      </c>
      <c r="F288" s="91">
        <v>0</v>
      </c>
      <c r="G288" s="91">
        <v>0</v>
      </c>
    </row>
    <row r="289" spans="1:7" x14ac:dyDescent="0.2">
      <c r="A289" s="93" t="s">
        <v>59</v>
      </c>
      <c r="B289" s="92" t="s">
        <v>136</v>
      </c>
      <c r="C289" s="88" t="s">
        <v>372</v>
      </c>
      <c r="D289" s="91">
        <v>10000</v>
      </c>
      <c r="E289" s="91">
        <v>0</v>
      </c>
      <c r="F289" s="91">
        <v>0</v>
      </c>
      <c r="G289" s="91">
        <v>10000</v>
      </c>
    </row>
    <row r="290" spans="1:7" x14ac:dyDescent="0.2">
      <c r="B290" s="92"/>
    </row>
    <row r="291" spans="1:7" x14ac:dyDescent="0.2">
      <c r="B291" s="92"/>
    </row>
    <row r="292" spans="1:7" s="45" customFormat="1" x14ac:dyDescent="0.2">
      <c r="A292" s="73"/>
      <c r="B292" s="96"/>
      <c r="C292" s="77" t="s">
        <v>48</v>
      </c>
      <c r="D292" s="78">
        <f>SUM(D293:D295)</f>
        <v>110000</v>
      </c>
      <c r="E292" s="78">
        <f t="shared" ref="E292:G292" si="36">SUM(E293:E295)</f>
        <v>90000</v>
      </c>
      <c r="F292" s="78">
        <f t="shared" si="36"/>
        <v>10000</v>
      </c>
      <c r="G292" s="78">
        <f t="shared" si="36"/>
        <v>10000</v>
      </c>
    </row>
    <row r="293" spans="1:7" x14ac:dyDescent="0.2">
      <c r="A293" s="93" t="s">
        <v>53</v>
      </c>
      <c r="B293" s="92" t="s">
        <v>140</v>
      </c>
      <c r="C293" s="88" t="s">
        <v>141</v>
      </c>
      <c r="D293" s="91">
        <v>54000</v>
      </c>
      <c r="E293" s="91">
        <v>54000</v>
      </c>
      <c r="F293" s="91">
        <v>0</v>
      </c>
      <c r="G293" s="91">
        <v>0</v>
      </c>
    </row>
    <row r="294" spans="1:7" x14ac:dyDescent="0.2">
      <c r="A294" s="93" t="s">
        <v>59</v>
      </c>
      <c r="B294" s="92" t="s">
        <v>140</v>
      </c>
      <c r="C294" s="88" t="s">
        <v>209</v>
      </c>
      <c r="D294" s="91">
        <v>6000</v>
      </c>
      <c r="E294" s="91">
        <v>6000</v>
      </c>
      <c r="F294" s="91">
        <v>0</v>
      </c>
      <c r="G294" s="91">
        <v>0</v>
      </c>
    </row>
    <row r="295" spans="1:7" x14ac:dyDescent="0.2">
      <c r="A295" s="93" t="s">
        <v>59</v>
      </c>
      <c r="B295" s="92" t="s">
        <v>379</v>
      </c>
      <c r="C295" s="88" t="s">
        <v>381</v>
      </c>
      <c r="D295" s="91">
        <v>50000</v>
      </c>
      <c r="E295" s="91">
        <v>30000</v>
      </c>
      <c r="F295" s="91">
        <v>10000</v>
      </c>
      <c r="G295" s="91">
        <v>10000</v>
      </c>
    </row>
    <row r="296" spans="1:7" x14ac:dyDescent="0.2">
      <c r="B296" s="92"/>
    </row>
    <row r="297" spans="1:7" x14ac:dyDescent="0.2">
      <c r="B297" s="92"/>
    </row>
    <row r="298" spans="1:7" s="45" customFormat="1" x14ac:dyDescent="0.2">
      <c r="A298" s="73"/>
      <c r="B298" s="96"/>
      <c r="C298" s="77" t="s">
        <v>49</v>
      </c>
      <c r="D298" s="78">
        <f>SUM(D299:D306)</f>
        <v>552000</v>
      </c>
      <c r="E298" s="78">
        <f t="shared" ref="E298:G298" si="37">SUM(E299:E306)</f>
        <v>487000</v>
      </c>
      <c r="F298" s="78">
        <f t="shared" si="37"/>
        <v>65000</v>
      </c>
      <c r="G298" s="78">
        <f t="shared" si="37"/>
        <v>0</v>
      </c>
    </row>
    <row r="299" spans="1:7" x14ac:dyDescent="0.2">
      <c r="A299" s="93" t="s">
        <v>59</v>
      </c>
      <c r="B299" s="92" t="s">
        <v>142</v>
      </c>
      <c r="C299" s="88" t="s">
        <v>143</v>
      </c>
      <c r="D299" s="91">
        <v>342000</v>
      </c>
      <c r="E299" s="91">
        <v>342000</v>
      </c>
      <c r="F299" s="91">
        <v>0</v>
      </c>
      <c r="G299" s="91">
        <v>0</v>
      </c>
    </row>
    <row r="300" spans="1:7" x14ac:dyDescent="0.2">
      <c r="A300" s="93" t="s">
        <v>59</v>
      </c>
      <c r="B300" s="92" t="s">
        <v>296</v>
      </c>
      <c r="C300" s="88" t="s">
        <v>308</v>
      </c>
      <c r="D300" s="91">
        <v>30000</v>
      </c>
      <c r="E300" s="91">
        <v>10000</v>
      </c>
      <c r="F300" s="91">
        <v>20000</v>
      </c>
      <c r="G300" s="91">
        <v>0</v>
      </c>
    </row>
    <row r="301" spans="1:7" x14ac:dyDescent="0.2">
      <c r="A301" s="93" t="s">
        <v>59</v>
      </c>
      <c r="B301" s="92" t="s">
        <v>142</v>
      </c>
      <c r="C301" s="88" t="s">
        <v>383</v>
      </c>
      <c r="D301" s="91">
        <v>110000</v>
      </c>
      <c r="E301" s="91">
        <v>80000</v>
      </c>
      <c r="F301" s="91">
        <v>30000</v>
      </c>
      <c r="G301" s="91">
        <v>0</v>
      </c>
    </row>
    <row r="302" spans="1:7" x14ac:dyDescent="0.2">
      <c r="A302" s="93" t="s">
        <v>59</v>
      </c>
      <c r="B302" s="92" t="s">
        <v>142</v>
      </c>
      <c r="C302" s="88" t="s">
        <v>384</v>
      </c>
      <c r="D302" s="91">
        <v>30000</v>
      </c>
      <c r="E302" s="91">
        <v>15000</v>
      </c>
      <c r="F302" s="91">
        <v>15000</v>
      </c>
      <c r="G302" s="91">
        <v>0</v>
      </c>
    </row>
    <row r="303" spans="1:7" x14ac:dyDescent="0.2">
      <c r="A303" s="93" t="s">
        <v>58</v>
      </c>
      <c r="B303" s="92" t="s">
        <v>294</v>
      </c>
      <c r="C303" s="88" t="s">
        <v>295</v>
      </c>
      <c r="D303" s="91">
        <v>4000</v>
      </c>
      <c r="E303" s="91">
        <v>4000</v>
      </c>
      <c r="F303" s="91">
        <v>0</v>
      </c>
      <c r="G303" s="91">
        <v>0</v>
      </c>
    </row>
    <row r="304" spans="1:7" x14ac:dyDescent="0.2">
      <c r="A304" s="93" t="s">
        <v>58</v>
      </c>
      <c r="B304" s="92" t="s">
        <v>382</v>
      </c>
      <c r="C304" s="88" t="s">
        <v>298</v>
      </c>
      <c r="D304" s="91">
        <v>15000</v>
      </c>
      <c r="E304" s="91">
        <v>15000</v>
      </c>
      <c r="F304" s="91">
        <v>0</v>
      </c>
      <c r="G304" s="91">
        <v>0</v>
      </c>
    </row>
    <row r="305" spans="1:7" x14ac:dyDescent="0.2">
      <c r="A305" s="93" t="s">
        <v>59</v>
      </c>
      <c r="B305" s="92" t="s">
        <v>296</v>
      </c>
      <c r="C305" s="88" t="s">
        <v>297</v>
      </c>
      <c r="D305" s="91">
        <v>5000</v>
      </c>
      <c r="E305" s="91">
        <v>5000</v>
      </c>
      <c r="F305" s="91">
        <v>0</v>
      </c>
      <c r="G305" s="91">
        <v>0</v>
      </c>
    </row>
    <row r="306" spans="1:7" x14ac:dyDescent="0.2">
      <c r="A306" s="93" t="s">
        <v>59</v>
      </c>
      <c r="B306" s="92" t="s">
        <v>296</v>
      </c>
      <c r="C306" s="88" t="s">
        <v>348</v>
      </c>
      <c r="D306" s="91">
        <v>16000</v>
      </c>
      <c r="E306" s="91">
        <v>16000</v>
      </c>
      <c r="F306" s="91">
        <v>0</v>
      </c>
      <c r="G306" s="91">
        <v>0</v>
      </c>
    </row>
    <row r="307" spans="1:7" x14ac:dyDescent="0.2">
      <c r="B307" s="92"/>
    </row>
    <row r="308" spans="1:7" x14ac:dyDescent="0.2">
      <c r="B308" s="92"/>
    </row>
    <row r="309" spans="1:7" s="45" customFormat="1" x14ac:dyDescent="0.2">
      <c r="A309" s="73"/>
      <c r="B309" s="96"/>
      <c r="C309" s="77" t="s">
        <v>50</v>
      </c>
      <c r="D309" s="78">
        <f>SUM(D310:D320)</f>
        <v>1790000</v>
      </c>
      <c r="E309" s="78">
        <f t="shared" ref="E309:G309" si="38">SUM(E310:E320)</f>
        <v>1207500</v>
      </c>
      <c r="F309" s="78">
        <f t="shared" si="38"/>
        <v>557500</v>
      </c>
      <c r="G309" s="78">
        <f t="shared" si="38"/>
        <v>25000</v>
      </c>
    </row>
    <row r="310" spans="1:7" x14ac:dyDescent="0.2">
      <c r="A310" s="93" t="s">
        <v>59</v>
      </c>
      <c r="B310" s="92" t="s">
        <v>281</v>
      </c>
      <c r="C310" s="87" t="s">
        <v>351</v>
      </c>
      <c r="D310" s="91">
        <v>380000</v>
      </c>
      <c r="E310" s="91">
        <v>190000</v>
      </c>
      <c r="F310" s="91">
        <v>190000</v>
      </c>
      <c r="G310" s="91">
        <v>0</v>
      </c>
    </row>
    <row r="311" spans="1:7" x14ac:dyDescent="0.2">
      <c r="A311" s="93" t="s">
        <v>59</v>
      </c>
      <c r="B311" s="92" t="s">
        <v>281</v>
      </c>
      <c r="C311" s="87" t="s">
        <v>282</v>
      </c>
      <c r="D311" s="91">
        <v>10000</v>
      </c>
      <c r="E311" s="91">
        <v>10000</v>
      </c>
      <c r="F311" s="91">
        <v>0</v>
      </c>
      <c r="G311" s="91">
        <v>0</v>
      </c>
    </row>
    <row r="312" spans="1:7" x14ac:dyDescent="0.2">
      <c r="A312" s="93" t="s">
        <v>59</v>
      </c>
      <c r="B312" s="92" t="s">
        <v>281</v>
      </c>
      <c r="C312" s="87" t="s">
        <v>283</v>
      </c>
      <c r="D312" s="91">
        <v>250000</v>
      </c>
      <c r="E312" s="91">
        <v>250000</v>
      </c>
      <c r="F312" s="91">
        <v>0</v>
      </c>
      <c r="G312" s="91">
        <v>0</v>
      </c>
    </row>
    <row r="313" spans="1:7" x14ac:dyDescent="0.2">
      <c r="A313" s="93" t="s">
        <v>59</v>
      </c>
      <c r="B313" s="92" t="s">
        <v>284</v>
      </c>
      <c r="C313" s="87" t="s">
        <v>285</v>
      </c>
      <c r="D313" s="91">
        <v>60000</v>
      </c>
      <c r="E313" s="91">
        <v>60000</v>
      </c>
      <c r="F313" s="91">
        <v>0</v>
      </c>
      <c r="G313" s="91">
        <v>0</v>
      </c>
    </row>
    <row r="314" spans="1:7" x14ac:dyDescent="0.2">
      <c r="A314" s="93" t="s">
        <v>59</v>
      </c>
      <c r="B314" s="92" t="s">
        <v>392</v>
      </c>
      <c r="C314" s="87" t="s">
        <v>364</v>
      </c>
      <c r="D314" s="91">
        <v>100000</v>
      </c>
      <c r="E314" s="91">
        <v>50000</v>
      </c>
      <c r="F314" s="91">
        <v>50000</v>
      </c>
      <c r="G314" s="91">
        <v>0</v>
      </c>
    </row>
    <row r="315" spans="1:7" x14ac:dyDescent="0.2">
      <c r="A315" s="93" t="s">
        <v>59</v>
      </c>
      <c r="B315" s="92" t="s">
        <v>392</v>
      </c>
      <c r="C315" s="87" t="s">
        <v>352</v>
      </c>
      <c r="D315" s="91">
        <v>150000</v>
      </c>
      <c r="E315" s="91">
        <v>75000</v>
      </c>
      <c r="F315" s="91">
        <v>75000</v>
      </c>
      <c r="G315" s="91">
        <v>0</v>
      </c>
    </row>
    <row r="316" spans="1:7" x14ac:dyDescent="0.2">
      <c r="A316" s="93" t="s">
        <v>59</v>
      </c>
      <c r="B316" s="92" t="s">
        <v>392</v>
      </c>
      <c r="C316" s="87" t="s">
        <v>353</v>
      </c>
      <c r="D316" s="91">
        <v>600000</v>
      </c>
      <c r="E316" s="91">
        <v>450000</v>
      </c>
      <c r="F316" s="91">
        <v>150000</v>
      </c>
      <c r="G316" s="91">
        <v>0</v>
      </c>
    </row>
    <row r="317" spans="1:7" x14ac:dyDescent="0.2">
      <c r="A317" s="93" t="s">
        <v>59</v>
      </c>
      <c r="B317" s="92" t="s">
        <v>392</v>
      </c>
      <c r="C317" s="87" t="s">
        <v>354</v>
      </c>
      <c r="D317" s="91">
        <v>200000</v>
      </c>
      <c r="E317" s="91">
        <v>100000</v>
      </c>
      <c r="F317" s="91">
        <v>75000</v>
      </c>
      <c r="G317" s="91">
        <v>25000</v>
      </c>
    </row>
    <row r="318" spans="1:7" x14ac:dyDescent="0.2">
      <c r="A318" s="93" t="s">
        <v>59</v>
      </c>
      <c r="B318" s="83" t="s">
        <v>286</v>
      </c>
      <c r="C318" s="87" t="s">
        <v>287</v>
      </c>
      <c r="D318" s="91">
        <v>20000</v>
      </c>
      <c r="E318" s="91">
        <v>10000</v>
      </c>
      <c r="F318" s="91">
        <v>10000</v>
      </c>
      <c r="G318" s="91">
        <v>0</v>
      </c>
    </row>
    <row r="319" spans="1:7" x14ac:dyDescent="0.2">
      <c r="A319" s="93" t="s">
        <v>59</v>
      </c>
      <c r="B319" s="92" t="s">
        <v>288</v>
      </c>
      <c r="C319" s="87" t="s">
        <v>289</v>
      </c>
      <c r="D319" s="91">
        <v>5000</v>
      </c>
      <c r="E319" s="91">
        <v>5000</v>
      </c>
      <c r="F319" s="91">
        <v>0</v>
      </c>
      <c r="G319" s="91">
        <v>0</v>
      </c>
    </row>
    <row r="320" spans="1:7" x14ac:dyDescent="0.2">
      <c r="A320" s="93" t="s">
        <v>59</v>
      </c>
      <c r="B320" s="92" t="s">
        <v>290</v>
      </c>
      <c r="C320" s="87" t="s">
        <v>291</v>
      </c>
      <c r="D320" s="91">
        <v>15000</v>
      </c>
      <c r="E320" s="91">
        <v>7500</v>
      </c>
      <c r="F320" s="91">
        <v>7500</v>
      </c>
      <c r="G320" s="91">
        <v>0</v>
      </c>
    </row>
    <row r="321" spans="1:7" x14ac:dyDescent="0.2">
      <c r="B321" s="92"/>
      <c r="C321" s="87"/>
    </row>
    <row r="322" spans="1:7" x14ac:dyDescent="0.2">
      <c r="B322" s="92"/>
    </row>
    <row r="323" spans="1:7" s="45" customFormat="1" x14ac:dyDescent="0.2">
      <c r="A323" s="73"/>
      <c r="B323" s="73"/>
      <c r="C323" s="77" t="s">
        <v>345</v>
      </c>
      <c r="D323" s="78">
        <v>0</v>
      </c>
      <c r="E323" s="78">
        <v>0</v>
      </c>
      <c r="F323" s="78">
        <v>0</v>
      </c>
      <c r="G323" s="78">
        <v>0</v>
      </c>
    </row>
    <row r="324" spans="1:7" x14ac:dyDescent="0.2">
      <c r="B324" s="92"/>
    </row>
    <row r="325" spans="1:7" x14ac:dyDescent="0.2">
      <c r="B325" s="92"/>
    </row>
    <row r="326" spans="1:7" s="45" customFormat="1" x14ac:dyDescent="0.2">
      <c r="A326" s="73"/>
      <c r="B326" s="73"/>
      <c r="C326" s="77" t="s">
        <v>51</v>
      </c>
      <c r="D326" s="78">
        <f>SUM(D327:D329)</f>
        <v>74562</v>
      </c>
      <c r="E326" s="78">
        <f t="shared" ref="E326:G326" si="39">SUM(E327:E329)</f>
        <v>39562</v>
      </c>
      <c r="F326" s="78">
        <f t="shared" si="39"/>
        <v>20000</v>
      </c>
      <c r="G326" s="78">
        <f t="shared" si="39"/>
        <v>15000</v>
      </c>
    </row>
    <row r="327" spans="1:7" x14ac:dyDescent="0.2">
      <c r="A327" s="93" t="s">
        <v>66</v>
      </c>
      <c r="B327" s="93" t="s">
        <v>145</v>
      </c>
      <c r="C327" s="88" t="s">
        <v>144</v>
      </c>
      <c r="D327" s="91">
        <v>29562</v>
      </c>
      <c r="E327" s="91">
        <v>29562</v>
      </c>
      <c r="F327" s="91">
        <v>0</v>
      </c>
      <c r="G327" s="91">
        <v>0</v>
      </c>
    </row>
    <row r="328" spans="1:7" x14ac:dyDescent="0.2">
      <c r="A328" s="93" t="s">
        <v>59</v>
      </c>
      <c r="B328" s="93" t="s">
        <v>145</v>
      </c>
      <c r="C328" s="88" t="s">
        <v>146</v>
      </c>
      <c r="D328" s="91">
        <v>15000</v>
      </c>
      <c r="E328" s="91">
        <v>10000</v>
      </c>
      <c r="F328" s="91">
        <v>5000</v>
      </c>
      <c r="G328" s="91">
        <v>0</v>
      </c>
    </row>
    <row r="329" spans="1:7" x14ac:dyDescent="0.2">
      <c r="A329" s="93" t="s">
        <v>53</v>
      </c>
      <c r="B329" s="93" t="s">
        <v>341</v>
      </c>
      <c r="C329" s="88" t="s">
        <v>342</v>
      </c>
      <c r="D329" s="91">
        <v>30000</v>
      </c>
      <c r="E329" s="91">
        <v>0</v>
      </c>
      <c r="F329" s="91">
        <v>15000</v>
      </c>
      <c r="G329" s="91">
        <v>15000</v>
      </c>
    </row>
    <row r="331" spans="1:7" x14ac:dyDescent="0.2">
      <c r="D331" s="78" t="s">
        <v>60</v>
      </c>
      <c r="E331" s="78" t="s">
        <v>401</v>
      </c>
      <c r="F331" s="78" t="s">
        <v>402</v>
      </c>
      <c r="G331" s="78" t="s">
        <v>403</v>
      </c>
    </row>
    <row r="332" spans="1:7" x14ac:dyDescent="0.2">
      <c r="D332" s="78"/>
      <c r="E332" s="78"/>
      <c r="F332" s="78"/>
      <c r="G332" s="78"/>
    </row>
    <row r="333" spans="1:7" ht="33.75" x14ac:dyDescent="0.5">
      <c r="C333" s="105" t="s">
        <v>414</v>
      </c>
      <c r="D333" s="106">
        <f>SUM(D326,D323,D309,D298,D292,D282,D267,D253,D246,D237,D230,D217,D207,D202,D190,D183,D170,D161,D149,D134,D130,D125,D121,D117,D110,D103,D96,D89,D83,D77,D73,D69,D65,D57,D53,D43,D34,D29,D23,D16,D17,D5)</f>
        <v>9308442</v>
      </c>
      <c r="E333" s="106">
        <f t="shared" ref="E333:G333" si="40">SUM(E326,E323,E309,E298,E292,E282,E267,E253,E246,E237,E230,E217,E207,E202,E190,E183,E170,E161,E149,E134,E130,E125,E121,E117,E110,E103,E96,E89,E83,E77,E73,E69,E65,E57,E53,E43,E34,E29,E23,E16,E17,E5)</f>
        <v>7291028</v>
      </c>
      <c r="F333" s="106">
        <f t="shared" si="40"/>
        <v>1274150</v>
      </c>
      <c r="G333" s="106">
        <f t="shared" si="40"/>
        <v>743264</v>
      </c>
    </row>
    <row r="334" spans="1:7" x14ac:dyDescent="0.2">
      <c r="E334" s="107">
        <f>E333/D333</f>
        <v>0.78327049789857417</v>
      </c>
      <c r="F334" s="107">
        <f>F333/D333</f>
        <v>0.13688112360801089</v>
      </c>
      <c r="G334" s="107">
        <f>G333/D333</f>
        <v>7.9848378493414904E-2</v>
      </c>
    </row>
    <row r="336" spans="1:7" hidden="1" x14ac:dyDescent="0.2">
      <c r="D336" s="78"/>
      <c r="E336" s="78"/>
      <c r="F336" s="78"/>
      <c r="G336" s="78"/>
    </row>
    <row r="337" spans="3:7" ht="33.75" hidden="1" x14ac:dyDescent="0.5">
      <c r="C337" s="105" t="s">
        <v>415</v>
      </c>
      <c r="D337" s="106">
        <v>8813278</v>
      </c>
      <c r="E337" s="106">
        <v>6834628</v>
      </c>
      <c r="F337" s="106">
        <v>1163150</v>
      </c>
      <c r="G337" s="106">
        <v>815500</v>
      </c>
    </row>
    <row r="338" spans="3:7" hidden="1" x14ac:dyDescent="0.2">
      <c r="E338" s="107">
        <v>0.77549216080554817</v>
      </c>
      <c r="F338" s="107">
        <v>0.13197700106589172</v>
      </c>
      <c r="G338" s="107">
        <v>9.2530838128560111E-2</v>
      </c>
    </row>
    <row r="339" spans="3:7" hidden="1" x14ac:dyDescent="0.2"/>
    <row r="340" spans="3:7" hidden="1" x14ac:dyDescent="0.2">
      <c r="D340" s="78"/>
      <c r="E340" s="78"/>
      <c r="F340" s="78"/>
      <c r="G340" s="78"/>
    </row>
    <row r="341" spans="3:7" ht="33.75" hidden="1" x14ac:dyDescent="0.5">
      <c r="C341" s="105" t="s">
        <v>416</v>
      </c>
      <c r="D341" s="106">
        <v>9007078</v>
      </c>
      <c r="E341" s="106">
        <v>7156428</v>
      </c>
      <c r="F341" s="106">
        <v>1078650</v>
      </c>
      <c r="G341" s="106">
        <v>772000</v>
      </c>
    </row>
    <row r="342" spans="3:7" hidden="1" x14ac:dyDescent="0.2">
      <c r="E342" s="107">
        <v>0.794422786168833</v>
      </c>
      <c r="F342" s="107">
        <v>0.11986684249875487</v>
      </c>
      <c r="G342" s="107">
        <v>8.5710371332412133E-2</v>
      </c>
    </row>
    <row r="343" spans="3:7" hidden="1" x14ac:dyDescent="0.2"/>
    <row r="344" spans="3:7" hidden="1" x14ac:dyDescent="0.2">
      <c r="D344" s="78"/>
      <c r="E344" s="78"/>
      <c r="F344" s="78"/>
      <c r="G344" s="78"/>
    </row>
    <row r="345" spans="3:7" ht="33.75" hidden="1" x14ac:dyDescent="0.5">
      <c r="C345" s="105" t="s">
        <v>417</v>
      </c>
      <c r="D345" s="106">
        <v>9198478</v>
      </c>
      <c r="E345" s="106">
        <v>7567078</v>
      </c>
      <c r="F345" s="106">
        <v>1426400</v>
      </c>
      <c r="G345" s="106">
        <v>205000</v>
      </c>
    </row>
    <row r="346" spans="3:7" hidden="1" x14ac:dyDescent="0.2">
      <c r="E346" s="107">
        <v>0.82264457228685006</v>
      </c>
      <c r="F346" s="107">
        <v>0.15506913208902603</v>
      </c>
      <c r="G346" s="107">
        <v>2.2286295624123903E-2</v>
      </c>
    </row>
    <row r="347" spans="3:7" hidden="1" x14ac:dyDescent="0.2"/>
    <row r="348" spans="3:7" hidden="1" x14ac:dyDescent="0.2">
      <c r="D348" s="78"/>
      <c r="E348" s="78"/>
      <c r="F348" s="78"/>
      <c r="G348" s="78"/>
    </row>
    <row r="349" spans="3:7" ht="33.75" hidden="1" x14ac:dyDescent="0.5">
      <c r="C349" s="105" t="s">
        <v>418</v>
      </c>
      <c r="D349" s="106">
        <v>9085128</v>
      </c>
      <c r="E349" s="106">
        <v>6803478</v>
      </c>
      <c r="F349" s="106">
        <v>1423650</v>
      </c>
      <c r="G349" s="106">
        <v>858000</v>
      </c>
    </row>
    <row r="350" spans="3:7" hidden="1" x14ac:dyDescent="0.2">
      <c r="E350" s="107">
        <v>0.74885879428446134</v>
      </c>
      <c r="F350" s="107">
        <v>0.2337501463930943</v>
      </c>
      <c r="G350" s="107">
        <v>1.7391059322444329E-2</v>
      </c>
    </row>
  </sheetData>
  <mergeCells count="1">
    <mergeCell ref="A1:C2"/>
  </mergeCells>
  <pageMargins left="0.5" right="0.5" top="0.75" bottom="0.75" header="0.5" footer="0.5"/>
  <pageSetup paperSize="17" scale="96" fitToHeight="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334"/>
  <sheetViews>
    <sheetView zoomScaleNormal="100" workbookViewId="0">
      <pane ySplit="3" topLeftCell="A4" activePane="bottomLeft" state="frozen"/>
      <selection activeCell="C286" sqref="C286"/>
      <selection pane="bottomLeft" sqref="A1:C2"/>
    </sheetView>
  </sheetViews>
  <sheetFormatPr defaultRowHeight="12.75" x14ac:dyDescent="0.2"/>
  <cols>
    <col min="1" max="1" width="11" style="93" bestFit="1" customWidth="1"/>
    <col min="2" max="2" width="7.7109375" style="93" bestFit="1" customWidth="1"/>
    <col min="3" max="3" width="81.28515625" style="88" bestFit="1" customWidth="1"/>
    <col min="4" max="6" width="27.28515625" style="91" bestFit="1" customWidth="1"/>
    <col min="7" max="7" width="23" style="91" bestFit="1" customWidth="1"/>
    <col min="8" max="16384" width="9.140625" style="87"/>
  </cols>
  <sheetData>
    <row r="1" spans="1:7" x14ac:dyDescent="0.2">
      <c r="A1" s="111" t="s">
        <v>400</v>
      </c>
      <c r="B1" s="111"/>
      <c r="C1" s="111"/>
    </row>
    <row r="2" spans="1:7" x14ac:dyDescent="0.2">
      <c r="A2" s="111"/>
      <c r="B2" s="111"/>
      <c r="C2" s="111"/>
    </row>
    <row r="3" spans="1:7" s="45" customFormat="1" x14ac:dyDescent="0.2">
      <c r="A3" s="73" t="s">
        <v>52</v>
      </c>
      <c r="B3" s="96" t="s">
        <v>31</v>
      </c>
      <c r="C3" s="77" t="s">
        <v>55</v>
      </c>
      <c r="D3" s="78" t="s">
        <v>60</v>
      </c>
      <c r="E3" s="78" t="s">
        <v>401</v>
      </c>
      <c r="F3" s="78" t="s">
        <v>402</v>
      </c>
      <c r="G3" s="78" t="s">
        <v>403</v>
      </c>
    </row>
    <row r="4" spans="1:7" s="45" customFormat="1" x14ac:dyDescent="0.2">
      <c r="A4" s="73"/>
      <c r="B4" s="96"/>
      <c r="C4" s="77"/>
      <c r="D4" s="78"/>
      <c r="E4" s="78"/>
      <c r="F4" s="78"/>
      <c r="G4" s="78"/>
    </row>
    <row r="5" spans="1:7" s="45" customFormat="1" x14ac:dyDescent="0.2">
      <c r="A5" s="73"/>
      <c r="B5" s="96" t="s">
        <v>0</v>
      </c>
      <c r="C5" s="77" t="s">
        <v>1</v>
      </c>
      <c r="D5" s="78">
        <v>118500</v>
      </c>
      <c r="E5" s="78">
        <f t="shared" ref="E5:G5" si="0">SUM(E6:E14)</f>
        <v>108500</v>
      </c>
      <c r="F5" s="78">
        <f t="shared" si="0"/>
        <v>10000</v>
      </c>
      <c r="G5" s="78">
        <f t="shared" si="0"/>
        <v>0</v>
      </c>
    </row>
    <row r="6" spans="1:7" x14ac:dyDescent="0.2">
      <c r="A6" s="92" t="s">
        <v>53</v>
      </c>
      <c r="B6" s="92" t="s">
        <v>0</v>
      </c>
      <c r="C6" s="97" t="s">
        <v>72</v>
      </c>
      <c r="D6" s="91">
        <v>25000</v>
      </c>
      <c r="E6" s="91">
        <v>20000</v>
      </c>
      <c r="F6" s="91">
        <v>5000</v>
      </c>
      <c r="G6" s="91">
        <v>0</v>
      </c>
    </row>
    <row r="7" spans="1:7" x14ac:dyDescent="0.2">
      <c r="A7" s="92" t="s">
        <v>53</v>
      </c>
      <c r="B7" s="92" t="s">
        <v>0</v>
      </c>
      <c r="C7" s="97" t="s">
        <v>73</v>
      </c>
      <c r="D7" s="91">
        <v>8000</v>
      </c>
      <c r="E7" s="91">
        <v>8000</v>
      </c>
      <c r="F7" s="91">
        <v>0</v>
      </c>
      <c r="G7" s="91">
        <v>0</v>
      </c>
    </row>
    <row r="8" spans="1:7" x14ac:dyDescent="0.2">
      <c r="A8" s="92" t="s">
        <v>53</v>
      </c>
      <c r="B8" s="92" t="s">
        <v>0</v>
      </c>
      <c r="C8" s="97" t="s">
        <v>74</v>
      </c>
      <c r="D8" s="91">
        <v>15000</v>
      </c>
      <c r="E8" s="91">
        <v>15000</v>
      </c>
      <c r="F8" s="91">
        <v>0</v>
      </c>
      <c r="G8" s="91">
        <v>0</v>
      </c>
    </row>
    <row r="9" spans="1:7" x14ac:dyDescent="0.2">
      <c r="A9" s="92" t="s">
        <v>53</v>
      </c>
      <c r="B9" s="92" t="s">
        <v>0</v>
      </c>
      <c r="C9" s="97" t="s">
        <v>75</v>
      </c>
      <c r="D9" s="91">
        <v>9000</v>
      </c>
      <c r="E9" s="91">
        <v>9000</v>
      </c>
      <c r="F9" s="91">
        <v>0</v>
      </c>
      <c r="G9" s="91">
        <v>0</v>
      </c>
    </row>
    <row r="10" spans="1:7" x14ac:dyDescent="0.2">
      <c r="A10" s="92" t="s">
        <v>53</v>
      </c>
      <c r="B10" s="92" t="s">
        <v>0</v>
      </c>
      <c r="C10" s="97" t="s">
        <v>76</v>
      </c>
      <c r="D10" s="91">
        <v>35000</v>
      </c>
      <c r="E10" s="91">
        <v>30000</v>
      </c>
      <c r="F10" s="91">
        <v>5000</v>
      </c>
      <c r="G10" s="91">
        <v>0</v>
      </c>
    </row>
    <row r="11" spans="1:7" x14ac:dyDescent="0.2">
      <c r="A11" s="92" t="s">
        <v>53</v>
      </c>
      <c r="B11" s="92" t="s">
        <v>0</v>
      </c>
      <c r="C11" s="97" t="s">
        <v>77</v>
      </c>
      <c r="D11" s="91">
        <v>18000</v>
      </c>
      <c r="E11" s="91">
        <v>18000</v>
      </c>
      <c r="F11" s="91">
        <v>0</v>
      </c>
      <c r="G11" s="91">
        <v>0</v>
      </c>
    </row>
    <row r="12" spans="1:7" x14ac:dyDescent="0.2">
      <c r="A12" s="92" t="s">
        <v>53</v>
      </c>
      <c r="B12" s="92" t="s">
        <v>0</v>
      </c>
      <c r="C12" s="97" t="s">
        <v>78</v>
      </c>
      <c r="D12" s="91">
        <v>2000</v>
      </c>
      <c r="E12" s="91">
        <v>2000</v>
      </c>
      <c r="F12" s="91">
        <v>0</v>
      </c>
      <c r="G12" s="91">
        <v>0</v>
      </c>
    </row>
    <row r="13" spans="1:7" x14ac:dyDescent="0.2">
      <c r="A13" s="92" t="s">
        <v>53</v>
      </c>
      <c r="B13" s="92" t="s">
        <v>0</v>
      </c>
      <c r="C13" s="97" t="s">
        <v>79</v>
      </c>
      <c r="D13" s="91">
        <v>5000</v>
      </c>
      <c r="E13" s="91">
        <v>5000</v>
      </c>
      <c r="F13" s="91">
        <v>0</v>
      </c>
      <c r="G13" s="91">
        <v>0</v>
      </c>
    </row>
    <row r="14" spans="1:7" x14ac:dyDescent="0.2">
      <c r="A14" s="92" t="s">
        <v>53</v>
      </c>
      <c r="B14" s="92" t="s">
        <v>0</v>
      </c>
      <c r="C14" s="97" t="s">
        <v>80</v>
      </c>
      <c r="D14" s="91">
        <v>1500</v>
      </c>
      <c r="E14" s="91">
        <v>1500</v>
      </c>
      <c r="F14" s="91">
        <v>0</v>
      </c>
      <c r="G14" s="91">
        <v>0</v>
      </c>
    </row>
    <row r="15" spans="1:7" x14ac:dyDescent="0.2">
      <c r="B15" s="92"/>
    </row>
    <row r="16" spans="1:7" x14ac:dyDescent="0.2">
      <c r="B16" s="92"/>
    </row>
    <row r="17" spans="1:7" s="45" customFormat="1" x14ac:dyDescent="0.2">
      <c r="A17" s="73"/>
      <c r="B17" s="96" t="s">
        <v>62</v>
      </c>
      <c r="C17" s="77" t="s">
        <v>63</v>
      </c>
      <c r="D17" s="78">
        <v>3000</v>
      </c>
      <c r="E17" s="78">
        <f t="shared" ref="E17:G17" si="1">SUM(E18:E20)</f>
        <v>3000</v>
      </c>
      <c r="F17" s="78">
        <f t="shared" si="1"/>
        <v>0</v>
      </c>
      <c r="G17" s="78">
        <f t="shared" si="1"/>
        <v>0</v>
      </c>
    </row>
    <row r="18" spans="1:7" x14ac:dyDescent="0.2">
      <c r="A18" s="92" t="s">
        <v>53</v>
      </c>
      <c r="B18" s="92" t="s">
        <v>62</v>
      </c>
      <c r="C18" s="97" t="s">
        <v>74</v>
      </c>
      <c r="D18" s="91">
        <v>1000</v>
      </c>
      <c r="E18" s="91">
        <v>1000</v>
      </c>
      <c r="F18" s="91">
        <v>0</v>
      </c>
      <c r="G18" s="91">
        <v>0</v>
      </c>
    </row>
    <row r="19" spans="1:7" x14ac:dyDescent="0.2">
      <c r="A19" s="92" t="s">
        <v>53</v>
      </c>
      <c r="B19" s="92" t="s">
        <v>62</v>
      </c>
      <c r="C19" s="97" t="s">
        <v>77</v>
      </c>
      <c r="D19" s="91">
        <v>1000</v>
      </c>
      <c r="E19" s="91">
        <v>1000</v>
      </c>
      <c r="F19" s="91">
        <v>0</v>
      </c>
      <c r="G19" s="91">
        <v>0</v>
      </c>
    </row>
    <row r="20" spans="1:7" x14ac:dyDescent="0.2">
      <c r="A20" s="92" t="s">
        <v>53</v>
      </c>
      <c r="B20" s="92" t="s">
        <v>62</v>
      </c>
      <c r="C20" s="97" t="s">
        <v>79</v>
      </c>
      <c r="D20" s="91">
        <v>1000</v>
      </c>
      <c r="E20" s="91">
        <v>1000</v>
      </c>
      <c r="F20" s="91">
        <v>0</v>
      </c>
      <c r="G20" s="91">
        <v>0</v>
      </c>
    </row>
    <row r="21" spans="1:7" x14ac:dyDescent="0.2">
      <c r="B21" s="92"/>
    </row>
    <row r="22" spans="1:7" x14ac:dyDescent="0.2">
      <c r="B22" s="92"/>
    </row>
    <row r="23" spans="1:7" s="45" customFormat="1" x14ac:dyDescent="0.2">
      <c r="A23" s="73"/>
      <c r="B23" s="96" t="s">
        <v>2</v>
      </c>
      <c r="C23" s="77" t="s">
        <v>3</v>
      </c>
      <c r="D23" s="78">
        <v>45000</v>
      </c>
      <c r="E23" s="78">
        <f t="shared" ref="E23:G23" si="2">SUM(E24:E26)</f>
        <v>40000</v>
      </c>
      <c r="F23" s="78">
        <f t="shared" si="2"/>
        <v>5000</v>
      </c>
      <c r="G23" s="78">
        <f t="shared" si="2"/>
        <v>0</v>
      </c>
    </row>
    <row r="24" spans="1:7" x14ac:dyDescent="0.2">
      <c r="A24" s="92" t="s">
        <v>53</v>
      </c>
      <c r="B24" s="92" t="s">
        <v>2</v>
      </c>
      <c r="C24" s="97" t="s">
        <v>81</v>
      </c>
      <c r="D24" s="91">
        <v>2000</v>
      </c>
      <c r="E24" s="91">
        <v>2000</v>
      </c>
      <c r="F24" s="91">
        <v>0</v>
      </c>
      <c r="G24" s="91">
        <v>0</v>
      </c>
    </row>
    <row r="25" spans="1:7" x14ac:dyDescent="0.2">
      <c r="A25" s="92" t="s">
        <v>53</v>
      </c>
      <c r="B25" s="92" t="s">
        <v>2</v>
      </c>
      <c r="C25" s="97" t="s">
        <v>82</v>
      </c>
      <c r="D25" s="91">
        <v>40000</v>
      </c>
      <c r="E25" s="91">
        <v>35000</v>
      </c>
      <c r="F25" s="91">
        <v>5000</v>
      </c>
      <c r="G25" s="91">
        <v>0</v>
      </c>
    </row>
    <row r="26" spans="1:7" x14ac:dyDescent="0.2">
      <c r="A26" s="92" t="s">
        <v>53</v>
      </c>
      <c r="B26" s="92" t="s">
        <v>2</v>
      </c>
      <c r="C26" s="97" t="s">
        <v>83</v>
      </c>
      <c r="D26" s="91">
        <v>3000</v>
      </c>
      <c r="E26" s="91">
        <v>3000</v>
      </c>
      <c r="F26" s="91">
        <v>0</v>
      </c>
      <c r="G26" s="91">
        <v>0</v>
      </c>
    </row>
    <row r="27" spans="1:7" x14ac:dyDescent="0.2">
      <c r="B27" s="92"/>
    </row>
    <row r="28" spans="1:7" x14ac:dyDescent="0.2">
      <c r="B28" s="92"/>
    </row>
    <row r="29" spans="1:7" s="45" customFormat="1" x14ac:dyDescent="0.2">
      <c r="A29" s="73"/>
      <c r="B29" s="96" t="s">
        <v>4</v>
      </c>
      <c r="C29" s="77" t="s">
        <v>5</v>
      </c>
      <c r="D29" s="78">
        <v>160000</v>
      </c>
      <c r="E29" s="78">
        <f t="shared" ref="E29:G29" si="3">SUM(E30:E31)</f>
        <v>160000</v>
      </c>
      <c r="F29" s="78">
        <f t="shared" si="3"/>
        <v>0</v>
      </c>
      <c r="G29" s="78">
        <f t="shared" si="3"/>
        <v>0</v>
      </c>
    </row>
    <row r="30" spans="1:7" x14ac:dyDescent="0.2">
      <c r="A30" s="92" t="s">
        <v>53</v>
      </c>
      <c r="B30" s="92" t="s">
        <v>4</v>
      </c>
      <c r="C30" s="97" t="s">
        <v>85</v>
      </c>
      <c r="D30" s="91">
        <v>5000</v>
      </c>
      <c r="E30" s="91">
        <v>5000</v>
      </c>
      <c r="F30" s="91">
        <v>0</v>
      </c>
      <c r="G30" s="91">
        <v>0</v>
      </c>
    </row>
    <row r="31" spans="1:7" x14ac:dyDescent="0.2">
      <c r="A31" s="92" t="s">
        <v>53</v>
      </c>
      <c r="B31" s="92" t="s">
        <v>4</v>
      </c>
      <c r="C31" s="97" t="s">
        <v>84</v>
      </c>
      <c r="D31" s="91">
        <v>155000</v>
      </c>
      <c r="E31" s="91">
        <v>155000</v>
      </c>
      <c r="F31" s="91">
        <v>0</v>
      </c>
      <c r="G31" s="91">
        <v>0</v>
      </c>
    </row>
    <row r="32" spans="1:7" x14ac:dyDescent="0.2">
      <c r="B32" s="92"/>
    </row>
    <row r="33" spans="1:7" x14ac:dyDescent="0.2">
      <c r="B33" s="92"/>
    </row>
    <row r="34" spans="1:7" s="45" customFormat="1" x14ac:dyDescent="0.2">
      <c r="A34" s="73"/>
      <c r="B34" s="96" t="s">
        <v>6</v>
      </c>
      <c r="C34" s="77" t="s">
        <v>7</v>
      </c>
      <c r="D34" s="78">
        <v>75000</v>
      </c>
      <c r="E34" s="78">
        <f t="shared" ref="E34:G34" si="4">SUM(E35:E40)</f>
        <v>75000</v>
      </c>
      <c r="F34" s="78">
        <f t="shared" si="4"/>
        <v>0</v>
      </c>
      <c r="G34" s="78">
        <f t="shared" si="4"/>
        <v>0</v>
      </c>
    </row>
    <row r="35" spans="1:7" x14ac:dyDescent="0.2">
      <c r="A35" s="92" t="s">
        <v>53</v>
      </c>
      <c r="B35" s="92" t="s">
        <v>6</v>
      </c>
      <c r="C35" s="97" t="s">
        <v>94</v>
      </c>
      <c r="D35" s="91">
        <v>7000</v>
      </c>
      <c r="E35" s="91">
        <v>7000</v>
      </c>
      <c r="F35" s="91">
        <v>0</v>
      </c>
      <c r="G35" s="91">
        <v>0</v>
      </c>
    </row>
    <row r="36" spans="1:7" x14ac:dyDescent="0.2">
      <c r="A36" s="92" t="s">
        <v>53</v>
      </c>
      <c r="B36" s="92" t="s">
        <v>6</v>
      </c>
      <c r="C36" s="97" t="s">
        <v>95</v>
      </c>
      <c r="D36" s="91">
        <v>2000</v>
      </c>
      <c r="E36" s="91">
        <v>2000</v>
      </c>
      <c r="F36" s="91">
        <v>0</v>
      </c>
      <c r="G36" s="91">
        <v>0</v>
      </c>
    </row>
    <row r="37" spans="1:7" x14ac:dyDescent="0.2">
      <c r="A37" s="92" t="s">
        <v>53</v>
      </c>
      <c r="B37" s="92" t="s">
        <v>6</v>
      </c>
      <c r="C37" s="97" t="s">
        <v>96</v>
      </c>
      <c r="D37" s="91">
        <v>45000</v>
      </c>
      <c r="E37" s="91">
        <v>45000</v>
      </c>
      <c r="F37" s="91">
        <v>0</v>
      </c>
      <c r="G37" s="91">
        <v>0</v>
      </c>
    </row>
    <row r="38" spans="1:7" x14ac:dyDescent="0.2">
      <c r="A38" s="92" t="s">
        <v>53</v>
      </c>
      <c r="B38" s="92" t="s">
        <v>6</v>
      </c>
      <c r="C38" s="97" t="s">
        <v>97</v>
      </c>
      <c r="D38" s="91">
        <v>1000</v>
      </c>
      <c r="E38" s="91">
        <v>1000</v>
      </c>
      <c r="F38" s="91">
        <v>0</v>
      </c>
      <c r="G38" s="91">
        <v>0</v>
      </c>
    </row>
    <row r="39" spans="1:7" x14ac:dyDescent="0.2">
      <c r="A39" s="92" t="s">
        <v>53</v>
      </c>
      <c r="B39" s="92" t="s">
        <v>6</v>
      </c>
      <c r="C39" s="97" t="s">
        <v>98</v>
      </c>
      <c r="D39" s="91">
        <v>10000</v>
      </c>
      <c r="E39" s="91">
        <v>10000</v>
      </c>
      <c r="F39" s="91">
        <v>0</v>
      </c>
      <c r="G39" s="91">
        <v>0</v>
      </c>
    </row>
    <row r="40" spans="1:7" x14ac:dyDescent="0.2">
      <c r="A40" s="92" t="s">
        <v>53</v>
      </c>
      <c r="B40" s="92" t="s">
        <v>6</v>
      </c>
      <c r="C40" s="97" t="s">
        <v>99</v>
      </c>
      <c r="D40" s="91">
        <v>10000</v>
      </c>
      <c r="E40" s="91">
        <v>10000</v>
      </c>
      <c r="F40" s="91">
        <v>0</v>
      </c>
      <c r="G40" s="91">
        <v>0</v>
      </c>
    </row>
    <row r="41" spans="1:7" x14ac:dyDescent="0.2">
      <c r="A41" s="92"/>
      <c r="B41" s="92"/>
      <c r="C41" s="97"/>
    </row>
    <row r="42" spans="1:7" x14ac:dyDescent="0.2">
      <c r="B42" s="92"/>
    </row>
    <row r="43" spans="1:7" s="45" customFormat="1" x14ac:dyDescent="0.2">
      <c r="A43" s="73"/>
      <c r="B43" s="96" t="s">
        <v>8</v>
      </c>
      <c r="C43" s="77" t="s">
        <v>9</v>
      </c>
      <c r="D43" s="78">
        <v>102000</v>
      </c>
      <c r="E43" s="78">
        <f t="shared" ref="E43:G43" si="5">SUM(E44:E50)</f>
        <v>102000</v>
      </c>
      <c r="F43" s="78">
        <f t="shared" si="5"/>
        <v>0</v>
      </c>
      <c r="G43" s="78">
        <f t="shared" si="5"/>
        <v>0</v>
      </c>
    </row>
    <row r="44" spans="1:7" x14ac:dyDescent="0.2">
      <c r="A44" s="92" t="s">
        <v>53</v>
      </c>
      <c r="B44" s="92" t="s">
        <v>8</v>
      </c>
      <c r="C44" s="97" t="s">
        <v>101</v>
      </c>
      <c r="D44" s="91">
        <v>15000</v>
      </c>
      <c r="E44" s="91">
        <v>15000</v>
      </c>
      <c r="F44" s="91">
        <v>0</v>
      </c>
      <c r="G44" s="91">
        <v>0</v>
      </c>
    </row>
    <row r="45" spans="1:7" x14ac:dyDescent="0.2">
      <c r="A45" s="92" t="s">
        <v>53</v>
      </c>
      <c r="B45" s="92" t="s">
        <v>8</v>
      </c>
      <c r="C45" s="97" t="s">
        <v>102</v>
      </c>
      <c r="D45" s="91">
        <v>3000</v>
      </c>
      <c r="E45" s="91">
        <v>3000</v>
      </c>
      <c r="F45" s="91">
        <v>0</v>
      </c>
      <c r="G45" s="91">
        <v>0</v>
      </c>
    </row>
    <row r="46" spans="1:7" x14ac:dyDescent="0.2">
      <c r="A46" s="92" t="s">
        <v>53</v>
      </c>
      <c r="B46" s="92" t="s">
        <v>8</v>
      </c>
      <c r="C46" s="97" t="s">
        <v>74</v>
      </c>
      <c r="D46" s="91">
        <v>3000</v>
      </c>
      <c r="E46" s="91">
        <v>3000</v>
      </c>
      <c r="F46" s="91">
        <v>0</v>
      </c>
      <c r="G46" s="91">
        <v>0</v>
      </c>
    </row>
    <row r="47" spans="1:7" x14ac:dyDescent="0.2">
      <c r="A47" s="92" t="s">
        <v>53</v>
      </c>
      <c r="B47" s="92" t="s">
        <v>8</v>
      </c>
      <c r="C47" s="97" t="s">
        <v>75</v>
      </c>
      <c r="D47" s="91">
        <v>2000</v>
      </c>
      <c r="E47" s="91">
        <v>2000</v>
      </c>
      <c r="F47" s="91">
        <v>0</v>
      </c>
      <c r="G47" s="91">
        <v>0</v>
      </c>
    </row>
    <row r="48" spans="1:7" x14ac:dyDescent="0.2">
      <c r="A48" s="92" t="s">
        <v>53</v>
      </c>
      <c r="B48" s="92" t="s">
        <v>8</v>
      </c>
      <c r="C48" s="97" t="s">
        <v>77</v>
      </c>
      <c r="D48" s="91">
        <v>3000</v>
      </c>
      <c r="E48" s="91">
        <v>3000</v>
      </c>
      <c r="F48" s="91">
        <v>0</v>
      </c>
      <c r="G48" s="91">
        <v>0</v>
      </c>
    </row>
    <row r="49" spans="1:7" x14ac:dyDescent="0.2">
      <c r="A49" s="92" t="s">
        <v>53</v>
      </c>
      <c r="B49" s="92" t="s">
        <v>8</v>
      </c>
      <c r="C49" s="97" t="s">
        <v>100</v>
      </c>
      <c r="D49" s="91">
        <v>6000</v>
      </c>
      <c r="E49" s="91">
        <v>6000</v>
      </c>
      <c r="F49" s="91">
        <v>0</v>
      </c>
      <c r="G49" s="91">
        <v>0</v>
      </c>
    </row>
    <row r="50" spans="1:7" x14ac:dyDescent="0.2">
      <c r="A50" s="92" t="s">
        <v>53</v>
      </c>
      <c r="B50" s="92" t="s">
        <v>8</v>
      </c>
      <c r="C50" s="97" t="s">
        <v>103</v>
      </c>
      <c r="D50" s="91">
        <v>70000</v>
      </c>
      <c r="E50" s="91">
        <v>70000</v>
      </c>
      <c r="F50" s="91">
        <v>0</v>
      </c>
      <c r="G50" s="91">
        <v>0</v>
      </c>
    </row>
    <row r="51" spans="1:7" x14ac:dyDescent="0.2">
      <c r="B51" s="92"/>
    </row>
    <row r="52" spans="1:7" x14ac:dyDescent="0.2">
      <c r="B52" s="92"/>
    </row>
    <row r="53" spans="1:7" s="45" customFormat="1" x14ac:dyDescent="0.2">
      <c r="A53" s="73"/>
      <c r="B53" s="96" t="s">
        <v>64</v>
      </c>
      <c r="C53" s="77" t="s">
        <v>32</v>
      </c>
      <c r="D53" s="78">
        <v>375416</v>
      </c>
      <c r="E53" s="78">
        <f t="shared" ref="E53:G53" si="6">SUM(E54)</f>
        <v>375416</v>
      </c>
      <c r="F53" s="78">
        <f t="shared" si="6"/>
        <v>0</v>
      </c>
      <c r="G53" s="78">
        <f t="shared" si="6"/>
        <v>0</v>
      </c>
    </row>
    <row r="54" spans="1:7" x14ac:dyDescent="0.2">
      <c r="A54" s="92" t="s">
        <v>53</v>
      </c>
      <c r="B54" s="92" t="s">
        <v>64</v>
      </c>
      <c r="C54" s="97" t="s">
        <v>65</v>
      </c>
      <c r="D54" s="91">
        <v>375416</v>
      </c>
      <c r="E54" s="91">
        <v>375416</v>
      </c>
      <c r="F54" s="91">
        <v>0</v>
      </c>
      <c r="G54" s="91">
        <v>0</v>
      </c>
    </row>
    <row r="55" spans="1:7" x14ac:dyDescent="0.2">
      <c r="B55" s="92"/>
    </row>
    <row r="56" spans="1:7" x14ac:dyDescent="0.2">
      <c r="B56" s="92"/>
    </row>
    <row r="57" spans="1:7" s="45" customFormat="1" x14ac:dyDescent="0.2">
      <c r="A57" s="73"/>
      <c r="B57" s="96" t="s">
        <v>10</v>
      </c>
      <c r="C57" s="77" t="s">
        <v>11</v>
      </c>
      <c r="D57" s="78">
        <v>15000</v>
      </c>
      <c r="E57" s="78">
        <f t="shared" ref="E57:G57" si="7">SUM(E58:E62)</f>
        <v>15000</v>
      </c>
      <c r="F57" s="78">
        <f t="shared" si="7"/>
        <v>0</v>
      </c>
      <c r="G57" s="78">
        <f t="shared" si="7"/>
        <v>0</v>
      </c>
    </row>
    <row r="58" spans="1:7" x14ac:dyDescent="0.2">
      <c r="A58" s="92" t="s">
        <v>66</v>
      </c>
      <c r="B58" s="92" t="s">
        <v>10</v>
      </c>
      <c r="C58" s="97" t="s">
        <v>86</v>
      </c>
      <c r="D58" s="91">
        <v>4500</v>
      </c>
      <c r="E58" s="91">
        <v>4500</v>
      </c>
      <c r="F58" s="91">
        <v>0</v>
      </c>
      <c r="G58" s="91">
        <v>0</v>
      </c>
    </row>
    <row r="59" spans="1:7" x14ac:dyDescent="0.2">
      <c r="A59" s="92" t="s">
        <v>67</v>
      </c>
      <c r="B59" s="92" t="s">
        <v>10</v>
      </c>
      <c r="C59" s="97" t="s">
        <v>86</v>
      </c>
      <c r="D59" s="91">
        <v>4500</v>
      </c>
      <c r="E59" s="91">
        <v>4500</v>
      </c>
      <c r="F59" s="91">
        <v>0</v>
      </c>
      <c r="G59" s="91">
        <v>0</v>
      </c>
    </row>
    <row r="60" spans="1:7" x14ac:dyDescent="0.2">
      <c r="A60" s="92" t="s">
        <v>58</v>
      </c>
      <c r="B60" s="92" t="s">
        <v>10</v>
      </c>
      <c r="C60" s="97" t="s">
        <v>86</v>
      </c>
      <c r="D60" s="91">
        <v>500</v>
      </c>
      <c r="E60" s="91">
        <v>500</v>
      </c>
      <c r="F60" s="91">
        <v>0</v>
      </c>
      <c r="G60" s="91">
        <v>0</v>
      </c>
    </row>
    <row r="61" spans="1:7" x14ac:dyDescent="0.2">
      <c r="A61" s="92" t="s">
        <v>59</v>
      </c>
      <c r="B61" s="92" t="s">
        <v>10</v>
      </c>
      <c r="C61" s="97" t="s">
        <v>86</v>
      </c>
      <c r="D61" s="91">
        <v>3000</v>
      </c>
      <c r="E61" s="91">
        <v>3000</v>
      </c>
      <c r="F61" s="91">
        <v>0</v>
      </c>
      <c r="G61" s="91">
        <v>0</v>
      </c>
    </row>
    <row r="62" spans="1:7" x14ac:dyDescent="0.2">
      <c r="A62" s="92" t="s">
        <v>53</v>
      </c>
      <c r="B62" s="92" t="s">
        <v>10</v>
      </c>
      <c r="C62" s="97" t="s">
        <v>86</v>
      </c>
      <c r="D62" s="91">
        <v>2500</v>
      </c>
      <c r="E62" s="91">
        <v>2500</v>
      </c>
      <c r="F62" s="91">
        <v>0</v>
      </c>
      <c r="G62" s="91">
        <v>0</v>
      </c>
    </row>
    <row r="63" spans="1:7" x14ac:dyDescent="0.2">
      <c r="B63" s="92"/>
    </row>
    <row r="64" spans="1:7" x14ac:dyDescent="0.2">
      <c r="B64" s="92"/>
    </row>
    <row r="65" spans="1:7" s="45" customFormat="1" x14ac:dyDescent="0.2">
      <c r="A65" s="73"/>
      <c r="B65" s="96" t="s">
        <v>12</v>
      </c>
      <c r="C65" s="77" t="s">
        <v>13</v>
      </c>
      <c r="D65" s="78">
        <v>20000</v>
      </c>
      <c r="E65" s="78">
        <f t="shared" ref="E65:G65" si="8">SUM(E66)</f>
        <v>20000</v>
      </c>
      <c r="F65" s="78">
        <f t="shared" si="8"/>
        <v>0</v>
      </c>
      <c r="G65" s="78">
        <f t="shared" si="8"/>
        <v>0</v>
      </c>
    </row>
    <row r="66" spans="1:7" x14ac:dyDescent="0.2">
      <c r="A66" s="92" t="s">
        <v>53</v>
      </c>
      <c r="B66" s="92" t="s">
        <v>12</v>
      </c>
      <c r="C66" s="97" t="s">
        <v>87</v>
      </c>
      <c r="D66" s="91">
        <v>20000</v>
      </c>
      <c r="E66" s="91">
        <v>20000</v>
      </c>
      <c r="F66" s="91">
        <v>0</v>
      </c>
      <c r="G66" s="91">
        <v>0</v>
      </c>
    </row>
    <row r="67" spans="1:7" x14ac:dyDescent="0.2">
      <c r="B67" s="92"/>
    </row>
    <row r="68" spans="1:7" x14ac:dyDescent="0.2">
      <c r="B68" s="92"/>
    </row>
    <row r="69" spans="1:7" s="45" customFormat="1" x14ac:dyDescent="0.2">
      <c r="A69" s="73"/>
      <c r="B69" s="96" t="s">
        <v>14</v>
      </c>
      <c r="C69" s="77" t="s">
        <v>15</v>
      </c>
      <c r="D69" s="78">
        <v>35000</v>
      </c>
      <c r="E69" s="78">
        <f t="shared" ref="E69:G69" si="9">SUM(E70)</f>
        <v>25000</v>
      </c>
      <c r="F69" s="78">
        <f t="shared" si="9"/>
        <v>10000</v>
      </c>
      <c r="G69" s="78">
        <f t="shared" si="9"/>
        <v>0</v>
      </c>
    </row>
    <row r="70" spans="1:7" x14ac:dyDescent="0.2">
      <c r="A70" s="92" t="s">
        <v>53</v>
      </c>
      <c r="B70" s="92" t="s">
        <v>14</v>
      </c>
      <c r="C70" s="97" t="s">
        <v>88</v>
      </c>
      <c r="D70" s="91">
        <v>35000</v>
      </c>
      <c r="E70" s="91">
        <v>25000</v>
      </c>
      <c r="F70" s="91">
        <v>10000</v>
      </c>
      <c r="G70" s="91">
        <v>0</v>
      </c>
    </row>
    <row r="71" spans="1:7" x14ac:dyDescent="0.2">
      <c r="B71" s="92"/>
    </row>
    <row r="72" spans="1:7" x14ac:dyDescent="0.2">
      <c r="B72" s="92"/>
    </row>
    <row r="73" spans="1:7" s="45" customFormat="1" x14ac:dyDescent="0.2">
      <c r="A73" s="73"/>
      <c r="B73" s="96" t="s">
        <v>68</v>
      </c>
      <c r="C73" s="77" t="s">
        <v>69</v>
      </c>
      <c r="D73" s="78">
        <v>20000</v>
      </c>
      <c r="E73" s="78">
        <f t="shared" ref="E73:G73" si="10">SUM(E74)</f>
        <v>20000</v>
      </c>
      <c r="F73" s="78">
        <f t="shared" si="10"/>
        <v>0</v>
      </c>
      <c r="G73" s="78">
        <f t="shared" si="10"/>
        <v>0</v>
      </c>
    </row>
    <row r="74" spans="1:7" x14ac:dyDescent="0.2">
      <c r="A74" s="92" t="s">
        <v>53</v>
      </c>
      <c r="B74" s="92" t="s">
        <v>68</v>
      </c>
      <c r="C74" s="97" t="s">
        <v>104</v>
      </c>
      <c r="D74" s="91">
        <v>20000</v>
      </c>
      <c r="E74" s="91">
        <v>20000</v>
      </c>
      <c r="F74" s="91">
        <v>0</v>
      </c>
      <c r="G74" s="91">
        <v>0</v>
      </c>
    </row>
    <row r="75" spans="1:7" x14ac:dyDescent="0.2">
      <c r="B75" s="92"/>
    </row>
    <row r="76" spans="1:7" x14ac:dyDescent="0.2">
      <c r="B76" s="92"/>
    </row>
    <row r="77" spans="1:7" s="45" customFormat="1" x14ac:dyDescent="0.2">
      <c r="A77" s="73"/>
      <c r="B77" s="96" t="s">
        <v>16</v>
      </c>
      <c r="C77" s="77" t="s">
        <v>17</v>
      </c>
      <c r="D77" s="78">
        <v>2000</v>
      </c>
      <c r="E77" s="78">
        <f t="shared" ref="E77:G77" si="11">SUM(E78:E80)</f>
        <v>2000</v>
      </c>
      <c r="F77" s="78">
        <f t="shared" si="11"/>
        <v>0</v>
      </c>
      <c r="G77" s="78">
        <f t="shared" si="11"/>
        <v>0</v>
      </c>
    </row>
    <row r="78" spans="1:7" x14ac:dyDescent="0.2">
      <c r="A78" s="92" t="s">
        <v>53</v>
      </c>
      <c r="B78" s="92" t="s">
        <v>16</v>
      </c>
      <c r="C78" s="97" t="s">
        <v>74</v>
      </c>
      <c r="D78" s="91">
        <v>1000</v>
      </c>
      <c r="E78" s="91">
        <v>1000</v>
      </c>
      <c r="F78" s="91">
        <v>0</v>
      </c>
      <c r="G78" s="91">
        <v>0</v>
      </c>
    </row>
    <row r="79" spans="1:7" x14ac:dyDescent="0.2">
      <c r="A79" s="92" t="s">
        <v>53</v>
      </c>
      <c r="B79" s="92" t="s">
        <v>16</v>
      </c>
      <c r="C79" s="97" t="s">
        <v>75</v>
      </c>
      <c r="D79" s="91">
        <v>500</v>
      </c>
      <c r="E79" s="91">
        <v>500</v>
      </c>
      <c r="F79" s="91">
        <v>0</v>
      </c>
      <c r="G79" s="91">
        <v>0</v>
      </c>
    </row>
    <row r="80" spans="1:7" x14ac:dyDescent="0.2">
      <c r="A80" s="92" t="s">
        <v>53</v>
      </c>
      <c r="B80" s="92" t="s">
        <v>16</v>
      </c>
      <c r="C80" s="97" t="s">
        <v>77</v>
      </c>
      <c r="D80" s="91">
        <v>500</v>
      </c>
      <c r="E80" s="91">
        <v>500</v>
      </c>
      <c r="F80" s="91">
        <v>0</v>
      </c>
      <c r="G80" s="91">
        <v>0</v>
      </c>
    </row>
    <row r="81" spans="1:7" x14ac:dyDescent="0.2">
      <c r="B81" s="92"/>
    </row>
    <row r="82" spans="1:7" x14ac:dyDescent="0.2">
      <c r="B82" s="92"/>
    </row>
    <row r="83" spans="1:7" s="45" customFormat="1" x14ac:dyDescent="0.2">
      <c r="A83" s="73"/>
      <c r="B83" s="96" t="s">
        <v>70</v>
      </c>
      <c r="C83" s="77" t="s">
        <v>17</v>
      </c>
      <c r="D83" s="78">
        <v>1500</v>
      </c>
      <c r="E83" s="78">
        <f t="shared" ref="E83:G83" si="12">SUM(E84:E86)</f>
        <v>1500</v>
      </c>
      <c r="F83" s="78">
        <f t="shared" si="12"/>
        <v>0</v>
      </c>
      <c r="G83" s="78">
        <f t="shared" si="12"/>
        <v>0</v>
      </c>
    </row>
    <row r="84" spans="1:7" x14ac:dyDescent="0.2">
      <c r="A84" s="92" t="s">
        <v>53</v>
      </c>
      <c r="B84" s="92" t="s">
        <v>70</v>
      </c>
      <c r="C84" s="97" t="s">
        <v>74</v>
      </c>
      <c r="D84" s="91">
        <v>500</v>
      </c>
      <c r="E84" s="91">
        <v>500</v>
      </c>
      <c r="F84" s="91">
        <v>0</v>
      </c>
      <c r="G84" s="91">
        <v>0</v>
      </c>
    </row>
    <row r="85" spans="1:7" x14ac:dyDescent="0.2">
      <c r="A85" s="92" t="s">
        <v>53</v>
      </c>
      <c r="B85" s="92" t="s">
        <v>70</v>
      </c>
      <c r="C85" s="97" t="s">
        <v>75</v>
      </c>
      <c r="D85" s="91">
        <v>500</v>
      </c>
      <c r="E85" s="91">
        <v>500</v>
      </c>
      <c r="F85" s="91">
        <v>0</v>
      </c>
      <c r="G85" s="91">
        <v>0</v>
      </c>
    </row>
    <row r="86" spans="1:7" x14ac:dyDescent="0.2">
      <c r="A86" s="92" t="s">
        <v>53</v>
      </c>
      <c r="B86" s="92" t="s">
        <v>70</v>
      </c>
      <c r="C86" s="97" t="s">
        <v>77</v>
      </c>
      <c r="D86" s="91">
        <v>500</v>
      </c>
      <c r="E86" s="91">
        <v>500</v>
      </c>
      <c r="F86" s="91">
        <v>0</v>
      </c>
      <c r="G86" s="91">
        <v>0</v>
      </c>
    </row>
    <row r="87" spans="1:7" x14ac:dyDescent="0.2">
      <c r="A87" s="92"/>
      <c r="B87" s="92"/>
      <c r="C87" s="97"/>
    </row>
    <row r="88" spans="1:7" x14ac:dyDescent="0.2">
      <c r="B88" s="92"/>
    </row>
    <row r="89" spans="1:7" s="45" customFormat="1" x14ac:dyDescent="0.2">
      <c r="A89" s="73"/>
      <c r="B89" s="96" t="s">
        <v>18</v>
      </c>
      <c r="C89" s="77" t="s">
        <v>19</v>
      </c>
      <c r="D89" s="78">
        <v>36500</v>
      </c>
      <c r="E89" s="78">
        <f t="shared" ref="E89:G89" si="13">SUM(E90:E93)</f>
        <v>28500</v>
      </c>
      <c r="F89" s="78">
        <f t="shared" si="13"/>
        <v>8000</v>
      </c>
      <c r="G89" s="78">
        <f t="shared" si="13"/>
        <v>0</v>
      </c>
    </row>
    <row r="90" spans="1:7" x14ac:dyDescent="0.2">
      <c r="A90" s="92" t="s">
        <v>53</v>
      </c>
      <c r="B90" s="92" t="s">
        <v>18</v>
      </c>
      <c r="C90" s="97" t="s">
        <v>74</v>
      </c>
      <c r="D90" s="91">
        <v>10000</v>
      </c>
      <c r="E90" s="91">
        <v>8000</v>
      </c>
      <c r="F90" s="91">
        <v>2000</v>
      </c>
      <c r="G90" s="91">
        <v>0</v>
      </c>
    </row>
    <row r="91" spans="1:7" x14ac:dyDescent="0.2">
      <c r="A91" s="92" t="s">
        <v>53</v>
      </c>
      <c r="B91" s="92" t="s">
        <v>18</v>
      </c>
      <c r="C91" s="97" t="s">
        <v>75</v>
      </c>
      <c r="D91" s="91">
        <v>1500</v>
      </c>
      <c r="E91" s="91">
        <v>1500</v>
      </c>
      <c r="F91" s="91">
        <v>0</v>
      </c>
      <c r="G91" s="91">
        <v>0</v>
      </c>
    </row>
    <row r="92" spans="1:7" x14ac:dyDescent="0.2">
      <c r="A92" s="92" t="s">
        <v>53</v>
      </c>
      <c r="B92" s="92" t="s">
        <v>18</v>
      </c>
      <c r="C92" s="97" t="s">
        <v>77</v>
      </c>
      <c r="D92" s="91">
        <v>5000</v>
      </c>
      <c r="E92" s="91">
        <v>4000</v>
      </c>
      <c r="F92" s="91">
        <v>1000</v>
      </c>
      <c r="G92" s="91">
        <v>0</v>
      </c>
    </row>
    <row r="93" spans="1:7" x14ac:dyDescent="0.2">
      <c r="A93" s="92" t="s">
        <v>53</v>
      </c>
      <c r="B93" s="92" t="s">
        <v>18</v>
      </c>
      <c r="C93" s="97" t="s">
        <v>89</v>
      </c>
      <c r="D93" s="91">
        <v>20000</v>
      </c>
      <c r="E93" s="91">
        <v>15000</v>
      </c>
      <c r="F93" s="91">
        <v>5000</v>
      </c>
      <c r="G93" s="91">
        <v>0</v>
      </c>
    </row>
    <row r="94" spans="1:7" x14ac:dyDescent="0.2">
      <c r="B94" s="92"/>
    </row>
    <row r="95" spans="1:7" x14ac:dyDescent="0.2">
      <c r="B95" s="92"/>
    </row>
    <row r="96" spans="1:7" s="45" customFormat="1" x14ac:dyDescent="0.2">
      <c r="A96" s="73"/>
      <c r="B96" s="96" t="s">
        <v>20</v>
      </c>
      <c r="C96" s="77" t="s">
        <v>21</v>
      </c>
      <c r="D96" s="78">
        <v>31500</v>
      </c>
      <c r="E96" s="78">
        <f t="shared" ref="E96:G96" si="14">SUM(E97:E100)</f>
        <v>24500</v>
      </c>
      <c r="F96" s="78">
        <f t="shared" si="14"/>
        <v>7000</v>
      </c>
      <c r="G96" s="78">
        <f t="shared" si="14"/>
        <v>0</v>
      </c>
    </row>
    <row r="97" spans="1:7" x14ac:dyDescent="0.2">
      <c r="A97" s="92" t="s">
        <v>53</v>
      </c>
      <c r="B97" s="92" t="s">
        <v>20</v>
      </c>
      <c r="C97" s="97" t="s">
        <v>74</v>
      </c>
      <c r="D97" s="91">
        <v>10000</v>
      </c>
      <c r="E97" s="91">
        <v>8000</v>
      </c>
      <c r="F97" s="91">
        <v>2000</v>
      </c>
      <c r="G97" s="91">
        <v>0</v>
      </c>
    </row>
    <row r="98" spans="1:7" x14ac:dyDescent="0.2">
      <c r="A98" s="92" t="s">
        <v>53</v>
      </c>
      <c r="B98" s="92" t="s">
        <v>20</v>
      </c>
      <c r="C98" s="97" t="s">
        <v>75</v>
      </c>
      <c r="D98" s="91">
        <v>500</v>
      </c>
      <c r="E98" s="91">
        <v>500</v>
      </c>
      <c r="F98" s="91">
        <v>0</v>
      </c>
      <c r="G98" s="91">
        <v>0</v>
      </c>
    </row>
    <row r="99" spans="1:7" x14ac:dyDescent="0.2">
      <c r="A99" s="92" t="s">
        <v>53</v>
      </c>
      <c r="B99" s="92" t="s">
        <v>20</v>
      </c>
      <c r="C99" s="97" t="s">
        <v>77</v>
      </c>
      <c r="D99" s="91">
        <v>1000</v>
      </c>
      <c r="E99" s="91">
        <v>1000</v>
      </c>
      <c r="F99" s="91">
        <v>0</v>
      </c>
      <c r="G99" s="91">
        <v>0</v>
      </c>
    </row>
    <row r="100" spans="1:7" x14ac:dyDescent="0.2">
      <c r="A100" s="92" t="s">
        <v>53</v>
      </c>
      <c r="B100" s="92" t="s">
        <v>20</v>
      </c>
      <c r="C100" s="97" t="s">
        <v>89</v>
      </c>
      <c r="D100" s="91">
        <v>20000</v>
      </c>
      <c r="E100" s="91">
        <v>15000</v>
      </c>
      <c r="F100" s="91">
        <v>5000</v>
      </c>
      <c r="G100" s="91">
        <v>0</v>
      </c>
    </row>
    <row r="101" spans="1:7" x14ac:dyDescent="0.2">
      <c r="B101" s="92"/>
    </row>
    <row r="102" spans="1:7" x14ac:dyDescent="0.2">
      <c r="B102" s="92"/>
    </row>
    <row r="103" spans="1:7" s="45" customFormat="1" x14ac:dyDescent="0.2">
      <c r="A103" s="73"/>
      <c r="B103" s="96" t="s">
        <v>22</v>
      </c>
      <c r="C103" s="77" t="s">
        <v>23</v>
      </c>
      <c r="D103" s="78">
        <v>43500</v>
      </c>
      <c r="E103" s="78">
        <f t="shared" ref="E103:G103" si="15">SUM(E104:E107)</f>
        <v>36000</v>
      </c>
      <c r="F103" s="78">
        <f t="shared" si="15"/>
        <v>7500</v>
      </c>
      <c r="G103" s="78">
        <f t="shared" si="15"/>
        <v>0</v>
      </c>
    </row>
    <row r="104" spans="1:7" x14ac:dyDescent="0.2">
      <c r="A104" s="92" t="s">
        <v>53</v>
      </c>
      <c r="B104" s="92" t="s">
        <v>22</v>
      </c>
      <c r="C104" s="97" t="s">
        <v>74</v>
      </c>
      <c r="D104" s="91">
        <v>15500</v>
      </c>
      <c r="E104" s="91">
        <v>13000</v>
      </c>
      <c r="F104" s="91">
        <v>2500</v>
      </c>
      <c r="G104" s="91">
        <v>0</v>
      </c>
    </row>
    <row r="105" spans="1:7" x14ac:dyDescent="0.2">
      <c r="A105" s="92" t="s">
        <v>53</v>
      </c>
      <c r="B105" s="92" t="s">
        <v>22</v>
      </c>
      <c r="C105" s="97" t="s">
        <v>75</v>
      </c>
      <c r="D105" s="91">
        <v>10000</v>
      </c>
      <c r="E105" s="91">
        <v>8000</v>
      </c>
      <c r="F105" s="91">
        <v>2000</v>
      </c>
      <c r="G105" s="91">
        <v>0</v>
      </c>
    </row>
    <row r="106" spans="1:7" x14ac:dyDescent="0.2">
      <c r="A106" s="92" t="s">
        <v>53</v>
      </c>
      <c r="B106" s="92" t="s">
        <v>22</v>
      </c>
      <c r="C106" s="97" t="s">
        <v>77</v>
      </c>
      <c r="D106" s="91">
        <v>10000</v>
      </c>
      <c r="E106" s="91">
        <v>8000</v>
      </c>
      <c r="F106" s="91">
        <v>2000</v>
      </c>
      <c r="G106" s="91">
        <v>0</v>
      </c>
    </row>
    <row r="107" spans="1:7" x14ac:dyDescent="0.2">
      <c r="A107" s="92" t="s">
        <v>53</v>
      </c>
      <c r="B107" s="92" t="s">
        <v>22</v>
      </c>
      <c r="C107" s="97" t="s">
        <v>89</v>
      </c>
      <c r="D107" s="91">
        <v>8000</v>
      </c>
      <c r="E107" s="91">
        <v>7000</v>
      </c>
      <c r="F107" s="91">
        <v>1000</v>
      </c>
      <c r="G107" s="91">
        <v>0</v>
      </c>
    </row>
    <row r="108" spans="1:7" x14ac:dyDescent="0.2">
      <c r="B108" s="92"/>
    </row>
    <row r="109" spans="1:7" x14ac:dyDescent="0.2">
      <c r="B109" s="92"/>
    </row>
    <row r="110" spans="1:7" s="45" customFormat="1" x14ac:dyDescent="0.2">
      <c r="A110" s="73"/>
      <c r="B110" s="96" t="s">
        <v>71</v>
      </c>
      <c r="C110" s="77" t="s">
        <v>23</v>
      </c>
      <c r="D110" s="78">
        <v>30000</v>
      </c>
      <c r="E110" s="78">
        <f t="shared" ref="E110:G110" si="16">SUM(E111:E114)</f>
        <v>26000</v>
      </c>
      <c r="F110" s="78">
        <f t="shared" si="16"/>
        <v>4000</v>
      </c>
      <c r="G110" s="78">
        <f t="shared" si="16"/>
        <v>0</v>
      </c>
    </row>
    <row r="111" spans="1:7" x14ac:dyDescent="0.2">
      <c r="A111" s="92" t="s">
        <v>53</v>
      </c>
      <c r="B111" s="92" t="s">
        <v>71</v>
      </c>
      <c r="C111" s="97" t="s">
        <v>74</v>
      </c>
      <c r="D111" s="91">
        <v>12000</v>
      </c>
      <c r="E111" s="91">
        <v>10000</v>
      </c>
      <c r="F111" s="91">
        <v>2000</v>
      </c>
      <c r="G111" s="91">
        <v>0</v>
      </c>
    </row>
    <row r="112" spans="1:7" x14ac:dyDescent="0.2">
      <c r="A112" s="92" t="s">
        <v>53</v>
      </c>
      <c r="B112" s="92" t="s">
        <v>71</v>
      </c>
      <c r="C112" s="97" t="s">
        <v>75</v>
      </c>
      <c r="D112" s="91">
        <v>3000</v>
      </c>
      <c r="E112" s="91">
        <v>3000</v>
      </c>
      <c r="F112" s="91">
        <v>0</v>
      </c>
      <c r="G112" s="91">
        <v>0</v>
      </c>
    </row>
    <row r="113" spans="1:7" x14ac:dyDescent="0.2">
      <c r="A113" s="92" t="s">
        <v>53</v>
      </c>
      <c r="B113" s="92" t="s">
        <v>71</v>
      </c>
      <c r="C113" s="97" t="s">
        <v>77</v>
      </c>
      <c r="D113" s="91">
        <v>5000</v>
      </c>
      <c r="E113" s="91">
        <v>4000</v>
      </c>
      <c r="F113" s="91">
        <v>1000</v>
      </c>
      <c r="G113" s="91">
        <v>0</v>
      </c>
    </row>
    <row r="114" spans="1:7" x14ac:dyDescent="0.2">
      <c r="A114" s="92" t="s">
        <v>53</v>
      </c>
      <c r="B114" s="92" t="s">
        <v>71</v>
      </c>
      <c r="C114" s="97" t="s">
        <v>89</v>
      </c>
      <c r="D114" s="91">
        <v>10000</v>
      </c>
      <c r="E114" s="91">
        <v>9000</v>
      </c>
      <c r="F114" s="91">
        <v>1000</v>
      </c>
      <c r="G114" s="91">
        <v>0</v>
      </c>
    </row>
    <row r="115" spans="1:7" x14ac:dyDescent="0.2">
      <c r="B115" s="92"/>
    </row>
    <row r="116" spans="1:7" x14ac:dyDescent="0.2">
      <c r="B116" s="92"/>
    </row>
    <row r="117" spans="1:7" s="45" customFormat="1" x14ac:dyDescent="0.2">
      <c r="A117" s="73"/>
      <c r="B117" s="96" t="s">
        <v>24</v>
      </c>
      <c r="C117" s="77" t="s">
        <v>25</v>
      </c>
      <c r="D117" s="78">
        <v>12000</v>
      </c>
      <c r="E117" s="78">
        <f t="shared" ref="E117:G117" si="17">SUM(E118)</f>
        <v>10000</v>
      </c>
      <c r="F117" s="78">
        <f t="shared" si="17"/>
        <v>2000</v>
      </c>
      <c r="G117" s="78">
        <f t="shared" si="17"/>
        <v>0</v>
      </c>
    </row>
    <row r="118" spans="1:7" x14ac:dyDescent="0.2">
      <c r="A118" s="92" t="s">
        <v>59</v>
      </c>
      <c r="B118" s="92" t="s">
        <v>24</v>
      </c>
      <c r="C118" s="97" t="s">
        <v>89</v>
      </c>
      <c r="D118" s="91">
        <v>12000</v>
      </c>
      <c r="E118" s="91">
        <v>10000</v>
      </c>
      <c r="F118" s="91">
        <v>2000</v>
      </c>
      <c r="G118" s="91">
        <v>0</v>
      </c>
    </row>
    <row r="119" spans="1:7" x14ac:dyDescent="0.2">
      <c r="B119" s="92"/>
    </row>
    <row r="120" spans="1:7" x14ac:dyDescent="0.2">
      <c r="B120" s="92"/>
    </row>
    <row r="121" spans="1:7" s="45" customFormat="1" x14ac:dyDescent="0.2">
      <c r="A121" s="73"/>
      <c r="B121" s="96" t="s">
        <v>26</v>
      </c>
      <c r="C121" s="77" t="s">
        <v>27</v>
      </c>
      <c r="D121" s="78">
        <v>2000</v>
      </c>
      <c r="E121" s="78">
        <f t="shared" ref="E121:G121" si="18">SUM(E122)</f>
        <v>2000</v>
      </c>
      <c r="F121" s="78">
        <f t="shared" si="18"/>
        <v>0</v>
      </c>
      <c r="G121" s="78">
        <f t="shared" si="18"/>
        <v>0</v>
      </c>
    </row>
    <row r="122" spans="1:7" x14ac:dyDescent="0.2">
      <c r="A122" s="92" t="s">
        <v>53</v>
      </c>
      <c r="B122" s="92" t="s">
        <v>26</v>
      </c>
      <c r="C122" s="97" t="s">
        <v>90</v>
      </c>
      <c r="D122" s="91">
        <v>2000</v>
      </c>
      <c r="E122" s="91">
        <v>2000</v>
      </c>
      <c r="F122" s="91">
        <v>0</v>
      </c>
      <c r="G122" s="91">
        <v>0</v>
      </c>
    </row>
    <row r="123" spans="1:7" x14ac:dyDescent="0.2">
      <c r="B123" s="92"/>
    </row>
    <row r="124" spans="1:7" x14ac:dyDescent="0.2">
      <c r="B124" s="92"/>
    </row>
    <row r="125" spans="1:7" s="45" customFormat="1" x14ac:dyDescent="0.2">
      <c r="A125" s="73"/>
      <c r="B125" s="96" t="s">
        <v>28</v>
      </c>
      <c r="C125" s="77" t="s">
        <v>29</v>
      </c>
      <c r="D125" s="78">
        <v>32000</v>
      </c>
      <c r="E125" s="78">
        <f t="shared" ref="E125:G125" si="19">SUM(E126:E127)</f>
        <v>32000</v>
      </c>
      <c r="F125" s="78">
        <f t="shared" si="19"/>
        <v>0</v>
      </c>
      <c r="G125" s="78">
        <f t="shared" si="19"/>
        <v>0</v>
      </c>
    </row>
    <row r="126" spans="1:7" x14ac:dyDescent="0.2">
      <c r="A126" s="92" t="s">
        <v>53</v>
      </c>
      <c r="B126" s="92" t="s">
        <v>28</v>
      </c>
      <c r="C126" s="97" t="s">
        <v>91</v>
      </c>
      <c r="D126" s="91">
        <v>2000</v>
      </c>
      <c r="E126" s="91">
        <v>2000</v>
      </c>
      <c r="F126" s="91">
        <v>0</v>
      </c>
      <c r="G126" s="91">
        <v>0</v>
      </c>
    </row>
    <row r="127" spans="1:7" x14ac:dyDescent="0.2">
      <c r="A127" s="92" t="s">
        <v>53</v>
      </c>
      <c r="B127" s="92" t="s">
        <v>28</v>
      </c>
      <c r="C127" s="97" t="s">
        <v>92</v>
      </c>
      <c r="D127" s="91">
        <v>30000</v>
      </c>
      <c r="E127" s="91">
        <v>30000</v>
      </c>
      <c r="F127" s="91">
        <v>0</v>
      </c>
      <c r="G127" s="91">
        <v>0</v>
      </c>
    </row>
    <row r="128" spans="1:7" x14ac:dyDescent="0.2">
      <c r="B128" s="92"/>
    </row>
    <row r="129" spans="1:7" x14ac:dyDescent="0.2">
      <c r="B129" s="92"/>
    </row>
    <row r="130" spans="1:7" s="45" customFormat="1" x14ac:dyDescent="0.2">
      <c r="A130" s="73"/>
      <c r="B130" s="96" t="s">
        <v>30</v>
      </c>
      <c r="C130" s="77" t="s">
        <v>93</v>
      </c>
      <c r="D130" s="78">
        <v>20000</v>
      </c>
      <c r="E130" s="78">
        <f t="shared" ref="E130:G130" si="20">SUM(E131)</f>
        <v>20000</v>
      </c>
      <c r="F130" s="78">
        <f t="shared" si="20"/>
        <v>0</v>
      </c>
      <c r="G130" s="78">
        <f t="shared" si="20"/>
        <v>0</v>
      </c>
    </row>
    <row r="131" spans="1:7" x14ac:dyDescent="0.2">
      <c r="A131" s="92" t="s">
        <v>59</v>
      </c>
      <c r="B131" s="92" t="s">
        <v>30</v>
      </c>
      <c r="C131" s="97" t="s">
        <v>92</v>
      </c>
      <c r="D131" s="91">
        <v>20000</v>
      </c>
      <c r="E131" s="91">
        <v>20000</v>
      </c>
      <c r="F131" s="91">
        <v>0</v>
      </c>
      <c r="G131" s="91">
        <v>0</v>
      </c>
    </row>
    <row r="132" spans="1:7" x14ac:dyDescent="0.2">
      <c r="B132" s="92"/>
    </row>
    <row r="133" spans="1:7" x14ac:dyDescent="0.2">
      <c r="B133" s="92"/>
    </row>
    <row r="134" spans="1:7" s="45" customFormat="1" x14ac:dyDescent="0.2">
      <c r="A134" s="73"/>
      <c r="B134" s="96"/>
      <c r="C134" s="77" t="s">
        <v>33</v>
      </c>
      <c r="D134" s="78">
        <f>SUM(D135:D143)</f>
        <v>900000</v>
      </c>
      <c r="E134" s="78">
        <f t="shared" ref="E134:G134" si="21">SUM(E135:E143)</f>
        <v>140000</v>
      </c>
      <c r="F134" s="78">
        <f t="shared" si="21"/>
        <v>60000</v>
      </c>
      <c r="G134" s="78">
        <f t="shared" si="21"/>
        <v>700000</v>
      </c>
    </row>
    <row r="135" spans="1:7" x14ac:dyDescent="0.2">
      <c r="A135" s="80" t="s">
        <v>66</v>
      </c>
      <c r="B135" s="80" t="s">
        <v>169</v>
      </c>
      <c r="C135" s="89" t="s">
        <v>170</v>
      </c>
      <c r="D135" s="76">
        <v>5000</v>
      </c>
      <c r="E135" s="76">
        <v>5000</v>
      </c>
      <c r="F135" s="76">
        <v>0</v>
      </c>
      <c r="G135" s="76">
        <v>0</v>
      </c>
    </row>
    <row r="136" spans="1:7" x14ac:dyDescent="0.2">
      <c r="A136" s="80" t="s">
        <v>66</v>
      </c>
      <c r="B136" s="80" t="s">
        <v>169</v>
      </c>
      <c r="C136" s="89" t="s">
        <v>171</v>
      </c>
      <c r="D136" s="76">
        <v>5000</v>
      </c>
      <c r="E136" s="76">
        <v>5000</v>
      </c>
      <c r="F136" s="76">
        <v>0</v>
      </c>
      <c r="G136" s="76">
        <v>0</v>
      </c>
    </row>
    <row r="137" spans="1:7" ht="14.25" customHeight="1" x14ac:dyDescent="0.2">
      <c r="A137" s="80" t="s">
        <v>66</v>
      </c>
      <c r="B137" s="82" t="s">
        <v>167</v>
      </c>
      <c r="C137" s="89" t="s">
        <v>178</v>
      </c>
      <c r="D137" s="81">
        <v>15000</v>
      </c>
      <c r="E137" s="81">
        <v>10000</v>
      </c>
      <c r="F137" s="81">
        <v>5000</v>
      </c>
      <c r="G137" s="81">
        <v>0</v>
      </c>
    </row>
    <row r="138" spans="1:7" ht="14.25" customHeight="1" x14ac:dyDescent="0.2">
      <c r="A138" s="80" t="s">
        <v>67</v>
      </c>
      <c r="B138" s="80" t="s">
        <v>169</v>
      </c>
      <c r="C138" s="89" t="s">
        <v>170</v>
      </c>
      <c r="D138" s="76">
        <v>5000</v>
      </c>
      <c r="E138" s="76">
        <v>5000</v>
      </c>
      <c r="F138" s="76">
        <v>0</v>
      </c>
      <c r="G138" s="76">
        <v>0</v>
      </c>
    </row>
    <row r="139" spans="1:7" ht="14.25" customHeight="1" x14ac:dyDescent="0.2">
      <c r="A139" s="80" t="s">
        <v>67</v>
      </c>
      <c r="B139" s="80" t="s">
        <v>169</v>
      </c>
      <c r="C139" s="89" t="s">
        <v>171</v>
      </c>
      <c r="D139" s="76">
        <v>5000</v>
      </c>
      <c r="E139" s="76">
        <v>5000</v>
      </c>
      <c r="F139" s="76">
        <v>0</v>
      </c>
      <c r="G139" s="76">
        <v>0</v>
      </c>
    </row>
    <row r="140" spans="1:7" ht="14.25" customHeight="1" x14ac:dyDescent="0.2">
      <c r="A140" s="80" t="s">
        <v>67</v>
      </c>
      <c r="B140" s="82" t="s">
        <v>167</v>
      </c>
      <c r="C140" s="89" t="s">
        <v>178</v>
      </c>
      <c r="D140" s="81">
        <v>15000</v>
      </c>
      <c r="E140" s="81">
        <v>10000</v>
      </c>
      <c r="F140" s="81">
        <v>5000</v>
      </c>
      <c r="G140" s="81">
        <v>0</v>
      </c>
    </row>
    <row r="141" spans="1:7" ht="14.25" customHeight="1" x14ac:dyDescent="0.2">
      <c r="A141" s="80" t="s">
        <v>53</v>
      </c>
      <c r="B141" s="82" t="s">
        <v>174</v>
      </c>
      <c r="C141" s="89" t="s">
        <v>176</v>
      </c>
      <c r="D141" s="81">
        <v>50000</v>
      </c>
      <c r="E141" s="81">
        <v>50000</v>
      </c>
      <c r="F141" s="81">
        <v>0</v>
      </c>
      <c r="G141" s="81">
        <v>0</v>
      </c>
    </row>
    <row r="142" spans="1:7" ht="14.25" customHeight="1" x14ac:dyDescent="0.2">
      <c r="A142" s="80"/>
      <c r="B142" s="82"/>
      <c r="C142" s="89" t="s">
        <v>397</v>
      </c>
      <c r="D142" s="81">
        <v>100000</v>
      </c>
      <c r="E142" s="81">
        <v>50000</v>
      </c>
      <c r="F142" s="81">
        <v>50000</v>
      </c>
      <c r="G142" s="81">
        <v>0</v>
      </c>
    </row>
    <row r="143" spans="1:7" ht="14.25" customHeight="1" x14ac:dyDescent="0.2">
      <c r="A143" s="80" t="s">
        <v>53</v>
      </c>
      <c r="B143" s="82" t="s">
        <v>174</v>
      </c>
      <c r="C143" s="89" t="s">
        <v>177</v>
      </c>
      <c r="D143" s="81">
        <v>700000</v>
      </c>
      <c r="E143" s="81">
        <v>0</v>
      </c>
      <c r="F143" s="81">
        <v>0</v>
      </c>
      <c r="G143" s="81">
        <v>700000</v>
      </c>
    </row>
    <row r="144" spans="1:7" x14ac:dyDescent="0.2">
      <c r="B144" s="92"/>
    </row>
    <row r="145" spans="1:7" x14ac:dyDescent="0.2">
      <c r="B145" s="92"/>
    </row>
    <row r="146" spans="1:7" s="45" customFormat="1" x14ac:dyDescent="0.2">
      <c r="A146" s="73"/>
      <c r="B146" s="96"/>
      <c r="C146" s="77" t="s">
        <v>34</v>
      </c>
      <c r="D146" s="78">
        <f>SUM(D147:D155)</f>
        <v>285000</v>
      </c>
      <c r="E146" s="78">
        <f t="shared" ref="E146:G146" si="22">SUM(E147:E155)</f>
        <v>225000</v>
      </c>
      <c r="F146" s="78">
        <f t="shared" si="22"/>
        <v>50000</v>
      </c>
      <c r="G146" s="78">
        <f t="shared" si="22"/>
        <v>10000</v>
      </c>
    </row>
    <row r="147" spans="1:7" x14ac:dyDescent="0.2">
      <c r="A147" s="93" t="s">
        <v>53</v>
      </c>
      <c r="B147" s="92" t="s">
        <v>105</v>
      </c>
      <c r="C147" s="88" t="s">
        <v>188</v>
      </c>
      <c r="D147" s="91">
        <v>66000</v>
      </c>
      <c r="E147" s="91">
        <v>66000</v>
      </c>
      <c r="F147" s="91">
        <v>0</v>
      </c>
      <c r="G147" s="91">
        <v>0</v>
      </c>
    </row>
    <row r="148" spans="1:7" x14ac:dyDescent="0.2">
      <c r="A148" s="93" t="s">
        <v>66</v>
      </c>
      <c r="B148" s="92" t="s">
        <v>189</v>
      </c>
      <c r="C148" s="88" t="s">
        <v>204</v>
      </c>
      <c r="D148" s="91">
        <v>15000</v>
      </c>
      <c r="E148" s="91">
        <v>15000</v>
      </c>
      <c r="F148" s="91">
        <v>0</v>
      </c>
      <c r="G148" s="91">
        <v>0</v>
      </c>
    </row>
    <row r="149" spans="1:7" x14ac:dyDescent="0.2">
      <c r="A149" s="93" t="s">
        <v>67</v>
      </c>
      <c r="B149" s="92" t="s">
        <v>189</v>
      </c>
      <c r="C149" s="88" t="s">
        <v>204</v>
      </c>
      <c r="D149" s="91">
        <v>15000</v>
      </c>
      <c r="E149" s="91">
        <v>15000</v>
      </c>
      <c r="F149" s="91">
        <v>0</v>
      </c>
      <c r="G149" s="91">
        <v>0</v>
      </c>
    </row>
    <row r="150" spans="1:7" x14ac:dyDescent="0.2">
      <c r="A150" s="93" t="s">
        <v>67</v>
      </c>
      <c r="B150" s="92" t="s">
        <v>193</v>
      </c>
      <c r="C150" s="88" t="s">
        <v>206</v>
      </c>
      <c r="D150" s="91">
        <v>5000</v>
      </c>
      <c r="E150" s="91">
        <v>5000</v>
      </c>
      <c r="F150" s="91">
        <v>0</v>
      </c>
      <c r="G150" s="91">
        <v>0</v>
      </c>
    </row>
    <row r="151" spans="1:7" x14ac:dyDescent="0.2">
      <c r="A151" s="93" t="s">
        <v>66</v>
      </c>
      <c r="B151" s="92" t="s">
        <v>195</v>
      </c>
      <c r="C151" s="88" t="s">
        <v>205</v>
      </c>
      <c r="D151" s="91">
        <v>2000</v>
      </c>
      <c r="E151" s="91">
        <v>2000</v>
      </c>
      <c r="F151" s="91">
        <v>0</v>
      </c>
      <c r="G151" s="91">
        <v>0</v>
      </c>
    </row>
    <row r="152" spans="1:7" x14ac:dyDescent="0.2">
      <c r="A152" s="93" t="s">
        <v>67</v>
      </c>
      <c r="B152" s="92" t="s">
        <v>195</v>
      </c>
      <c r="C152" s="88" t="s">
        <v>205</v>
      </c>
      <c r="D152" s="91">
        <v>2000</v>
      </c>
      <c r="E152" s="91">
        <v>2000</v>
      </c>
      <c r="F152" s="91">
        <v>0</v>
      </c>
      <c r="G152" s="91">
        <v>0</v>
      </c>
    </row>
    <row r="153" spans="1:7" x14ac:dyDescent="0.2">
      <c r="A153" s="93" t="s">
        <v>53</v>
      </c>
      <c r="B153" s="92" t="s">
        <v>189</v>
      </c>
      <c r="C153" s="88" t="s">
        <v>197</v>
      </c>
      <c r="D153" s="91">
        <v>20000</v>
      </c>
      <c r="E153" s="91">
        <v>20000</v>
      </c>
      <c r="F153" s="91">
        <v>0</v>
      </c>
      <c r="G153" s="91">
        <v>0</v>
      </c>
    </row>
    <row r="154" spans="1:7" x14ac:dyDescent="0.2">
      <c r="B154" s="92"/>
      <c r="C154" s="88" t="s">
        <v>349</v>
      </c>
      <c r="D154" s="91">
        <v>150000</v>
      </c>
      <c r="E154" s="91">
        <v>100000</v>
      </c>
      <c r="F154" s="91">
        <v>50000</v>
      </c>
      <c r="G154" s="91">
        <v>0</v>
      </c>
    </row>
    <row r="155" spans="1:7" x14ac:dyDescent="0.2">
      <c r="A155" s="93" t="s">
        <v>53</v>
      </c>
      <c r="B155" s="92" t="s">
        <v>198</v>
      </c>
      <c r="C155" s="88" t="s">
        <v>199</v>
      </c>
      <c r="D155" s="91">
        <v>10000</v>
      </c>
      <c r="E155" s="91">
        <v>0</v>
      </c>
      <c r="F155" s="91">
        <v>0</v>
      </c>
      <c r="G155" s="91">
        <v>10000</v>
      </c>
    </row>
    <row r="156" spans="1:7" x14ac:dyDescent="0.2">
      <c r="B156" s="92"/>
    </row>
    <row r="157" spans="1:7" x14ac:dyDescent="0.2">
      <c r="B157" s="92"/>
    </row>
    <row r="158" spans="1:7" s="45" customFormat="1" x14ac:dyDescent="0.2">
      <c r="A158" s="73"/>
      <c r="B158" s="96"/>
      <c r="C158" s="77" t="s">
        <v>35</v>
      </c>
      <c r="D158" s="78">
        <f>SUM(D159:D164)</f>
        <v>249100</v>
      </c>
      <c r="E158" s="78">
        <f t="shared" ref="E158:G158" si="23">SUM(E159:E164)</f>
        <v>198100</v>
      </c>
      <c r="F158" s="78">
        <f t="shared" si="23"/>
        <v>33000</v>
      </c>
      <c r="G158" s="78">
        <f t="shared" si="23"/>
        <v>18000</v>
      </c>
    </row>
    <row r="159" spans="1:7" x14ac:dyDescent="0.2">
      <c r="A159" s="93" t="s">
        <v>53</v>
      </c>
      <c r="B159" s="92" t="s">
        <v>147</v>
      </c>
      <c r="C159" s="88" t="s">
        <v>148</v>
      </c>
      <c r="D159" s="91">
        <v>12000</v>
      </c>
      <c r="E159" s="91">
        <v>5000</v>
      </c>
      <c r="F159" s="91">
        <v>7000</v>
      </c>
      <c r="G159" s="91">
        <v>0</v>
      </c>
    </row>
    <row r="160" spans="1:7" x14ac:dyDescent="0.2">
      <c r="A160" s="93" t="s">
        <v>53</v>
      </c>
      <c r="B160" s="92" t="s">
        <v>147</v>
      </c>
      <c r="C160" s="88" t="s">
        <v>150</v>
      </c>
      <c r="D160" s="91">
        <v>6000</v>
      </c>
      <c r="E160" s="91">
        <v>6000</v>
      </c>
      <c r="F160" s="91">
        <v>0</v>
      </c>
      <c r="G160" s="91">
        <v>0</v>
      </c>
    </row>
    <row r="161" spans="1:7" x14ac:dyDescent="0.2">
      <c r="A161" s="93" t="s">
        <v>53</v>
      </c>
      <c r="B161" s="92" t="s">
        <v>149</v>
      </c>
      <c r="C161" s="88" t="s">
        <v>151</v>
      </c>
      <c r="D161" s="91">
        <v>45500</v>
      </c>
      <c r="E161" s="91">
        <v>30000</v>
      </c>
      <c r="F161" s="91">
        <v>15500</v>
      </c>
      <c r="G161" s="91">
        <v>0</v>
      </c>
    </row>
    <row r="162" spans="1:7" x14ac:dyDescent="0.2">
      <c r="A162" s="93" t="s">
        <v>53</v>
      </c>
      <c r="B162" s="92" t="s">
        <v>153</v>
      </c>
      <c r="C162" s="88" t="s">
        <v>154</v>
      </c>
      <c r="D162" s="91">
        <v>39500</v>
      </c>
      <c r="E162" s="91">
        <v>11000</v>
      </c>
      <c r="F162" s="91">
        <v>10500</v>
      </c>
      <c r="G162" s="91">
        <v>18000</v>
      </c>
    </row>
    <row r="163" spans="1:7" x14ac:dyDescent="0.2">
      <c r="A163" s="93" t="s">
        <v>53</v>
      </c>
      <c r="B163" s="92" t="s">
        <v>152</v>
      </c>
      <c r="C163" s="88" t="s">
        <v>166</v>
      </c>
      <c r="D163" s="91">
        <v>6100</v>
      </c>
      <c r="E163" s="91">
        <v>6100</v>
      </c>
      <c r="F163" s="91">
        <v>0</v>
      </c>
      <c r="G163" s="91">
        <v>0</v>
      </c>
    </row>
    <row r="164" spans="1:7" x14ac:dyDescent="0.2">
      <c r="A164" s="93" t="s">
        <v>53</v>
      </c>
      <c r="B164" s="92" t="s">
        <v>152</v>
      </c>
      <c r="C164" s="88" t="s">
        <v>292</v>
      </c>
      <c r="D164" s="91">
        <v>140000</v>
      </c>
      <c r="E164" s="91">
        <v>140000</v>
      </c>
      <c r="F164" s="91">
        <v>0</v>
      </c>
      <c r="G164" s="91">
        <v>0</v>
      </c>
    </row>
    <row r="165" spans="1:7" x14ac:dyDescent="0.2">
      <c r="B165" s="92"/>
    </row>
    <row r="166" spans="1:7" x14ac:dyDescent="0.2">
      <c r="B166" s="92"/>
    </row>
    <row r="167" spans="1:7" s="45" customFormat="1" x14ac:dyDescent="0.2">
      <c r="A167" s="73"/>
      <c r="B167" s="96"/>
      <c r="C167" s="77" t="s">
        <v>36</v>
      </c>
      <c r="D167" s="78">
        <f>SUM(D168:D177)</f>
        <v>420500</v>
      </c>
      <c r="E167" s="78">
        <f t="shared" ref="E167:G167" si="24">SUM(E168:E177)</f>
        <v>420500</v>
      </c>
      <c r="F167" s="78">
        <f t="shared" si="24"/>
        <v>0</v>
      </c>
      <c r="G167" s="78">
        <f t="shared" si="24"/>
        <v>0</v>
      </c>
    </row>
    <row r="168" spans="1:7" s="79" customFormat="1" x14ac:dyDescent="0.2">
      <c r="A168" s="80" t="s">
        <v>59</v>
      </c>
      <c r="B168" s="82" t="s">
        <v>106</v>
      </c>
      <c r="C168" s="89" t="s">
        <v>107</v>
      </c>
      <c r="D168" s="81">
        <v>110000</v>
      </c>
      <c r="E168" s="81">
        <v>110000</v>
      </c>
      <c r="F168" s="81">
        <v>0</v>
      </c>
      <c r="G168" s="81">
        <v>0</v>
      </c>
    </row>
    <row r="169" spans="1:7" s="79" customFormat="1" x14ac:dyDescent="0.2">
      <c r="A169" s="80" t="s">
        <v>59</v>
      </c>
      <c r="B169" s="80" t="s">
        <v>106</v>
      </c>
      <c r="C169" s="89" t="s">
        <v>374</v>
      </c>
      <c r="D169" s="81">
        <v>8500</v>
      </c>
      <c r="E169" s="81">
        <v>8500</v>
      </c>
      <c r="F169" s="81">
        <v>0</v>
      </c>
      <c r="G169" s="81">
        <v>0</v>
      </c>
    </row>
    <row r="170" spans="1:7" s="79" customFormat="1" x14ac:dyDescent="0.2">
      <c r="A170" s="80" t="s">
        <v>53</v>
      </c>
      <c r="B170" s="82" t="s">
        <v>108</v>
      </c>
      <c r="C170" s="74" t="s">
        <v>109</v>
      </c>
      <c r="D170" s="81">
        <v>35000</v>
      </c>
      <c r="E170" s="81">
        <v>35000</v>
      </c>
      <c r="F170" s="81">
        <v>0</v>
      </c>
      <c r="G170" s="81">
        <v>0</v>
      </c>
    </row>
    <row r="171" spans="1:7" s="79" customFormat="1" x14ac:dyDescent="0.2">
      <c r="A171" s="80" t="s">
        <v>53</v>
      </c>
      <c r="B171" s="82" t="s">
        <v>108</v>
      </c>
      <c r="C171" s="89" t="s">
        <v>155</v>
      </c>
      <c r="D171" s="81">
        <v>7800</v>
      </c>
      <c r="E171" s="81">
        <v>7800</v>
      </c>
      <c r="F171" s="81">
        <v>0</v>
      </c>
      <c r="G171" s="81">
        <v>0</v>
      </c>
    </row>
    <row r="172" spans="1:7" s="79" customFormat="1" x14ac:dyDescent="0.2">
      <c r="A172" s="80" t="s">
        <v>53</v>
      </c>
      <c r="B172" s="82" t="s">
        <v>156</v>
      </c>
      <c r="C172" s="89" t="s">
        <v>161</v>
      </c>
      <c r="D172" s="81">
        <v>3500</v>
      </c>
      <c r="E172" s="81">
        <v>3500</v>
      </c>
      <c r="F172" s="81">
        <v>0</v>
      </c>
      <c r="G172" s="81">
        <v>0</v>
      </c>
    </row>
    <row r="173" spans="1:7" s="79" customFormat="1" x14ac:dyDescent="0.2">
      <c r="A173" s="80" t="s">
        <v>53</v>
      </c>
      <c r="B173" s="82" t="s">
        <v>157</v>
      </c>
      <c r="C173" s="89" t="s">
        <v>162</v>
      </c>
      <c r="D173" s="81">
        <v>200000</v>
      </c>
      <c r="E173" s="81">
        <v>200000</v>
      </c>
      <c r="F173" s="81">
        <v>0</v>
      </c>
      <c r="G173" s="81">
        <v>0</v>
      </c>
    </row>
    <row r="174" spans="1:7" s="79" customFormat="1" x14ac:dyDescent="0.2">
      <c r="A174" s="80" t="s">
        <v>53</v>
      </c>
      <c r="B174" s="82" t="s">
        <v>158</v>
      </c>
      <c r="C174" s="89" t="s">
        <v>163</v>
      </c>
      <c r="D174" s="81">
        <v>12000</v>
      </c>
      <c r="E174" s="81">
        <v>12000</v>
      </c>
      <c r="F174" s="81">
        <v>0</v>
      </c>
      <c r="G174" s="81">
        <v>0</v>
      </c>
    </row>
    <row r="175" spans="1:7" s="79" customFormat="1" x14ac:dyDescent="0.2">
      <c r="A175" s="80" t="s">
        <v>53</v>
      </c>
      <c r="B175" s="82" t="s">
        <v>159</v>
      </c>
      <c r="C175" s="89" t="s">
        <v>164</v>
      </c>
      <c r="D175" s="81">
        <v>5000</v>
      </c>
      <c r="E175" s="81">
        <v>5000</v>
      </c>
      <c r="F175" s="81">
        <v>0</v>
      </c>
      <c r="G175" s="81">
        <v>0</v>
      </c>
    </row>
    <row r="176" spans="1:7" s="79" customFormat="1" x14ac:dyDescent="0.2">
      <c r="A176" s="80" t="s">
        <v>59</v>
      </c>
      <c r="B176" s="82" t="s">
        <v>373</v>
      </c>
      <c r="C176" s="89" t="s">
        <v>372</v>
      </c>
      <c r="D176" s="81">
        <v>30000</v>
      </c>
      <c r="E176" s="81">
        <v>30000</v>
      </c>
      <c r="F176" s="81">
        <v>0</v>
      </c>
      <c r="G176" s="81">
        <v>0</v>
      </c>
    </row>
    <row r="177" spans="1:7" x14ac:dyDescent="0.2">
      <c r="A177" s="80" t="s">
        <v>53</v>
      </c>
      <c r="B177" s="82" t="s">
        <v>160</v>
      </c>
      <c r="C177" s="89" t="s">
        <v>165</v>
      </c>
      <c r="D177" s="81">
        <v>8700</v>
      </c>
      <c r="E177" s="81">
        <v>8700</v>
      </c>
      <c r="F177" s="81">
        <v>0</v>
      </c>
      <c r="G177" s="81">
        <v>0</v>
      </c>
    </row>
    <row r="178" spans="1:7" x14ac:dyDescent="0.2">
      <c r="A178" s="80"/>
      <c r="B178" s="82"/>
      <c r="C178" s="89"/>
      <c r="D178" s="81"/>
      <c r="E178" s="81"/>
      <c r="F178" s="81"/>
      <c r="G178" s="81"/>
    </row>
    <row r="179" spans="1:7" x14ac:dyDescent="0.2">
      <c r="B179" s="92"/>
    </row>
    <row r="180" spans="1:7" s="45" customFormat="1" x14ac:dyDescent="0.2">
      <c r="A180" s="73"/>
      <c r="B180" s="96"/>
      <c r="C180" s="77" t="s">
        <v>37</v>
      </c>
      <c r="D180" s="78">
        <v>114000</v>
      </c>
      <c r="E180" s="78">
        <v>114000</v>
      </c>
      <c r="F180" s="78">
        <v>0</v>
      </c>
      <c r="G180" s="78">
        <v>0</v>
      </c>
    </row>
    <row r="181" spans="1:7" x14ac:dyDescent="0.2">
      <c r="A181" s="93" t="s">
        <v>59</v>
      </c>
      <c r="B181" s="92" t="s">
        <v>110</v>
      </c>
      <c r="C181" s="88" t="s">
        <v>112</v>
      </c>
      <c r="D181" s="91">
        <v>80000</v>
      </c>
      <c r="E181" s="91">
        <v>80000</v>
      </c>
      <c r="F181" s="91">
        <v>0</v>
      </c>
      <c r="G181" s="91">
        <v>0</v>
      </c>
    </row>
    <row r="182" spans="1:7" x14ac:dyDescent="0.2">
      <c r="A182" s="93" t="s">
        <v>59</v>
      </c>
      <c r="B182" s="92" t="s">
        <v>110</v>
      </c>
      <c r="C182" s="88" t="s">
        <v>111</v>
      </c>
      <c r="D182" s="91">
        <v>24000</v>
      </c>
      <c r="E182" s="91">
        <v>24000</v>
      </c>
      <c r="F182" s="91">
        <v>0</v>
      </c>
      <c r="G182" s="91">
        <v>0</v>
      </c>
    </row>
    <row r="183" spans="1:7" x14ac:dyDescent="0.2">
      <c r="A183" s="93" t="s">
        <v>59</v>
      </c>
      <c r="B183" s="92" t="s">
        <v>299</v>
      </c>
      <c r="C183" s="88" t="s">
        <v>300</v>
      </c>
      <c r="D183" s="91">
        <v>5000</v>
      </c>
      <c r="E183" s="91">
        <v>5000</v>
      </c>
      <c r="F183" s="91">
        <v>0</v>
      </c>
      <c r="G183" s="91">
        <v>0</v>
      </c>
    </row>
    <row r="184" spans="1:7" x14ac:dyDescent="0.2">
      <c r="A184" s="93" t="s">
        <v>53</v>
      </c>
      <c r="B184" s="92" t="s">
        <v>299</v>
      </c>
      <c r="C184" s="88" t="s">
        <v>300</v>
      </c>
      <c r="D184" s="91">
        <v>5000</v>
      </c>
      <c r="E184" s="91">
        <v>5000</v>
      </c>
      <c r="F184" s="91">
        <v>0</v>
      </c>
      <c r="G184" s="91">
        <v>0</v>
      </c>
    </row>
    <row r="185" spans="1:7" x14ac:dyDescent="0.2">
      <c r="B185" s="92"/>
    </row>
    <row r="186" spans="1:7" x14ac:dyDescent="0.2">
      <c r="B186" s="92"/>
    </row>
    <row r="187" spans="1:7" s="45" customFormat="1" x14ac:dyDescent="0.2">
      <c r="A187" s="73"/>
      <c r="B187" s="96"/>
      <c r="C187" s="77" t="s">
        <v>38</v>
      </c>
      <c r="D187" s="78">
        <f>SUM(D188:D196)</f>
        <v>313000</v>
      </c>
      <c r="E187" s="78">
        <f t="shared" ref="E187:G187" si="25">SUM(E188:E196)</f>
        <v>264000</v>
      </c>
      <c r="F187" s="78">
        <f t="shared" si="25"/>
        <v>49000</v>
      </c>
      <c r="G187" s="78">
        <f t="shared" si="25"/>
        <v>0</v>
      </c>
    </row>
    <row r="188" spans="1:7" x14ac:dyDescent="0.2">
      <c r="A188" s="93" t="s">
        <v>59</v>
      </c>
      <c r="B188" s="92" t="s">
        <v>301</v>
      </c>
      <c r="C188" s="88" t="s">
        <v>308</v>
      </c>
      <c r="D188" s="91">
        <v>10000</v>
      </c>
      <c r="E188" s="91">
        <v>4000</v>
      </c>
      <c r="F188" s="91">
        <v>6000</v>
      </c>
      <c r="G188" s="91">
        <v>0</v>
      </c>
    </row>
    <row r="189" spans="1:7" x14ac:dyDescent="0.2">
      <c r="A189" s="93" t="s">
        <v>59</v>
      </c>
      <c r="B189" s="92" t="s">
        <v>302</v>
      </c>
      <c r="C189" s="88" t="s">
        <v>383</v>
      </c>
      <c r="D189" s="91">
        <v>50000</v>
      </c>
      <c r="E189" s="91">
        <v>40000</v>
      </c>
      <c r="F189" s="91">
        <v>10000</v>
      </c>
      <c r="G189" s="91">
        <v>0</v>
      </c>
    </row>
    <row r="190" spans="1:7" x14ac:dyDescent="0.2">
      <c r="A190" s="93" t="s">
        <v>59</v>
      </c>
      <c r="B190" s="92" t="s">
        <v>302</v>
      </c>
      <c r="C190" s="88" t="s">
        <v>385</v>
      </c>
      <c r="D190" s="91">
        <v>150000</v>
      </c>
      <c r="E190" s="91">
        <v>125000</v>
      </c>
      <c r="F190" s="91">
        <v>25000</v>
      </c>
      <c r="G190" s="91">
        <v>0</v>
      </c>
    </row>
    <row r="191" spans="1:7" x14ac:dyDescent="0.2">
      <c r="A191" s="93" t="s">
        <v>53</v>
      </c>
      <c r="B191" s="92" t="s">
        <v>301</v>
      </c>
      <c r="C191" s="88" t="s">
        <v>308</v>
      </c>
      <c r="D191" s="91">
        <v>10000</v>
      </c>
      <c r="E191" s="91">
        <v>5000</v>
      </c>
      <c r="F191" s="91">
        <v>5000</v>
      </c>
      <c r="G191" s="91">
        <v>0</v>
      </c>
    </row>
    <row r="192" spans="1:7" x14ac:dyDescent="0.2">
      <c r="A192" s="93" t="s">
        <v>59</v>
      </c>
      <c r="B192" s="92" t="s">
        <v>303</v>
      </c>
      <c r="C192" s="88" t="s">
        <v>309</v>
      </c>
      <c r="D192" s="91">
        <v>12000</v>
      </c>
      <c r="E192" s="91">
        <v>12000</v>
      </c>
      <c r="F192" s="91">
        <v>0</v>
      </c>
      <c r="G192" s="91">
        <v>0</v>
      </c>
    </row>
    <row r="193" spans="1:7" x14ac:dyDescent="0.2">
      <c r="A193" s="93" t="s">
        <v>59</v>
      </c>
      <c r="B193" s="92" t="s">
        <v>304</v>
      </c>
      <c r="C193" s="88" t="s">
        <v>305</v>
      </c>
      <c r="D193" s="91">
        <v>15000</v>
      </c>
      <c r="E193" s="91">
        <v>15000</v>
      </c>
      <c r="F193" s="91">
        <v>0</v>
      </c>
      <c r="G193" s="91">
        <v>0</v>
      </c>
    </row>
    <row r="194" spans="1:7" x14ac:dyDescent="0.2">
      <c r="A194" s="93" t="s">
        <v>53</v>
      </c>
      <c r="B194" s="92" t="s">
        <v>303</v>
      </c>
      <c r="C194" s="88" t="s">
        <v>306</v>
      </c>
      <c r="D194" s="91">
        <v>30000</v>
      </c>
      <c r="E194" s="91">
        <v>30000</v>
      </c>
      <c r="F194" s="91">
        <v>0</v>
      </c>
      <c r="G194" s="91">
        <v>0</v>
      </c>
    </row>
    <row r="195" spans="1:7" x14ac:dyDescent="0.2">
      <c r="A195" s="93" t="s">
        <v>59</v>
      </c>
      <c r="B195" s="92" t="s">
        <v>302</v>
      </c>
      <c r="C195" s="88" t="s">
        <v>394</v>
      </c>
      <c r="D195" s="91">
        <v>30000</v>
      </c>
      <c r="E195" s="91">
        <v>30000</v>
      </c>
      <c r="F195" s="91">
        <v>0</v>
      </c>
      <c r="G195" s="91">
        <v>0</v>
      </c>
    </row>
    <row r="196" spans="1:7" x14ac:dyDescent="0.2">
      <c r="A196" s="93" t="s">
        <v>59</v>
      </c>
      <c r="B196" s="92" t="s">
        <v>301</v>
      </c>
      <c r="C196" s="88" t="s">
        <v>307</v>
      </c>
      <c r="D196" s="91">
        <v>6000</v>
      </c>
      <c r="E196" s="91">
        <v>3000</v>
      </c>
      <c r="F196" s="91">
        <v>3000</v>
      </c>
      <c r="G196" s="91">
        <v>0</v>
      </c>
    </row>
    <row r="197" spans="1:7" x14ac:dyDescent="0.2">
      <c r="B197" s="92"/>
    </row>
    <row r="198" spans="1:7" x14ac:dyDescent="0.2">
      <c r="B198" s="92"/>
    </row>
    <row r="199" spans="1:7" s="45" customFormat="1" x14ac:dyDescent="0.2">
      <c r="A199" s="73"/>
      <c r="B199" s="96"/>
      <c r="C199" s="77" t="s">
        <v>39</v>
      </c>
      <c r="D199" s="78">
        <v>2000</v>
      </c>
      <c r="E199" s="78">
        <v>2000</v>
      </c>
      <c r="F199" s="78">
        <v>0</v>
      </c>
      <c r="G199" s="78">
        <v>0</v>
      </c>
    </row>
    <row r="200" spans="1:7" x14ac:dyDescent="0.2">
      <c r="A200" s="93" t="s">
        <v>53</v>
      </c>
      <c r="B200" s="92" t="s">
        <v>261</v>
      </c>
      <c r="C200" s="85" t="s">
        <v>265</v>
      </c>
      <c r="D200" s="91">
        <v>2000</v>
      </c>
      <c r="E200" s="91">
        <v>2000</v>
      </c>
      <c r="F200" s="91">
        <v>0</v>
      </c>
      <c r="G200" s="91">
        <v>0</v>
      </c>
    </row>
    <row r="201" spans="1:7" x14ac:dyDescent="0.2">
      <c r="B201" s="92"/>
    </row>
    <row r="202" spans="1:7" x14ac:dyDescent="0.2">
      <c r="B202" s="92"/>
    </row>
    <row r="203" spans="1:7" s="45" customFormat="1" x14ac:dyDescent="0.2">
      <c r="A203" s="73"/>
      <c r="B203" s="96"/>
      <c r="C203" s="77" t="s">
        <v>40</v>
      </c>
      <c r="D203" s="78">
        <f>SUM(D204:D212)</f>
        <v>627500</v>
      </c>
      <c r="E203" s="78">
        <f t="shared" ref="E203:G203" si="26">SUM(E204:E212)</f>
        <v>465000</v>
      </c>
      <c r="F203" s="78">
        <f t="shared" si="26"/>
        <v>120000</v>
      </c>
      <c r="G203" s="78">
        <f t="shared" si="26"/>
        <v>42500</v>
      </c>
    </row>
    <row r="204" spans="1:7" x14ac:dyDescent="0.2">
      <c r="A204" s="93" t="s">
        <v>53</v>
      </c>
      <c r="B204" s="92" t="s">
        <v>113</v>
      </c>
      <c r="C204" s="88" t="s">
        <v>114</v>
      </c>
      <c r="D204" s="91">
        <v>225000</v>
      </c>
      <c r="E204" s="91">
        <v>225000</v>
      </c>
      <c r="F204" s="91">
        <v>0</v>
      </c>
      <c r="G204" s="91">
        <v>0</v>
      </c>
    </row>
    <row r="205" spans="1:7" x14ac:dyDescent="0.2">
      <c r="A205" s="93" t="s">
        <v>59</v>
      </c>
      <c r="B205" s="92" t="s">
        <v>113</v>
      </c>
      <c r="C205" s="88" t="s">
        <v>115</v>
      </c>
      <c r="D205" s="91">
        <v>60000</v>
      </c>
      <c r="E205" s="91">
        <v>60000</v>
      </c>
      <c r="F205" s="91">
        <v>0</v>
      </c>
      <c r="G205" s="91">
        <v>0</v>
      </c>
    </row>
    <row r="206" spans="1:7" x14ac:dyDescent="0.2">
      <c r="A206" s="93" t="s">
        <v>53</v>
      </c>
      <c r="B206" s="93" t="s">
        <v>310</v>
      </c>
      <c r="C206" s="88" t="s">
        <v>327</v>
      </c>
      <c r="D206" s="91">
        <v>60000</v>
      </c>
      <c r="E206" s="91">
        <v>45000</v>
      </c>
      <c r="F206" s="91">
        <v>15000</v>
      </c>
      <c r="G206" s="91">
        <v>0</v>
      </c>
    </row>
    <row r="207" spans="1:7" x14ac:dyDescent="0.2">
      <c r="A207" s="93" t="s">
        <v>67</v>
      </c>
      <c r="B207" s="80" t="s">
        <v>311</v>
      </c>
      <c r="C207" s="88" t="s">
        <v>366</v>
      </c>
      <c r="D207" s="91">
        <v>42500</v>
      </c>
      <c r="E207" s="91">
        <v>0</v>
      </c>
      <c r="F207" s="91">
        <v>0</v>
      </c>
      <c r="G207" s="91">
        <v>42500</v>
      </c>
    </row>
    <row r="208" spans="1:7" x14ac:dyDescent="0.2">
      <c r="A208" s="93" t="s">
        <v>59</v>
      </c>
      <c r="B208" s="82" t="s">
        <v>312</v>
      </c>
      <c r="C208" s="88" t="s">
        <v>328</v>
      </c>
      <c r="D208" s="91">
        <v>25000</v>
      </c>
      <c r="E208" s="91">
        <v>25000</v>
      </c>
      <c r="F208" s="91">
        <v>0</v>
      </c>
      <c r="G208" s="91">
        <v>0</v>
      </c>
    </row>
    <row r="209" spans="1:7" x14ac:dyDescent="0.2">
      <c r="A209" s="93" t="s">
        <v>53</v>
      </c>
      <c r="B209" s="82" t="s">
        <v>313</v>
      </c>
      <c r="C209" s="89" t="s">
        <v>367</v>
      </c>
      <c r="D209" s="91">
        <v>15000</v>
      </c>
      <c r="E209" s="91">
        <v>15000</v>
      </c>
      <c r="F209" s="91">
        <v>0</v>
      </c>
      <c r="G209" s="91">
        <v>0</v>
      </c>
    </row>
    <row r="210" spans="1:7" x14ac:dyDescent="0.2">
      <c r="A210" s="93" t="s">
        <v>59</v>
      </c>
      <c r="B210" s="92" t="s">
        <v>314</v>
      </c>
      <c r="C210" s="88" t="s">
        <v>329</v>
      </c>
      <c r="D210" s="91">
        <v>50000</v>
      </c>
      <c r="E210" s="91">
        <v>25000</v>
      </c>
      <c r="F210" s="91">
        <v>25000</v>
      </c>
      <c r="G210" s="91">
        <v>0</v>
      </c>
    </row>
    <row r="211" spans="1:7" x14ac:dyDescent="0.2">
      <c r="A211" s="93" t="s">
        <v>59</v>
      </c>
      <c r="B211" s="92" t="s">
        <v>386</v>
      </c>
      <c r="C211" s="88" t="s">
        <v>387</v>
      </c>
      <c r="D211" s="91">
        <v>100000</v>
      </c>
      <c r="E211" s="91">
        <v>30000</v>
      </c>
      <c r="F211" s="91">
        <v>70000</v>
      </c>
      <c r="G211" s="91">
        <v>0</v>
      </c>
    </row>
    <row r="212" spans="1:7" x14ac:dyDescent="0.2">
      <c r="A212" s="93" t="s">
        <v>59</v>
      </c>
      <c r="B212" s="92" t="s">
        <v>314</v>
      </c>
      <c r="C212" s="88" t="s">
        <v>330</v>
      </c>
      <c r="D212" s="91">
        <v>50000</v>
      </c>
      <c r="E212" s="91">
        <v>40000</v>
      </c>
      <c r="F212" s="91">
        <v>10000</v>
      </c>
      <c r="G212" s="91">
        <v>0</v>
      </c>
    </row>
    <row r="213" spans="1:7" x14ac:dyDescent="0.2">
      <c r="B213" s="92"/>
    </row>
    <row r="214" spans="1:7" x14ac:dyDescent="0.2">
      <c r="B214" s="92"/>
    </row>
    <row r="215" spans="1:7" s="45" customFormat="1" x14ac:dyDescent="0.2">
      <c r="A215" s="73"/>
      <c r="B215" s="96"/>
      <c r="C215" s="77" t="s">
        <v>41</v>
      </c>
      <c r="D215" s="78">
        <f>SUM(D216:D225)</f>
        <v>356700</v>
      </c>
      <c r="E215" s="78">
        <f t="shared" ref="E215:G215" si="27">SUM(E216:E225)</f>
        <v>267550</v>
      </c>
      <c r="F215" s="78">
        <f t="shared" si="27"/>
        <v>89150</v>
      </c>
      <c r="G215" s="78">
        <f t="shared" si="27"/>
        <v>0</v>
      </c>
    </row>
    <row r="216" spans="1:7" x14ac:dyDescent="0.2">
      <c r="A216" s="93" t="s">
        <v>53</v>
      </c>
      <c r="B216" s="92" t="s">
        <v>179</v>
      </c>
      <c r="C216" s="98" t="s">
        <v>182</v>
      </c>
      <c r="D216" s="91">
        <v>25550</v>
      </c>
      <c r="E216" s="91">
        <v>20550</v>
      </c>
      <c r="F216" s="91">
        <v>5000</v>
      </c>
      <c r="G216" s="91">
        <v>0</v>
      </c>
    </row>
    <row r="217" spans="1:7" x14ac:dyDescent="0.2">
      <c r="A217" s="93" t="s">
        <v>67</v>
      </c>
      <c r="B217" s="92" t="s">
        <v>180</v>
      </c>
      <c r="C217" s="88" t="s">
        <v>183</v>
      </c>
      <c r="D217" s="91">
        <v>16000</v>
      </c>
      <c r="E217" s="91">
        <v>16000</v>
      </c>
      <c r="F217" s="91">
        <v>0</v>
      </c>
      <c r="G217" s="91">
        <v>0</v>
      </c>
    </row>
    <row r="218" spans="1:7" x14ac:dyDescent="0.2">
      <c r="A218" s="93" t="s">
        <v>67</v>
      </c>
      <c r="B218" s="92" t="s">
        <v>181</v>
      </c>
      <c r="C218" s="88" t="s">
        <v>184</v>
      </c>
      <c r="D218" s="91">
        <v>40000</v>
      </c>
      <c r="E218" s="91">
        <v>30000</v>
      </c>
      <c r="F218" s="91">
        <v>10000</v>
      </c>
      <c r="G218" s="91">
        <v>0</v>
      </c>
    </row>
    <row r="219" spans="1:7" x14ac:dyDescent="0.2">
      <c r="A219" s="93" t="s">
        <v>66</v>
      </c>
      <c r="B219" s="93" t="s">
        <v>181</v>
      </c>
      <c r="C219" s="88" t="s">
        <v>184</v>
      </c>
      <c r="D219" s="91">
        <v>18500</v>
      </c>
      <c r="E219" s="91">
        <v>15000</v>
      </c>
      <c r="F219" s="91">
        <v>3500</v>
      </c>
      <c r="G219" s="91">
        <v>0</v>
      </c>
    </row>
    <row r="220" spans="1:7" x14ac:dyDescent="0.2">
      <c r="A220" s="93" t="s">
        <v>66</v>
      </c>
      <c r="B220" s="92" t="s">
        <v>180</v>
      </c>
      <c r="C220" s="88" t="s">
        <v>185</v>
      </c>
      <c r="D220" s="91">
        <v>20000</v>
      </c>
      <c r="E220" s="91">
        <v>15000</v>
      </c>
      <c r="F220" s="91">
        <v>5000</v>
      </c>
      <c r="G220" s="91">
        <v>0</v>
      </c>
    </row>
    <row r="221" spans="1:7" x14ac:dyDescent="0.2">
      <c r="A221" s="93" t="s">
        <v>66</v>
      </c>
      <c r="B221" s="92" t="s">
        <v>181</v>
      </c>
      <c r="C221" s="98" t="s">
        <v>186</v>
      </c>
      <c r="D221" s="91">
        <v>20000</v>
      </c>
      <c r="E221" s="91">
        <v>15000</v>
      </c>
      <c r="F221" s="91">
        <v>5000</v>
      </c>
      <c r="G221" s="91">
        <v>0</v>
      </c>
    </row>
    <row r="222" spans="1:7" x14ac:dyDescent="0.2">
      <c r="A222" s="93" t="s">
        <v>67</v>
      </c>
      <c r="B222" s="92" t="s">
        <v>181</v>
      </c>
      <c r="C222" s="98" t="s">
        <v>186</v>
      </c>
      <c r="D222" s="91">
        <v>26100</v>
      </c>
      <c r="E222" s="91">
        <v>23000</v>
      </c>
      <c r="F222" s="91">
        <v>3100</v>
      </c>
      <c r="G222" s="91">
        <v>0</v>
      </c>
    </row>
    <row r="223" spans="1:7" x14ac:dyDescent="0.2">
      <c r="A223" s="93" t="s">
        <v>67</v>
      </c>
      <c r="B223" s="92" t="s">
        <v>181</v>
      </c>
      <c r="C223" s="88" t="s">
        <v>187</v>
      </c>
      <c r="D223" s="91">
        <v>20000</v>
      </c>
      <c r="E223" s="91">
        <v>15000</v>
      </c>
      <c r="F223" s="91">
        <v>5000</v>
      </c>
      <c r="G223" s="91">
        <v>0</v>
      </c>
    </row>
    <row r="224" spans="1:7" x14ac:dyDescent="0.2">
      <c r="B224" s="92"/>
      <c r="C224" s="88" t="s">
        <v>349</v>
      </c>
      <c r="D224" s="91">
        <v>150000</v>
      </c>
      <c r="E224" s="91">
        <v>100000</v>
      </c>
      <c r="F224" s="91">
        <v>50000</v>
      </c>
      <c r="G224" s="91">
        <v>0</v>
      </c>
    </row>
    <row r="225" spans="1:7" x14ac:dyDescent="0.2">
      <c r="A225" s="93" t="s">
        <v>66</v>
      </c>
      <c r="B225" s="92" t="s">
        <v>181</v>
      </c>
      <c r="C225" s="88" t="s">
        <v>187</v>
      </c>
      <c r="D225" s="91">
        <v>20550</v>
      </c>
      <c r="E225" s="91">
        <v>18000</v>
      </c>
      <c r="F225" s="91">
        <v>2550</v>
      </c>
      <c r="G225" s="91">
        <v>0</v>
      </c>
    </row>
    <row r="226" spans="1:7" x14ac:dyDescent="0.2">
      <c r="B226" s="92"/>
    </row>
    <row r="227" spans="1:7" s="45" customFormat="1" x14ac:dyDescent="0.2">
      <c r="A227" s="73"/>
      <c r="B227" s="96"/>
      <c r="C227" s="77"/>
      <c r="D227" s="78"/>
      <c r="E227" s="78"/>
      <c r="F227" s="78"/>
      <c r="G227" s="78"/>
    </row>
    <row r="228" spans="1:7" s="45" customFormat="1" x14ac:dyDescent="0.2">
      <c r="A228" s="73"/>
      <c r="B228" s="96"/>
      <c r="C228" s="77" t="s">
        <v>42</v>
      </c>
      <c r="D228" s="78">
        <v>24000</v>
      </c>
      <c r="E228" s="78">
        <v>24000</v>
      </c>
      <c r="F228" s="78">
        <v>0</v>
      </c>
      <c r="G228" s="78">
        <v>0</v>
      </c>
    </row>
    <row r="229" spans="1:7" s="5" customFormat="1" x14ac:dyDescent="0.2">
      <c r="A229" s="93" t="s">
        <v>53</v>
      </c>
      <c r="B229" s="92" t="s">
        <v>266</v>
      </c>
      <c r="C229" s="88" t="s">
        <v>262</v>
      </c>
      <c r="D229" s="90">
        <v>3000</v>
      </c>
      <c r="E229" s="90">
        <v>3000</v>
      </c>
      <c r="F229" s="90">
        <v>0</v>
      </c>
      <c r="G229" s="90">
        <v>0</v>
      </c>
    </row>
    <row r="230" spans="1:7" x14ac:dyDescent="0.2">
      <c r="A230" s="93" t="s">
        <v>59</v>
      </c>
      <c r="B230" s="92" t="s">
        <v>266</v>
      </c>
      <c r="C230" s="88" t="s">
        <v>263</v>
      </c>
      <c r="D230" s="91">
        <v>6000</v>
      </c>
      <c r="E230" s="91">
        <v>6000</v>
      </c>
      <c r="F230" s="91">
        <v>0</v>
      </c>
      <c r="G230" s="91">
        <v>0</v>
      </c>
    </row>
    <row r="231" spans="1:7" x14ac:dyDescent="0.2">
      <c r="A231" s="93" t="s">
        <v>59</v>
      </c>
      <c r="B231" s="92" t="s">
        <v>268</v>
      </c>
      <c r="C231" s="88" t="s">
        <v>264</v>
      </c>
      <c r="D231" s="91">
        <v>5000</v>
      </c>
      <c r="E231" s="91">
        <v>5000</v>
      </c>
      <c r="F231" s="91">
        <v>0</v>
      </c>
      <c r="G231" s="91">
        <v>0</v>
      </c>
    </row>
    <row r="232" spans="1:7" x14ac:dyDescent="0.2">
      <c r="A232" s="93" t="s">
        <v>53</v>
      </c>
      <c r="B232" s="92" t="s">
        <v>269</v>
      </c>
      <c r="C232" s="88" t="s">
        <v>267</v>
      </c>
      <c r="D232" s="91">
        <v>10000</v>
      </c>
      <c r="E232" s="91">
        <v>10000</v>
      </c>
      <c r="F232" s="91">
        <v>0</v>
      </c>
      <c r="G232" s="91">
        <v>0</v>
      </c>
    </row>
    <row r="233" spans="1:7" x14ac:dyDescent="0.2">
      <c r="B233" s="92"/>
    </row>
    <row r="234" spans="1:7" x14ac:dyDescent="0.2">
      <c r="B234" s="92"/>
    </row>
    <row r="235" spans="1:7" s="45" customFormat="1" x14ac:dyDescent="0.2">
      <c r="A235" s="73"/>
      <c r="B235" s="96"/>
      <c r="C235" s="77" t="s">
        <v>43</v>
      </c>
      <c r="D235" s="78">
        <f>SUM(D236:D244)</f>
        <v>219000</v>
      </c>
      <c r="E235" s="78">
        <f t="shared" ref="E235:G235" si="28">SUM(E236:E244)</f>
        <v>184000</v>
      </c>
      <c r="F235" s="78">
        <f t="shared" si="28"/>
        <v>35000</v>
      </c>
      <c r="G235" s="78">
        <f t="shared" si="28"/>
        <v>0</v>
      </c>
    </row>
    <row r="236" spans="1:7" s="5" customFormat="1" x14ac:dyDescent="0.2">
      <c r="A236" s="75" t="s">
        <v>59</v>
      </c>
      <c r="B236" s="84" t="s">
        <v>116</v>
      </c>
      <c r="C236" s="85" t="s">
        <v>117</v>
      </c>
      <c r="D236" s="91">
        <v>6000</v>
      </c>
      <c r="E236" s="91">
        <v>6000</v>
      </c>
      <c r="F236" s="91">
        <v>0</v>
      </c>
      <c r="G236" s="91">
        <v>0</v>
      </c>
    </row>
    <row r="237" spans="1:7" s="5" customFormat="1" x14ac:dyDescent="0.2">
      <c r="A237" s="75" t="s">
        <v>59</v>
      </c>
      <c r="B237" s="99" t="s">
        <v>116</v>
      </c>
      <c r="C237" s="86" t="s">
        <v>331</v>
      </c>
      <c r="D237" s="108">
        <v>15000</v>
      </c>
      <c r="E237" s="108">
        <v>15000</v>
      </c>
      <c r="F237" s="108">
        <v>0</v>
      </c>
      <c r="G237" s="108">
        <v>0</v>
      </c>
    </row>
    <row r="238" spans="1:7" s="5" customFormat="1" x14ac:dyDescent="0.2">
      <c r="A238" s="75" t="s">
        <v>66</v>
      </c>
      <c r="B238" s="99" t="s">
        <v>116</v>
      </c>
      <c r="C238" s="86" t="s">
        <v>334</v>
      </c>
      <c r="D238" s="108">
        <v>50000</v>
      </c>
      <c r="E238" s="108">
        <v>50000</v>
      </c>
      <c r="F238" s="108">
        <v>0</v>
      </c>
      <c r="G238" s="108">
        <v>0</v>
      </c>
    </row>
    <row r="239" spans="1:7" s="5" customFormat="1" x14ac:dyDescent="0.2">
      <c r="A239" s="75" t="s">
        <v>53</v>
      </c>
      <c r="B239" s="99" t="s">
        <v>116</v>
      </c>
      <c r="C239" s="86" t="s">
        <v>332</v>
      </c>
      <c r="D239" s="108">
        <v>30000</v>
      </c>
      <c r="E239" s="108">
        <v>15000</v>
      </c>
      <c r="F239" s="108">
        <v>15000</v>
      </c>
      <c r="G239" s="108">
        <v>0</v>
      </c>
    </row>
    <row r="240" spans="1:7" s="5" customFormat="1" x14ac:dyDescent="0.2">
      <c r="A240" s="75" t="s">
        <v>53</v>
      </c>
      <c r="B240" s="99" t="s">
        <v>116</v>
      </c>
      <c r="C240" s="86" t="s">
        <v>333</v>
      </c>
      <c r="D240" s="108">
        <v>20000</v>
      </c>
      <c r="E240" s="108">
        <v>20000</v>
      </c>
      <c r="F240" s="108">
        <v>0</v>
      </c>
      <c r="G240" s="108">
        <v>0</v>
      </c>
    </row>
    <row r="241" spans="1:7" s="5" customFormat="1" x14ac:dyDescent="0.2">
      <c r="A241" s="75" t="s">
        <v>53</v>
      </c>
      <c r="B241" s="99" t="s">
        <v>320</v>
      </c>
      <c r="C241" s="86" t="s">
        <v>324</v>
      </c>
      <c r="D241" s="108">
        <v>10000</v>
      </c>
      <c r="E241" s="108">
        <v>10000</v>
      </c>
      <c r="F241" s="108">
        <v>0</v>
      </c>
      <c r="G241" s="108">
        <v>0</v>
      </c>
    </row>
    <row r="242" spans="1:7" s="5" customFormat="1" x14ac:dyDescent="0.2">
      <c r="A242" s="75" t="s">
        <v>53</v>
      </c>
      <c r="B242" s="99" t="s">
        <v>321</v>
      </c>
      <c r="C242" s="86" t="s">
        <v>325</v>
      </c>
      <c r="D242" s="108">
        <v>2000</v>
      </c>
      <c r="E242" s="108">
        <v>2000</v>
      </c>
      <c r="F242" s="108">
        <v>0</v>
      </c>
      <c r="G242" s="108">
        <v>0</v>
      </c>
    </row>
    <row r="243" spans="1:7" s="5" customFormat="1" x14ac:dyDescent="0.2">
      <c r="A243" s="75" t="s">
        <v>59</v>
      </c>
      <c r="B243" s="99" t="s">
        <v>380</v>
      </c>
      <c r="C243" s="86" t="s">
        <v>388</v>
      </c>
      <c r="D243" s="108">
        <v>80000</v>
      </c>
      <c r="E243" s="108">
        <v>60000</v>
      </c>
      <c r="F243" s="108">
        <v>20000</v>
      </c>
      <c r="G243" s="108">
        <v>0</v>
      </c>
    </row>
    <row r="244" spans="1:7" s="5" customFormat="1" x14ac:dyDescent="0.2">
      <c r="A244" s="75" t="s">
        <v>59</v>
      </c>
      <c r="B244" s="99" t="s">
        <v>322</v>
      </c>
      <c r="C244" s="86" t="s">
        <v>326</v>
      </c>
      <c r="D244" s="108">
        <v>6000</v>
      </c>
      <c r="E244" s="108">
        <v>6000</v>
      </c>
      <c r="F244" s="108">
        <v>0</v>
      </c>
      <c r="G244" s="108">
        <v>0</v>
      </c>
    </row>
    <row r="245" spans="1:7" x14ac:dyDescent="0.2">
      <c r="B245" s="92"/>
    </row>
    <row r="246" spans="1:7" x14ac:dyDescent="0.2">
      <c r="B246" s="92"/>
    </row>
    <row r="247" spans="1:7" s="45" customFormat="1" x14ac:dyDescent="0.2">
      <c r="A247" s="73"/>
      <c r="B247" s="96"/>
      <c r="C247" s="77" t="s">
        <v>44</v>
      </c>
      <c r="D247" s="78">
        <f>SUM(D248:D251)</f>
        <v>142000</v>
      </c>
      <c r="E247" s="78">
        <f t="shared" ref="E247:G247" si="29">SUM(E248:E251)</f>
        <v>115000</v>
      </c>
      <c r="F247" s="78">
        <f t="shared" si="29"/>
        <v>27000</v>
      </c>
      <c r="G247" s="78">
        <f t="shared" si="29"/>
        <v>0</v>
      </c>
    </row>
    <row r="248" spans="1:7" x14ac:dyDescent="0.2">
      <c r="A248" s="93" t="s">
        <v>66</v>
      </c>
      <c r="B248" s="92" t="s">
        <v>245</v>
      </c>
      <c r="C248" s="88" t="s">
        <v>246</v>
      </c>
      <c r="D248" s="91">
        <v>26000</v>
      </c>
      <c r="E248" s="91">
        <v>20000</v>
      </c>
      <c r="F248" s="91">
        <v>6000</v>
      </c>
      <c r="G248" s="91">
        <v>0</v>
      </c>
    </row>
    <row r="249" spans="1:7" x14ac:dyDescent="0.2">
      <c r="A249" s="93" t="s">
        <v>67</v>
      </c>
      <c r="B249" s="92" t="s">
        <v>245</v>
      </c>
      <c r="C249" s="88" t="s">
        <v>246</v>
      </c>
      <c r="D249" s="91">
        <v>26000</v>
      </c>
      <c r="E249" s="91">
        <v>20000</v>
      </c>
      <c r="F249" s="91">
        <v>6000</v>
      </c>
      <c r="G249" s="91">
        <v>0</v>
      </c>
    </row>
    <row r="250" spans="1:7" x14ac:dyDescent="0.2">
      <c r="A250" s="93" t="s">
        <v>59</v>
      </c>
      <c r="B250" s="92" t="s">
        <v>245</v>
      </c>
      <c r="C250" s="88" t="s">
        <v>389</v>
      </c>
      <c r="D250" s="91">
        <v>50000</v>
      </c>
      <c r="E250" s="91">
        <v>35000</v>
      </c>
      <c r="F250" s="91">
        <v>15000</v>
      </c>
      <c r="G250" s="91">
        <v>0</v>
      </c>
    </row>
    <row r="251" spans="1:7" x14ac:dyDescent="0.2">
      <c r="A251" s="93" t="s">
        <v>53</v>
      </c>
      <c r="B251" s="92" t="s">
        <v>245</v>
      </c>
      <c r="C251" s="88" t="s">
        <v>247</v>
      </c>
      <c r="D251" s="91">
        <v>40000</v>
      </c>
      <c r="E251" s="91">
        <v>40000</v>
      </c>
      <c r="F251" s="91">
        <v>0</v>
      </c>
      <c r="G251" s="91">
        <v>0</v>
      </c>
    </row>
    <row r="252" spans="1:7" x14ac:dyDescent="0.2">
      <c r="B252" s="92"/>
    </row>
    <row r="253" spans="1:7" x14ac:dyDescent="0.2">
      <c r="B253" s="92"/>
    </row>
    <row r="254" spans="1:7" s="45" customFormat="1" x14ac:dyDescent="0.2">
      <c r="A254" s="73"/>
      <c r="B254" s="96"/>
      <c r="C254" s="77" t="s">
        <v>45</v>
      </c>
      <c r="D254" s="78">
        <f>SUM(D255:D265)</f>
        <v>200000</v>
      </c>
      <c r="E254" s="78">
        <f t="shared" ref="E254:G254" si="30">SUM(E255:E265)</f>
        <v>200000</v>
      </c>
      <c r="F254" s="78">
        <f t="shared" si="30"/>
        <v>0</v>
      </c>
      <c r="G254" s="78">
        <f t="shared" si="30"/>
        <v>0</v>
      </c>
    </row>
    <row r="255" spans="1:7" x14ac:dyDescent="0.2">
      <c r="A255" s="93" t="s">
        <v>53</v>
      </c>
      <c r="B255" s="92" t="s">
        <v>118</v>
      </c>
      <c r="C255" s="88" t="s">
        <v>119</v>
      </c>
      <c r="D255" s="91">
        <v>2000</v>
      </c>
      <c r="E255" s="91">
        <v>2000</v>
      </c>
      <c r="F255" s="91">
        <v>0</v>
      </c>
      <c r="G255" s="91">
        <v>0</v>
      </c>
    </row>
    <row r="256" spans="1:7" x14ac:dyDescent="0.2">
      <c r="A256" s="93" t="s">
        <v>59</v>
      </c>
      <c r="B256" s="92" t="s">
        <v>120</v>
      </c>
      <c r="C256" s="88" t="s">
        <v>121</v>
      </c>
      <c r="D256" s="91">
        <v>70000</v>
      </c>
      <c r="E256" s="91">
        <v>70000</v>
      </c>
      <c r="F256" s="91">
        <v>0</v>
      </c>
      <c r="G256" s="91">
        <v>0</v>
      </c>
    </row>
    <row r="257" spans="1:7" x14ac:dyDescent="0.2">
      <c r="A257" s="93" t="s">
        <v>59</v>
      </c>
      <c r="B257" s="92" t="s">
        <v>120</v>
      </c>
      <c r="C257" s="88" t="s">
        <v>122</v>
      </c>
      <c r="D257" s="91">
        <v>28000</v>
      </c>
      <c r="E257" s="91">
        <v>28000</v>
      </c>
      <c r="F257" s="91">
        <v>0</v>
      </c>
      <c r="G257" s="91">
        <v>0</v>
      </c>
    </row>
    <row r="258" spans="1:7" x14ac:dyDescent="0.2">
      <c r="A258" s="93" t="s">
        <v>53</v>
      </c>
      <c r="B258" s="101" t="s">
        <v>270</v>
      </c>
      <c r="C258" s="102" t="s">
        <v>271</v>
      </c>
      <c r="D258" s="103">
        <v>12000</v>
      </c>
      <c r="E258" s="103">
        <v>12000</v>
      </c>
      <c r="F258" s="103">
        <v>0</v>
      </c>
      <c r="G258" s="103">
        <v>0</v>
      </c>
    </row>
    <row r="259" spans="1:7" x14ac:dyDescent="0.2">
      <c r="A259" s="93" t="s">
        <v>53</v>
      </c>
      <c r="B259" s="101" t="s">
        <v>272</v>
      </c>
      <c r="C259" s="104" t="s">
        <v>278</v>
      </c>
      <c r="D259" s="103">
        <v>4000</v>
      </c>
      <c r="E259" s="103">
        <v>4000</v>
      </c>
      <c r="F259" s="103">
        <v>0</v>
      </c>
      <c r="G259" s="103">
        <v>0</v>
      </c>
    </row>
    <row r="260" spans="1:7" x14ac:dyDescent="0.2">
      <c r="A260" s="93" t="s">
        <v>53</v>
      </c>
      <c r="B260" s="101" t="s">
        <v>272</v>
      </c>
      <c r="C260" s="102" t="s">
        <v>273</v>
      </c>
      <c r="D260" s="103">
        <v>21000</v>
      </c>
      <c r="E260" s="103">
        <v>21000</v>
      </c>
      <c r="F260" s="103">
        <v>0</v>
      </c>
      <c r="G260" s="103">
        <v>0</v>
      </c>
    </row>
    <row r="261" spans="1:7" x14ac:dyDescent="0.2">
      <c r="A261" s="93" t="s">
        <v>53</v>
      </c>
      <c r="B261" s="101" t="s">
        <v>118</v>
      </c>
      <c r="C261" s="104" t="s">
        <v>279</v>
      </c>
      <c r="D261" s="103">
        <v>12000</v>
      </c>
      <c r="E261" s="103">
        <v>12000</v>
      </c>
      <c r="F261" s="103">
        <v>0</v>
      </c>
      <c r="G261" s="103">
        <v>0</v>
      </c>
    </row>
    <row r="262" spans="1:7" x14ac:dyDescent="0.2">
      <c r="A262" s="93" t="s">
        <v>53</v>
      </c>
      <c r="B262" s="101" t="s">
        <v>120</v>
      </c>
      <c r="C262" s="104" t="s">
        <v>280</v>
      </c>
      <c r="D262" s="103">
        <v>9000</v>
      </c>
      <c r="E262" s="103">
        <v>9000</v>
      </c>
      <c r="F262" s="103">
        <v>0</v>
      </c>
      <c r="G262" s="103">
        <v>0</v>
      </c>
    </row>
    <row r="263" spans="1:7" x14ac:dyDescent="0.2">
      <c r="A263" s="93" t="s">
        <v>53</v>
      </c>
      <c r="B263" s="101" t="s">
        <v>120</v>
      </c>
      <c r="C263" s="102" t="s">
        <v>274</v>
      </c>
      <c r="D263" s="103">
        <v>15000</v>
      </c>
      <c r="E263" s="103">
        <v>15000</v>
      </c>
      <c r="F263" s="103">
        <v>0</v>
      </c>
      <c r="G263" s="103">
        <v>0</v>
      </c>
    </row>
    <row r="264" spans="1:7" x14ac:dyDescent="0.2">
      <c r="A264" s="93" t="s">
        <v>53</v>
      </c>
      <c r="B264" s="101" t="s">
        <v>275</v>
      </c>
      <c r="C264" s="102" t="s">
        <v>276</v>
      </c>
      <c r="D264" s="103">
        <v>15000</v>
      </c>
      <c r="E264" s="103">
        <v>15000</v>
      </c>
      <c r="F264" s="103">
        <v>0</v>
      </c>
      <c r="G264" s="103">
        <v>0</v>
      </c>
    </row>
    <row r="265" spans="1:7" x14ac:dyDescent="0.2">
      <c r="A265" s="93" t="s">
        <v>53</v>
      </c>
      <c r="B265" s="101" t="s">
        <v>277</v>
      </c>
      <c r="C265" s="104" t="s">
        <v>350</v>
      </c>
      <c r="D265" s="103">
        <v>12000</v>
      </c>
      <c r="E265" s="103">
        <v>12000</v>
      </c>
      <c r="F265" s="103">
        <v>0</v>
      </c>
      <c r="G265" s="103">
        <v>0</v>
      </c>
    </row>
    <row r="266" spans="1:7" x14ac:dyDescent="0.2">
      <c r="B266" s="101"/>
      <c r="C266" s="102"/>
      <c r="D266" s="103"/>
      <c r="E266" s="103"/>
      <c r="F266" s="103"/>
      <c r="G266" s="103"/>
    </row>
    <row r="267" spans="1:7" x14ac:dyDescent="0.2">
      <c r="B267" s="92"/>
    </row>
    <row r="268" spans="1:7" s="45" customFormat="1" x14ac:dyDescent="0.2">
      <c r="A268" s="73"/>
      <c r="B268" s="96"/>
      <c r="C268" s="77" t="s">
        <v>46</v>
      </c>
      <c r="D268" s="78">
        <f>SUM(D269:D279)</f>
        <v>1055000</v>
      </c>
      <c r="E268" s="78">
        <f t="shared" ref="E268:G268" si="31">SUM(E269:E279)</f>
        <v>985000</v>
      </c>
      <c r="F268" s="78">
        <f t="shared" si="31"/>
        <v>70000</v>
      </c>
      <c r="G268" s="78">
        <f t="shared" si="31"/>
        <v>0</v>
      </c>
    </row>
    <row r="269" spans="1:7" x14ac:dyDescent="0.2">
      <c r="A269" s="93" t="s">
        <v>53</v>
      </c>
      <c r="B269" s="92" t="s">
        <v>123</v>
      </c>
      <c r="C269" s="88" t="s">
        <v>124</v>
      </c>
      <c r="D269" s="91">
        <v>300000</v>
      </c>
      <c r="E269" s="91">
        <v>300000</v>
      </c>
      <c r="F269" s="91">
        <v>0</v>
      </c>
      <c r="G269" s="91">
        <v>0</v>
      </c>
    </row>
    <row r="270" spans="1:7" x14ac:dyDescent="0.2">
      <c r="A270" s="93" t="s">
        <v>59</v>
      </c>
      <c r="B270" s="92" t="s">
        <v>123</v>
      </c>
      <c r="C270" s="88" t="s">
        <v>124</v>
      </c>
      <c r="D270" s="91">
        <v>35000</v>
      </c>
      <c r="E270" s="91">
        <v>35000</v>
      </c>
      <c r="F270" s="91">
        <v>0</v>
      </c>
      <c r="G270" s="91">
        <v>0</v>
      </c>
    </row>
    <row r="271" spans="1:7" x14ac:dyDescent="0.2">
      <c r="A271" s="93" t="s">
        <v>53</v>
      </c>
      <c r="B271" s="92" t="s">
        <v>125</v>
      </c>
      <c r="C271" s="88" t="s">
        <v>126</v>
      </c>
      <c r="D271" s="91">
        <v>55000</v>
      </c>
      <c r="E271" s="91">
        <v>30000</v>
      </c>
      <c r="F271" s="91">
        <v>25000</v>
      </c>
      <c r="G271" s="91">
        <v>0</v>
      </c>
    </row>
    <row r="272" spans="1:7" x14ac:dyDescent="0.2">
      <c r="A272" s="93" t="s">
        <v>59</v>
      </c>
      <c r="B272" s="92" t="s">
        <v>125</v>
      </c>
      <c r="C272" s="88" t="s">
        <v>126</v>
      </c>
      <c r="D272" s="91">
        <v>25000</v>
      </c>
      <c r="E272" s="91">
        <v>20000</v>
      </c>
      <c r="F272" s="91">
        <v>5000</v>
      </c>
      <c r="G272" s="91">
        <v>0</v>
      </c>
    </row>
    <row r="273" spans="1:7" x14ac:dyDescent="0.2">
      <c r="A273" s="93" t="s">
        <v>53</v>
      </c>
      <c r="B273" s="92" t="s">
        <v>127</v>
      </c>
      <c r="C273" s="88" t="s">
        <v>128</v>
      </c>
      <c r="D273" s="91">
        <v>100000</v>
      </c>
      <c r="E273" s="91">
        <v>100000</v>
      </c>
      <c r="F273" s="91">
        <v>0</v>
      </c>
      <c r="G273" s="91">
        <v>0</v>
      </c>
    </row>
    <row r="274" spans="1:7" x14ac:dyDescent="0.2">
      <c r="A274" s="93" t="s">
        <v>53</v>
      </c>
      <c r="B274" s="92" t="s">
        <v>129</v>
      </c>
      <c r="C274" s="88" t="s">
        <v>130</v>
      </c>
      <c r="D274" s="91">
        <v>90000</v>
      </c>
      <c r="E274" s="91">
        <v>50000</v>
      </c>
      <c r="F274" s="91">
        <v>40000</v>
      </c>
      <c r="G274" s="91">
        <v>0</v>
      </c>
    </row>
    <row r="275" spans="1:7" x14ac:dyDescent="0.2">
      <c r="A275" s="93" t="s">
        <v>53</v>
      </c>
      <c r="B275" s="92" t="s">
        <v>129</v>
      </c>
      <c r="C275" s="88" t="s">
        <v>131</v>
      </c>
      <c r="D275" s="91">
        <v>60000</v>
      </c>
      <c r="E275" s="91">
        <v>60000</v>
      </c>
      <c r="F275" s="91">
        <v>0</v>
      </c>
      <c r="G275" s="91">
        <v>0</v>
      </c>
    </row>
    <row r="276" spans="1:7" x14ac:dyDescent="0.2">
      <c r="A276" s="93" t="s">
        <v>53</v>
      </c>
      <c r="B276" s="92" t="s">
        <v>132</v>
      </c>
      <c r="C276" s="88" t="s">
        <v>259</v>
      </c>
      <c r="D276" s="91">
        <v>80000</v>
      </c>
      <c r="E276" s="91">
        <v>80000</v>
      </c>
      <c r="F276" s="91">
        <v>0</v>
      </c>
      <c r="G276" s="91">
        <v>0</v>
      </c>
    </row>
    <row r="277" spans="1:7" x14ac:dyDescent="0.2">
      <c r="A277" s="93" t="s">
        <v>53</v>
      </c>
      <c r="B277" s="92" t="s">
        <v>133</v>
      </c>
      <c r="C277" s="88" t="s">
        <v>134</v>
      </c>
      <c r="D277" s="91">
        <v>60000</v>
      </c>
      <c r="E277" s="91">
        <v>60000</v>
      </c>
      <c r="F277" s="91">
        <v>0</v>
      </c>
      <c r="G277" s="91">
        <v>0</v>
      </c>
    </row>
    <row r="278" spans="1:7" x14ac:dyDescent="0.2">
      <c r="A278" s="93" t="s">
        <v>53</v>
      </c>
      <c r="B278" s="92" t="s">
        <v>132</v>
      </c>
      <c r="C278" s="88" t="s">
        <v>258</v>
      </c>
      <c r="D278" s="91">
        <v>150000</v>
      </c>
      <c r="E278" s="91">
        <v>150000</v>
      </c>
      <c r="F278" s="91">
        <v>0</v>
      </c>
      <c r="G278" s="91">
        <v>0</v>
      </c>
    </row>
    <row r="279" spans="1:7" x14ac:dyDescent="0.2">
      <c r="A279" s="93" t="s">
        <v>53</v>
      </c>
      <c r="B279" s="92" t="s">
        <v>133</v>
      </c>
      <c r="C279" s="88" t="s">
        <v>260</v>
      </c>
      <c r="D279" s="91">
        <v>100000</v>
      </c>
      <c r="E279" s="91">
        <v>100000</v>
      </c>
      <c r="F279" s="91">
        <v>0</v>
      </c>
      <c r="G279" s="91">
        <v>0</v>
      </c>
    </row>
    <row r="280" spans="1:7" x14ac:dyDescent="0.2">
      <c r="B280" s="92"/>
    </row>
    <row r="281" spans="1:7" x14ac:dyDescent="0.2">
      <c r="B281" s="92"/>
    </row>
    <row r="282" spans="1:7" s="45" customFormat="1" x14ac:dyDescent="0.2">
      <c r="A282" s="73"/>
      <c r="B282" s="96"/>
      <c r="C282" s="77" t="s">
        <v>47</v>
      </c>
      <c r="D282" s="78">
        <f>SUM(D283:D289)</f>
        <v>225000</v>
      </c>
      <c r="E282" s="78">
        <f t="shared" ref="E282:G282" si="32">SUM(E283:E289)</f>
        <v>155000</v>
      </c>
      <c r="F282" s="78">
        <f t="shared" si="32"/>
        <v>60000</v>
      </c>
      <c r="G282" s="78">
        <f t="shared" si="32"/>
        <v>10000</v>
      </c>
    </row>
    <row r="283" spans="1:7" x14ac:dyDescent="0.2">
      <c r="A283" s="93" t="s">
        <v>53</v>
      </c>
      <c r="B283" s="92" t="s">
        <v>136</v>
      </c>
      <c r="C283" s="88" t="s">
        <v>137</v>
      </c>
      <c r="D283" s="91">
        <v>130000</v>
      </c>
      <c r="E283" s="91">
        <v>130000</v>
      </c>
      <c r="F283" s="91">
        <v>0</v>
      </c>
      <c r="G283" s="91">
        <v>0</v>
      </c>
    </row>
    <row r="284" spans="1:7" x14ac:dyDescent="0.2">
      <c r="A284" s="93" t="s">
        <v>53</v>
      </c>
      <c r="B284" s="92" t="s">
        <v>138</v>
      </c>
      <c r="C284" s="88" t="s">
        <v>139</v>
      </c>
      <c r="D284" s="91">
        <v>10000</v>
      </c>
      <c r="E284" s="91">
        <v>10000</v>
      </c>
      <c r="F284" s="91">
        <v>0</v>
      </c>
      <c r="G284" s="91">
        <v>0</v>
      </c>
    </row>
    <row r="285" spans="1:7" x14ac:dyDescent="0.2">
      <c r="A285" s="93" t="s">
        <v>53</v>
      </c>
      <c r="B285" s="92" t="s">
        <v>136</v>
      </c>
      <c r="C285" s="88" t="s">
        <v>218</v>
      </c>
      <c r="D285" s="91">
        <v>20000</v>
      </c>
      <c r="E285" s="91">
        <v>0</v>
      </c>
      <c r="F285" s="91">
        <v>20000</v>
      </c>
      <c r="G285" s="91">
        <v>0</v>
      </c>
    </row>
    <row r="286" spans="1:7" x14ac:dyDescent="0.2">
      <c r="A286" s="93" t="s">
        <v>59</v>
      </c>
      <c r="B286" s="92" t="s">
        <v>136</v>
      </c>
      <c r="C286" s="88" t="s">
        <v>214</v>
      </c>
      <c r="D286" s="91">
        <v>40000</v>
      </c>
      <c r="E286" s="91">
        <v>0</v>
      </c>
      <c r="F286" s="91">
        <v>40000</v>
      </c>
      <c r="G286" s="91">
        <v>0</v>
      </c>
    </row>
    <row r="287" spans="1:7" x14ac:dyDescent="0.2">
      <c r="A287" s="93" t="s">
        <v>59</v>
      </c>
      <c r="B287" s="93" t="s">
        <v>138</v>
      </c>
      <c r="C287" s="88" t="s">
        <v>215</v>
      </c>
      <c r="D287" s="91">
        <v>10000</v>
      </c>
      <c r="E287" s="91">
        <v>10000</v>
      </c>
      <c r="F287" s="91">
        <v>0</v>
      </c>
      <c r="G287" s="91">
        <v>0</v>
      </c>
    </row>
    <row r="288" spans="1:7" x14ac:dyDescent="0.2">
      <c r="A288" s="93" t="s">
        <v>53</v>
      </c>
      <c r="B288" s="93" t="s">
        <v>136</v>
      </c>
      <c r="C288" s="88" t="s">
        <v>216</v>
      </c>
      <c r="D288" s="91">
        <v>5000</v>
      </c>
      <c r="E288" s="91">
        <v>5000</v>
      </c>
      <c r="F288" s="91">
        <v>0</v>
      </c>
      <c r="G288" s="91">
        <v>0</v>
      </c>
    </row>
    <row r="289" spans="1:7" x14ac:dyDescent="0.2">
      <c r="A289" s="93" t="s">
        <v>59</v>
      </c>
      <c r="B289" s="92" t="s">
        <v>390</v>
      </c>
      <c r="C289" s="88" t="s">
        <v>372</v>
      </c>
      <c r="D289" s="91">
        <v>10000</v>
      </c>
      <c r="E289" s="91">
        <v>0</v>
      </c>
      <c r="F289" s="91">
        <v>0</v>
      </c>
      <c r="G289" s="91">
        <v>10000</v>
      </c>
    </row>
    <row r="290" spans="1:7" x14ac:dyDescent="0.2">
      <c r="B290" s="92"/>
    </row>
    <row r="291" spans="1:7" x14ac:dyDescent="0.2">
      <c r="B291" s="92"/>
    </row>
    <row r="292" spans="1:7" s="45" customFormat="1" x14ac:dyDescent="0.2">
      <c r="A292" s="73"/>
      <c r="B292" s="96"/>
      <c r="C292" s="77" t="s">
        <v>48</v>
      </c>
      <c r="D292" s="78">
        <f>SUM(D293:D295)</f>
        <v>110000</v>
      </c>
      <c r="E292" s="78">
        <f t="shared" ref="E292:G292" si="33">SUM(E293:E295)</f>
        <v>90000</v>
      </c>
      <c r="F292" s="78">
        <f t="shared" si="33"/>
        <v>10000</v>
      </c>
      <c r="G292" s="78">
        <f t="shared" si="33"/>
        <v>10000</v>
      </c>
    </row>
    <row r="293" spans="1:7" x14ac:dyDescent="0.2">
      <c r="A293" s="93" t="s">
        <v>53</v>
      </c>
      <c r="B293" s="92" t="s">
        <v>140</v>
      </c>
      <c r="C293" s="88" t="s">
        <v>141</v>
      </c>
      <c r="D293" s="91">
        <v>54000</v>
      </c>
      <c r="E293" s="91">
        <v>54000</v>
      </c>
      <c r="F293" s="91">
        <v>0</v>
      </c>
      <c r="G293" s="91">
        <v>0</v>
      </c>
    </row>
    <row r="294" spans="1:7" x14ac:dyDescent="0.2">
      <c r="A294" s="93" t="s">
        <v>59</v>
      </c>
      <c r="B294" s="92" t="s">
        <v>140</v>
      </c>
      <c r="C294" s="88" t="s">
        <v>209</v>
      </c>
      <c r="D294" s="91">
        <v>6000</v>
      </c>
      <c r="E294" s="91">
        <v>6000</v>
      </c>
      <c r="F294" s="91">
        <v>0</v>
      </c>
      <c r="G294" s="91">
        <v>0</v>
      </c>
    </row>
    <row r="295" spans="1:7" x14ac:dyDescent="0.2">
      <c r="A295" s="93" t="s">
        <v>59</v>
      </c>
      <c r="B295" s="92" t="s">
        <v>379</v>
      </c>
      <c r="C295" s="88" t="s">
        <v>381</v>
      </c>
      <c r="D295" s="91">
        <v>50000</v>
      </c>
      <c r="E295" s="91">
        <v>30000</v>
      </c>
      <c r="F295" s="91">
        <v>10000</v>
      </c>
      <c r="G295" s="91">
        <v>10000</v>
      </c>
    </row>
    <row r="296" spans="1:7" x14ac:dyDescent="0.2">
      <c r="B296" s="92"/>
    </row>
    <row r="297" spans="1:7" x14ac:dyDescent="0.2">
      <c r="B297" s="92"/>
    </row>
    <row r="298" spans="1:7" s="45" customFormat="1" x14ac:dyDescent="0.2">
      <c r="A298" s="73"/>
      <c r="B298" s="96"/>
      <c r="C298" s="77" t="s">
        <v>49</v>
      </c>
      <c r="D298" s="78">
        <f>SUM(D299:D306)</f>
        <v>492000</v>
      </c>
      <c r="E298" s="78">
        <f t="shared" ref="E298:G298" si="34">SUM(E299:E306)</f>
        <v>437000</v>
      </c>
      <c r="F298" s="78">
        <f t="shared" si="34"/>
        <v>55000</v>
      </c>
      <c r="G298" s="78">
        <f t="shared" si="34"/>
        <v>0</v>
      </c>
    </row>
    <row r="299" spans="1:7" x14ac:dyDescent="0.2">
      <c r="A299" s="93" t="s">
        <v>59</v>
      </c>
      <c r="B299" s="92" t="s">
        <v>142</v>
      </c>
      <c r="C299" s="88" t="s">
        <v>143</v>
      </c>
      <c r="D299" s="91">
        <v>342000</v>
      </c>
      <c r="E299" s="91">
        <v>342000</v>
      </c>
      <c r="F299" s="91">
        <v>0</v>
      </c>
      <c r="G299" s="91">
        <v>0</v>
      </c>
    </row>
    <row r="300" spans="1:7" x14ac:dyDescent="0.2">
      <c r="A300" s="93" t="s">
        <v>59</v>
      </c>
      <c r="B300" s="92" t="s">
        <v>296</v>
      </c>
      <c r="C300" s="88" t="s">
        <v>293</v>
      </c>
      <c r="D300" s="91">
        <v>30000</v>
      </c>
      <c r="E300" s="91">
        <v>15000</v>
      </c>
      <c r="F300" s="91">
        <v>15000</v>
      </c>
      <c r="G300" s="91">
        <v>0</v>
      </c>
    </row>
    <row r="301" spans="1:7" x14ac:dyDescent="0.2">
      <c r="A301" s="93" t="s">
        <v>59</v>
      </c>
      <c r="B301" s="92" t="s">
        <v>142</v>
      </c>
      <c r="C301" s="88" t="s">
        <v>383</v>
      </c>
      <c r="D301" s="91">
        <v>50000</v>
      </c>
      <c r="E301" s="91">
        <v>30000</v>
      </c>
      <c r="F301" s="91">
        <v>20000</v>
      </c>
      <c r="G301" s="91">
        <v>0</v>
      </c>
    </row>
    <row r="302" spans="1:7" x14ac:dyDescent="0.2">
      <c r="A302" s="93" t="s">
        <v>59</v>
      </c>
      <c r="B302" s="92" t="s">
        <v>142</v>
      </c>
      <c r="C302" s="88" t="s">
        <v>384</v>
      </c>
      <c r="D302" s="91">
        <v>30000</v>
      </c>
      <c r="E302" s="91">
        <v>10000</v>
      </c>
      <c r="F302" s="91">
        <v>20000</v>
      </c>
      <c r="G302" s="91">
        <v>0</v>
      </c>
    </row>
    <row r="303" spans="1:7" x14ac:dyDescent="0.2">
      <c r="A303" s="93" t="s">
        <v>59</v>
      </c>
      <c r="B303" s="92" t="s">
        <v>294</v>
      </c>
      <c r="C303" s="88" t="s">
        <v>295</v>
      </c>
      <c r="D303" s="91">
        <v>4000</v>
      </c>
      <c r="E303" s="91">
        <v>4000</v>
      </c>
      <c r="F303" s="91">
        <v>0</v>
      </c>
      <c r="G303" s="91">
        <v>0</v>
      </c>
    </row>
    <row r="304" spans="1:7" x14ac:dyDescent="0.2">
      <c r="A304" s="93" t="s">
        <v>58</v>
      </c>
      <c r="B304" s="92" t="s">
        <v>382</v>
      </c>
      <c r="C304" s="88" t="s">
        <v>298</v>
      </c>
      <c r="D304" s="91">
        <v>15000</v>
      </c>
      <c r="E304" s="91">
        <v>15000</v>
      </c>
      <c r="F304" s="91">
        <v>0</v>
      </c>
      <c r="G304" s="91">
        <v>0</v>
      </c>
    </row>
    <row r="305" spans="1:7" x14ac:dyDescent="0.2">
      <c r="A305" s="93" t="s">
        <v>59</v>
      </c>
      <c r="B305" s="92" t="s">
        <v>296</v>
      </c>
      <c r="C305" s="88" t="s">
        <v>297</v>
      </c>
      <c r="D305" s="91">
        <v>5000</v>
      </c>
      <c r="E305" s="91">
        <v>5000</v>
      </c>
      <c r="F305" s="91">
        <v>0</v>
      </c>
      <c r="G305" s="91">
        <v>0</v>
      </c>
    </row>
    <row r="306" spans="1:7" x14ac:dyDescent="0.2">
      <c r="A306" s="93" t="s">
        <v>59</v>
      </c>
      <c r="B306" s="92" t="s">
        <v>296</v>
      </c>
      <c r="C306" s="88" t="s">
        <v>348</v>
      </c>
      <c r="D306" s="91">
        <v>16000</v>
      </c>
      <c r="E306" s="91">
        <v>16000</v>
      </c>
      <c r="F306" s="91">
        <v>0</v>
      </c>
      <c r="G306" s="91">
        <v>0</v>
      </c>
    </row>
    <row r="307" spans="1:7" x14ac:dyDescent="0.2">
      <c r="B307" s="92"/>
    </row>
    <row r="308" spans="1:7" x14ac:dyDescent="0.2">
      <c r="B308" s="92"/>
    </row>
    <row r="309" spans="1:7" s="45" customFormat="1" x14ac:dyDescent="0.2">
      <c r="A309" s="73"/>
      <c r="B309" s="96"/>
      <c r="C309" s="77" t="s">
        <v>50</v>
      </c>
      <c r="D309" s="78">
        <f>SUM(D310:D321)</f>
        <v>1824000</v>
      </c>
      <c r="E309" s="78">
        <f t="shared" ref="E309:G309" si="35">SUM(E310:E321)</f>
        <v>1382500</v>
      </c>
      <c r="F309" s="78">
        <f t="shared" si="35"/>
        <v>431500</v>
      </c>
      <c r="G309" s="78">
        <f t="shared" si="35"/>
        <v>10000</v>
      </c>
    </row>
    <row r="310" spans="1:7" x14ac:dyDescent="0.2">
      <c r="A310" s="93" t="s">
        <v>59</v>
      </c>
      <c r="B310" s="92" t="s">
        <v>281</v>
      </c>
      <c r="C310" s="87" t="s">
        <v>351</v>
      </c>
      <c r="D310" s="91">
        <v>605000</v>
      </c>
      <c r="E310" s="91">
        <v>450000</v>
      </c>
      <c r="F310" s="91">
        <v>155000</v>
      </c>
      <c r="G310" s="91">
        <v>0</v>
      </c>
    </row>
    <row r="311" spans="1:7" x14ac:dyDescent="0.2">
      <c r="A311" s="93" t="s">
        <v>59</v>
      </c>
      <c r="B311" s="92" t="s">
        <v>281</v>
      </c>
      <c r="C311" s="87" t="s">
        <v>282</v>
      </c>
      <c r="D311" s="91">
        <v>50000</v>
      </c>
      <c r="E311" s="91">
        <v>10000</v>
      </c>
      <c r="F311" s="91">
        <v>40000</v>
      </c>
      <c r="G311" s="91">
        <v>0</v>
      </c>
    </row>
    <row r="312" spans="1:7" x14ac:dyDescent="0.2">
      <c r="A312" s="93" t="s">
        <v>59</v>
      </c>
      <c r="B312" s="92" t="s">
        <v>281</v>
      </c>
      <c r="C312" s="87" t="s">
        <v>283</v>
      </c>
      <c r="D312" s="91">
        <v>250000</v>
      </c>
      <c r="E312" s="91">
        <v>250000</v>
      </c>
      <c r="F312" s="91">
        <v>0</v>
      </c>
      <c r="G312" s="91">
        <v>0</v>
      </c>
    </row>
    <row r="313" spans="1:7" x14ac:dyDescent="0.2">
      <c r="A313" s="93" t="s">
        <v>59</v>
      </c>
      <c r="B313" s="92" t="s">
        <v>284</v>
      </c>
      <c r="C313" s="87" t="s">
        <v>285</v>
      </c>
      <c r="D313" s="91">
        <v>62000</v>
      </c>
      <c r="E313" s="91">
        <v>60000</v>
      </c>
      <c r="F313" s="91">
        <v>2000</v>
      </c>
      <c r="G313" s="91">
        <v>0</v>
      </c>
    </row>
    <row r="314" spans="1:7" x14ac:dyDescent="0.2">
      <c r="A314" s="93" t="s">
        <v>59</v>
      </c>
      <c r="B314" s="92" t="s">
        <v>392</v>
      </c>
      <c r="C314" s="87" t="s">
        <v>365</v>
      </c>
      <c r="D314" s="91">
        <v>100000</v>
      </c>
      <c r="E314" s="91">
        <v>50000</v>
      </c>
      <c r="F314" s="91">
        <v>50000</v>
      </c>
      <c r="G314" s="91">
        <v>0</v>
      </c>
    </row>
    <row r="315" spans="1:7" x14ac:dyDescent="0.2">
      <c r="A315" s="93" t="s">
        <v>59</v>
      </c>
      <c r="B315" s="92" t="s">
        <v>392</v>
      </c>
      <c r="C315" s="87" t="s">
        <v>355</v>
      </c>
      <c r="D315" s="91">
        <v>200000</v>
      </c>
      <c r="E315" s="91">
        <v>150000</v>
      </c>
      <c r="F315" s="91">
        <v>50000</v>
      </c>
      <c r="G315" s="91">
        <v>0</v>
      </c>
    </row>
    <row r="316" spans="1:7" x14ac:dyDescent="0.2">
      <c r="A316" s="93" t="s">
        <v>59</v>
      </c>
      <c r="B316" s="92" t="s">
        <v>392</v>
      </c>
      <c r="C316" s="87" t="s">
        <v>356</v>
      </c>
      <c r="D316" s="91">
        <v>200000</v>
      </c>
      <c r="E316" s="91">
        <v>150000</v>
      </c>
      <c r="F316" s="91">
        <v>50000</v>
      </c>
      <c r="G316" s="91">
        <v>0</v>
      </c>
    </row>
    <row r="317" spans="1:7" x14ac:dyDescent="0.2">
      <c r="A317" s="93" t="s">
        <v>59</v>
      </c>
      <c r="B317" s="92" t="s">
        <v>392</v>
      </c>
      <c r="C317" s="87" t="s">
        <v>357</v>
      </c>
      <c r="D317" s="91">
        <v>165000</v>
      </c>
      <c r="E317" s="91">
        <v>115000</v>
      </c>
      <c r="F317" s="91">
        <v>40000</v>
      </c>
      <c r="G317" s="91">
        <v>10000</v>
      </c>
    </row>
    <row r="318" spans="1:7" x14ac:dyDescent="0.2">
      <c r="A318" s="93" t="s">
        <v>59</v>
      </c>
      <c r="B318" s="92" t="s">
        <v>392</v>
      </c>
      <c r="C318" s="87" t="s">
        <v>358</v>
      </c>
      <c r="D318" s="91">
        <v>150000</v>
      </c>
      <c r="E318" s="91">
        <v>125000</v>
      </c>
      <c r="F318" s="91">
        <v>25000</v>
      </c>
      <c r="G318" s="91">
        <v>0</v>
      </c>
    </row>
    <row r="319" spans="1:7" x14ac:dyDescent="0.2">
      <c r="A319" s="93" t="s">
        <v>59</v>
      </c>
      <c r="B319" s="92" t="s">
        <v>286</v>
      </c>
      <c r="C319" s="87" t="s">
        <v>287</v>
      </c>
      <c r="D319" s="91">
        <v>21000</v>
      </c>
      <c r="E319" s="91">
        <v>7000</v>
      </c>
      <c r="F319" s="91">
        <v>14000</v>
      </c>
      <c r="G319" s="91">
        <v>0</v>
      </c>
    </row>
    <row r="320" spans="1:7" x14ac:dyDescent="0.2">
      <c r="A320" s="93" t="s">
        <v>59</v>
      </c>
      <c r="B320" s="92" t="s">
        <v>288</v>
      </c>
      <c r="C320" s="87" t="s">
        <v>289</v>
      </c>
      <c r="D320" s="91">
        <v>5500</v>
      </c>
      <c r="E320" s="91">
        <v>5500</v>
      </c>
      <c r="F320" s="91">
        <v>0</v>
      </c>
      <c r="G320" s="91">
        <v>0</v>
      </c>
    </row>
    <row r="321" spans="1:7" x14ac:dyDescent="0.2">
      <c r="A321" s="93" t="s">
        <v>59</v>
      </c>
      <c r="B321" s="92" t="s">
        <v>290</v>
      </c>
      <c r="C321" s="87" t="s">
        <v>291</v>
      </c>
      <c r="D321" s="91">
        <v>15500</v>
      </c>
      <c r="E321" s="91">
        <v>10000</v>
      </c>
      <c r="F321" s="91">
        <v>5500</v>
      </c>
      <c r="G321" s="91">
        <v>0</v>
      </c>
    </row>
    <row r="322" spans="1:7" x14ac:dyDescent="0.2">
      <c r="B322" s="92"/>
    </row>
    <row r="323" spans="1:7" x14ac:dyDescent="0.2">
      <c r="B323" s="92"/>
    </row>
    <row r="324" spans="1:7" s="45" customFormat="1" x14ac:dyDescent="0.2">
      <c r="A324" s="73"/>
      <c r="B324" s="73"/>
      <c r="C324" s="77" t="s">
        <v>345</v>
      </c>
      <c r="D324" s="78">
        <v>0</v>
      </c>
      <c r="E324" s="78">
        <v>0</v>
      </c>
      <c r="F324" s="78">
        <v>0</v>
      </c>
      <c r="G324" s="78">
        <v>0</v>
      </c>
    </row>
    <row r="325" spans="1:7" x14ac:dyDescent="0.2">
      <c r="B325" s="92"/>
    </row>
    <row r="326" spans="1:7" x14ac:dyDescent="0.2">
      <c r="B326" s="92"/>
    </row>
    <row r="327" spans="1:7" s="45" customFormat="1" x14ac:dyDescent="0.2">
      <c r="A327" s="73"/>
      <c r="B327" s="73"/>
      <c r="C327" s="77" t="s">
        <v>51</v>
      </c>
      <c r="D327" s="78">
        <f>SUM(D328:D330)</f>
        <v>74562</v>
      </c>
      <c r="E327" s="78">
        <f t="shared" ref="E327:G327" si="36">SUM(E328:E330)</f>
        <v>39562</v>
      </c>
      <c r="F327" s="78">
        <f t="shared" si="36"/>
        <v>20000</v>
      </c>
      <c r="G327" s="78">
        <f t="shared" si="36"/>
        <v>15000</v>
      </c>
    </row>
    <row r="328" spans="1:7" x14ac:dyDescent="0.2">
      <c r="A328" s="93" t="s">
        <v>66</v>
      </c>
      <c r="B328" s="93" t="s">
        <v>145</v>
      </c>
      <c r="C328" s="88" t="s">
        <v>144</v>
      </c>
      <c r="D328" s="91">
        <v>29562</v>
      </c>
      <c r="E328" s="91">
        <v>29562</v>
      </c>
      <c r="F328" s="91">
        <v>0</v>
      </c>
      <c r="G328" s="91">
        <v>0</v>
      </c>
    </row>
    <row r="329" spans="1:7" x14ac:dyDescent="0.2">
      <c r="A329" s="93" t="s">
        <v>59</v>
      </c>
      <c r="B329" s="93" t="s">
        <v>145</v>
      </c>
      <c r="C329" s="88" t="s">
        <v>146</v>
      </c>
      <c r="D329" s="91">
        <v>15000</v>
      </c>
      <c r="E329" s="91">
        <v>10000</v>
      </c>
      <c r="F329" s="91">
        <v>5000</v>
      </c>
      <c r="G329" s="91">
        <v>0</v>
      </c>
    </row>
    <row r="330" spans="1:7" x14ac:dyDescent="0.2">
      <c r="A330" s="93" t="s">
        <v>53</v>
      </c>
      <c r="B330" s="93" t="s">
        <v>341</v>
      </c>
      <c r="C330" s="88" t="s">
        <v>342</v>
      </c>
      <c r="D330" s="91">
        <v>30000</v>
      </c>
      <c r="E330" s="91">
        <v>0</v>
      </c>
      <c r="F330" s="91">
        <v>15000</v>
      </c>
      <c r="G330" s="91">
        <v>15000</v>
      </c>
    </row>
    <row r="332" spans="1:7" x14ac:dyDescent="0.2">
      <c r="D332" s="78" t="s">
        <v>60</v>
      </c>
      <c r="E332" s="78" t="s">
        <v>401</v>
      </c>
      <c r="F332" s="78" t="s">
        <v>402</v>
      </c>
      <c r="G332" s="78" t="s">
        <v>403</v>
      </c>
    </row>
    <row r="333" spans="1:7" ht="33.75" x14ac:dyDescent="0.5">
      <c r="C333" s="105" t="s">
        <v>396</v>
      </c>
      <c r="D333" s="106">
        <f>SUM(D5,D17,D23,D29,D34,D43,D53,D57,D65,D69,D73,D77,D83,D89,D96,D103,D110,D117,D121,D125,D130,D134,D146,D158,D167,D180,D187,D199,D203,D215,D228,D235,D247,D254,D268,D282,D292,D298,D309,D324,D327)</f>
        <v>8813278</v>
      </c>
      <c r="E333" s="106">
        <f t="shared" ref="E333:G333" si="37">SUM(E5,E17,E23,E29,E34,E43,E53,E57,E65,E69,E73,E77,E83,E89,E96,E103,E110,E117,E121,E125,E130,E134,E146,E158,E167,E180,E187,E199,E203,E215,E228,E235,E247,E254,E268,E282,E292,E298,E309,E324,E327)</f>
        <v>6834628</v>
      </c>
      <c r="F333" s="106">
        <f t="shared" si="37"/>
        <v>1163150</v>
      </c>
      <c r="G333" s="106">
        <f t="shared" si="37"/>
        <v>815500</v>
      </c>
    </row>
    <row r="334" spans="1:7" x14ac:dyDescent="0.2">
      <c r="E334" s="107">
        <f>E333/D333</f>
        <v>0.77549216080554817</v>
      </c>
      <c r="F334" s="107">
        <f>F333/D333</f>
        <v>0.13197700106589172</v>
      </c>
      <c r="G334" s="107">
        <f>G333/D333</f>
        <v>9.2530838128560111E-2</v>
      </c>
    </row>
  </sheetData>
  <mergeCells count="1">
    <mergeCell ref="A1:C2"/>
  </mergeCells>
  <pageMargins left="0.5" right="0.5" top="0.25" bottom="0.25" header="0.3" footer="0.3"/>
  <pageSetup scale="64" fitToHeight="9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S64"/>
  <sheetViews>
    <sheetView workbookViewId="0">
      <selection activeCell="C328" sqref="C328"/>
    </sheetView>
  </sheetViews>
  <sheetFormatPr defaultRowHeight="12.75" x14ac:dyDescent="0.2"/>
  <cols>
    <col min="1" max="1" width="8.42578125" bestFit="1" customWidth="1"/>
    <col min="2" max="2" width="7.5703125" bestFit="1" customWidth="1"/>
    <col min="3" max="3" width="81.28515625" bestFit="1" customWidth="1"/>
    <col min="4" max="4" width="14.42578125" style="11" hidden="1" customWidth="1"/>
    <col min="5" max="5" width="16.5703125" style="7" bestFit="1" customWidth="1"/>
    <col min="6" max="6" width="10.42578125" style="7" bestFit="1" customWidth="1"/>
    <col min="7" max="7" width="18.5703125" style="7" bestFit="1" customWidth="1"/>
    <col min="8" max="8" width="8.85546875" style="48" bestFit="1" customWidth="1"/>
    <col min="9" max="9" width="24.140625" bestFit="1" customWidth="1"/>
    <col min="10" max="10" width="5" bestFit="1" customWidth="1"/>
  </cols>
  <sheetData>
    <row r="1" spans="1:71" s="15" customFormat="1" x14ac:dyDescent="0.2">
      <c r="A1" s="21" t="s">
        <v>52</v>
      </c>
      <c r="B1" s="20" t="s">
        <v>31</v>
      </c>
      <c r="C1" s="15" t="s">
        <v>55</v>
      </c>
      <c r="D1" s="8" t="s">
        <v>60</v>
      </c>
      <c r="E1" s="6" t="s">
        <v>56</v>
      </c>
      <c r="F1" s="6" t="s">
        <v>54</v>
      </c>
      <c r="G1" s="6" t="s">
        <v>135</v>
      </c>
      <c r="H1" s="47" t="s">
        <v>61</v>
      </c>
      <c r="I1" s="17" t="s">
        <v>57</v>
      </c>
      <c r="J1" s="45" t="s">
        <v>208</v>
      </c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</row>
    <row r="2" spans="1:71" x14ac:dyDescent="0.2">
      <c r="A2" s="22" t="s">
        <v>66</v>
      </c>
      <c r="B2" s="18" t="s">
        <v>189</v>
      </c>
      <c r="C2" s="19" t="s">
        <v>196</v>
      </c>
      <c r="D2" s="10">
        <v>10000</v>
      </c>
      <c r="E2" s="7">
        <v>0.5</v>
      </c>
      <c r="F2" s="7">
        <v>0.5</v>
      </c>
      <c r="G2" s="12"/>
      <c r="I2" s="23" t="s">
        <v>191</v>
      </c>
      <c r="J2">
        <v>2013</v>
      </c>
    </row>
    <row r="3" spans="1:71" s="2" customFormat="1" x14ac:dyDescent="0.2">
      <c r="A3" s="22" t="s">
        <v>66</v>
      </c>
      <c r="B3" s="18" t="s">
        <v>193</v>
      </c>
      <c r="C3" s="19" t="s">
        <v>200</v>
      </c>
      <c r="D3" s="10">
        <v>69000</v>
      </c>
      <c r="E3" s="12">
        <v>0.8</v>
      </c>
      <c r="F3" s="12">
        <v>0.2</v>
      </c>
      <c r="G3" s="7"/>
      <c r="H3" s="48"/>
      <c r="I3" s="23" t="s">
        <v>191</v>
      </c>
      <c r="J3" s="14">
        <v>2013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</row>
    <row r="4" spans="1:71" s="2" customFormat="1" x14ac:dyDescent="0.2">
      <c r="A4" s="22" t="s">
        <v>66</v>
      </c>
      <c r="B4" s="18" t="s">
        <v>189</v>
      </c>
      <c r="C4" s="19" t="s">
        <v>201</v>
      </c>
      <c r="D4" s="10">
        <v>10000</v>
      </c>
      <c r="E4" s="12">
        <v>1</v>
      </c>
      <c r="F4" s="7"/>
      <c r="G4" s="7"/>
      <c r="H4" s="48"/>
      <c r="I4" s="23" t="s">
        <v>191</v>
      </c>
      <c r="J4" s="14">
        <v>2013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</row>
    <row r="5" spans="1:71" s="2" customFormat="1" x14ac:dyDescent="0.2">
      <c r="A5" s="22" t="s">
        <v>67</v>
      </c>
      <c r="B5" s="18" t="s">
        <v>189</v>
      </c>
      <c r="C5" s="19" t="s">
        <v>202</v>
      </c>
      <c r="D5" s="10">
        <v>8000</v>
      </c>
      <c r="E5" s="12">
        <v>0.8</v>
      </c>
      <c r="F5" s="12">
        <v>0.2</v>
      </c>
      <c r="G5" s="7"/>
      <c r="H5" s="48"/>
      <c r="I5" s="23" t="s">
        <v>191</v>
      </c>
      <c r="J5" s="14">
        <v>2013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</row>
    <row r="6" spans="1:71" s="2" customFormat="1" x14ac:dyDescent="0.2">
      <c r="A6" s="22" t="s">
        <v>66</v>
      </c>
      <c r="B6" s="18" t="s">
        <v>189</v>
      </c>
      <c r="C6" s="19" t="s">
        <v>203</v>
      </c>
      <c r="D6" s="10">
        <v>2000</v>
      </c>
      <c r="E6" s="12">
        <v>0.8</v>
      </c>
      <c r="F6" s="12">
        <v>0.2</v>
      </c>
      <c r="G6" s="7"/>
      <c r="H6" s="48"/>
      <c r="I6" s="23" t="s">
        <v>191</v>
      </c>
      <c r="J6" s="14">
        <v>2013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</row>
    <row r="7" spans="1:71" x14ac:dyDescent="0.2">
      <c r="A7" s="22" t="s">
        <v>66</v>
      </c>
      <c r="B7" s="18" t="s">
        <v>189</v>
      </c>
      <c r="C7" s="14" t="s">
        <v>190</v>
      </c>
      <c r="D7" s="9">
        <v>30000</v>
      </c>
      <c r="E7" s="12">
        <v>1</v>
      </c>
      <c r="I7" s="23" t="s">
        <v>191</v>
      </c>
      <c r="J7" s="14">
        <v>2013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71" x14ac:dyDescent="0.2">
      <c r="A8" s="22" t="s">
        <v>66</v>
      </c>
      <c r="B8" s="18" t="s">
        <v>189</v>
      </c>
      <c r="C8" s="14" t="s">
        <v>192</v>
      </c>
      <c r="D8" s="9">
        <v>12000</v>
      </c>
      <c r="E8" s="12">
        <v>0.8</v>
      </c>
      <c r="F8" s="12">
        <v>0.2</v>
      </c>
      <c r="I8" s="23" t="s">
        <v>191</v>
      </c>
      <c r="J8" s="14">
        <v>2013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</row>
    <row r="9" spans="1:71" x14ac:dyDescent="0.2">
      <c r="A9" s="27" t="s">
        <v>66</v>
      </c>
      <c r="B9" s="25" t="s">
        <v>172</v>
      </c>
      <c r="C9" s="26" t="s">
        <v>219</v>
      </c>
      <c r="D9" s="10">
        <v>150000</v>
      </c>
      <c r="E9" s="7">
        <v>0.5</v>
      </c>
      <c r="F9" s="7">
        <v>0.5</v>
      </c>
      <c r="G9" s="65"/>
      <c r="H9" s="65"/>
      <c r="I9" s="49" t="s">
        <v>191</v>
      </c>
      <c r="J9" s="28">
        <v>2013</v>
      </c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</row>
    <row r="10" spans="1:71" x14ac:dyDescent="0.2">
      <c r="A10" s="30" t="s">
        <v>66</v>
      </c>
      <c r="B10" s="29" t="s">
        <v>172</v>
      </c>
      <c r="C10" s="46" t="s">
        <v>220</v>
      </c>
      <c r="D10" s="10">
        <v>50000</v>
      </c>
      <c r="E10" s="69"/>
      <c r="I10" s="31" t="s">
        <v>191</v>
      </c>
      <c r="J10" s="28">
        <v>2013</v>
      </c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</row>
    <row r="11" spans="1:71" x14ac:dyDescent="0.2">
      <c r="A11" s="30" t="s">
        <v>66</v>
      </c>
      <c r="B11" s="29" t="s">
        <v>172</v>
      </c>
      <c r="C11" s="66" t="s">
        <v>221</v>
      </c>
      <c r="D11" s="72">
        <v>16000</v>
      </c>
      <c r="E11" s="65"/>
      <c r="F11" s="7">
        <v>1</v>
      </c>
      <c r="G11" s="65"/>
      <c r="H11" s="65"/>
      <c r="I11" s="31" t="s">
        <v>191</v>
      </c>
      <c r="J11" s="28">
        <v>2013</v>
      </c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</row>
    <row r="12" spans="1:71" x14ac:dyDescent="0.2">
      <c r="A12" s="30" t="s">
        <v>66</v>
      </c>
      <c r="B12" s="29" t="s">
        <v>169</v>
      </c>
      <c r="C12" s="66" t="s">
        <v>222</v>
      </c>
      <c r="D12" s="72">
        <v>50000</v>
      </c>
      <c r="E12" s="65"/>
      <c r="F12" s="69">
        <v>1</v>
      </c>
      <c r="G12" s="65"/>
      <c r="H12" s="65"/>
      <c r="I12" s="31" t="s">
        <v>191</v>
      </c>
      <c r="J12" s="28">
        <v>2013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</row>
    <row r="13" spans="1:71" x14ac:dyDescent="0.2">
      <c r="A13" s="34" t="s">
        <v>66</v>
      </c>
      <c r="B13" s="33" t="s">
        <v>181</v>
      </c>
      <c r="C13" s="32" t="s">
        <v>248</v>
      </c>
      <c r="D13" s="72">
        <v>10000</v>
      </c>
      <c r="E13" s="7">
        <v>0.5</v>
      </c>
      <c r="F13" s="7">
        <v>0.5</v>
      </c>
      <c r="G13" s="69"/>
      <c r="I13" s="35" t="s">
        <v>191</v>
      </c>
      <c r="J13" s="32">
        <v>2013</v>
      </c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</row>
    <row r="14" spans="1:71" x14ac:dyDescent="0.2">
      <c r="A14" s="34" t="s">
        <v>66</v>
      </c>
      <c r="B14" s="33" t="s">
        <v>180</v>
      </c>
      <c r="C14" s="32" t="s">
        <v>249</v>
      </c>
      <c r="D14" s="72">
        <v>45000</v>
      </c>
      <c r="E14" s="69">
        <v>0.5</v>
      </c>
      <c r="F14" s="7">
        <v>0.5</v>
      </c>
      <c r="I14" s="35" t="s">
        <v>191</v>
      </c>
      <c r="J14" s="32">
        <v>2013</v>
      </c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</row>
    <row r="15" spans="1:71" x14ac:dyDescent="0.2">
      <c r="A15" s="38" t="s">
        <v>66</v>
      </c>
      <c r="B15" s="37" t="s">
        <v>250</v>
      </c>
      <c r="C15" s="36" t="s">
        <v>251</v>
      </c>
      <c r="D15" s="72">
        <v>15000</v>
      </c>
      <c r="E15" s="69">
        <v>0.5</v>
      </c>
      <c r="F15" s="69">
        <v>0.5</v>
      </c>
      <c r="I15" s="39" t="s">
        <v>191</v>
      </c>
      <c r="J15" s="36">
        <v>2013</v>
      </c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</row>
    <row r="16" spans="1:71" x14ac:dyDescent="0.2">
      <c r="A16" s="38" t="s">
        <v>66</v>
      </c>
      <c r="B16" s="37" t="s">
        <v>252</v>
      </c>
      <c r="C16" s="36" t="s">
        <v>253</v>
      </c>
      <c r="D16" s="72">
        <v>10000</v>
      </c>
      <c r="E16" s="7">
        <v>0.5</v>
      </c>
      <c r="F16" s="7">
        <v>0.5</v>
      </c>
      <c r="G16" s="69"/>
      <c r="I16" s="39" t="s">
        <v>191</v>
      </c>
      <c r="J16" s="36">
        <v>2013</v>
      </c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</row>
    <row r="17" spans="1:71" x14ac:dyDescent="0.2">
      <c r="A17" s="42" t="s">
        <v>66</v>
      </c>
      <c r="B17" s="41" t="s">
        <v>179</v>
      </c>
      <c r="C17" s="40" t="s">
        <v>254</v>
      </c>
      <c r="D17" s="72">
        <v>75000</v>
      </c>
      <c r="E17" s="69">
        <v>0.5</v>
      </c>
      <c r="F17" s="7">
        <v>0.5</v>
      </c>
      <c r="I17" s="43" t="s">
        <v>191</v>
      </c>
      <c r="J17" s="40">
        <v>2013</v>
      </c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</row>
    <row r="18" spans="1:71" x14ac:dyDescent="0.2">
      <c r="A18" s="42" t="s">
        <v>67</v>
      </c>
      <c r="B18" s="41" t="s">
        <v>189</v>
      </c>
      <c r="C18" s="66" t="s">
        <v>196</v>
      </c>
      <c r="D18" s="71">
        <v>10000</v>
      </c>
      <c r="E18" s="69"/>
      <c r="F18" s="69"/>
      <c r="G18" s="67">
        <v>1</v>
      </c>
      <c r="I18" s="43" t="s">
        <v>191</v>
      </c>
      <c r="J18" s="40">
        <v>2014</v>
      </c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</row>
    <row r="19" spans="1:71" x14ac:dyDescent="0.2">
      <c r="A19" s="42" t="s">
        <v>53</v>
      </c>
      <c r="B19" s="41" t="s">
        <v>189</v>
      </c>
      <c r="C19" s="66" t="s">
        <v>207</v>
      </c>
      <c r="D19" s="71">
        <v>52000</v>
      </c>
      <c r="E19" s="67">
        <v>1</v>
      </c>
      <c r="G19" s="69"/>
      <c r="I19" s="43" t="s">
        <v>191</v>
      </c>
      <c r="J19" s="40">
        <v>2014</v>
      </c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</row>
    <row r="20" spans="1:71" s="4" customFormat="1" x14ac:dyDescent="0.2">
      <c r="A20" s="48" t="s">
        <v>66</v>
      </c>
      <c r="B20" s="13" t="s">
        <v>189</v>
      </c>
      <c r="C20" s="44" t="s">
        <v>190</v>
      </c>
      <c r="D20" s="9">
        <v>40000</v>
      </c>
      <c r="E20" s="12">
        <v>1</v>
      </c>
      <c r="F20" s="7"/>
      <c r="G20" s="7"/>
      <c r="H20" s="48"/>
      <c r="I20" s="49" t="s">
        <v>191</v>
      </c>
      <c r="J20" s="44">
        <v>2014</v>
      </c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</row>
    <row r="21" spans="1:71" s="4" customFormat="1" x14ac:dyDescent="0.2">
      <c r="A21" s="48" t="s">
        <v>66</v>
      </c>
      <c r="B21" s="13" t="s">
        <v>189</v>
      </c>
      <c r="C21" s="44" t="s">
        <v>192</v>
      </c>
      <c r="D21" s="9">
        <v>50000</v>
      </c>
      <c r="E21" s="12">
        <v>0.8</v>
      </c>
      <c r="F21" s="12">
        <v>0.2</v>
      </c>
      <c r="G21" s="7"/>
      <c r="H21" s="48"/>
      <c r="I21" s="49" t="s">
        <v>191</v>
      </c>
      <c r="J21" s="44">
        <v>2014</v>
      </c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</row>
    <row r="22" spans="1:71" s="4" customFormat="1" x14ac:dyDescent="0.2">
      <c r="A22" s="48" t="s">
        <v>66</v>
      </c>
      <c r="B22" s="13" t="s">
        <v>193</v>
      </c>
      <c r="C22" s="44" t="s">
        <v>194</v>
      </c>
      <c r="D22" s="9">
        <v>6000</v>
      </c>
      <c r="E22" s="7"/>
      <c r="F22" s="7"/>
      <c r="G22" s="12">
        <v>1</v>
      </c>
      <c r="H22" s="48"/>
      <c r="I22" s="49" t="s">
        <v>191</v>
      </c>
      <c r="J22" s="44">
        <v>2014</v>
      </c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</row>
    <row r="23" spans="1:71" x14ac:dyDescent="0.2">
      <c r="A23" s="54" t="s">
        <v>67</v>
      </c>
      <c r="B23" s="53" t="s">
        <v>172</v>
      </c>
      <c r="C23" s="51" t="s">
        <v>219</v>
      </c>
      <c r="D23" s="56">
        <v>150000</v>
      </c>
      <c r="E23" s="55">
        <v>0.5</v>
      </c>
      <c r="F23" s="55">
        <v>0.5</v>
      </c>
      <c r="G23" s="50"/>
      <c r="H23" s="50"/>
      <c r="I23" s="52" t="s">
        <v>191</v>
      </c>
      <c r="J23" s="50">
        <v>2014</v>
      </c>
    </row>
    <row r="24" spans="1:71" x14ac:dyDescent="0.2">
      <c r="A24" s="54" t="s">
        <v>67</v>
      </c>
      <c r="B24" s="53" t="s">
        <v>172</v>
      </c>
      <c r="C24" s="51" t="s">
        <v>220</v>
      </c>
      <c r="D24" s="56">
        <v>50000</v>
      </c>
      <c r="E24" s="55"/>
      <c r="F24" s="55"/>
      <c r="G24" s="55"/>
      <c r="H24" s="54"/>
      <c r="I24" s="52" t="s">
        <v>191</v>
      </c>
      <c r="J24" s="50">
        <v>2014</v>
      </c>
    </row>
    <row r="25" spans="1:71" x14ac:dyDescent="0.2">
      <c r="A25" s="54" t="s">
        <v>67</v>
      </c>
      <c r="B25" s="53" t="s">
        <v>172</v>
      </c>
      <c r="C25" s="51" t="s">
        <v>221</v>
      </c>
      <c r="D25" s="57">
        <v>16000</v>
      </c>
      <c r="E25" s="69"/>
      <c r="F25" s="55">
        <v>1</v>
      </c>
      <c r="G25" s="69"/>
      <c r="H25" s="68"/>
      <c r="I25" s="52" t="s">
        <v>191</v>
      </c>
      <c r="J25" s="50">
        <v>2014</v>
      </c>
    </row>
    <row r="26" spans="1:71" x14ac:dyDescent="0.2">
      <c r="A26" s="54" t="s">
        <v>67</v>
      </c>
      <c r="B26" s="53" t="s">
        <v>169</v>
      </c>
      <c r="C26" s="51" t="s">
        <v>222</v>
      </c>
      <c r="D26" s="57">
        <v>50000</v>
      </c>
      <c r="E26" s="50"/>
      <c r="F26" s="65"/>
      <c r="G26" s="50"/>
      <c r="H26" s="50"/>
      <c r="I26" s="52" t="s">
        <v>191</v>
      </c>
      <c r="J26" s="50">
        <v>2014</v>
      </c>
    </row>
    <row r="27" spans="1:71" x14ac:dyDescent="0.2">
      <c r="A27" s="54" t="s">
        <v>67</v>
      </c>
      <c r="B27" s="53" t="s">
        <v>181</v>
      </c>
      <c r="C27" s="65" t="s">
        <v>248</v>
      </c>
      <c r="D27" s="72">
        <v>15000</v>
      </c>
      <c r="E27" s="55">
        <v>0.5</v>
      </c>
      <c r="F27" s="55">
        <v>0.5</v>
      </c>
      <c r="G27" s="69"/>
      <c r="H27" s="68"/>
      <c r="I27" s="52" t="s">
        <v>191</v>
      </c>
      <c r="J27" s="50">
        <v>2014</v>
      </c>
    </row>
    <row r="28" spans="1:71" x14ac:dyDescent="0.2">
      <c r="A28" s="54" t="s">
        <v>67</v>
      </c>
      <c r="B28" s="53" t="s">
        <v>180</v>
      </c>
      <c r="C28" s="65" t="s">
        <v>255</v>
      </c>
      <c r="D28" s="72">
        <v>56000</v>
      </c>
      <c r="E28" s="55">
        <v>0.5</v>
      </c>
      <c r="F28" s="55">
        <v>0.5</v>
      </c>
      <c r="G28" s="55"/>
      <c r="H28" s="54"/>
      <c r="I28" s="52" t="s">
        <v>191</v>
      </c>
      <c r="J28" s="50">
        <v>2014</v>
      </c>
    </row>
    <row r="29" spans="1:71" x14ac:dyDescent="0.2">
      <c r="A29" s="54" t="s">
        <v>67</v>
      </c>
      <c r="B29" s="53" t="s">
        <v>250</v>
      </c>
      <c r="C29" s="65" t="s">
        <v>251</v>
      </c>
      <c r="D29" s="57">
        <v>15000</v>
      </c>
      <c r="E29" s="55">
        <v>0.5</v>
      </c>
      <c r="F29" s="55">
        <v>0.5</v>
      </c>
      <c r="G29" s="55"/>
      <c r="H29" s="54"/>
      <c r="I29" s="52" t="s">
        <v>191</v>
      </c>
      <c r="J29" s="50">
        <v>2014</v>
      </c>
    </row>
    <row r="30" spans="1:71" x14ac:dyDescent="0.2">
      <c r="A30" s="54" t="s">
        <v>67</v>
      </c>
      <c r="B30" s="53" t="s">
        <v>252</v>
      </c>
      <c r="C30" s="65" t="s">
        <v>253</v>
      </c>
      <c r="D30" s="57">
        <v>10000</v>
      </c>
      <c r="E30" s="69">
        <v>0.5</v>
      </c>
      <c r="F30" s="69">
        <v>0.5</v>
      </c>
      <c r="G30" s="69"/>
      <c r="H30" s="68"/>
      <c r="I30" s="52" t="s">
        <v>191</v>
      </c>
      <c r="J30" s="50">
        <v>2014</v>
      </c>
    </row>
    <row r="31" spans="1:71" x14ac:dyDescent="0.2">
      <c r="A31" s="54" t="s">
        <v>67</v>
      </c>
      <c r="B31" s="53" t="s">
        <v>179</v>
      </c>
      <c r="C31" s="65" t="s">
        <v>254</v>
      </c>
      <c r="D31" s="72">
        <v>85000</v>
      </c>
      <c r="E31" s="55">
        <v>0.5</v>
      </c>
      <c r="F31" s="55">
        <v>0.5</v>
      </c>
      <c r="G31" s="69"/>
      <c r="H31" s="68"/>
      <c r="I31" s="52" t="s">
        <v>191</v>
      </c>
      <c r="J31" s="50">
        <v>2014</v>
      </c>
    </row>
    <row r="32" spans="1:71" x14ac:dyDescent="0.2">
      <c r="A32" s="54" t="s">
        <v>67</v>
      </c>
      <c r="B32" s="53" t="s">
        <v>189</v>
      </c>
      <c r="C32" s="65" t="s">
        <v>190</v>
      </c>
      <c r="D32" s="70">
        <v>20000</v>
      </c>
      <c r="E32" s="67">
        <v>1</v>
      </c>
      <c r="F32" s="55"/>
      <c r="G32" s="55"/>
      <c r="H32" s="54"/>
      <c r="I32" s="52" t="s">
        <v>191</v>
      </c>
      <c r="J32" s="50">
        <v>2015</v>
      </c>
    </row>
    <row r="33" spans="1:10" x14ac:dyDescent="0.2">
      <c r="A33" s="54" t="s">
        <v>67</v>
      </c>
      <c r="B33" s="53" t="s">
        <v>189</v>
      </c>
      <c r="C33" s="65" t="s">
        <v>192</v>
      </c>
      <c r="D33" s="70">
        <v>20000</v>
      </c>
      <c r="E33" s="67">
        <v>0.8</v>
      </c>
      <c r="F33" s="67">
        <v>0.2</v>
      </c>
      <c r="G33" s="69"/>
      <c r="H33" s="68"/>
      <c r="I33" s="52" t="s">
        <v>191</v>
      </c>
      <c r="J33" s="50">
        <v>2015</v>
      </c>
    </row>
    <row r="34" spans="1:10" x14ac:dyDescent="0.2">
      <c r="A34" s="54" t="s">
        <v>66</v>
      </c>
      <c r="B34" s="53" t="s">
        <v>193</v>
      </c>
      <c r="C34" s="65" t="s">
        <v>194</v>
      </c>
      <c r="D34" s="70">
        <v>6000</v>
      </c>
      <c r="E34" s="55"/>
      <c r="F34" s="55"/>
      <c r="G34" s="67">
        <v>1</v>
      </c>
      <c r="H34" s="68"/>
      <c r="I34" s="52" t="s">
        <v>191</v>
      </c>
      <c r="J34" s="50">
        <v>2015</v>
      </c>
    </row>
    <row r="35" spans="1:10" x14ac:dyDescent="0.2">
      <c r="A35" s="54" t="s">
        <v>66</v>
      </c>
      <c r="B35" s="53" t="s">
        <v>172</v>
      </c>
      <c r="C35" s="51" t="s">
        <v>219</v>
      </c>
      <c r="D35" s="71">
        <v>150000</v>
      </c>
      <c r="E35" s="55">
        <v>0.5</v>
      </c>
      <c r="F35" s="55">
        <v>0.5</v>
      </c>
      <c r="G35" s="65"/>
      <c r="H35" s="65"/>
      <c r="I35" s="52" t="s">
        <v>191</v>
      </c>
      <c r="J35" s="50">
        <v>2015</v>
      </c>
    </row>
    <row r="36" spans="1:10" x14ac:dyDescent="0.2">
      <c r="A36" s="54" t="s">
        <v>66</v>
      </c>
      <c r="B36" s="53" t="s">
        <v>172</v>
      </c>
      <c r="C36" s="51" t="s">
        <v>221</v>
      </c>
      <c r="D36" s="57">
        <v>16000</v>
      </c>
      <c r="E36" s="69"/>
      <c r="F36" s="69">
        <v>1</v>
      </c>
      <c r="G36" s="69"/>
      <c r="H36" s="68"/>
      <c r="I36" s="52" t="s">
        <v>191</v>
      </c>
      <c r="J36" s="50">
        <v>2015</v>
      </c>
    </row>
    <row r="37" spans="1:10" x14ac:dyDescent="0.2">
      <c r="A37" s="54" t="s">
        <v>66</v>
      </c>
      <c r="B37" s="53" t="s">
        <v>169</v>
      </c>
      <c r="C37" s="51" t="s">
        <v>222</v>
      </c>
      <c r="D37" s="72">
        <v>50000</v>
      </c>
      <c r="E37" s="65"/>
      <c r="F37" s="65"/>
      <c r="G37" s="65"/>
      <c r="H37" s="65"/>
      <c r="I37" s="52" t="s">
        <v>191</v>
      </c>
      <c r="J37" s="50">
        <v>2015</v>
      </c>
    </row>
    <row r="38" spans="1:10" x14ac:dyDescent="0.2">
      <c r="A38" s="54" t="s">
        <v>66</v>
      </c>
      <c r="B38" s="53" t="s">
        <v>181</v>
      </c>
      <c r="C38" s="65" t="s">
        <v>248</v>
      </c>
      <c r="D38" s="57">
        <v>10000</v>
      </c>
      <c r="E38" s="55">
        <v>0.5</v>
      </c>
      <c r="F38" s="55">
        <v>0.5</v>
      </c>
      <c r="G38" s="55"/>
      <c r="H38" s="54"/>
      <c r="I38" s="52" t="s">
        <v>191</v>
      </c>
      <c r="J38" s="66">
        <v>2015</v>
      </c>
    </row>
    <row r="39" spans="1:10" x14ac:dyDescent="0.2">
      <c r="A39" s="54" t="s">
        <v>66</v>
      </c>
      <c r="B39" s="53" t="s">
        <v>180</v>
      </c>
      <c r="C39" s="65" t="s">
        <v>256</v>
      </c>
      <c r="D39" s="57">
        <v>25000</v>
      </c>
      <c r="E39" s="55">
        <v>0.5</v>
      </c>
      <c r="F39" s="55">
        <v>0.5</v>
      </c>
      <c r="G39" s="55"/>
      <c r="H39" s="54"/>
      <c r="I39" s="52" t="s">
        <v>191</v>
      </c>
      <c r="J39" s="50">
        <v>2015</v>
      </c>
    </row>
    <row r="40" spans="1:10" x14ac:dyDescent="0.2">
      <c r="A40" s="62" t="s">
        <v>66</v>
      </c>
      <c r="B40" s="61" t="s">
        <v>250</v>
      </c>
      <c r="C40" s="58" t="s">
        <v>251</v>
      </c>
      <c r="D40" s="64">
        <v>20000</v>
      </c>
      <c r="E40" s="63">
        <v>0.5</v>
      </c>
      <c r="F40" s="63">
        <v>0.5</v>
      </c>
      <c r="G40" s="63"/>
      <c r="H40" s="62"/>
      <c r="I40" s="60" t="s">
        <v>191</v>
      </c>
      <c r="J40" s="58">
        <v>2015</v>
      </c>
    </row>
    <row r="41" spans="1:10" x14ac:dyDescent="0.2">
      <c r="A41" s="62" t="s">
        <v>66</v>
      </c>
      <c r="B41" s="61" t="s">
        <v>252</v>
      </c>
      <c r="C41" s="58" t="s">
        <v>253</v>
      </c>
      <c r="D41" s="64">
        <v>15000</v>
      </c>
      <c r="E41" s="63">
        <v>0.5</v>
      </c>
      <c r="F41" s="63">
        <v>0.5</v>
      </c>
      <c r="G41" s="63"/>
      <c r="H41" s="62"/>
      <c r="I41" s="60" t="s">
        <v>191</v>
      </c>
      <c r="J41" s="58">
        <v>2015</v>
      </c>
    </row>
    <row r="42" spans="1:10" x14ac:dyDescent="0.2">
      <c r="A42" s="62" t="s">
        <v>66</v>
      </c>
      <c r="B42" s="61" t="s">
        <v>179</v>
      </c>
      <c r="C42" s="58" t="s">
        <v>254</v>
      </c>
      <c r="D42" s="64">
        <v>5000</v>
      </c>
      <c r="E42" s="63">
        <v>0.5</v>
      </c>
      <c r="F42" s="63">
        <v>0.5</v>
      </c>
      <c r="G42" s="63"/>
      <c r="H42" s="62"/>
      <c r="I42" s="60" t="s">
        <v>191</v>
      </c>
      <c r="J42" s="66">
        <v>2015</v>
      </c>
    </row>
    <row r="43" spans="1:10" x14ac:dyDescent="0.2">
      <c r="A43" s="62" t="s">
        <v>66</v>
      </c>
      <c r="B43" s="61" t="s">
        <v>189</v>
      </c>
      <c r="C43" s="58" t="s">
        <v>190</v>
      </c>
      <c r="D43" s="70">
        <v>40000</v>
      </c>
      <c r="E43" s="67">
        <v>1</v>
      </c>
      <c r="F43" s="63"/>
      <c r="G43" s="63"/>
      <c r="H43" s="62"/>
      <c r="I43" s="60" t="s">
        <v>191</v>
      </c>
      <c r="J43" s="58">
        <v>2016</v>
      </c>
    </row>
    <row r="44" spans="1:10" x14ac:dyDescent="0.2">
      <c r="A44" s="62" t="s">
        <v>66</v>
      </c>
      <c r="B44" s="61" t="s">
        <v>189</v>
      </c>
      <c r="C44" s="58" t="s">
        <v>192</v>
      </c>
      <c r="D44" s="70">
        <v>20000</v>
      </c>
      <c r="E44" s="67">
        <v>0.8</v>
      </c>
      <c r="F44" s="67">
        <v>0.2</v>
      </c>
      <c r="G44" s="63"/>
      <c r="H44" s="62"/>
      <c r="I44" s="60" t="s">
        <v>191</v>
      </c>
      <c r="J44" s="58">
        <v>2016</v>
      </c>
    </row>
    <row r="45" spans="1:10" x14ac:dyDescent="0.2">
      <c r="A45" s="62" t="s">
        <v>66</v>
      </c>
      <c r="B45" s="61" t="s">
        <v>193</v>
      </c>
      <c r="C45" s="58" t="s">
        <v>194</v>
      </c>
      <c r="D45" s="70">
        <v>6000</v>
      </c>
      <c r="E45" s="63"/>
      <c r="F45" s="63"/>
      <c r="G45" s="67">
        <v>1</v>
      </c>
      <c r="H45" s="62"/>
      <c r="I45" s="60" t="s">
        <v>191</v>
      </c>
      <c r="J45" s="58">
        <v>2016</v>
      </c>
    </row>
    <row r="46" spans="1:10" x14ac:dyDescent="0.2">
      <c r="A46" s="62" t="s">
        <v>67</v>
      </c>
      <c r="B46" s="61" t="s">
        <v>172</v>
      </c>
      <c r="C46" s="66" t="s">
        <v>219</v>
      </c>
      <c r="D46" s="71">
        <v>150000</v>
      </c>
      <c r="E46" s="63">
        <v>0.5</v>
      </c>
      <c r="F46" s="63">
        <v>0.5</v>
      </c>
      <c r="G46" s="65"/>
      <c r="H46" s="65"/>
      <c r="I46" s="60" t="s">
        <v>191</v>
      </c>
      <c r="J46" s="58">
        <v>2016</v>
      </c>
    </row>
    <row r="47" spans="1:10" x14ac:dyDescent="0.2">
      <c r="A47" s="62" t="s">
        <v>67</v>
      </c>
      <c r="B47" s="61" t="s">
        <v>172</v>
      </c>
      <c r="C47" s="66" t="s">
        <v>221</v>
      </c>
      <c r="D47" s="64">
        <v>16000</v>
      </c>
      <c r="E47" s="63"/>
      <c r="F47" s="63">
        <v>1</v>
      </c>
      <c r="G47" s="63"/>
      <c r="H47" s="62"/>
      <c r="I47" s="60" t="s">
        <v>191</v>
      </c>
      <c r="J47" s="58">
        <v>2016</v>
      </c>
    </row>
    <row r="48" spans="1:10" x14ac:dyDescent="0.2">
      <c r="A48" s="62" t="s">
        <v>67</v>
      </c>
      <c r="B48" s="61" t="s">
        <v>169</v>
      </c>
      <c r="C48" s="66" t="s">
        <v>222</v>
      </c>
      <c r="D48" s="64">
        <v>50000</v>
      </c>
      <c r="E48" s="65"/>
      <c r="F48" s="65"/>
      <c r="G48" s="65"/>
      <c r="H48" s="65"/>
      <c r="I48" s="60" t="s">
        <v>191</v>
      </c>
      <c r="J48" s="58">
        <v>2016</v>
      </c>
    </row>
    <row r="49" spans="1:10" x14ac:dyDescent="0.2">
      <c r="A49" s="62" t="s">
        <v>67</v>
      </c>
      <c r="B49" s="61" t="s">
        <v>181</v>
      </c>
      <c r="C49" s="58" t="s">
        <v>248</v>
      </c>
      <c r="D49" s="64">
        <v>15000</v>
      </c>
      <c r="E49" s="63">
        <v>0.5</v>
      </c>
      <c r="F49" s="63">
        <v>0.5</v>
      </c>
      <c r="G49" s="63"/>
      <c r="H49" s="62"/>
      <c r="I49" s="60" t="s">
        <v>191</v>
      </c>
      <c r="J49" s="58">
        <v>2016</v>
      </c>
    </row>
    <row r="50" spans="1:10" x14ac:dyDescent="0.2">
      <c r="A50" s="62" t="s">
        <v>67</v>
      </c>
      <c r="B50" s="61" t="s">
        <v>180</v>
      </c>
      <c r="C50" s="58" t="s">
        <v>257</v>
      </c>
      <c r="D50" s="64">
        <v>20000</v>
      </c>
      <c r="E50" s="63">
        <v>0.5</v>
      </c>
      <c r="F50" s="63">
        <v>0.5</v>
      </c>
      <c r="G50" s="63"/>
      <c r="H50" s="62"/>
      <c r="I50" s="60" t="s">
        <v>191</v>
      </c>
      <c r="J50" s="65">
        <v>2016</v>
      </c>
    </row>
    <row r="51" spans="1:10" x14ac:dyDescent="0.2">
      <c r="A51" s="62" t="s">
        <v>67</v>
      </c>
      <c r="B51" s="61" t="s">
        <v>250</v>
      </c>
      <c r="C51" s="58" t="s">
        <v>251</v>
      </c>
      <c r="D51" s="64">
        <v>15000</v>
      </c>
      <c r="E51" s="63">
        <v>0.5</v>
      </c>
      <c r="F51" s="63">
        <v>0.5</v>
      </c>
      <c r="G51" s="63"/>
      <c r="H51" s="62"/>
      <c r="I51" s="60" t="s">
        <v>191</v>
      </c>
      <c r="J51" s="66">
        <v>2016</v>
      </c>
    </row>
    <row r="52" spans="1:10" x14ac:dyDescent="0.2">
      <c r="A52" s="62" t="s">
        <v>67</v>
      </c>
      <c r="B52" s="61" t="s">
        <v>252</v>
      </c>
      <c r="C52" s="58" t="s">
        <v>253</v>
      </c>
      <c r="D52" s="64">
        <v>10000</v>
      </c>
      <c r="E52" s="63">
        <v>0.5</v>
      </c>
      <c r="F52" s="63">
        <v>0.5</v>
      </c>
      <c r="G52" s="63"/>
      <c r="H52" s="62"/>
      <c r="I52" s="60" t="s">
        <v>191</v>
      </c>
      <c r="J52" s="58">
        <v>2016</v>
      </c>
    </row>
    <row r="53" spans="1:10" x14ac:dyDescent="0.2">
      <c r="A53" s="62" t="s">
        <v>67</v>
      </c>
      <c r="B53" s="61" t="s">
        <v>179</v>
      </c>
      <c r="C53" s="58" t="s">
        <v>254</v>
      </c>
      <c r="D53" s="64">
        <v>3500</v>
      </c>
      <c r="E53" s="63">
        <v>0.5</v>
      </c>
      <c r="F53" s="63">
        <v>0.5</v>
      </c>
      <c r="G53" s="63"/>
      <c r="H53" s="62"/>
      <c r="I53" s="60" t="s">
        <v>191</v>
      </c>
      <c r="J53" s="58">
        <v>2016</v>
      </c>
    </row>
    <row r="54" spans="1:10" x14ac:dyDescent="0.2">
      <c r="A54" s="62" t="s">
        <v>67</v>
      </c>
      <c r="B54" s="61" t="s">
        <v>189</v>
      </c>
      <c r="C54" s="58" t="s">
        <v>190</v>
      </c>
      <c r="D54" s="70">
        <v>40000</v>
      </c>
      <c r="E54" s="67">
        <v>1</v>
      </c>
      <c r="F54" s="63"/>
      <c r="G54" s="63"/>
      <c r="H54" s="62"/>
      <c r="I54" s="60" t="s">
        <v>191</v>
      </c>
      <c r="J54" s="65">
        <v>2017</v>
      </c>
    </row>
    <row r="55" spans="1:10" x14ac:dyDescent="0.2">
      <c r="A55" s="62" t="s">
        <v>66</v>
      </c>
      <c r="B55" s="61" t="s">
        <v>189</v>
      </c>
      <c r="C55" s="58" t="s">
        <v>192</v>
      </c>
      <c r="D55" s="70">
        <v>10000</v>
      </c>
      <c r="E55" s="67">
        <v>0.8</v>
      </c>
      <c r="F55" s="67">
        <v>0.2</v>
      </c>
      <c r="G55" s="63"/>
      <c r="H55" s="62"/>
      <c r="I55" s="60" t="s">
        <v>191</v>
      </c>
      <c r="J55" s="58">
        <v>2017</v>
      </c>
    </row>
    <row r="56" spans="1:10" x14ac:dyDescent="0.2">
      <c r="A56" s="62" t="s">
        <v>66</v>
      </c>
      <c r="B56" s="61" t="s">
        <v>193</v>
      </c>
      <c r="C56" s="58" t="s">
        <v>194</v>
      </c>
      <c r="D56" s="70">
        <v>6000</v>
      </c>
      <c r="E56" s="63"/>
      <c r="F56" s="63"/>
      <c r="G56" s="67">
        <v>1</v>
      </c>
      <c r="H56" s="62"/>
      <c r="I56" s="60" t="s">
        <v>191</v>
      </c>
      <c r="J56" s="58">
        <v>2017</v>
      </c>
    </row>
    <row r="57" spans="1:10" x14ac:dyDescent="0.2">
      <c r="A57" s="62" t="s">
        <v>66</v>
      </c>
      <c r="B57" s="61" t="s">
        <v>172</v>
      </c>
      <c r="C57" s="66" t="s">
        <v>219</v>
      </c>
      <c r="D57" s="71">
        <v>150000</v>
      </c>
      <c r="E57" s="63">
        <v>0.5</v>
      </c>
      <c r="F57" s="63">
        <v>0.5</v>
      </c>
      <c r="G57" s="63"/>
      <c r="H57" s="62"/>
      <c r="I57" s="60" t="s">
        <v>191</v>
      </c>
      <c r="J57" s="65">
        <v>2017</v>
      </c>
    </row>
    <row r="58" spans="1:10" x14ac:dyDescent="0.2">
      <c r="A58" s="62" t="s">
        <v>66</v>
      </c>
      <c r="B58" s="61" t="s">
        <v>172</v>
      </c>
      <c r="C58" s="66" t="s">
        <v>221</v>
      </c>
      <c r="D58" s="64">
        <v>16000</v>
      </c>
      <c r="E58" s="63"/>
      <c r="F58" s="63">
        <v>1</v>
      </c>
      <c r="G58" s="63"/>
      <c r="H58" s="62"/>
      <c r="I58" s="60" t="s">
        <v>191</v>
      </c>
      <c r="J58" s="58">
        <v>2017</v>
      </c>
    </row>
    <row r="59" spans="1:10" x14ac:dyDescent="0.2">
      <c r="A59" s="62" t="s">
        <v>66</v>
      </c>
      <c r="B59" s="61" t="s">
        <v>169</v>
      </c>
      <c r="C59" s="66" t="s">
        <v>222</v>
      </c>
      <c r="D59" s="64">
        <v>50000</v>
      </c>
      <c r="E59" s="63">
        <v>0.5</v>
      </c>
      <c r="F59" s="63">
        <v>0.5</v>
      </c>
      <c r="G59" s="63"/>
      <c r="H59" s="62"/>
      <c r="I59" s="60" t="s">
        <v>191</v>
      </c>
      <c r="J59" s="58">
        <v>2017</v>
      </c>
    </row>
    <row r="60" spans="1:10" x14ac:dyDescent="0.2">
      <c r="A60" s="62" t="s">
        <v>66</v>
      </c>
      <c r="B60" s="61" t="s">
        <v>181</v>
      </c>
      <c r="C60" s="58" t="s">
        <v>248</v>
      </c>
      <c r="D60" s="64">
        <v>15000</v>
      </c>
      <c r="E60" s="63">
        <v>0.5</v>
      </c>
      <c r="F60" s="63">
        <v>0.5</v>
      </c>
      <c r="G60" s="63"/>
      <c r="H60" s="62"/>
      <c r="I60" s="60" t="s">
        <v>191</v>
      </c>
      <c r="J60" s="59">
        <v>2017</v>
      </c>
    </row>
    <row r="61" spans="1:10" x14ac:dyDescent="0.2">
      <c r="A61" s="62" t="s">
        <v>66</v>
      </c>
      <c r="B61" s="61" t="s">
        <v>180</v>
      </c>
      <c r="C61" s="58" t="s">
        <v>257</v>
      </c>
      <c r="D61" s="64">
        <v>20000</v>
      </c>
      <c r="E61" s="63">
        <v>0.5</v>
      </c>
      <c r="F61" s="63">
        <v>0.5</v>
      </c>
      <c r="G61" s="63"/>
      <c r="H61" s="62"/>
      <c r="I61" s="60" t="s">
        <v>191</v>
      </c>
      <c r="J61" s="59">
        <v>2017</v>
      </c>
    </row>
    <row r="62" spans="1:10" x14ac:dyDescent="0.2">
      <c r="A62" s="62" t="s">
        <v>66</v>
      </c>
      <c r="B62" s="61" t="s">
        <v>250</v>
      </c>
      <c r="C62" s="58" t="s">
        <v>251</v>
      </c>
      <c r="D62" s="64">
        <v>15000</v>
      </c>
      <c r="E62" s="63">
        <v>0.5</v>
      </c>
      <c r="F62" s="63">
        <v>0.5</v>
      </c>
      <c r="G62" s="63"/>
      <c r="H62" s="62"/>
      <c r="I62" s="60" t="s">
        <v>191</v>
      </c>
      <c r="J62" s="59">
        <v>2017</v>
      </c>
    </row>
    <row r="63" spans="1:10" x14ac:dyDescent="0.2">
      <c r="A63" s="62" t="s">
        <v>66</v>
      </c>
      <c r="B63" s="61" t="s">
        <v>252</v>
      </c>
      <c r="C63" s="58" t="s">
        <v>253</v>
      </c>
      <c r="D63" s="64">
        <v>20000</v>
      </c>
      <c r="E63" s="63">
        <v>0.5</v>
      </c>
      <c r="F63" s="63">
        <v>0.5</v>
      </c>
      <c r="G63" s="63"/>
      <c r="H63" s="62"/>
      <c r="I63" s="60" t="s">
        <v>191</v>
      </c>
      <c r="J63" s="59">
        <v>2017</v>
      </c>
    </row>
    <row r="64" spans="1:10" x14ac:dyDescent="0.2">
      <c r="A64" s="62" t="s">
        <v>66</v>
      </c>
      <c r="B64" s="61" t="s">
        <v>179</v>
      </c>
      <c r="C64" s="58" t="s">
        <v>254</v>
      </c>
      <c r="D64" s="64">
        <v>3500</v>
      </c>
      <c r="E64" s="63">
        <v>0.5</v>
      </c>
      <c r="F64" s="63">
        <v>0.5</v>
      </c>
      <c r="G64" s="63"/>
      <c r="H64" s="62"/>
      <c r="I64" s="60" t="s">
        <v>191</v>
      </c>
      <c r="J64" s="59">
        <v>2017</v>
      </c>
    </row>
  </sheetData>
  <autoFilter ref="A1:BS1">
    <sortState ref="A2:BS64">
      <sortCondition ref="J1"/>
    </sortState>
  </autoFilter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workbookViewId="0"/>
  </sheetViews>
  <sheetFormatPr defaultRowHeight="12.75" x14ac:dyDescent="0.2"/>
  <cols>
    <col min="1" max="1" width="26.140625" style="75" customWidth="1"/>
    <col min="2" max="3" width="16.7109375" style="5" customWidth="1"/>
    <col min="4" max="16384" width="9.140625" style="5"/>
  </cols>
  <sheetData>
    <row r="1" spans="1:7" s="73" customFormat="1" ht="34.5" customHeight="1" x14ac:dyDescent="0.2">
      <c r="A1" s="73" t="s">
        <v>344</v>
      </c>
      <c r="B1" s="109" t="s">
        <v>346</v>
      </c>
      <c r="C1" s="109" t="s">
        <v>347</v>
      </c>
    </row>
    <row r="2" spans="1:7" x14ac:dyDescent="0.2">
      <c r="A2" s="75" t="s">
        <v>223</v>
      </c>
      <c r="B2" s="94">
        <v>1017916</v>
      </c>
      <c r="C2" s="94">
        <v>1022916</v>
      </c>
      <c r="D2" s="94"/>
      <c r="E2" s="94"/>
      <c r="F2" s="94"/>
      <c r="G2" s="94"/>
    </row>
    <row r="3" spans="1:7" x14ac:dyDescent="0.2">
      <c r="A3" s="75" t="s">
        <v>224</v>
      </c>
      <c r="B3" s="94">
        <v>157000</v>
      </c>
      <c r="C3" s="94">
        <v>157000</v>
      </c>
      <c r="D3" s="94"/>
      <c r="E3" s="94"/>
      <c r="F3" s="94"/>
      <c r="G3" s="94"/>
    </row>
    <row r="4" spans="1:7" x14ac:dyDescent="0.2">
      <c r="A4" s="75" t="s">
        <v>225</v>
      </c>
      <c r="B4" s="94">
        <v>1106500</v>
      </c>
      <c r="C4" s="94">
        <v>900000</v>
      </c>
      <c r="D4" s="112" t="s">
        <v>398</v>
      </c>
      <c r="E4" s="112"/>
      <c r="F4" s="112"/>
      <c r="G4" s="112"/>
    </row>
    <row r="5" spans="1:7" x14ac:dyDescent="0.2">
      <c r="A5" s="75" t="s">
        <v>226</v>
      </c>
      <c r="B5" s="94">
        <v>282000</v>
      </c>
      <c r="C5" s="94">
        <v>285000</v>
      </c>
      <c r="D5" s="112"/>
      <c r="E5" s="112"/>
      <c r="F5" s="112"/>
      <c r="G5" s="112"/>
    </row>
    <row r="6" spans="1:7" x14ac:dyDescent="0.2">
      <c r="A6" s="75" t="s">
        <v>227</v>
      </c>
      <c r="B6" s="94">
        <v>247000</v>
      </c>
      <c r="C6" s="94">
        <v>249100</v>
      </c>
      <c r="D6" s="112"/>
      <c r="E6" s="112"/>
      <c r="F6" s="112"/>
      <c r="G6" s="112"/>
    </row>
    <row r="7" spans="1:7" x14ac:dyDescent="0.2">
      <c r="A7" s="75" t="s">
        <v>228</v>
      </c>
      <c r="B7" s="94">
        <v>417500</v>
      </c>
      <c r="C7" s="94">
        <v>420500</v>
      </c>
      <c r="D7" s="112"/>
      <c r="E7" s="112"/>
      <c r="F7" s="112"/>
      <c r="G7" s="112"/>
    </row>
    <row r="8" spans="1:7" x14ac:dyDescent="0.2">
      <c r="A8" s="75" t="s">
        <v>229</v>
      </c>
      <c r="B8" s="94">
        <v>114000</v>
      </c>
      <c r="C8" s="94">
        <v>114000</v>
      </c>
      <c r="D8" s="112"/>
      <c r="E8" s="112"/>
      <c r="F8" s="112"/>
      <c r="G8" s="112"/>
    </row>
    <row r="9" spans="1:7" x14ac:dyDescent="0.2">
      <c r="A9" s="75" t="s">
        <v>230</v>
      </c>
      <c r="B9" s="94">
        <v>463000</v>
      </c>
      <c r="C9" s="94">
        <v>313000</v>
      </c>
      <c r="D9" s="112"/>
      <c r="E9" s="112"/>
      <c r="F9" s="112"/>
      <c r="G9" s="112"/>
    </row>
    <row r="10" spans="1:7" x14ac:dyDescent="0.2">
      <c r="A10" s="75" t="s">
        <v>231</v>
      </c>
      <c r="B10" s="94">
        <v>5000</v>
      </c>
      <c r="C10" s="94">
        <v>2000</v>
      </c>
      <c r="D10" s="94"/>
      <c r="E10" s="94"/>
      <c r="F10" s="94"/>
      <c r="G10" s="94"/>
    </row>
    <row r="11" spans="1:7" x14ac:dyDescent="0.2">
      <c r="A11" s="75" t="s">
        <v>232</v>
      </c>
      <c r="B11" s="94">
        <v>605500</v>
      </c>
      <c r="C11" s="94">
        <v>627500</v>
      </c>
      <c r="D11" s="94"/>
      <c r="E11" s="94"/>
      <c r="F11" s="94"/>
      <c r="G11" s="94"/>
    </row>
    <row r="12" spans="1:7" x14ac:dyDescent="0.2">
      <c r="A12" s="75" t="s">
        <v>233</v>
      </c>
      <c r="B12" s="94">
        <v>403700</v>
      </c>
      <c r="C12" s="94">
        <v>356700</v>
      </c>
      <c r="D12" s="94"/>
      <c r="E12" s="94"/>
      <c r="F12" s="94"/>
      <c r="G12" s="94"/>
    </row>
    <row r="13" spans="1:7" x14ac:dyDescent="0.2">
      <c r="A13" s="75" t="s">
        <v>234</v>
      </c>
      <c r="B13" s="94">
        <v>24000</v>
      </c>
      <c r="C13" s="94">
        <v>24000</v>
      </c>
      <c r="D13" s="94"/>
      <c r="E13" s="94"/>
      <c r="F13" s="94"/>
      <c r="G13" s="94"/>
    </row>
    <row r="14" spans="1:7" x14ac:dyDescent="0.2">
      <c r="A14" s="75" t="s">
        <v>235</v>
      </c>
      <c r="B14" s="94">
        <v>141500</v>
      </c>
      <c r="C14" s="94">
        <v>219000</v>
      </c>
      <c r="D14" s="94"/>
      <c r="E14" s="94"/>
      <c r="F14" s="94"/>
      <c r="G14" s="94"/>
    </row>
    <row r="15" spans="1:7" x14ac:dyDescent="0.2">
      <c r="A15" s="75" t="s">
        <v>236</v>
      </c>
      <c r="B15" s="94">
        <v>100000</v>
      </c>
      <c r="C15" s="94">
        <v>142000</v>
      </c>
      <c r="D15" s="94"/>
      <c r="E15" s="94"/>
      <c r="F15" s="94"/>
      <c r="G15" s="94"/>
    </row>
    <row r="16" spans="1:7" x14ac:dyDescent="0.2">
      <c r="A16" s="75" t="s">
        <v>237</v>
      </c>
      <c r="B16" s="94">
        <v>200000</v>
      </c>
      <c r="C16" s="94">
        <v>200000</v>
      </c>
      <c r="D16" s="94"/>
      <c r="E16" s="94"/>
      <c r="F16" s="94"/>
      <c r="G16" s="94"/>
    </row>
    <row r="17" spans="1:7" x14ac:dyDescent="0.2">
      <c r="A17" s="75" t="s">
        <v>238</v>
      </c>
      <c r="B17" s="94">
        <v>1015000</v>
      </c>
      <c r="C17" s="94">
        <v>1055000</v>
      </c>
      <c r="D17" s="94"/>
      <c r="E17" s="94"/>
      <c r="F17" s="94"/>
      <c r="G17" s="94"/>
    </row>
    <row r="18" spans="1:7" x14ac:dyDescent="0.2">
      <c r="A18" s="75" t="s">
        <v>239</v>
      </c>
      <c r="B18" s="94">
        <v>227000</v>
      </c>
      <c r="C18" s="94">
        <v>225000</v>
      </c>
      <c r="D18" s="94"/>
      <c r="E18" s="94"/>
      <c r="F18" s="94"/>
      <c r="G18" s="94"/>
    </row>
    <row r="19" spans="1:7" x14ac:dyDescent="0.2">
      <c r="A19" s="75" t="s">
        <v>240</v>
      </c>
      <c r="B19" s="94">
        <v>110000</v>
      </c>
      <c r="C19" s="94">
        <v>110000</v>
      </c>
      <c r="D19" s="94"/>
      <c r="E19" s="94"/>
      <c r="F19" s="94"/>
      <c r="G19" s="94"/>
    </row>
    <row r="20" spans="1:7" x14ac:dyDescent="0.2">
      <c r="A20" s="75" t="s">
        <v>241</v>
      </c>
      <c r="B20" s="94">
        <v>552000</v>
      </c>
      <c r="C20" s="94">
        <v>492000</v>
      </c>
      <c r="D20" s="94"/>
      <c r="E20" s="94"/>
      <c r="F20" s="94"/>
      <c r="G20" s="94"/>
    </row>
    <row r="21" spans="1:7" x14ac:dyDescent="0.2">
      <c r="A21" s="75" t="s">
        <v>242</v>
      </c>
      <c r="B21" s="94">
        <v>1790000</v>
      </c>
      <c r="C21" s="94">
        <v>1824000</v>
      </c>
      <c r="D21" s="94"/>
      <c r="E21" s="94"/>
      <c r="F21" s="94"/>
      <c r="G21" s="94"/>
    </row>
    <row r="22" spans="1:7" x14ac:dyDescent="0.2">
      <c r="A22" s="75" t="s">
        <v>243</v>
      </c>
      <c r="B22" s="94">
        <v>0</v>
      </c>
      <c r="C22" s="94">
        <v>0</v>
      </c>
      <c r="D22" s="94"/>
      <c r="E22" s="94"/>
      <c r="F22" s="94"/>
      <c r="G22" s="94"/>
    </row>
    <row r="23" spans="1:7" x14ac:dyDescent="0.2">
      <c r="A23" s="75" t="s">
        <v>244</v>
      </c>
      <c r="B23" s="94">
        <v>74562</v>
      </c>
      <c r="C23" s="94">
        <v>74562</v>
      </c>
      <c r="D23" s="94"/>
      <c r="E23" s="94"/>
      <c r="F23" s="94"/>
      <c r="G23" s="94"/>
    </row>
    <row r="24" spans="1:7" x14ac:dyDescent="0.2">
      <c r="B24" s="94"/>
      <c r="C24" s="94"/>
      <c r="D24" s="94"/>
      <c r="E24" s="94"/>
      <c r="F24" s="94"/>
      <c r="G24" s="94"/>
    </row>
    <row r="25" spans="1:7" ht="28.5" customHeight="1" x14ac:dyDescent="0.2">
      <c r="B25" s="110">
        <v>9053178</v>
      </c>
      <c r="C25" s="110">
        <v>8813278</v>
      </c>
      <c r="D25" s="94"/>
      <c r="E25" s="94"/>
      <c r="F25" s="94"/>
      <c r="G25" s="94"/>
    </row>
    <row r="26" spans="1:7" x14ac:dyDescent="0.2">
      <c r="B26" s="94"/>
      <c r="C26" s="94"/>
      <c r="D26" s="94"/>
      <c r="E26" s="94"/>
      <c r="F26" s="94"/>
      <c r="G26" s="94"/>
    </row>
    <row r="27" spans="1:7" x14ac:dyDescent="0.2">
      <c r="B27" s="94">
        <v>10011058</v>
      </c>
      <c r="C27" s="94">
        <v>9446539</v>
      </c>
      <c r="D27" s="94"/>
      <c r="E27" s="94"/>
      <c r="F27" s="94"/>
      <c r="G27" s="94"/>
    </row>
    <row r="28" spans="1:7" x14ac:dyDescent="0.2">
      <c r="B28" s="94"/>
      <c r="C28" s="94"/>
      <c r="D28" s="94"/>
      <c r="E28" s="94"/>
      <c r="F28" s="94"/>
      <c r="G28" s="94"/>
    </row>
    <row r="29" spans="1:7" x14ac:dyDescent="0.2">
      <c r="B29" s="110">
        <v>-957880</v>
      </c>
      <c r="C29" s="110">
        <v>-633261</v>
      </c>
      <c r="D29" s="94"/>
      <c r="E29" s="94"/>
      <c r="F29" s="94"/>
      <c r="G29" s="94"/>
    </row>
    <row r="30" spans="1:7" x14ac:dyDescent="0.2">
      <c r="B30" s="94"/>
      <c r="C30" s="94"/>
      <c r="D30" s="94"/>
      <c r="E30" s="94"/>
      <c r="F30" s="94"/>
      <c r="G30" s="94"/>
    </row>
    <row r="31" spans="1:7" x14ac:dyDescent="0.2">
      <c r="B31" s="94"/>
      <c r="C31" s="94"/>
      <c r="D31" s="94"/>
      <c r="E31" s="94"/>
      <c r="F31" s="94"/>
      <c r="G31" s="94"/>
    </row>
    <row r="32" spans="1:7" x14ac:dyDescent="0.2">
      <c r="B32" s="94"/>
      <c r="C32" s="94"/>
      <c r="D32" s="94"/>
      <c r="E32" s="94"/>
      <c r="F32" s="94"/>
      <c r="G32" s="94"/>
    </row>
    <row r="33" spans="2:7" x14ac:dyDescent="0.2">
      <c r="B33" s="94"/>
      <c r="C33" s="94"/>
      <c r="D33" s="94"/>
      <c r="E33" s="94"/>
      <c r="F33" s="94"/>
      <c r="G33" s="94"/>
    </row>
    <row r="34" spans="2:7" x14ac:dyDescent="0.2">
      <c r="B34" s="94"/>
      <c r="C34" s="94"/>
      <c r="D34" s="94"/>
      <c r="E34" s="94"/>
      <c r="F34" s="94"/>
      <c r="G34" s="94"/>
    </row>
    <row r="35" spans="2:7" x14ac:dyDescent="0.2">
      <c r="B35" s="94"/>
      <c r="C35" s="94"/>
      <c r="D35" s="94"/>
      <c r="E35" s="94"/>
      <c r="F35" s="94"/>
      <c r="G35" s="94"/>
    </row>
  </sheetData>
  <mergeCells count="1">
    <mergeCell ref="D4:G9"/>
  </mergeCells>
  <pageMargins left="0.7" right="0.7" top="0.75" bottom="0.75" header="0.3" footer="0.3"/>
  <pageSetup scale="5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2013 - 2017</vt:lpstr>
      <vt:lpstr>2013</vt:lpstr>
      <vt:lpstr>2014</vt:lpstr>
      <vt:lpstr>FUM or FUF</vt:lpstr>
      <vt:lpstr>Baseline Historicals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Jolly, Marcus B.</dc:creator>
  <cp:lastModifiedBy>Marcus B Jolly</cp:lastModifiedBy>
  <cp:lastPrinted>2013-01-03T20:08:46Z</cp:lastPrinted>
  <dcterms:created xsi:type="dcterms:W3CDTF">2011-10-26T18:28:20Z</dcterms:created>
  <dcterms:modified xsi:type="dcterms:W3CDTF">2013-08-22T15:49:53Z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-1135520525</vt:i4>
  </property>
  <property fmtid="{D5CDD505-2E9C-101B-9397-08002B2CF9AE}" pid="3" name="_NewReviewCycle">
    <vt:lpwstr/>
  </property>
  <property fmtid="{D5CDD505-2E9C-101B-9397-08002B2CF9AE}" pid="4" name="_EmailSubject">
    <vt:lpwstr>Requested Spreadsheets</vt:lpwstr>
  </property>
  <property fmtid="{D5CDD505-2E9C-101B-9397-08002B2CF9AE}" pid="5" name="_AuthorEmail">
    <vt:lpwstr>NMPLOMBO@SOUTHERNCO.COM</vt:lpwstr>
  </property>
  <property fmtid="{D5CDD505-2E9C-101B-9397-08002B2CF9AE}" pid="6" name="_AuthorEmailDisplayName">
    <vt:lpwstr>Plombon, Nicholas M.</vt:lpwstr>
  </property>
  <property fmtid="{D5CDD505-2E9C-101B-9397-08002B2CF9AE}" pid="7" name="_PreviousAdHocReviewCycleID">
    <vt:i4>-1135520525</vt:i4>
  </property>
  <property fmtid="{D5CDD505-2E9C-101B-9397-08002B2CF9AE}" pid="8" name="_ReviewingToolsShownOnce">
    <vt:lpwstr/>
  </property>
</Properties>
</file>