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4955" windowHeight="7680" tabRatio="800"/>
  </bookViews>
  <sheets>
    <sheet name="By Year" sheetId="20" r:id="rId1"/>
    <sheet name="2013" sheetId="21" r:id="rId2"/>
    <sheet name="2014" sheetId="22" r:id="rId3"/>
    <sheet name="2015" sheetId="23" r:id="rId4"/>
    <sheet name="2016" sheetId="24" r:id="rId5"/>
    <sheet name="2017" sheetId="25" r:id="rId6"/>
  </sheets>
  <calcPr calcId="145621" calcMode="manual" concurrentCalc="0"/>
</workbook>
</file>

<file path=xl/calcChain.xml><?xml version="1.0" encoding="utf-8"?>
<calcChain xmlns="http://schemas.openxmlformats.org/spreadsheetml/2006/main">
  <c r="D6" i="20" l="1"/>
  <c r="E6" i="20"/>
  <c r="F6" i="20"/>
  <c r="G6" i="20"/>
  <c r="P13" i="25"/>
  <c r="P12" i="25"/>
  <c r="P11" i="25"/>
  <c r="P10" i="25"/>
  <c r="P9" i="25"/>
  <c r="P8" i="25"/>
  <c r="P7" i="25"/>
  <c r="P13" i="24"/>
  <c r="P12" i="24"/>
  <c r="P11" i="24"/>
  <c r="P10" i="24"/>
  <c r="P9" i="24"/>
  <c r="P8" i="24"/>
  <c r="P7" i="24"/>
  <c r="P13" i="23"/>
  <c r="P12" i="23"/>
  <c r="P11" i="23"/>
  <c r="P10" i="23"/>
  <c r="P9" i="23"/>
  <c r="P8" i="23"/>
  <c r="P7" i="23"/>
  <c r="O13" i="22"/>
  <c r="P13" i="22"/>
  <c r="O12" i="22"/>
  <c r="P12" i="22"/>
  <c r="O11" i="22"/>
  <c r="P11" i="22"/>
  <c r="O10" i="22"/>
  <c r="P10" i="22"/>
  <c r="O9" i="22"/>
  <c r="P9" i="22"/>
  <c r="O8" i="22"/>
  <c r="P8" i="22"/>
  <c r="O7" i="22"/>
  <c r="P7" i="22"/>
  <c r="O13" i="21"/>
  <c r="P13" i="21"/>
  <c r="O12" i="21"/>
  <c r="P12" i="21"/>
  <c r="O11" i="21"/>
  <c r="P11" i="21"/>
  <c r="O10" i="21"/>
  <c r="P10" i="21"/>
  <c r="O9" i="21"/>
  <c r="P9" i="21"/>
  <c r="O8" i="21"/>
  <c r="P8" i="21"/>
  <c r="O7" i="21"/>
  <c r="P7" i="21"/>
  <c r="A3" i="25"/>
  <c r="A3" i="24"/>
  <c r="A3" i="23"/>
  <c r="A3" i="22"/>
  <c r="A3" i="21"/>
</calcChain>
</file>

<file path=xl/sharedStrings.xml><?xml version="1.0" encoding="utf-8"?>
<sst xmlns="http://schemas.openxmlformats.org/spreadsheetml/2006/main" count="294" uniqueCount="57">
  <si>
    <t>FERCSUB</t>
  </si>
  <si>
    <t>FERCSUB Descr</t>
  </si>
  <si>
    <t>42610000</t>
  </si>
  <si>
    <t>DONATIONS - OTHER</t>
  </si>
  <si>
    <t>42640000</t>
  </si>
  <si>
    <t>EXP CIVIC,POLTCL&amp;RELAT ACT</t>
  </si>
  <si>
    <t>42640200</t>
  </si>
  <si>
    <t>EXP CIVIC&amp;POLITICAL-PAC</t>
  </si>
  <si>
    <t>42650000</t>
  </si>
  <si>
    <t>OTHER DEDUCTIONS</t>
  </si>
  <si>
    <t>42650100</t>
  </si>
  <si>
    <t>OTH DED-CIVIC&amp;SCL CLB DUES</t>
  </si>
  <si>
    <t>42650750</t>
  </si>
  <si>
    <t>Total</t>
  </si>
  <si>
    <t xml:space="preserve"> </t>
  </si>
  <si>
    <t>Gulf Power Company</t>
  </si>
  <si>
    <t>Incl 42600000 thru 42699999</t>
  </si>
  <si>
    <t xml:space="preserve">Ferc Sub: </t>
  </si>
  <si>
    <t xml:space="preserve">Months: </t>
  </si>
  <si>
    <t xml:space="preserve">Financial View (100%) - All </t>
  </si>
  <si>
    <t xml:space="preserve">Information View: </t>
  </si>
  <si>
    <t xml:space="preserve">Gulf Power </t>
  </si>
  <si>
    <t xml:space="preserve">Database: </t>
  </si>
  <si>
    <t>OTH DED-ENERGY SELECT SALES</t>
  </si>
  <si>
    <t xml:space="preserve">Jan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</si>
  <si>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</si>
  <si>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</si>
  <si>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</si>
  <si>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</si>
  <si>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</si>
  <si>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</si>
  <si>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</si>
  <si>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</si>
  <si>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</si>
  <si>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</si>
  <si>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</si>
  <si>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2013 By Month</t>
  </si>
  <si>
    <t>2014 By Month</t>
  </si>
  <si>
    <t>2015 By Month</t>
  </si>
  <si>
    <t>2016 By Month</t>
  </si>
  <si>
    <t>2013 Budget &amp; Forecast</t>
  </si>
  <si>
    <t xml:space="preserve">Jan 13-Dec 13 </t>
  </si>
  <si>
    <t xml:space="preserve"> Jan 13-Dec 13 </t>
  </si>
  <si>
    <t>2017 By Month</t>
  </si>
  <si>
    <t xml:space="preserve">Jan 13-Jan 13 </t>
  </si>
  <si>
    <t xml:space="preserve"> Feb 13-Feb 13 </t>
  </si>
  <si>
    <t xml:space="preserve"> Mar 13-Mar 13 </t>
  </si>
  <si>
    <t xml:space="preserve"> Apr 13-Apr 13 </t>
  </si>
  <si>
    <t xml:space="preserve"> May 13-May 13 </t>
  </si>
  <si>
    <t xml:space="preserve">Jun 13-Jun 13 </t>
  </si>
  <si>
    <t xml:space="preserve"> Jul 13-Jul 13 </t>
  </si>
  <si>
    <t xml:space="preserve"> Aug 13-Aug 13 </t>
  </si>
  <si>
    <t xml:space="preserve"> Sep 13-Sep 13 </t>
  </si>
  <si>
    <t xml:space="preserve"> Oct 13-Oct 13 </t>
  </si>
  <si>
    <t xml:space="preserve">Nov 13-Nov 13 </t>
  </si>
  <si>
    <t xml:space="preserve"> Dec 13-Dec 13 </t>
  </si>
  <si>
    <t>As of 2/19/2013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</si>
</sst>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42">
    <xf numFmtId="0" fontId="0" fillId="0" borderId="0" xfId="0"/>
    <xf numFmtId="49" fontId="0" fillId="0" borderId="0" xfId="0" applyNumberFormat="1"/>
    <xf numFmtId="0" fontId="19" fillId="0" borderId="0" xfId="43" applyFont="1"/>
    <xf numFmtId="164" fontId="0" fillId="0" borderId="0" xfId="42" applyNumberFormat="1" applyFont="1"/>
    <xf numFmtId="0" fontId="19" fillId="0" borderId="0" xfId="43" applyFont="1" applyAlignment="1">
      <alignment horizontal="left"/>
    </xf>
    <xf numFmtId="0" fontId="19" fillId="0" borderId="0" xfId="43" applyNumberFormat="1" applyFont="1" applyAlignment="1">
      <alignment horizontal="left"/>
    </xf>
    <xf numFmtId="49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/>
    <xf numFmtId="49" fontId="16" fillId="0" borderId="0" xfId="0" applyNumberFormat="1" applyFont="1"/>
    <xf numFmtId="164" fontId="0" fillId="0" borderId="0" xfId="0" applyNumberFormat="1"/>
    <xf numFmtId="164" fontId="16" fillId="0" borderId="10" xfId="42" applyNumberFormat="1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43" fontId="0" fillId="0" borderId="0" xfId="42" applyFont="1"/>
    <xf numFmtId="164" fontId="16" fillId="0" borderId="0" xfId="0" applyNumberFormat="1" applyFont="1"/>
    <xf numFmtId="164" fontId="16" fillId="0" borderId="11" xfId="42" applyNumberFormat="1" applyFont="1" applyBorder="1"/>
    <xf numFmtId="164" fontId="16" fillId="0" borderId="11" xfId="0" applyNumberFormat="1" applyFont="1" applyBorder="1"/>
    <xf numFmtId="49" fontId="16" fillId="0" borderId="10" xfId="0" applyNumberFormat="1" applyFont="1" applyBorder="1" applyAlignment="1">
      <alignment horizontal="center" wrapText="1"/>
    </xf>
    <xf numFmtId="43" fontId="0" fillId="0" borderId="0" xfId="0" applyNumberFormat="1"/>
    <xf numFmtId="0" fontId="16" fillId="0" borderId="10" xfId="42" applyNumberFormat="1" applyFont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FINMOD 426 2009 012809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9"/>
  <sheetViews>
    <sheetView tabSelected="1" workbookViewId="0">
      <selection activeCell="E33" sqref="E33"/>
    </sheetView>
  </sheetViews>
  <sheetFormatPr defaultRowHeight="15" x14ac:dyDescent="0.25"/>
  <cols>
    <col min="1" max="1" width="10.85546875" customWidth="1"/>
    <col min="2" max="2" width="28.85546875" bestFit="1" customWidth="1"/>
    <col min="3" max="7" width="13.28515625" style="13" customWidth="1"/>
  </cols>
  <sheetData>
    <row r="1" spans="1:16" x14ac:dyDescent="0.25">
      <c r="A1" s="2" t="s">
        <v>15</v>
      </c>
      <c r="C1" s="3"/>
      <c r="D1" s="3"/>
      <c r="E1" s="3"/>
      <c r="F1" s="3"/>
      <c r="G1" s="3"/>
    </row>
    <row r="2" spans="1:16" x14ac:dyDescent="0.25">
      <c r="A2" s="4" t="s">
        <v>40</v>
      </c>
      <c r="C2" s="3"/>
      <c r="D2" s="3"/>
      <c r="E2" s="3"/>
      <c r="F2" s="3"/>
      <c r="G2" s="3"/>
    </row>
    <row r="3" spans="1:16" x14ac:dyDescent="0.25">
      <c r="A3" s="5" t="s">
        <v>56</v>
      </c>
      <c r="C3" s="3"/>
      <c r="D3" s="3"/>
      <c r="E3" s="3"/>
      <c r="F3" s="3"/>
      <c r="G3" s="3"/>
    </row>
    <row r="4" spans="1:16" x14ac:dyDescent="0.25">
      <c r="A4" s="5"/>
      <c r="C4" s="3"/>
      <c r="D4" s="3"/>
      <c r="E4" s="3"/>
      <c r="F4" s="3"/>
      <c r="G4" s="3"/>
    </row>
    <row r="5" spans="1:16" x14ac:dyDescent="0.25">
      <c r="A5" s="5"/>
      <c r="C5" s="3"/>
      <c r="D5" s="3"/>
      <c r="E5" s="3"/>
      <c r="F5" s="3"/>
      <c r="G5" s="3"/>
    </row>
    <row r="6" spans="1:16" s="7" customFormat="1" x14ac:dyDescent="0.25">
      <c r="A6" s="6" t="s">
        <v>0</v>
      </c>
      <c r="B6" s="7" t="s">
        <v>1</v>
      </c>
      <c r="C6" s="19">
        <v>2013</v>
      </c>
      <c r="D6" s="19">
        <f>C6+1</f>
        <v>2014</v>
      </c>
      <c r="E6" s="19">
        <f t="shared" ref="E6:G6" si="0">D6+1</f>
        <v>2015</v>
      </c>
      <c r="F6" s="19">
        <f t="shared" si="0"/>
        <v>2016</v>
      </c>
      <c r="G6" s="19">
        <f t="shared" si="0"/>
        <v>2017</v>
      </c>
    </row>
    <row r="7" spans="1:16" x14ac:dyDescent="0.25">
      <c r="A7" s="1" t="s">
        <v>2</v>
      </c>
      <c r="B7" t="s">
        <v>3</v>
      </c>
      <c r="C7" s="3">
        <v>346656</v>
      </c>
      <c r="D7" s="3">
        <v>355961</v>
      </c>
      <c r="E7" s="3"/>
      <c r="F7" s="3"/>
      <c r="G7" s="3"/>
      <c r="H7" s="10"/>
      <c r="J7" s="41"/>
      <c r="K7" s="40"/>
      <c r="L7" s="40"/>
      <c r="M7" s="40"/>
      <c r="N7" s="40"/>
      <c r="O7" s="40"/>
      <c r="P7" s="40"/>
    </row>
    <row r="8" spans="1:16" x14ac:dyDescent="0.25">
      <c r="A8" s="1" t="s">
        <v>4</v>
      </c>
      <c r="B8" t="s">
        <v>5</v>
      </c>
      <c r="C8" s="3">
        <v>2498123.4900000002</v>
      </c>
      <c r="D8" s="3">
        <v>2525612.12</v>
      </c>
      <c r="E8" s="3"/>
      <c r="F8" s="3"/>
      <c r="G8" s="3"/>
      <c r="H8" s="10"/>
      <c r="J8" s="41"/>
      <c r="K8" s="40"/>
      <c r="L8" s="40"/>
      <c r="M8" s="40"/>
      <c r="N8" s="40"/>
      <c r="O8" s="40"/>
      <c r="P8" s="40"/>
    </row>
    <row r="9" spans="1:16" x14ac:dyDescent="0.25">
      <c r="A9" s="1" t="s">
        <v>6</v>
      </c>
      <c r="B9" t="s">
        <v>7</v>
      </c>
      <c r="C9" s="3">
        <v>25551.1</v>
      </c>
      <c r="D9" s="3">
        <v>25289.79</v>
      </c>
      <c r="E9" s="3"/>
      <c r="F9" s="3"/>
      <c r="G9" s="3"/>
      <c r="H9" s="10"/>
      <c r="J9" s="41"/>
      <c r="K9" s="40"/>
      <c r="L9" s="40"/>
      <c r="M9" s="40"/>
      <c r="N9" s="40"/>
      <c r="O9" s="40"/>
      <c r="P9" s="40"/>
    </row>
    <row r="10" spans="1:16" x14ac:dyDescent="0.25">
      <c r="A10" s="1" t="s">
        <v>8</v>
      </c>
      <c r="B10" t="s">
        <v>9</v>
      </c>
      <c r="C10" s="3">
        <v>785686</v>
      </c>
      <c r="D10" s="3">
        <v>792697</v>
      </c>
      <c r="E10" s="3"/>
      <c r="F10" s="3"/>
      <c r="G10" s="3"/>
      <c r="H10" s="10"/>
      <c r="J10" s="41"/>
      <c r="K10" s="40"/>
      <c r="L10" s="40"/>
      <c r="M10" s="40"/>
      <c r="N10" s="40"/>
      <c r="O10" s="40"/>
      <c r="P10" s="40"/>
    </row>
    <row r="11" spans="1:16" x14ac:dyDescent="0.25">
      <c r="A11" s="1" t="s">
        <v>10</v>
      </c>
      <c r="B11" t="s">
        <v>11</v>
      </c>
      <c r="C11" s="3">
        <v>38334</v>
      </c>
      <c r="D11" s="3">
        <v>37843</v>
      </c>
      <c r="E11" s="3"/>
      <c r="F11" s="3"/>
      <c r="G11" s="3"/>
      <c r="H11" s="10"/>
      <c r="J11" s="41"/>
      <c r="K11" s="40"/>
      <c r="L11" s="40"/>
      <c r="M11" s="40"/>
      <c r="N11" s="40"/>
      <c r="O11" s="40"/>
      <c r="P11" s="40"/>
    </row>
    <row r="12" spans="1:16" x14ac:dyDescent="0.25">
      <c r="A12" s="1" t="s">
        <v>12</v>
      </c>
      <c r="B12" t="s">
        <v>23</v>
      </c>
      <c r="C12" s="3">
        <v>145362.17000000001</v>
      </c>
      <c r="D12" s="3">
        <v>146391.46</v>
      </c>
      <c r="E12" s="3"/>
      <c r="F12" s="3"/>
      <c r="G12" s="3"/>
      <c r="H12" s="10"/>
      <c r="J12" s="41"/>
      <c r="K12" s="40"/>
      <c r="L12" s="40"/>
      <c r="M12" s="40"/>
      <c r="N12" s="40"/>
      <c r="O12" s="40"/>
      <c r="P12" s="40"/>
    </row>
    <row r="13" spans="1:16" s="8" customFormat="1" x14ac:dyDescent="0.25">
      <c r="A13" s="9" t="s">
        <v>13</v>
      </c>
      <c r="B13" s="8" t="s">
        <v>13</v>
      </c>
      <c r="C13" s="15">
        <v>3839712.76</v>
      </c>
      <c r="D13" s="15">
        <v>3883794.37</v>
      </c>
      <c r="E13" s="15"/>
      <c r="F13" s="15"/>
      <c r="G13" s="15"/>
      <c r="H13" s="14"/>
      <c r="J13" s="41"/>
      <c r="K13" s="40"/>
      <c r="L13" s="40"/>
      <c r="M13" s="40"/>
      <c r="N13" s="40"/>
      <c r="O13" s="40"/>
      <c r="P13" s="40"/>
    </row>
    <row r="14" spans="1:16" x14ac:dyDescent="0.25">
      <c r="A14" s="1" t="s">
        <v>14</v>
      </c>
      <c r="C14" s="3"/>
      <c r="D14" s="3"/>
      <c r="E14" s="3"/>
      <c r="F14" s="3"/>
      <c r="G14" s="3"/>
      <c r="H14" s="10"/>
    </row>
    <row r="15" spans="1:16" x14ac:dyDescent="0.25">
      <c r="A15" s="1" t="s">
        <v>14</v>
      </c>
    </row>
    <row r="16" spans="1:16" x14ac:dyDescent="0.25">
      <c r="A16" s="1" t="s">
        <v>22</v>
      </c>
      <c r="C16" s="13" t="s">
        <v>21</v>
      </c>
    </row>
    <row r="17" spans="1:7" x14ac:dyDescent="0.25">
      <c r="A17" s="1" t="s">
        <v>20</v>
      </c>
      <c r="C17" s="13" t="s">
        <v>19</v>
      </c>
    </row>
    <row r="18" spans="1:7" x14ac:dyDescent="0.25">
      <c r="A18" s="1" t="s">
        <v>18</v>
      </c>
      <c r="C18" s="13" t="s">
        <v>41</v>
      </c>
      <c r="D18" s="13" t="s">
        <v>42</v>
      </c>
      <c r="E18" s="13" t="s">
        <v>42</v>
      </c>
      <c r="F18" s="13" t="s">
        <v>42</v>
      </c>
      <c r="G18" s="13" t="s">
        <v>42</v>
      </c>
    </row>
    <row r="19" spans="1:7" x14ac:dyDescent="0.25">
      <c r="A19" s="1" t="s">
        <v>17</v>
      </c>
      <c r="C19" s="13" t="s">
        <v>16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RowHeight="15" x14ac:dyDescent="0.25"/>
  <cols>
    <col min="2" max="2" width="28.85546875" bestFit="1" customWidth="1"/>
    <col min="3" max="14" width="10" style="3" customWidth="1"/>
    <col min="15" max="15" width="10.42578125" customWidth="1"/>
    <col min="16" max="16" width="12.85546875" customWidth="1"/>
  </cols>
  <sheetData>
    <row r="1" spans="1:16" x14ac:dyDescent="0.25">
      <c r="A1" s="2" t="s">
        <v>15</v>
      </c>
      <c r="H1"/>
      <c r="I1"/>
      <c r="J1"/>
      <c r="K1"/>
      <c r="L1"/>
      <c r="M1"/>
      <c r="N1"/>
    </row>
    <row r="2" spans="1:16" x14ac:dyDescent="0.25">
      <c r="A2" s="4" t="s">
        <v>36</v>
      </c>
      <c r="H2"/>
      <c r="I2"/>
      <c r="J2"/>
      <c r="K2"/>
      <c r="L2"/>
      <c r="M2"/>
      <c r="N2"/>
    </row>
    <row r="3" spans="1:16" x14ac:dyDescent="0.25">
      <c r="A3" s="5" t="str">
        <f>'By Year'!A3</f>
        <v>As of 2/19/2013</v>
      </c>
      <c r="H3"/>
      <c r="I3"/>
      <c r="J3"/>
      <c r="K3"/>
      <c r="L3"/>
      <c r="M3"/>
      <c r="N3"/>
    </row>
    <row r="4" spans="1:16" x14ac:dyDescent="0.25">
      <c r="A4" s="5"/>
      <c r="H4"/>
      <c r="I4"/>
      <c r="J4"/>
      <c r="K4"/>
      <c r="L4"/>
      <c r="M4"/>
      <c r="N4"/>
    </row>
    <row r="5" spans="1:16" x14ac:dyDescent="0.25">
      <c r="A5" s="5"/>
      <c r="H5"/>
      <c r="I5"/>
      <c r="J5"/>
      <c r="K5"/>
      <c r="L5"/>
      <c r="M5"/>
      <c r="N5"/>
    </row>
    <row r="6" spans="1:16" s="12" customFormat="1" x14ac:dyDescent="0.25">
      <c r="A6" s="17" t="s">
        <v>0</v>
      </c>
      <c r="B6" s="12" t="s">
        <v>1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2" t="s">
        <v>13</v>
      </c>
    </row>
    <row r="7" spans="1:16" x14ac:dyDescent="0.25">
      <c r="A7" s="1" t="s">
        <v>2</v>
      </c>
      <c r="B7" t="s">
        <v>3</v>
      </c>
      <c r="C7" s="3">
        <v>21301</v>
      </c>
      <c r="D7" s="3">
        <v>28768</v>
      </c>
      <c r="E7" s="3">
        <v>16943</v>
      </c>
      <c r="F7" s="3">
        <v>39768</v>
      </c>
      <c r="G7" s="3">
        <v>17463</v>
      </c>
      <c r="H7" s="3">
        <v>31942</v>
      </c>
      <c r="I7" s="3">
        <v>13768</v>
      </c>
      <c r="J7" s="3">
        <v>18771</v>
      </c>
      <c r="K7" s="3">
        <v>57759</v>
      </c>
      <c r="L7" s="3">
        <v>37487</v>
      </c>
      <c r="M7" s="3">
        <v>26257</v>
      </c>
      <c r="N7" s="3">
        <v>36429</v>
      </c>
      <c r="O7" s="10">
        <f>SUM(C7:N7)</f>
        <v>346656</v>
      </c>
      <c r="P7" s="18">
        <f>O7-'By Year'!C7</f>
        <v>0</v>
      </c>
    </row>
    <row r="8" spans="1:16" x14ac:dyDescent="0.25">
      <c r="A8" s="1" t="s">
        <v>4</v>
      </c>
      <c r="B8" t="s">
        <v>5</v>
      </c>
      <c r="C8" s="3">
        <v>156105.43</v>
      </c>
      <c r="D8" s="3">
        <v>263127.92</v>
      </c>
      <c r="E8" s="3">
        <v>272151.74</v>
      </c>
      <c r="F8" s="3">
        <v>193813.97</v>
      </c>
      <c r="G8" s="3">
        <v>186901.29</v>
      </c>
      <c r="H8" s="3">
        <v>182411.21</v>
      </c>
      <c r="I8" s="3">
        <v>174043.8</v>
      </c>
      <c r="J8" s="3">
        <v>181579.82</v>
      </c>
      <c r="K8" s="3">
        <v>185582.02</v>
      </c>
      <c r="L8" s="3">
        <v>252083.84</v>
      </c>
      <c r="M8" s="3">
        <v>211253.36</v>
      </c>
      <c r="N8" s="3">
        <v>239069.09</v>
      </c>
      <c r="O8" s="10">
        <f t="shared" ref="O8:O13" si="0">SUM(C8:N8)</f>
        <v>2498123.4899999998</v>
      </c>
      <c r="P8" s="18">
        <f>O8-'By Year'!C8</f>
        <v>0</v>
      </c>
    </row>
    <row r="9" spans="1:16" x14ac:dyDescent="0.25">
      <c r="A9" s="1" t="s">
        <v>6</v>
      </c>
      <c r="B9" t="s">
        <v>7</v>
      </c>
      <c r="C9" s="3">
        <v>2362.75</v>
      </c>
      <c r="D9" s="3">
        <v>1742.63</v>
      </c>
      <c r="E9" s="3">
        <v>2002.59</v>
      </c>
      <c r="F9" s="3">
        <v>1849.59</v>
      </c>
      <c r="G9" s="3">
        <v>1339.53</v>
      </c>
      <c r="H9" s="3">
        <v>1929.26</v>
      </c>
      <c r="I9" s="3">
        <v>1897.65</v>
      </c>
      <c r="J9" s="3">
        <v>1897.6</v>
      </c>
      <c r="K9" s="3">
        <v>1849.54</v>
      </c>
      <c r="L9" s="3">
        <v>5397.65</v>
      </c>
      <c r="M9" s="3">
        <v>1280.0899999999999</v>
      </c>
      <c r="N9" s="3">
        <v>2002.22</v>
      </c>
      <c r="O9" s="10">
        <f t="shared" si="0"/>
        <v>25551.100000000002</v>
      </c>
      <c r="P9" s="18">
        <f>O9-'By Year'!C9</f>
        <v>0</v>
      </c>
    </row>
    <row r="10" spans="1:16" x14ac:dyDescent="0.25">
      <c r="A10" s="1" t="s">
        <v>8</v>
      </c>
      <c r="B10" t="s">
        <v>9</v>
      </c>
      <c r="C10" s="3">
        <v>65588</v>
      </c>
      <c r="D10" s="3">
        <v>61949</v>
      </c>
      <c r="E10" s="3">
        <v>68025</v>
      </c>
      <c r="F10" s="3">
        <v>62501</v>
      </c>
      <c r="G10" s="3">
        <v>63367</v>
      </c>
      <c r="H10" s="3">
        <v>65837</v>
      </c>
      <c r="I10" s="3">
        <v>67632</v>
      </c>
      <c r="J10" s="3">
        <v>62928</v>
      </c>
      <c r="K10" s="3">
        <v>66495</v>
      </c>
      <c r="L10" s="3">
        <v>68112</v>
      </c>
      <c r="M10" s="3">
        <v>66981</v>
      </c>
      <c r="N10" s="3">
        <v>66271</v>
      </c>
      <c r="O10" s="10">
        <f t="shared" si="0"/>
        <v>785686</v>
      </c>
      <c r="P10" s="18">
        <f>O10-'By Year'!C10</f>
        <v>0</v>
      </c>
    </row>
    <row r="11" spans="1:16" x14ac:dyDescent="0.25">
      <c r="A11" s="1" t="s">
        <v>10</v>
      </c>
      <c r="B11" t="s">
        <v>11</v>
      </c>
      <c r="C11" s="3">
        <v>3445</v>
      </c>
      <c r="D11" s="3">
        <v>2889</v>
      </c>
      <c r="E11" s="3">
        <v>3149</v>
      </c>
      <c r="F11" s="3">
        <v>2989</v>
      </c>
      <c r="G11" s="3">
        <v>2889</v>
      </c>
      <c r="H11" s="3">
        <v>4259</v>
      </c>
      <c r="I11" s="3">
        <v>2889</v>
      </c>
      <c r="J11" s="3">
        <v>3583</v>
      </c>
      <c r="K11" s="3">
        <v>3149</v>
      </c>
      <c r="L11" s="3">
        <v>2989</v>
      </c>
      <c r="M11" s="3">
        <v>2889</v>
      </c>
      <c r="N11" s="3">
        <v>3215</v>
      </c>
      <c r="O11" s="10">
        <f t="shared" si="0"/>
        <v>38334</v>
      </c>
      <c r="P11" s="18">
        <f>O11-'By Year'!C11</f>
        <v>0</v>
      </c>
    </row>
    <row r="12" spans="1:16" x14ac:dyDescent="0.25">
      <c r="A12" s="1" t="s">
        <v>12</v>
      </c>
      <c r="B12" t="s">
        <v>23</v>
      </c>
      <c r="C12" s="3">
        <v>10135.379999999999</v>
      </c>
      <c r="D12" s="3">
        <v>8384.23</v>
      </c>
      <c r="E12" s="3">
        <v>19405.009999999998</v>
      </c>
      <c r="F12" s="3">
        <v>8769.1200000000008</v>
      </c>
      <c r="G12" s="3">
        <v>9125.9599999999991</v>
      </c>
      <c r="H12" s="3">
        <v>16672.77</v>
      </c>
      <c r="I12" s="3">
        <v>8892.6200000000008</v>
      </c>
      <c r="J12" s="3">
        <v>8917.61</v>
      </c>
      <c r="K12" s="3">
        <v>19186.11</v>
      </c>
      <c r="L12" s="3">
        <v>17959.62</v>
      </c>
      <c r="M12" s="3">
        <v>8997.51</v>
      </c>
      <c r="N12" s="3">
        <v>8916.23</v>
      </c>
      <c r="O12" s="10">
        <f t="shared" si="0"/>
        <v>145362.17000000001</v>
      </c>
      <c r="P12" s="18">
        <f>O12-'By Year'!C12</f>
        <v>0</v>
      </c>
    </row>
    <row r="13" spans="1:16" s="8" customFormat="1" x14ac:dyDescent="0.25">
      <c r="A13" s="9" t="s">
        <v>13</v>
      </c>
      <c r="B13" s="8" t="s">
        <v>13</v>
      </c>
      <c r="C13" s="15">
        <v>258937.56</v>
      </c>
      <c r="D13" s="15">
        <v>366860.78</v>
      </c>
      <c r="E13" s="15">
        <v>381676.34</v>
      </c>
      <c r="F13" s="15">
        <v>309690.68</v>
      </c>
      <c r="G13" s="15">
        <v>281085.78000000003</v>
      </c>
      <c r="H13" s="15">
        <v>303051.24</v>
      </c>
      <c r="I13" s="15">
        <v>269123.07</v>
      </c>
      <c r="J13" s="15">
        <v>277677.03000000003</v>
      </c>
      <c r="K13" s="15">
        <v>334020.67</v>
      </c>
      <c r="L13" s="15">
        <v>384029.11</v>
      </c>
      <c r="M13" s="15">
        <v>317657.96000000002</v>
      </c>
      <c r="N13" s="15">
        <v>355902.54</v>
      </c>
      <c r="O13" s="16">
        <f t="shared" si="0"/>
        <v>3839712.7600000002</v>
      </c>
      <c r="P13" s="18">
        <f>O13-'By Year'!C13</f>
        <v>0</v>
      </c>
    </row>
    <row r="14" spans="1:16" x14ac:dyDescent="0.25">
      <c r="A14" s="1" t="s">
        <v>14</v>
      </c>
    </row>
    <row r="15" spans="1:16" x14ac:dyDescent="0.25">
      <c r="A15" s="1" t="s">
        <v>14</v>
      </c>
    </row>
    <row r="16" spans="1:16" x14ac:dyDescent="0.25">
      <c r="A16" s="1" t="s">
        <v>22</v>
      </c>
      <c r="C16" s="3" t="s">
        <v>21</v>
      </c>
    </row>
    <row r="17" spans="1:14" x14ac:dyDescent="0.25">
      <c r="A17" s="1" t="s">
        <v>20</v>
      </c>
      <c r="C17" s="3" t="s">
        <v>19</v>
      </c>
    </row>
    <row r="18" spans="1:14" x14ac:dyDescent="0.25">
      <c r="A18" s="1" t="s">
        <v>18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3" t="s">
        <v>51</v>
      </c>
      <c r="K18" s="3" t="s">
        <v>52</v>
      </c>
      <c r="L18" s="3" t="s">
        <v>53</v>
      </c>
      <c r="M18" s="3" t="s">
        <v>54</v>
      </c>
      <c r="N18" s="3" t="s">
        <v>55</v>
      </c>
    </row>
    <row r="19" spans="1:14" x14ac:dyDescent="0.25">
      <c r="A19" t="s">
        <v>17</v>
      </c>
      <c r="C19" s="3" t="s">
        <v>16</v>
      </c>
    </row>
    <row r="23" spans="1:14" x14ac:dyDescent="0.25">
      <c r="A23" s="21"/>
      <c r="B23" s="20"/>
      <c r="C23" s="20"/>
      <c r="D23" s="20"/>
      <c r="E23" s="20"/>
      <c r="F23" s="20"/>
      <c r="G23" s="20"/>
      <c r="H23" s="22"/>
      <c r="I23" s="22"/>
      <c r="J23" s="22"/>
      <c r="K23" s="22"/>
      <c r="L23" s="22"/>
      <c r="M23" s="23"/>
      <c r="N23" s="23"/>
    </row>
    <row r="24" spans="1:14" x14ac:dyDescent="0.25">
      <c r="A24" s="21"/>
      <c r="B24" s="20"/>
      <c r="C24" s="20"/>
      <c r="D24" s="20"/>
      <c r="E24" s="20"/>
      <c r="F24" s="20"/>
      <c r="G24" s="20"/>
      <c r="H24" s="22"/>
      <c r="I24" s="22"/>
      <c r="J24" s="22"/>
      <c r="K24" s="22"/>
      <c r="L24" s="22"/>
      <c r="M24" s="23"/>
      <c r="N24" s="23"/>
    </row>
    <row r="25" spans="1:14" x14ac:dyDescent="0.25">
      <c r="A25" s="21"/>
      <c r="B25" s="20"/>
      <c r="C25" s="20"/>
      <c r="D25" s="20"/>
      <c r="E25" s="20"/>
      <c r="F25" s="20"/>
      <c r="G25" s="20"/>
      <c r="H25" s="22"/>
      <c r="I25" s="22"/>
      <c r="J25" s="22"/>
      <c r="K25" s="22"/>
      <c r="L25" s="22"/>
      <c r="M25" s="23"/>
      <c r="N25" s="23"/>
    </row>
    <row r="26" spans="1:14" x14ac:dyDescent="0.25">
      <c r="A26" s="21"/>
      <c r="B26" s="20"/>
      <c r="C26" s="20"/>
      <c r="D26" s="20"/>
      <c r="E26" s="20"/>
      <c r="F26" s="20"/>
      <c r="G26" s="20"/>
      <c r="H26" s="22"/>
      <c r="I26" s="22"/>
      <c r="J26" s="22"/>
      <c r="K26" s="22"/>
      <c r="L26" s="22"/>
      <c r="M26" s="23"/>
      <c r="N26" s="23"/>
    </row>
    <row r="27" spans="1:14" x14ac:dyDescent="0.25">
      <c r="A27" s="21"/>
      <c r="B27" s="20"/>
      <c r="C27" s="20"/>
      <c r="D27" s="20"/>
      <c r="E27" s="20"/>
      <c r="F27" s="20"/>
      <c r="G27" s="20"/>
      <c r="H27" s="22"/>
      <c r="I27" s="22"/>
      <c r="J27" s="22"/>
      <c r="K27" s="22"/>
      <c r="L27" s="22"/>
      <c r="M27" s="23"/>
      <c r="N27" s="23"/>
    </row>
    <row r="28" spans="1:14" x14ac:dyDescent="0.25">
      <c r="A28" s="21"/>
      <c r="B28" s="20"/>
      <c r="C28" s="20"/>
      <c r="D28" s="20"/>
      <c r="E28" s="20"/>
      <c r="F28" s="20"/>
      <c r="G28" s="20"/>
      <c r="H28" s="22"/>
      <c r="I28" s="22"/>
      <c r="J28" s="22"/>
      <c r="K28" s="22"/>
      <c r="L28" s="22"/>
      <c r="M28" s="23"/>
      <c r="N28" s="23"/>
    </row>
    <row r="29" spans="1:14" x14ac:dyDescent="0.25">
      <c r="A29" s="21"/>
      <c r="B29" s="20"/>
      <c r="C29" s="20"/>
      <c r="D29" s="20"/>
      <c r="E29" s="20"/>
      <c r="F29" s="20"/>
      <c r="G29" s="20"/>
      <c r="H29" s="22"/>
      <c r="I29" s="22"/>
      <c r="J29" s="22"/>
      <c r="K29" s="22"/>
      <c r="L29" s="22"/>
      <c r="M29" s="23"/>
      <c r="N29" s="23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" x14ac:dyDescent="0.25"/>
  <cols>
    <col min="2" max="2" width="28.85546875" bestFit="1" customWidth="1"/>
    <col min="3" max="14" width="10" style="3" customWidth="1"/>
    <col min="15" max="15" width="10.42578125" customWidth="1"/>
    <col min="16" max="16" width="14.5703125" customWidth="1"/>
  </cols>
  <sheetData>
    <row r="1" spans="1:16" x14ac:dyDescent="0.25">
      <c r="A1" s="2" t="s">
        <v>15</v>
      </c>
      <c r="H1"/>
      <c r="I1"/>
      <c r="J1"/>
      <c r="K1"/>
      <c r="L1"/>
      <c r="M1"/>
      <c r="N1"/>
    </row>
    <row r="2" spans="1:16" x14ac:dyDescent="0.25">
      <c r="A2" s="4" t="s">
        <v>37</v>
      </c>
      <c r="H2"/>
      <c r="I2"/>
      <c r="J2"/>
      <c r="K2"/>
      <c r="L2"/>
      <c r="M2"/>
      <c r="N2"/>
    </row>
    <row r="3" spans="1:16" x14ac:dyDescent="0.25">
      <c r="A3" s="5" t="str">
        <f>'By Year'!A3</f>
        <v>As of 2/19/2013</v>
      </c>
      <c r="H3"/>
      <c r="I3"/>
      <c r="J3"/>
      <c r="K3"/>
      <c r="L3"/>
      <c r="M3"/>
      <c r="N3"/>
    </row>
    <row r="4" spans="1:16" x14ac:dyDescent="0.25">
      <c r="A4" s="5"/>
      <c r="H4"/>
      <c r="I4"/>
      <c r="J4"/>
      <c r="K4"/>
      <c r="L4"/>
      <c r="M4"/>
      <c r="N4"/>
    </row>
    <row r="5" spans="1:16" x14ac:dyDescent="0.25">
      <c r="A5" s="5"/>
      <c r="H5"/>
      <c r="I5"/>
      <c r="J5"/>
      <c r="K5"/>
      <c r="L5"/>
      <c r="M5"/>
      <c r="N5"/>
    </row>
    <row r="6" spans="1:16" s="12" customFormat="1" x14ac:dyDescent="0.25">
      <c r="A6" s="17" t="s">
        <v>0</v>
      </c>
      <c r="B6" s="12" t="s">
        <v>1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2" t="s">
        <v>13</v>
      </c>
    </row>
    <row r="7" spans="1:16" x14ac:dyDescent="0.25">
      <c r="A7" s="1" t="s">
        <v>2</v>
      </c>
      <c r="B7" t="s">
        <v>3</v>
      </c>
      <c r="C7" s="3">
        <v>22099</v>
      </c>
      <c r="D7" s="3">
        <v>29601</v>
      </c>
      <c r="E7" s="3">
        <v>17776</v>
      </c>
      <c r="F7" s="3">
        <v>40601</v>
      </c>
      <c r="G7" s="3">
        <v>18296</v>
      </c>
      <c r="H7" s="3">
        <v>32775</v>
      </c>
      <c r="I7" s="3">
        <v>14601</v>
      </c>
      <c r="J7" s="3">
        <v>19604</v>
      </c>
      <c r="K7" s="3">
        <v>58592</v>
      </c>
      <c r="L7" s="3">
        <v>38181</v>
      </c>
      <c r="M7" s="3">
        <v>26604</v>
      </c>
      <c r="N7" s="3">
        <v>37231</v>
      </c>
      <c r="O7" s="10">
        <f>SUM(C7:N7)</f>
        <v>355961</v>
      </c>
      <c r="P7" s="18">
        <f>O7-'By Year'!D7</f>
        <v>0</v>
      </c>
    </row>
    <row r="8" spans="1:16" x14ac:dyDescent="0.25">
      <c r="A8" s="1" t="s">
        <v>4</v>
      </c>
      <c r="B8" t="s">
        <v>5</v>
      </c>
      <c r="C8" s="3">
        <v>164227.51</v>
      </c>
      <c r="D8" s="3">
        <v>272256.39</v>
      </c>
      <c r="E8" s="3">
        <v>267705.81</v>
      </c>
      <c r="F8" s="3">
        <v>197341.64</v>
      </c>
      <c r="G8" s="3">
        <v>192011.96</v>
      </c>
      <c r="H8" s="3">
        <v>191002.68</v>
      </c>
      <c r="I8" s="3">
        <v>178736.96</v>
      </c>
      <c r="J8" s="3">
        <v>179940.96</v>
      </c>
      <c r="K8" s="3">
        <v>191115.64</v>
      </c>
      <c r="L8" s="3">
        <v>258405.99</v>
      </c>
      <c r="M8" s="3">
        <v>208890.66</v>
      </c>
      <c r="N8" s="3">
        <v>223975.92</v>
      </c>
      <c r="O8" s="10">
        <f t="shared" ref="O8:O13" si="0">SUM(C8:N8)</f>
        <v>2525612.1199999996</v>
      </c>
      <c r="P8" s="18">
        <f>O8-'By Year'!D8</f>
        <v>0</v>
      </c>
    </row>
    <row r="9" spans="1:16" x14ac:dyDescent="0.25">
      <c r="A9" s="1" t="s">
        <v>6</v>
      </c>
      <c r="B9" t="s">
        <v>7</v>
      </c>
      <c r="C9" s="3">
        <v>1901.88</v>
      </c>
      <c r="D9" s="3">
        <v>1759.15</v>
      </c>
      <c r="E9" s="3">
        <v>2021.36</v>
      </c>
      <c r="F9" s="3">
        <v>1867.34</v>
      </c>
      <c r="G9" s="3">
        <v>1347.28</v>
      </c>
      <c r="H9" s="3">
        <v>1958.26</v>
      </c>
      <c r="I9" s="3">
        <v>1915.99</v>
      </c>
      <c r="J9" s="3">
        <v>1915.95</v>
      </c>
      <c r="K9" s="3">
        <v>1867.34</v>
      </c>
      <c r="L9" s="3">
        <v>4858.6400000000003</v>
      </c>
      <c r="M9" s="3">
        <v>1946.89</v>
      </c>
      <c r="N9" s="3">
        <v>1929.71</v>
      </c>
      <c r="O9" s="10">
        <f t="shared" si="0"/>
        <v>25289.789999999997</v>
      </c>
      <c r="P9" s="18">
        <f>O9-'By Year'!D9</f>
        <v>0</v>
      </c>
    </row>
    <row r="10" spans="1:16" x14ac:dyDescent="0.25">
      <c r="A10" s="1" t="s">
        <v>8</v>
      </c>
      <c r="B10" t="s">
        <v>9</v>
      </c>
      <c r="C10" s="3">
        <v>65865</v>
      </c>
      <c r="D10" s="3">
        <v>62476</v>
      </c>
      <c r="E10" s="3">
        <v>68608</v>
      </c>
      <c r="F10" s="3">
        <v>63022</v>
      </c>
      <c r="G10" s="3">
        <v>64104</v>
      </c>
      <c r="H10" s="3">
        <v>66363</v>
      </c>
      <c r="I10" s="3">
        <v>68216</v>
      </c>
      <c r="J10" s="3">
        <v>63464</v>
      </c>
      <c r="K10" s="3">
        <v>67039</v>
      </c>
      <c r="L10" s="3">
        <v>68930</v>
      </c>
      <c r="M10" s="3">
        <v>67678</v>
      </c>
      <c r="N10" s="3">
        <v>66932</v>
      </c>
      <c r="O10" s="10">
        <f t="shared" si="0"/>
        <v>792697</v>
      </c>
      <c r="P10" s="18">
        <f>O10-'By Year'!D10</f>
        <v>0</v>
      </c>
    </row>
    <row r="11" spans="1:16" x14ac:dyDescent="0.25">
      <c r="A11" s="1" t="s">
        <v>10</v>
      </c>
      <c r="B11" t="s">
        <v>11</v>
      </c>
      <c r="C11" s="3">
        <v>3405</v>
      </c>
      <c r="D11" s="3">
        <v>2848</v>
      </c>
      <c r="E11" s="3">
        <v>3108</v>
      </c>
      <c r="F11" s="3">
        <v>2948</v>
      </c>
      <c r="G11" s="3">
        <v>2848</v>
      </c>
      <c r="H11" s="3">
        <v>4218</v>
      </c>
      <c r="I11" s="3">
        <v>2848</v>
      </c>
      <c r="J11" s="3">
        <v>3542</v>
      </c>
      <c r="K11" s="3">
        <v>3108</v>
      </c>
      <c r="L11" s="3">
        <v>2948</v>
      </c>
      <c r="M11" s="3">
        <v>2848</v>
      </c>
      <c r="N11" s="3">
        <v>3174</v>
      </c>
      <c r="O11" s="10">
        <f t="shared" si="0"/>
        <v>37843</v>
      </c>
      <c r="P11" s="18">
        <f>O11-'By Year'!D11</f>
        <v>0</v>
      </c>
    </row>
    <row r="12" spans="1:16" x14ac:dyDescent="0.25">
      <c r="A12" s="1" t="s">
        <v>12</v>
      </c>
      <c r="B12" t="s">
        <v>23</v>
      </c>
      <c r="C12" s="3">
        <v>8957.15</v>
      </c>
      <c r="D12" s="3">
        <v>8547.85</v>
      </c>
      <c r="E12" s="3">
        <v>19604.349999999999</v>
      </c>
      <c r="F12" s="3">
        <v>8952.18</v>
      </c>
      <c r="G12" s="3">
        <v>9313.61</v>
      </c>
      <c r="H12" s="3">
        <v>16857.830000000002</v>
      </c>
      <c r="I12" s="3">
        <v>9110.6299999999992</v>
      </c>
      <c r="J12" s="3">
        <v>9101.61</v>
      </c>
      <c r="K12" s="3">
        <v>19364.18</v>
      </c>
      <c r="L12" s="3">
        <v>18177.689999999999</v>
      </c>
      <c r="M12" s="3">
        <v>9238.75</v>
      </c>
      <c r="N12" s="3">
        <v>9165.6299999999992</v>
      </c>
      <c r="O12" s="10">
        <f t="shared" si="0"/>
        <v>146391.46000000002</v>
      </c>
      <c r="P12" s="18">
        <f>O12-'By Year'!D12</f>
        <v>0</v>
      </c>
    </row>
    <row r="13" spans="1:16" s="8" customFormat="1" x14ac:dyDescent="0.25">
      <c r="A13" s="9" t="s">
        <v>13</v>
      </c>
      <c r="B13" s="8" t="s">
        <v>13</v>
      </c>
      <c r="C13" s="15">
        <v>266455.53999999998</v>
      </c>
      <c r="D13" s="15">
        <v>377488.39</v>
      </c>
      <c r="E13" s="15">
        <v>378823.52</v>
      </c>
      <c r="F13" s="15">
        <v>314732.15999999997</v>
      </c>
      <c r="G13" s="15">
        <v>287920.84999999998</v>
      </c>
      <c r="H13" s="15">
        <v>313174.77</v>
      </c>
      <c r="I13" s="15">
        <v>275428.58</v>
      </c>
      <c r="J13" s="15">
        <v>277568.52</v>
      </c>
      <c r="K13" s="15">
        <v>341086.16</v>
      </c>
      <c r="L13" s="15">
        <v>391501.32</v>
      </c>
      <c r="M13" s="15">
        <v>317206.3</v>
      </c>
      <c r="N13" s="15">
        <v>342408.26</v>
      </c>
      <c r="O13" s="16">
        <f t="shared" si="0"/>
        <v>3883794.37</v>
      </c>
      <c r="P13" s="18">
        <f>O13-'By Year'!D13</f>
        <v>0</v>
      </c>
    </row>
    <row r="14" spans="1:16" x14ac:dyDescent="0.25">
      <c r="A14" s="1" t="s">
        <v>14</v>
      </c>
    </row>
    <row r="15" spans="1:16" x14ac:dyDescent="0.25">
      <c r="A15" s="1" t="s">
        <v>14</v>
      </c>
    </row>
    <row r="16" spans="1:16" x14ac:dyDescent="0.25">
      <c r="A16" s="1" t="s">
        <v>22</v>
      </c>
      <c r="C16" s="3" t="s">
        <v>21</v>
      </c>
    </row>
    <row r="17" spans="1:14" x14ac:dyDescent="0.25">
      <c r="A17" s="1" t="s">
        <v>20</v>
      </c>
      <c r="C17" s="3" t="s">
        <v>19</v>
      </c>
    </row>
    <row r="18" spans="1:14" x14ac:dyDescent="0.25">
      <c r="A18" s="1" t="s">
        <v>18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3" t="s">
        <v>51</v>
      </c>
      <c r="K18" s="3" t="s">
        <v>52</v>
      </c>
      <c r="L18" s="3" t="s">
        <v>53</v>
      </c>
      <c r="M18" s="3" t="s">
        <v>54</v>
      </c>
      <c r="N18" s="3" t="s">
        <v>55</v>
      </c>
    </row>
    <row r="19" spans="1:14" x14ac:dyDescent="0.25">
      <c r="A19" t="s">
        <v>17</v>
      </c>
      <c r="C19" s="3" t="s">
        <v>16</v>
      </c>
    </row>
    <row r="21" spans="1:14" x14ac:dyDescent="0.25">
      <c r="A21" s="27"/>
      <c r="B21" s="26"/>
      <c r="C21" s="26"/>
      <c r="D21" s="26"/>
      <c r="E21" s="26"/>
      <c r="F21" s="26"/>
      <c r="G21" s="26"/>
      <c r="H21" s="25"/>
      <c r="I21" s="25"/>
      <c r="J21" s="25"/>
      <c r="K21" s="25"/>
      <c r="L21" s="25"/>
      <c r="M21" s="24"/>
      <c r="N21" s="24"/>
    </row>
    <row r="22" spans="1:14" x14ac:dyDescent="0.25">
      <c r="A22" s="27"/>
      <c r="B22" s="26"/>
      <c r="C22" s="26"/>
      <c r="D22" s="26"/>
      <c r="E22" s="26"/>
      <c r="F22" s="26"/>
      <c r="G22" s="26"/>
      <c r="H22" s="25"/>
      <c r="I22" s="25"/>
      <c r="J22" s="25"/>
      <c r="K22" s="25"/>
      <c r="L22" s="25"/>
      <c r="M22" s="24"/>
      <c r="N22" s="24"/>
    </row>
    <row r="23" spans="1:14" x14ac:dyDescent="0.25">
      <c r="A23" s="27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4"/>
      <c r="N23" s="24"/>
    </row>
    <row r="24" spans="1:14" x14ac:dyDescent="0.25">
      <c r="A24" s="27"/>
      <c r="B24" s="26"/>
      <c r="C24" s="26"/>
      <c r="D24" s="26"/>
      <c r="E24" s="26"/>
      <c r="F24" s="26"/>
      <c r="G24" s="26"/>
      <c r="H24" s="25"/>
      <c r="I24" s="25"/>
      <c r="J24" s="25"/>
      <c r="K24" s="25"/>
      <c r="L24" s="25"/>
      <c r="M24" s="24"/>
      <c r="N24" s="24"/>
    </row>
    <row r="25" spans="1:14" x14ac:dyDescent="0.25">
      <c r="A25" s="27"/>
      <c r="B25" s="26"/>
      <c r="C25" s="26"/>
      <c r="D25" s="26"/>
      <c r="E25" s="26"/>
      <c r="F25" s="26"/>
      <c r="G25" s="26"/>
      <c r="H25" s="25"/>
      <c r="I25" s="25"/>
      <c r="J25" s="25"/>
      <c r="K25" s="25"/>
      <c r="L25" s="25"/>
      <c r="M25" s="24"/>
      <c r="N25" s="24"/>
    </row>
    <row r="26" spans="1:14" x14ac:dyDescent="0.25">
      <c r="A26" s="27"/>
      <c r="B26" s="26"/>
      <c r="C26" s="26"/>
      <c r="D26" s="26"/>
      <c r="E26" s="26"/>
      <c r="F26" s="26"/>
      <c r="G26" s="26"/>
      <c r="H26" s="25"/>
      <c r="I26" s="25"/>
      <c r="J26" s="25"/>
      <c r="K26" s="25"/>
      <c r="L26" s="25"/>
      <c r="M26" s="24"/>
      <c r="N26" s="24"/>
    </row>
    <row r="27" spans="1:14" x14ac:dyDescent="0.25">
      <c r="A27" s="27"/>
      <c r="B27" s="26"/>
      <c r="C27" s="26"/>
      <c r="D27" s="26"/>
      <c r="E27" s="26"/>
      <c r="F27" s="26"/>
      <c r="G27" s="26"/>
      <c r="H27" s="25"/>
      <c r="I27" s="25"/>
      <c r="J27" s="25"/>
      <c r="K27" s="25"/>
      <c r="L27" s="25"/>
      <c r="M27" s="24"/>
      <c r="N27" s="24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C7" sqref="C7:O13"/>
    </sheetView>
  </sheetViews>
  <sheetFormatPr defaultRowHeight="15" x14ac:dyDescent="0.25"/>
  <cols>
    <col min="2" max="2" width="28.85546875" bestFit="1" customWidth="1"/>
    <col min="3" max="14" width="10" style="3" customWidth="1"/>
    <col min="15" max="15" width="10.42578125" customWidth="1"/>
    <col min="16" max="16" width="11" customWidth="1"/>
  </cols>
  <sheetData>
    <row r="1" spans="1:16" x14ac:dyDescent="0.25">
      <c r="A1" s="2" t="s">
        <v>15</v>
      </c>
      <c r="H1"/>
      <c r="I1"/>
      <c r="J1"/>
      <c r="K1"/>
      <c r="L1"/>
      <c r="M1"/>
      <c r="N1"/>
    </row>
    <row r="2" spans="1:16" x14ac:dyDescent="0.25">
      <c r="A2" s="4" t="s">
        <v>38</v>
      </c>
      <c r="H2"/>
      <c r="I2"/>
      <c r="J2"/>
      <c r="K2"/>
      <c r="L2"/>
      <c r="M2"/>
      <c r="N2"/>
    </row>
    <row r="3" spans="1:16" x14ac:dyDescent="0.25">
      <c r="A3" s="5" t="str">
        <f>'By Year'!A3</f>
        <v>As of 2/19/2013</v>
      </c>
      <c r="H3"/>
      <c r="I3"/>
      <c r="J3"/>
      <c r="K3"/>
      <c r="L3"/>
      <c r="M3"/>
      <c r="N3"/>
    </row>
    <row r="4" spans="1:16" x14ac:dyDescent="0.25">
      <c r="A4" s="5"/>
      <c r="H4"/>
      <c r="I4"/>
      <c r="J4"/>
      <c r="K4"/>
      <c r="L4"/>
      <c r="M4"/>
      <c r="N4"/>
    </row>
    <row r="5" spans="1:16" x14ac:dyDescent="0.25">
      <c r="A5" s="5"/>
      <c r="H5"/>
      <c r="I5"/>
      <c r="J5"/>
      <c r="K5"/>
      <c r="L5"/>
      <c r="M5"/>
      <c r="N5"/>
    </row>
    <row r="6" spans="1:16" s="12" customFormat="1" x14ac:dyDescent="0.25">
      <c r="A6" s="17" t="s">
        <v>0</v>
      </c>
      <c r="B6" s="12" t="s">
        <v>1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2" t="s">
        <v>13</v>
      </c>
    </row>
    <row r="7" spans="1:16" x14ac:dyDescent="0.25">
      <c r="A7" s="1" t="s">
        <v>2</v>
      </c>
      <c r="B7" t="s">
        <v>3</v>
      </c>
      <c r="O7" s="10"/>
      <c r="P7" s="18">
        <f>O7-'By Year'!E7</f>
        <v>0</v>
      </c>
    </row>
    <row r="8" spans="1:16" x14ac:dyDescent="0.25">
      <c r="A8" s="1" t="s">
        <v>4</v>
      </c>
      <c r="B8" t="s">
        <v>5</v>
      </c>
      <c r="O8" s="10"/>
      <c r="P8" s="18">
        <f>O8-'By Year'!E8</f>
        <v>0</v>
      </c>
    </row>
    <row r="9" spans="1:16" x14ac:dyDescent="0.25">
      <c r="A9" s="1" t="s">
        <v>6</v>
      </c>
      <c r="B9" t="s">
        <v>7</v>
      </c>
      <c r="O9" s="10"/>
      <c r="P9" s="18">
        <f>O9-'By Year'!E9</f>
        <v>0</v>
      </c>
    </row>
    <row r="10" spans="1:16" x14ac:dyDescent="0.25">
      <c r="A10" s="1" t="s">
        <v>8</v>
      </c>
      <c r="B10" t="s">
        <v>9</v>
      </c>
      <c r="O10" s="10"/>
      <c r="P10" s="18">
        <f>O10-'By Year'!E10</f>
        <v>0</v>
      </c>
    </row>
    <row r="11" spans="1:16" x14ac:dyDescent="0.25">
      <c r="A11" s="1" t="s">
        <v>10</v>
      </c>
      <c r="B11" t="s">
        <v>11</v>
      </c>
      <c r="O11" s="10"/>
      <c r="P11" s="18">
        <f>O11-'By Year'!E11</f>
        <v>0</v>
      </c>
    </row>
    <row r="12" spans="1:16" x14ac:dyDescent="0.25">
      <c r="A12" s="1" t="s">
        <v>12</v>
      </c>
      <c r="B12" t="s">
        <v>23</v>
      </c>
      <c r="O12" s="10"/>
      <c r="P12" s="18">
        <f>O12-'By Year'!E12</f>
        <v>0</v>
      </c>
    </row>
    <row r="13" spans="1:16" s="8" customFormat="1" x14ac:dyDescent="0.25">
      <c r="A13" s="9" t="s">
        <v>13</v>
      </c>
      <c r="B13" s="8" t="s">
        <v>13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8">
        <f>O13-'By Year'!E13</f>
        <v>0</v>
      </c>
    </row>
    <row r="14" spans="1:16" x14ac:dyDescent="0.25">
      <c r="A14" s="1" t="s">
        <v>14</v>
      </c>
    </row>
    <row r="15" spans="1:16" x14ac:dyDescent="0.25">
      <c r="A15" s="1" t="s">
        <v>14</v>
      </c>
    </row>
    <row r="16" spans="1:16" x14ac:dyDescent="0.25">
      <c r="A16" s="1" t="s">
        <v>22</v>
      </c>
      <c r="C16" s="3" t="s">
        <v>21</v>
      </c>
    </row>
    <row r="17" spans="1:14" x14ac:dyDescent="0.25">
      <c r="A17" s="1" t="s">
        <v>20</v>
      </c>
      <c r="C17" s="3" t="s">
        <v>19</v>
      </c>
    </row>
    <row r="18" spans="1:14" x14ac:dyDescent="0.25">
      <c r="A18" s="1" t="s">
        <v>18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3" t="s">
        <v>51</v>
      </c>
      <c r="K18" s="3" t="s">
        <v>52</v>
      </c>
      <c r="L18" s="3" t="s">
        <v>53</v>
      </c>
      <c r="M18" s="3" t="s">
        <v>54</v>
      </c>
      <c r="N18" s="3" t="s">
        <v>55</v>
      </c>
    </row>
    <row r="19" spans="1:14" x14ac:dyDescent="0.25">
      <c r="A19" t="s">
        <v>17</v>
      </c>
      <c r="C19" s="3" t="s">
        <v>16</v>
      </c>
    </row>
    <row r="22" spans="1:14" x14ac:dyDescent="0.25">
      <c r="A22" s="29"/>
      <c r="B22" s="28"/>
      <c r="C22" s="28"/>
      <c r="D22" s="28"/>
      <c r="E22" s="28"/>
      <c r="F22" s="28"/>
      <c r="G22" s="28"/>
      <c r="H22" s="30"/>
      <c r="I22" s="30"/>
      <c r="J22" s="30"/>
      <c r="K22" s="30"/>
      <c r="L22" s="30"/>
      <c r="M22" s="31"/>
      <c r="N22" s="31"/>
    </row>
    <row r="23" spans="1:14" x14ac:dyDescent="0.25">
      <c r="A23" s="29"/>
      <c r="B23" s="28"/>
      <c r="C23" s="28"/>
      <c r="D23" s="28"/>
      <c r="E23" s="28"/>
      <c r="F23" s="28"/>
      <c r="G23" s="28"/>
      <c r="H23" s="30"/>
      <c r="I23" s="30"/>
      <c r="J23" s="30"/>
      <c r="K23" s="30"/>
      <c r="L23" s="30"/>
      <c r="M23" s="31"/>
      <c r="N23" s="31"/>
    </row>
    <row r="24" spans="1:14" x14ac:dyDescent="0.25">
      <c r="A24" s="29"/>
      <c r="B24" s="28"/>
      <c r="C24" s="28"/>
      <c r="D24" s="28"/>
      <c r="E24" s="28"/>
      <c r="F24" s="28"/>
      <c r="G24" s="28"/>
      <c r="H24" s="30"/>
      <c r="I24" s="30"/>
      <c r="J24" s="30"/>
      <c r="K24" s="30"/>
      <c r="L24" s="30"/>
      <c r="M24" s="31"/>
      <c r="N24" s="31"/>
    </row>
    <row r="25" spans="1:14" x14ac:dyDescent="0.25">
      <c r="A25" s="29"/>
      <c r="B25" s="28"/>
      <c r="C25" s="28"/>
      <c r="D25" s="28"/>
      <c r="E25" s="28"/>
      <c r="F25" s="28"/>
      <c r="G25" s="28"/>
      <c r="H25" s="30"/>
      <c r="I25" s="30"/>
      <c r="J25" s="30"/>
      <c r="K25" s="30"/>
      <c r="L25" s="30"/>
      <c r="M25" s="31"/>
      <c r="N25" s="31"/>
    </row>
    <row r="26" spans="1:14" x14ac:dyDescent="0.25">
      <c r="A26" s="29"/>
      <c r="B26" s="28"/>
      <c r="C26" s="28"/>
      <c r="D26" s="28"/>
      <c r="E26" s="28"/>
      <c r="F26" s="28"/>
      <c r="G26" s="28"/>
      <c r="H26" s="30"/>
      <c r="I26" s="30"/>
      <c r="J26" s="30"/>
      <c r="K26" s="30"/>
      <c r="L26" s="30"/>
      <c r="M26" s="31"/>
      <c r="N26" s="31"/>
    </row>
    <row r="27" spans="1:14" x14ac:dyDescent="0.25">
      <c r="A27" s="29"/>
      <c r="B27" s="28"/>
      <c r="C27" s="28"/>
      <c r="D27" s="28"/>
      <c r="E27" s="28"/>
      <c r="F27" s="28"/>
      <c r="G27" s="28"/>
      <c r="H27" s="30"/>
      <c r="I27" s="30"/>
      <c r="J27" s="30"/>
      <c r="K27" s="30"/>
      <c r="L27" s="30"/>
      <c r="M27" s="31"/>
      <c r="N27" s="31"/>
    </row>
    <row r="28" spans="1:14" x14ac:dyDescent="0.25">
      <c r="A28" s="29"/>
      <c r="B28" s="28"/>
      <c r="C28" s="28"/>
      <c r="D28" s="28"/>
      <c r="E28" s="28"/>
      <c r="F28" s="28"/>
      <c r="G28" s="28"/>
      <c r="H28" s="30"/>
      <c r="I28" s="30"/>
      <c r="J28" s="30"/>
      <c r="K28" s="30"/>
      <c r="L28" s="30"/>
      <c r="M28" s="31"/>
      <c r="N28" s="3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C7" sqref="C7:O13"/>
    </sheetView>
  </sheetViews>
  <sheetFormatPr defaultRowHeight="15" x14ac:dyDescent="0.25"/>
  <cols>
    <col min="2" max="2" width="28.85546875" bestFit="1" customWidth="1"/>
    <col min="3" max="14" width="10" style="3" customWidth="1"/>
    <col min="15" max="15" width="10.42578125" customWidth="1"/>
    <col min="16" max="16" width="11.42578125" customWidth="1"/>
  </cols>
  <sheetData>
    <row r="1" spans="1:16" x14ac:dyDescent="0.25">
      <c r="A1" s="2" t="s">
        <v>15</v>
      </c>
      <c r="H1"/>
      <c r="I1"/>
      <c r="J1"/>
      <c r="K1"/>
      <c r="L1"/>
      <c r="M1"/>
      <c r="N1"/>
    </row>
    <row r="2" spans="1:16" x14ac:dyDescent="0.25">
      <c r="A2" s="4" t="s">
        <v>39</v>
      </c>
      <c r="H2"/>
      <c r="I2"/>
      <c r="J2"/>
      <c r="K2"/>
      <c r="L2"/>
      <c r="M2"/>
      <c r="N2"/>
    </row>
    <row r="3" spans="1:16" x14ac:dyDescent="0.25">
      <c r="A3" s="5" t="str">
        <f>'By Year'!A3</f>
        <v>As of 2/19/2013</v>
      </c>
      <c r="H3"/>
      <c r="I3"/>
      <c r="J3"/>
      <c r="K3"/>
      <c r="L3"/>
      <c r="M3"/>
      <c r="N3"/>
    </row>
    <row r="4" spans="1:16" x14ac:dyDescent="0.25">
      <c r="A4" s="5"/>
      <c r="H4"/>
      <c r="I4"/>
      <c r="J4"/>
      <c r="K4"/>
      <c r="L4"/>
      <c r="M4"/>
      <c r="N4"/>
    </row>
    <row r="5" spans="1:16" x14ac:dyDescent="0.25">
      <c r="A5" s="5"/>
      <c r="H5"/>
      <c r="I5"/>
      <c r="J5"/>
      <c r="K5"/>
      <c r="L5"/>
      <c r="M5"/>
      <c r="N5"/>
    </row>
    <row r="6" spans="1:16" s="12" customFormat="1" x14ac:dyDescent="0.25">
      <c r="A6" s="17" t="s">
        <v>0</v>
      </c>
      <c r="B6" s="12" t="s">
        <v>1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2" t="s">
        <v>13</v>
      </c>
    </row>
    <row r="7" spans="1:16" x14ac:dyDescent="0.25">
      <c r="A7" s="1" t="s">
        <v>2</v>
      </c>
      <c r="B7" t="s">
        <v>3</v>
      </c>
      <c r="O7" s="10"/>
      <c r="P7" s="18">
        <f>O7-'By Year'!F7</f>
        <v>0</v>
      </c>
    </row>
    <row r="8" spans="1:16" x14ac:dyDescent="0.25">
      <c r="A8" s="1" t="s">
        <v>4</v>
      </c>
      <c r="B8" t="s">
        <v>5</v>
      </c>
      <c r="O8" s="10"/>
      <c r="P8" s="18">
        <f>O8-'By Year'!F8</f>
        <v>0</v>
      </c>
    </row>
    <row r="9" spans="1:16" x14ac:dyDescent="0.25">
      <c r="A9" s="1" t="s">
        <v>6</v>
      </c>
      <c r="B9" t="s">
        <v>7</v>
      </c>
      <c r="O9" s="10"/>
      <c r="P9" s="18">
        <f>O9-'By Year'!F9</f>
        <v>0</v>
      </c>
    </row>
    <row r="10" spans="1:16" x14ac:dyDescent="0.25">
      <c r="A10" s="1" t="s">
        <v>8</v>
      </c>
      <c r="B10" t="s">
        <v>9</v>
      </c>
      <c r="O10" s="10"/>
      <c r="P10" s="18">
        <f>O10-'By Year'!F10</f>
        <v>0</v>
      </c>
    </row>
    <row r="11" spans="1:16" x14ac:dyDescent="0.25">
      <c r="A11" s="1" t="s">
        <v>10</v>
      </c>
      <c r="B11" t="s">
        <v>11</v>
      </c>
      <c r="O11" s="10"/>
      <c r="P11" s="18">
        <f>O11-'By Year'!F11</f>
        <v>0</v>
      </c>
    </row>
    <row r="12" spans="1:16" x14ac:dyDescent="0.25">
      <c r="A12" s="1" t="s">
        <v>12</v>
      </c>
      <c r="B12" t="s">
        <v>23</v>
      </c>
      <c r="O12" s="10"/>
      <c r="P12" s="18">
        <f>O12-'By Year'!F12</f>
        <v>0</v>
      </c>
    </row>
    <row r="13" spans="1:16" s="8" customFormat="1" x14ac:dyDescent="0.25">
      <c r="A13" s="9" t="s">
        <v>13</v>
      </c>
      <c r="B13" s="8" t="s">
        <v>13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8">
        <f>O13-'By Year'!F13</f>
        <v>0</v>
      </c>
    </row>
    <row r="14" spans="1:16" x14ac:dyDescent="0.25">
      <c r="A14" s="1" t="s">
        <v>14</v>
      </c>
    </row>
    <row r="15" spans="1:16" x14ac:dyDescent="0.25">
      <c r="A15" s="1" t="s">
        <v>14</v>
      </c>
    </row>
    <row r="16" spans="1:16" x14ac:dyDescent="0.25">
      <c r="A16" s="1" t="s">
        <v>22</v>
      </c>
      <c r="C16" s="3" t="s">
        <v>21</v>
      </c>
    </row>
    <row r="17" spans="1:14" x14ac:dyDescent="0.25">
      <c r="A17" s="1" t="s">
        <v>20</v>
      </c>
      <c r="C17" s="3" t="s">
        <v>19</v>
      </c>
    </row>
    <row r="18" spans="1:14" x14ac:dyDescent="0.25">
      <c r="A18" s="1" t="s">
        <v>18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3" t="s">
        <v>51</v>
      </c>
      <c r="K18" s="3" t="s">
        <v>52</v>
      </c>
      <c r="L18" s="3" t="s">
        <v>53</v>
      </c>
      <c r="M18" s="3" t="s">
        <v>54</v>
      </c>
      <c r="N18" s="3" t="s">
        <v>55</v>
      </c>
    </row>
    <row r="19" spans="1:14" x14ac:dyDescent="0.25">
      <c r="A19" t="s">
        <v>17</v>
      </c>
      <c r="C19" s="3" t="s">
        <v>16</v>
      </c>
    </row>
    <row r="23" spans="1:14" x14ac:dyDescent="0.25">
      <c r="A23" s="35"/>
      <c r="B23" s="34"/>
      <c r="C23" s="34"/>
      <c r="D23" s="34"/>
      <c r="E23" s="34"/>
      <c r="F23" s="34"/>
      <c r="G23" s="34"/>
      <c r="H23" s="33"/>
      <c r="I23" s="33"/>
      <c r="J23" s="33"/>
      <c r="K23" s="33"/>
      <c r="L23" s="33"/>
      <c r="M23" s="32"/>
      <c r="N23" s="32"/>
    </row>
    <row r="24" spans="1:14" x14ac:dyDescent="0.25">
      <c r="A24" s="35"/>
      <c r="B24" s="34"/>
      <c r="C24" s="34"/>
      <c r="D24" s="34"/>
      <c r="E24" s="34"/>
      <c r="F24" s="34"/>
      <c r="G24" s="34"/>
      <c r="H24" s="33"/>
      <c r="I24" s="33"/>
      <c r="J24" s="33"/>
      <c r="K24" s="33"/>
      <c r="L24" s="33"/>
      <c r="M24" s="32"/>
      <c r="N24" s="32"/>
    </row>
    <row r="25" spans="1:14" x14ac:dyDescent="0.25">
      <c r="A25" s="35"/>
      <c r="B25" s="34"/>
      <c r="C25" s="34"/>
      <c r="D25" s="34"/>
      <c r="E25" s="34"/>
      <c r="F25" s="34"/>
      <c r="G25" s="34"/>
      <c r="H25" s="33"/>
      <c r="I25" s="33"/>
      <c r="J25" s="33"/>
      <c r="K25" s="33"/>
      <c r="L25" s="33"/>
      <c r="M25" s="32"/>
      <c r="N25" s="32"/>
    </row>
    <row r="26" spans="1:14" x14ac:dyDescent="0.25">
      <c r="A26" s="35"/>
      <c r="B26" s="34"/>
      <c r="C26" s="34"/>
      <c r="D26" s="34"/>
      <c r="E26" s="34"/>
      <c r="F26" s="34"/>
      <c r="G26" s="34"/>
      <c r="H26" s="33"/>
      <c r="I26" s="33"/>
      <c r="J26" s="33"/>
      <c r="K26" s="33"/>
      <c r="L26" s="33"/>
      <c r="M26" s="32"/>
      <c r="N26" s="32"/>
    </row>
    <row r="27" spans="1:14" x14ac:dyDescent="0.25">
      <c r="A27" s="35"/>
      <c r="B27" s="34"/>
      <c r="C27" s="34"/>
      <c r="D27" s="34"/>
      <c r="E27" s="34"/>
      <c r="F27" s="34"/>
      <c r="G27" s="34"/>
      <c r="H27" s="33"/>
      <c r="I27" s="33"/>
      <c r="J27" s="33"/>
      <c r="K27" s="33"/>
      <c r="L27" s="33"/>
      <c r="M27" s="32"/>
      <c r="N27" s="32"/>
    </row>
    <row r="28" spans="1:14" x14ac:dyDescent="0.25">
      <c r="A28" s="35"/>
      <c r="B28" s="34"/>
      <c r="C28" s="34"/>
      <c r="D28" s="34"/>
      <c r="E28" s="34"/>
      <c r="F28" s="34"/>
      <c r="G28" s="34"/>
      <c r="H28" s="33"/>
      <c r="I28" s="33"/>
      <c r="J28" s="33"/>
      <c r="K28" s="33"/>
      <c r="L28" s="33"/>
      <c r="M28" s="32"/>
      <c r="N28" s="32"/>
    </row>
    <row r="29" spans="1:14" x14ac:dyDescent="0.25">
      <c r="A29" s="35"/>
      <c r="B29" s="34"/>
      <c r="C29" s="34"/>
      <c r="D29" s="34"/>
      <c r="E29" s="34"/>
      <c r="F29" s="34"/>
      <c r="G29" s="34"/>
      <c r="H29" s="33"/>
      <c r="I29" s="33"/>
      <c r="J29" s="33"/>
      <c r="K29" s="33"/>
      <c r="L29" s="33"/>
      <c r="M29" s="32"/>
      <c r="N29" s="32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I32" sqref="I32"/>
    </sheetView>
  </sheetViews>
  <sheetFormatPr defaultRowHeight="15" x14ac:dyDescent="0.25"/>
  <cols>
    <col min="2" max="2" width="28.85546875" bestFit="1" customWidth="1"/>
    <col min="3" max="14" width="10" style="3" customWidth="1"/>
    <col min="15" max="15" width="10.42578125" customWidth="1"/>
    <col min="16" max="16" width="12" customWidth="1"/>
  </cols>
  <sheetData>
    <row r="1" spans="1:16" x14ac:dyDescent="0.25">
      <c r="A1" s="2" t="s">
        <v>15</v>
      </c>
      <c r="H1"/>
      <c r="I1"/>
      <c r="J1"/>
      <c r="K1"/>
      <c r="L1"/>
      <c r="M1"/>
      <c r="N1"/>
    </row>
    <row r="2" spans="1:16" x14ac:dyDescent="0.25">
      <c r="A2" s="4" t="s">
        <v>43</v>
      </c>
      <c r="H2"/>
      <c r="I2"/>
      <c r="J2"/>
      <c r="K2"/>
      <c r="L2"/>
      <c r="M2"/>
      <c r="N2"/>
    </row>
    <row r="3" spans="1:16" x14ac:dyDescent="0.25">
      <c r="A3" s="5" t="str">
        <f>'By Year'!A3</f>
        <v>As of 2/19/2013</v>
      </c>
      <c r="H3"/>
      <c r="I3"/>
      <c r="J3"/>
      <c r="K3"/>
      <c r="L3"/>
      <c r="M3"/>
      <c r="N3"/>
    </row>
    <row r="4" spans="1:16" x14ac:dyDescent="0.25">
      <c r="A4" s="5"/>
      <c r="H4"/>
      <c r="I4"/>
      <c r="J4"/>
      <c r="K4"/>
      <c r="L4"/>
      <c r="M4"/>
      <c r="N4"/>
    </row>
    <row r="5" spans="1:16" x14ac:dyDescent="0.25">
      <c r="A5" s="5"/>
      <c r="H5"/>
      <c r="I5"/>
      <c r="J5"/>
      <c r="K5"/>
      <c r="L5"/>
      <c r="M5"/>
      <c r="N5"/>
    </row>
    <row r="6" spans="1:16" s="12" customFormat="1" x14ac:dyDescent="0.25">
      <c r="A6" s="17" t="s">
        <v>0</v>
      </c>
      <c r="B6" s="12" t="s">
        <v>1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2" t="s">
        <v>13</v>
      </c>
    </row>
    <row r="7" spans="1:16" x14ac:dyDescent="0.25">
      <c r="A7" s="1" t="s">
        <v>2</v>
      </c>
      <c r="B7" t="s">
        <v>3</v>
      </c>
      <c r="O7" s="10"/>
      <c r="P7" s="18">
        <f>O7-'By Year'!G7</f>
        <v>0</v>
      </c>
    </row>
    <row r="8" spans="1:16" x14ac:dyDescent="0.25">
      <c r="A8" s="1" t="s">
        <v>4</v>
      </c>
      <c r="B8" t="s">
        <v>5</v>
      </c>
      <c r="O8" s="10"/>
      <c r="P8" s="18">
        <f>O8-'By Year'!G8</f>
        <v>0</v>
      </c>
    </row>
    <row r="9" spans="1:16" x14ac:dyDescent="0.25">
      <c r="A9" s="1" t="s">
        <v>6</v>
      </c>
      <c r="B9" t="s">
        <v>7</v>
      </c>
      <c r="O9" s="10"/>
      <c r="P9" s="18">
        <f>O9-'By Year'!G9</f>
        <v>0</v>
      </c>
    </row>
    <row r="10" spans="1:16" x14ac:dyDescent="0.25">
      <c r="A10" s="1" t="s">
        <v>8</v>
      </c>
      <c r="B10" t="s">
        <v>9</v>
      </c>
      <c r="O10" s="10"/>
      <c r="P10" s="18">
        <f>O10-'By Year'!G10</f>
        <v>0</v>
      </c>
    </row>
    <row r="11" spans="1:16" x14ac:dyDescent="0.25">
      <c r="A11" s="1" t="s">
        <v>10</v>
      </c>
      <c r="B11" t="s">
        <v>11</v>
      </c>
      <c r="O11" s="10"/>
      <c r="P11" s="18">
        <f>O11-'By Year'!G11</f>
        <v>0</v>
      </c>
    </row>
    <row r="12" spans="1:16" x14ac:dyDescent="0.25">
      <c r="A12" s="1" t="s">
        <v>12</v>
      </c>
      <c r="B12" t="s">
        <v>23</v>
      </c>
      <c r="O12" s="10"/>
      <c r="P12" s="18">
        <f>O12-'By Year'!G12</f>
        <v>0</v>
      </c>
    </row>
    <row r="13" spans="1:16" s="8" customFormat="1" x14ac:dyDescent="0.25">
      <c r="A13" s="9" t="s">
        <v>13</v>
      </c>
      <c r="B13" s="8" t="s">
        <v>13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8">
        <f>O13-'By Year'!G13</f>
        <v>0</v>
      </c>
    </row>
    <row r="14" spans="1:16" x14ac:dyDescent="0.25">
      <c r="A14" s="1" t="s">
        <v>14</v>
      </c>
    </row>
    <row r="15" spans="1:16" x14ac:dyDescent="0.25">
      <c r="A15" s="1" t="s">
        <v>14</v>
      </c>
    </row>
    <row r="16" spans="1:16" x14ac:dyDescent="0.25">
      <c r="A16" s="1" t="s">
        <v>22</v>
      </c>
      <c r="C16" s="3" t="s">
        <v>21</v>
      </c>
    </row>
    <row r="17" spans="1:14" x14ac:dyDescent="0.25">
      <c r="A17" s="1" t="s">
        <v>20</v>
      </c>
      <c r="C17" s="3" t="s">
        <v>19</v>
      </c>
    </row>
    <row r="18" spans="1:14" x14ac:dyDescent="0.25">
      <c r="A18" s="1" t="s">
        <v>18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3" t="s">
        <v>51</v>
      </c>
      <c r="K18" s="3" t="s">
        <v>52</v>
      </c>
      <c r="L18" s="3" t="s">
        <v>53</v>
      </c>
      <c r="M18" s="3" t="s">
        <v>54</v>
      </c>
      <c r="N18" s="3" t="s">
        <v>55</v>
      </c>
    </row>
    <row r="19" spans="1:14" x14ac:dyDescent="0.25">
      <c r="A19" t="s">
        <v>17</v>
      </c>
      <c r="C19" s="3" t="s">
        <v>16</v>
      </c>
    </row>
    <row r="23" spans="1:14" x14ac:dyDescent="0.25">
      <c r="A23" s="37"/>
      <c r="B23" s="36"/>
      <c r="C23" s="36"/>
      <c r="D23" s="36"/>
      <c r="E23" s="36"/>
      <c r="F23" s="36"/>
      <c r="G23" s="36"/>
      <c r="H23" s="38"/>
      <c r="I23" s="38"/>
      <c r="J23" s="38"/>
      <c r="K23" s="38"/>
      <c r="L23" s="38"/>
      <c r="M23" s="39"/>
      <c r="N23" s="39"/>
    </row>
    <row r="24" spans="1:14" x14ac:dyDescent="0.25">
      <c r="A24" s="37"/>
      <c r="B24" s="36"/>
      <c r="C24" s="36"/>
      <c r="D24" s="36"/>
      <c r="E24" s="36"/>
      <c r="F24" s="36"/>
      <c r="G24" s="36"/>
      <c r="H24" s="38"/>
      <c r="I24" s="38"/>
      <c r="J24" s="38"/>
      <c r="K24" s="38"/>
      <c r="L24" s="38"/>
      <c r="M24" s="39"/>
      <c r="N24" s="39"/>
    </row>
    <row r="25" spans="1:14" x14ac:dyDescent="0.25">
      <c r="A25" s="37"/>
      <c r="B25" s="36"/>
      <c r="C25" s="36"/>
      <c r="D25" s="36"/>
      <c r="E25" s="36"/>
      <c r="F25" s="36"/>
      <c r="G25" s="36"/>
      <c r="H25" s="38"/>
      <c r="I25" s="38"/>
      <c r="J25" s="38"/>
      <c r="K25" s="38"/>
      <c r="L25" s="38"/>
      <c r="M25" s="39"/>
      <c r="N25" s="39"/>
    </row>
    <row r="26" spans="1:14" x14ac:dyDescent="0.25">
      <c r="A26" s="37"/>
      <c r="B26" s="36"/>
      <c r="C26" s="36"/>
      <c r="D26" s="36"/>
      <c r="E26" s="36"/>
      <c r="F26" s="36"/>
      <c r="G26" s="36"/>
      <c r="H26" s="38"/>
      <c r="I26" s="38"/>
      <c r="J26" s="38"/>
      <c r="K26" s="38"/>
      <c r="L26" s="38"/>
      <c r="M26" s="39"/>
      <c r="N26" s="39"/>
    </row>
    <row r="27" spans="1:14" x14ac:dyDescent="0.25">
      <c r="A27" s="37"/>
      <c r="B27" s="36"/>
      <c r="C27" s="36"/>
      <c r="D27" s="36"/>
      <c r="E27" s="36"/>
      <c r="F27" s="36"/>
      <c r="G27" s="36"/>
      <c r="H27" s="38"/>
      <c r="I27" s="38"/>
      <c r="J27" s="38"/>
      <c r="K27" s="38"/>
      <c r="L27" s="38"/>
      <c r="M27" s="39"/>
      <c r="N27" s="39"/>
    </row>
    <row r="28" spans="1:14" x14ac:dyDescent="0.25">
      <c r="A28" s="37"/>
      <c r="B28" s="36"/>
      <c r="C28" s="36"/>
      <c r="D28" s="36"/>
      <c r="E28" s="36"/>
      <c r="F28" s="36"/>
      <c r="G28" s="36"/>
      <c r="H28" s="38"/>
      <c r="I28" s="38"/>
      <c r="J28" s="38"/>
      <c r="K28" s="38"/>
      <c r="L28" s="38"/>
      <c r="M28" s="39"/>
      <c r="N28" s="39"/>
    </row>
    <row r="29" spans="1:14" x14ac:dyDescent="0.25">
      <c r="A29" s="37"/>
      <c r="B29" s="36"/>
      <c r="C29" s="36"/>
      <c r="D29" s="36"/>
      <c r="E29" s="36"/>
      <c r="F29" s="36"/>
      <c r="G29" s="36"/>
      <c r="H29" s="38"/>
      <c r="I29" s="38"/>
      <c r="J29" s="38"/>
      <c r="K29" s="38"/>
      <c r="L29" s="38"/>
      <c r="M29" s="39"/>
      <c r="N29" s="39"/>
    </row>
    <row r="30" spans="1:14" x14ac:dyDescent="0.25">
      <c r="A30" s="37" t="s">
        <v>14</v>
      </c>
      <c r="B30" s="36"/>
      <c r="C30" s="36"/>
      <c r="D30" s="36"/>
      <c r="E30" s="36"/>
      <c r="F30" s="36"/>
      <c r="G30" s="36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By Year</vt:lpstr>
      <vt:lpstr>2013</vt:lpstr>
      <vt:lpstr>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Keyes, Jeffrey A.</dc:creator>
  <cp:lastModifiedBy>Keyes, Jeffrey A.</cp:lastModifiedBy>
  <cp:lastPrinted>2011-10-18T13:24:13Z</cp:lastPrinted>
  <dcterms:created xsi:type="dcterms:W3CDTF">2010-11-01T21:18:13Z</dcterms:created>
  <dcterms:modified xsi:type="dcterms:W3CDTF">2013-08-20T20:38:14Z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1567972241</vt:i4>
  </property>
  <property fmtid="{D5CDD505-2E9C-101B-9397-08002B2CF9AE}" pid="3" name="_NewReviewCycle">
    <vt:lpwstr/>
  </property>
  <property fmtid="{D5CDD505-2E9C-101B-9397-08002B2CF9AE}" pid="4" name="_EmailSubject">
    <vt:lpwstr>Clause Files 02/19/13</vt:lpwstr>
  </property>
  <property fmtid="{D5CDD505-2E9C-101B-9397-08002B2CF9AE}" pid="5" name="_AuthorEmail">
    <vt:lpwstr>JOHAMRIC@SOUTHERNCO.COM</vt:lpwstr>
  </property>
  <property fmtid="{D5CDD505-2E9C-101B-9397-08002B2CF9AE}" pid="6" name="_AuthorEmailDisplayName">
    <vt:lpwstr>Hamric, James Oscar</vt:lpwstr>
  </property>
  <property fmtid="{D5CDD505-2E9C-101B-9397-08002B2CF9AE}" pid="7" name="_ReviewingToolsShownOnce">
    <vt:lpwstr/>
  </property>
</Properties>
</file>