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825" windowWidth="14475" windowHeight="6405" tabRatio="846" activeTab="1"/>
  </bookViews>
  <sheets>
    <sheet name="Inputs &amp; Instructions" sheetId="2" r:id="rId1"/>
    <sheet name="East 2012 Input Template" sheetId="14" r:id="rId2"/>
    <sheet name="Total 2012 Input Template" sheetId="15" state="hidden" r:id="rId3"/>
  </sheets>
  <definedNames>
    <definedName name="_xlnm.Print_Area" localSheetId="1">'East 2012 Input Template'!$B$6:$AD$111</definedName>
    <definedName name="_xlnm.Print_Area" localSheetId="2">'Total 2012 Input Template'!$B$6:$AD$111</definedName>
    <definedName name="_xlnm.Print_Titles" localSheetId="1">'East 2012 Input Template'!$B:$B</definedName>
    <definedName name="_xlnm.Print_Titles" localSheetId="2">'Total 2012 Input Template'!$B:$B</definedName>
  </definedNames>
  <calcPr calcId="125725" calcMode="manual" fullCalcOnLoad="1" concurrentCalc="0"/>
</workbook>
</file>

<file path=xl/calcChain.xml><?xml version="1.0" encoding="utf-8"?>
<calcChain xmlns="http://schemas.openxmlformats.org/spreadsheetml/2006/main">
  <c r="V14" i="14"/>
  <c r="U14"/>
  <c r="V13"/>
  <c r="U13"/>
  <c r="V12"/>
  <c r="U12"/>
  <c r="G28" i="15"/>
  <c r="H28"/>
  <c r="I28"/>
  <c r="J28"/>
  <c r="AD107"/>
  <c r="AD108"/>
  <c r="AD109"/>
  <c r="AD103"/>
  <c r="AD104"/>
  <c r="AD86"/>
  <c r="AD87"/>
  <c r="AD88"/>
  <c r="AD89"/>
  <c r="AD90"/>
  <c r="AD91"/>
  <c r="AD92"/>
  <c r="AD93"/>
  <c r="AD94"/>
  <c r="AD95"/>
  <c r="AD96"/>
  <c r="AD97"/>
  <c r="AD98"/>
  <c r="AD99"/>
  <c r="AD100"/>
  <c r="AD73"/>
  <c r="AD74"/>
  <c r="AD75"/>
  <c r="AD76"/>
  <c r="AD77"/>
  <c r="AD78"/>
  <c r="AD80"/>
  <c r="AD81"/>
  <c r="AD82"/>
  <c r="AD83"/>
  <c r="AD66"/>
  <c r="AD67"/>
  <c r="AD68"/>
  <c r="AD69"/>
  <c r="AD70"/>
  <c r="AD111"/>
  <c r="AC109"/>
  <c r="AC104"/>
  <c r="AC100"/>
  <c r="AC83"/>
  <c r="AC70"/>
  <c r="AC111"/>
  <c r="AB109"/>
  <c r="AB104"/>
  <c r="AB100"/>
  <c r="AB83"/>
  <c r="AB70"/>
  <c r="AB111"/>
  <c r="AA109"/>
  <c r="AA104"/>
  <c r="AA100"/>
  <c r="AA83"/>
  <c r="AA70"/>
  <c r="AA111"/>
  <c r="Z109"/>
  <c r="Z104"/>
  <c r="Z100"/>
  <c r="Z83"/>
  <c r="Z70"/>
  <c r="Z111"/>
  <c r="Y109"/>
  <c r="Y104"/>
  <c r="Y100"/>
  <c r="Y83"/>
  <c r="Y70"/>
  <c r="Y111"/>
  <c r="X109"/>
  <c r="X104"/>
  <c r="X100"/>
  <c r="X83"/>
  <c r="X70"/>
  <c r="X111"/>
  <c r="W109"/>
  <c r="W104"/>
  <c r="W100"/>
  <c r="W83"/>
  <c r="W70"/>
  <c r="W111"/>
  <c r="V109"/>
  <c r="V104"/>
  <c r="V100"/>
  <c r="V83"/>
  <c r="V70"/>
  <c r="V111"/>
  <c r="U109"/>
  <c r="U104"/>
  <c r="U100"/>
  <c r="U83"/>
  <c r="U70"/>
  <c r="U111"/>
  <c r="T109"/>
  <c r="T104"/>
  <c r="T100"/>
  <c r="T83"/>
  <c r="T70"/>
  <c r="T111"/>
  <c r="S109"/>
  <c r="S104"/>
  <c r="S100"/>
  <c r="S83"/>
  <c r="S70"/>
  <c r="S111"/>
  <c r="R109"/>
  <c r="R104"/>
  <c r="R100"/>
  <c r="R83"/>
  <c r="R70"/>
  <c r="R111"/>
  <c r="D9"/>
  <c r="G53"/>
  <c r="H53"/>
  <c r="I53"/>
  <c r="J53"/>
  <c r="K53"/>
  <c r="L53"/>
  <c r="M53"/>
  <c r="N53"/>
  <c r="O53"/>
  <c r="D107"/>
  <c r="E107"/>
  <c r="F107"/>
  <c r="G107"/>
  <c r="H107"/>
  <c r="I107"/>
  <c r="J107"/>
  <c r="K107"/>
  <c r="L107"/>
  <c r="M107"/>
  <c r="N107"/>
  <c r="O107"/>
  <c r="G54"/>
  <c r="H54"/>
  <c r="I54"/>
  <c r="J54"/>
  <c r="K54"/>
  <c r="L54"/>
  <c r="M54"/>
  <c r="N54"/>
  <c r="O54"/>
  <c r="D108"/>
  <c r="E108"/>
  <c r="F108"/>
  <c r="G108"/>
  <c r="H108"/>
  <c r="I108"/>
  <c r="J108"/>
  <c r="K108"/>
  <c r="L108"/>
  <c r="M108"/>
  <c r="N108"/>
  <c r="O108"/>
  <c r="O109"/>
  <c r="G49"/>
  <c r="H49"/>
  <c r="I49"/>
  <c r="J49"/>
  <c r="K49"/>
  <c r="L49"/>
  <c r="M49"/>
  <c r="N49"/>
  <c r="O49"/>
  <c r="D103"/>
  <c r="E103"/>
  <c r="F103"/>
  <c r="G103"/>
  <c r="H103"/>
  <c r="I103"/>
  <c r="J103"/>
  <c r="K103"/>
  <c r="L103"/>
  <c r="M103"/>
  <c r="N103"/>
  <c r="O103"/>
  <c r="O104"/>
  <c r="G32"/>
  <c r="H32"/>
  <c r="I32"/>
  <c r="J32"/>
  <c r="K32"/>
  <c r="L32"/>
  <c r="M32"/>
  <c r="N32"/>
  <c r="O32"/>
  <c r="D86"/>
  <c r="E86"/>
  <c r="F86"/>
  <c r="G86"/>
  <c r="H86"/>
  <c r="I86"/>
  <c r="J86"/>
  <c r="K86"/>
  <c r="L86"/>
  <c r="M86"/>
  <c r="N86"/>
  <c r="O86"/>
  <c r="G33"/>
  <c r="H33"/>
  <c r="I33"/>
  <c r="J33"/>
  <c r="K33"/>
  <c r="L33"/>
  <c r="M33"/>
  <c r="N33"/>
  <c r="O33"/>
  <c r="D87"/>
  <c r="E87"/>
  <c r="F87"/>
  <c r="G87"/>
  <c r="H87"/>
  <c r="I87"/>
  <c r="J87"/>
  <c r="K87"/>
  <c r="L87"/>
  <c r="M87"/>
  <c r="N87"/>
  <c r="O87"/>
  <c r="G34"/>
  <c r="H34"/>
  <c r="I34"/>
  <c r="J34"/>
  <c r="K34"/>
  <c r="L34"/>
  <c r="M34"/>
  <c r="N34"/>
  <c r="O34"/>
  <c r="D88"/>
  <c r="E88"/>
  <c r="F88"/>
  <c r="G88"/>
  <c r="H88"/>
  <c r="I88"/>
  <c r="J88"/>
  <c r="K88"/>
  <c r="L88"/>
  <c r="M88"/>
  <c r="N88"/>
  <c r="O88"/>
  <c r="G35"/>
  <c r="H35"/>
  <c r="I35"/>
  <c r="J35"/>
  <c r="K35"/>
  <c r="L35"/>
  <c r="M35"/>
  <c r="N35"/>
  <c r="O35"/>
  <c r="D89"/>
  <c r="E89"/>
  <c r="F89"/>
  <c r="G89"/>
  <c r="H89"/>
  <c r="I89"/>
  <c r="J89"/>
  <c r="K89"/>
  <c r="L89"/>
  <c r="M89"/>
  <c r="N89"/>
  <c r="O89"/>
  <c r="G36"/>
  <c r="H36"/>
  <c r="I36"/>
  <c r="J36"/>
  <c r="K36"/>
  <c r="L36"/>
  <c r="M36"/>
  <c r="N36"/>
  <c r="O36"/>
  <c r="D90"/>
  <c r="E90"/>
  <c r="F90"/>
  <c r="G90"/>
  <c r="H90"/>
  <c r="I90"/>
  <c r="J90"/>
  <c r="K90"/>
  <c r="L90"/>
  <c r="M90"/>
  <c r="N90"/>
  <c r="O90"/>
  <c r="G37"/>
  <c r="H37"/>
  <c r="I37"/>
  <c r="J37"/>
  <c r="K37"/>
  <c r="L37"/>
  <c r="M37"/>
  <c r="N37"/>
  <c r="O37"/>
  <c r="D91"/>
  <c r="E91"/>
  <c r="F91"/>
  <c r="G91"/>
  <c r="H91"/>
  <c r="I91"/>
  <c r="J91"/>
  <c r="K91"/>
  <c r="L91"/>
  <c r="M91"/>
  <c r="N91"/>
  <c r="O91"/>
  <c r="G38"/>
  <c r="H38"/>
  <c r="I38"/>
  <c r="J38"/>
  <c r="K38"/>
  <c r="L38"/>
  <c r="M38"/>
  <c r="N38"/>
  <c r="O38"/>
  <c r="D92"/>
  <c r="E92"/>
  <c r="F92"/>
  <c r="G92"/>
  <c r="H92"/>
  <c r="I92"/>
  <c r="J92"/>
  <c r="K92"/>
  <c r="L92"/>
  <c r="M92"/>
  <c r="N92"/>
  <c r="O92"/>
  <c r="G39"/>
  <c r="H39"/>
  <c r="I39"/>
  <c r="J39"/>
  <c r="K39"/>
  <c r="L39"/>
  <c r="M39"/>
  <c r="N39"/>
  <c r="O39"/>
  <c r="D93"/>
  <c r="E93"/>
  <c r="F93"/>
  <c r="G93"/>
  <c r="H93"/>
  <c r="I93"/>
  <c r="J93"/>
  <c r="K93"/>
  <c r="L93"/>
  <c r="M93"/>
  <c r="N93"/>
  <c r="O93"/>
  <c r="G40"/>
  <c r="H40"/>
  <c r="I40"/>
  <c r="J40"/>
  <c r="K40"/>
  <c r="L40"/>
  <c r="M40"/>
  <c r="N40"/>
  <c r="O40"/>
  <c r="D94"/>
  <c r="E94"/>
  <c r="F94"/>
  <c r="G94"/>
  <c r="H94"/>
  <c r="I94"/>
  <c r="J94"/>
  <c r="K94"/>
  <c r="L94"/>
  <c r="M94"/>
  <c r="N94"/>
  <c r="O94"/>
  <c r="G41"/>
  <c r="H41"/>
  <c r="I41"/>
  <c r="J41"/>
  <c r="K41"/>
  <c r="L41"/>
  <c r="M41"/>
  <c r="N41"/>
  <c r="O41"/>
  <c r="D95"/>
  <c r="E95"/>
  <c r="F95"/>
  <c r="G95"/>
  <c r="H95"/>
  <c r="I95"/>
  <c r="J95"/>
  <c r="K95"/>
  <c r="L95"/>
  <c r="M95"/>
  <c r="N95"/>
  <c r="O95"/>
  <c r="G42"/>
  <c r="H42"/>
  <c r="I42"/>
  <c r="J42"/>
  <c r="K42"/>
  <c r="L42"/>
  <c r="M42"/>
  <c r="N42"/>
  <c r="O42"/>
  <c r="D96"/>
  <c r="E96"/>
  <c r="F96"/>
  <c r="G96"/>
  <c r="H96"/>
  <c r="I96"/>
  <c r="J96"/>
  <c r="K96"/>
  <c r="L96"/>
  <c r="M96"/>
  <c r="N96"/>
  <c r="O96"/>
  <c r="G43"/>
  <c r="H43"/>
  <c r="I43"/>
  <c r="J43"/>
  <c r="K43"/>
  <c r="L43"/>
  <c r="M43"/>
  <c r="N43"/>
  <c r="O43"/>
  <c r="D97"/>
  <c r="E97"/>
  <c r="F97"/>
  <c r="G97"/>
  <c r="H97"/>
  <c r="I97"/>
  <c r="J97"/>
  <c r="K97"/>
  <c r="L97"/>
  <c r="M97"/>
  <c r="N97"/>
  <c r="O97"/>
  <c r="G44"/>
  <c r="H44"/>
  <c r="I44"/>
  <c r="J44"/>
  <c r="K44"/>
  <c r="L44"/>
  <c r="M44"/>
  <c r="N44"/>
  <c r="O44"/>
  <c r="D98"/>
  <c r="E98"/>
  <c r="F98"/>
  <c r="G98"/>
  <c r="H98"/>
  <c r="I98"/>
  <c r="J98"/>
  <c r="K98"/>
  <c r="L98"/>
  <c r="M98"/>
  <c r="N98"/>
  <c r="O98"/>
  <c r="G45"/>
  <c r="H45"/>
  <c r="I45"/>
  <c r="J45"/>
  <c r="K45"/>
  <c r="L45"/>
  <c r="M45"/>
  <c r="N45"/>
  <c r="O45"/>
  <c r="D99"/>
  <c r="E99"/>
  <c r="F99"/>
  <c r="G99"/>
  <c r="H99"/>
  <c r="I99"/>
  <c r="J99"/>
  <c r="K99"/>
  <c r="L99"/>
  <c r="M99"/>
  <c r="N99"/>
  <c r="O99"/>
  <c r="O100"/>
  <c r="G19"/>
  <c r="H19"/>
  <c r="I19"/>
  <c r="J19"/>
  <c r="K19"/>
  <c r="L19"/>
  <c r="M19"/>
  <c r="N19"/>
  <c r="O19"/>
  <c r="D73"/>
  <c r="E73"/>
  <c r="F73"/>
  <c r="G73"/>
  <c r="H73"/>
  <c r="I73"/>
  <c r="J73"/>
  <c r="K73"/>
  <c r="L73"/>
  <c r="M73"/>
  <c r="N73"/>
  <c r="O73"/>
  <c r="G20"/>
  <c r="H20"/>
  <c r="I20"/>
  <c r="J20"/>
  <c r="K20"/>
  <c r="L20"/>
  <c r="M20"/>
  <c r="N20"/>
  <c r="O20"/>
  <c r="D74"/>
  <c r="E74"/>
  <c r="F74"/>
  <c r="G74"/>
  <c r="H74"/>
  <c r="I74"/>
  <c r="J74"/>
  <c r="K74"/>
  <c r="L74"/>
  <c r="M74"/>
  <c r="N74"/>
  <c r="O74"/>
  <c r="G21"/>
  <c r="H21"/>
  <c r="I21"/>
  <c r="J21"/>
  <c r="K21"/>
  <c r="L21"/>
  <c r="M21"/>
  <c r="N21"/>
  <c r="O21"/>
  <c r="D75"/>
  <c r="E75"/>
  <c r="F75"/>
  <c r="G75"/>
  <c r="H75"/>
  <c r="I75"/>
  <c r="J75"/>
  <c r="K75"/>
  <c r="L75"/>
  <c r="M75"/>
  <c r="N75"/>
  <c r="O75"/>
  <c r="G22"/>
  <c r="H22"/>
  <c r="I22"/>
  <c r="J22"/>
  <c r="K22"/>
  <c r="L22"/>
  <c r="M22"/>
  <c r="N22"/>
  <c r="O22"/>
  <c r="D76"/>
  <c r="E76"/>
  <c r="F76"/>
  <c r="G76"/>
  <c r="H76"/>
  <c r="I76"/>
  <c r="J76"/>
  <c r="K76"/>
  <c r="L76"/>
  <c r="M76"/>
  <c r="N76"/>
  <c r="O76"/>
  <c r="G23"/>
  <c r="H23"/>
  <c r="I23"/>
  <c r="J23"/>
  <c r="K23"/>
  <c r="L23"/>
  <c r="M23"/>
  <c r="N23"/>
  <c r="O23"/>
  <c r="D77"/>
  <c r="E77"/>
  <c r="F77"/>
  <c r="G77"/>
  <c r="H77"/>
  <c r="I77"/>
  <c r="J77"/>
  <c r="K77"/>
  <c r="L77"/>
  <c r="M77"/>
  <c r="N77"/>
  <c r="O77"/>
  <c r="G24"/>
  <c r="H24"/>
  <c r="I24"/>
  <c r="J24"/>
  <c r="K24"/>
  <c r="L24"/>
  <c r="M24"/>
  <c r="N24"/>
  <c r="O24"/>
  <c r="D78"/>
  <c r="E78"/>
  <c r="F78"/>
  <c r="G78"/>
  <c r="H78"/>
  <c r="I78"/>
  <c r="J78"/>
  <c r="K78"/>
  <c r="L78"/>
  <c r="M78"/>
  <c r="N78"/>
  <c r="O78"/>
  <c r="G26"/>
  <c r="H26"/>
  <c r="I26"/>
  <c r="J26"/>
  <c r="K26"/>
  <c r="L26"/>
  <c r="M26"/>
  <c r="N26"/>
  <c r="O26"/>
  <c r="D80"/>
  <c r="E80"/>
  <c r="F80"/>
  <c r="G80"/>
  <c r="H80"/>
  <c r="I80"/>
  <c r="J80"/>
  <c r="K80"/>
  <c r="L80"/>
  <c r="M80"/>
  <c r="N80"/>
  <c r="O80"/>
  <c r="G27"/>
  <c r="H27"/>
  <c r="I27"/>
  <c r="J27"/>
  <c r="K27"/>
  <c r="L27"/>
  <c r="M27"/>
  <c r="N27"/>
  <c r="O27"/>
  <c r="D81"/>
  <c r="E81"/>
  <c r="F81"/>
  <c r="G81"/>
  <c r="H81"/>
  <c r="I81"/>
  <c r="J81"/>
  <c r="K81"/>
  <c r="L81"/>
  <c r="M81"/>
  <c r="N81"/>
  <c r="O81"/>
  <c r="K28"/>
  <c r="L28"/>
  <c r="M28"/>
  <c r="N28"/>
  <c r="O28"/>
  <c r="D82"/>
  <c r="E82"/>
  <c r="F82"/>
  <c r="G82"/>
  <c r="H82"/>
  <c r="I82"/>
  <c r="J82"/>
  <c r="K82"/>
  <c r="L82"/>
  <c r="M82"/>
  <c r="N82"/>
  <c r="O82"/>
  <c r="O83"/>
  <c r="G12"/>
  <c r="H12"/>
  <c r="I12"/>
  <c r="J12"/>
  <c r="K12"/>
  <c r="L12"/>
  <c r="M12"/>
  <c r="N12"/>
  <c r="O12"/>
  <c r="D66"/>
  <c r="E66"/>
  <c r="F66"/>
  <c r="G66"/>
  <c r="H66"/>
  <c r="I66"/>
  <c r="J66"/>
  <c r="K66"/>
  <c r="L66"/>
  <c r="M66"/>
  <c r="N66"/>
  <c r="O66"/>
  <c r="G13"/>
  <c r="H13"/>
  <c r="I13"/>
  <c r="J13"/>
  <c r="K13"/>
  <c r="L13"/>
  <c r="M13"/>
  <c r="N13"/>
  <c r="O13"/>
  <c r="D67"/>
  <c r="E67"/>
  <c r="F67"/>
  <c r="G67"/>
  <c r="H67"/>
  <c r="I67"/>
  <c r="J67"/>
  <c r="K67"/>
  <c r="L67"/>
  <c r="M67"/>
  <c r="N67"/>
  <c r="O67"/>
  <c r="G14"/>
  <c r="H14"/>
  <c r="I14"/>
  <c r="J14"/>
  <c r="K14"/>
  <c r="L14"/>
  <c r="M14"/>
  <c r="N14"/>
  <c r="O14"/>
  <c r="D68"/>
  <c r="E68"/>
  <c r="F68"/>
  <c r="G68"/>
  <c r="H68"/>
  <c r="I68"/>
  <c r="J68"/>
  <c r="K68"/>
  <c r="L68"/>
  <c r="M68"/>
  <c r="N68"/>
  <c r="O68"/>
  <c r="G15"/>
  <c r="H15"/>
  <c r="I15"/>
  <c r="J15"/>
  <c r="K15"/>
  <c r="L15"/>
  <c r="M15"/>
  <c r="N15"/>
  <c r="O15"/>
  <c r="D69"/>
  <c r="E69"/>
  <c r="F69"/>
  <c r="G69"/>
  <c r="H69"/>
  <c r="I69"/>
  <c r="J69"/>
  <c r="K69"/>
  <c r="L69"/>
  <c r="M69"/>
  <c r="N69"/>
  <c r="O69"/>
  <c r="O70"/>
  <c r="O111"/>
  <c r="N109"/>
  <c r="N104"/>
  <c r="N100"/>
  <c r="N83"/>
  <c r="N70"/>
  <c r="N111"/>
  <c r="M109"/>
  <c r="M104"/>
  <c r="M100"/>
  <c r="M83"/>
  <c r="M70"/>
  <c r="M111"/>
  <c r="L109"/>
  <c r="L104"/>
  <c r="L100"/>
  <c r="L83"/>
  <c r="L70"/>
  <c r="L111"/>
  <c r="K109"/>
  <c r="K104"/>
  <c r="K100"/>
  <c r="K83"/>
  <c r="K70"/>
  <c r="K111"/>
  <c r="J109"/>
  <c r="J104"/>
  <c r="J100"/>
  <c r="J83"/>
  <c r="J70"/>
  <c r="J111"/>
  <c r="I109"/>
  <c r="I104"/>
  <c r="I100"/>
  <c r="I83"/>
  <c r="I70"/>
  <c r="I111"/>
  <c r="H109"/>
  <c r="H104"/>
  <c r="H100"/>
  <c r="H83"/>
  <c r="H70"/>
  <c r="H111"/>
  <c r="G109"/>
  <c r="G104"/>
  <c r="G100"/>
  <c r="G83"/>
  <c r="G70"/>
  <c r="G111"/>
  <c r="F109"/>
  <c r="F104"/>
  <c r="F100"/>
  <c r="F83"/>
  <c r="F70"/>
  <c r="F111"/>
  <c r="E109"/>
  <c r="E104"/>
  <c r="E100"/>
  <c r="E83"/>
  <c r="E70"/>
  <c r="E111"/>
  <c r="D109"/>
  <c r="D104"/>
  <c r="D100"/>
  <c r="D83"/>
  <c r="D70"/>
  <c r="D111"/>
  <c r="R63"/>
  <c r="D63"/>
  <c r="R60"/>
  <c r="D60"/>
  <c r="O55"/>
  <c r="AD55"/>
  <c r="R49"/>
  <c r="S49"/>
  <c r="T49"/>
  <c r="AD49"/>
  <c r="AD50"/>
  <c r="R32"/>
  <c r="S32"/>
  <c r="T32"/>
  <c r="AD32"/>
  <c r="R33"/>
  <c r="S33"/>
  <c r="T33"/>
  <c r="AD33"/>
  <c r="R34"/>
  <c r="S34"/>
  <c r="T34"/>
  <c r="AD34"/>
  <c r="R35"/>
  <c r="S35"/>
  <c r="T35"/>
  <c r="AD35"/>
  <c r="R36"/>
  <c r="S36"/>
  <c r="T36"/>
  <c r="AD36"/>
  <c r="R37"/>
  <c r="S37"/>
  <c r="T37"/>
  <c r="AD37"/>
  <c r="R38"/>
  <c r="S38"/>
  <c r="T38"/>
  <c r="AD38"/>
  <c r="R39"/>
  <c r="S39"/>
  <c r="T39"/>
  <c r="AD39"/>
  <c r="R40"/>
  <c r="S40"/>
  <c r="T40"/>
  <c r="AD40"/>
  <c r="R41"/>
  <c r="S41"/>
  <c r="T41"/>
  <c r="AD41"/>
  <c r="R42"/>
  <c r="S42"/>
  <c r="T42"/>
  <c r="AD42"/>
  <c r="R43"/>
  <c r="S43"/>
  <c r="T43"/>
  <c r="AD43"/>
  <c r="R44"/>
  <c r="S44"/>
  <c r="T44"/>
  <c r="AD44"/>
  <c r="R45"/>
  <c r="S45"/>
  <c r="T45"/>
  <c r="AD45"/>
  <c r="AD46"/>
  <c r="R19"/>
  <c r="S19"/>
  <c r="T19"/>
  <c r="AD19"/>
  <c r="R20"/>
  <c r="S20"/>
  <c r="T20"/>
  <c r="AD20"/>
  <c r="R21"/>
  <c r="S21"/>
  <c r="T21"/>
  <c r="AD21"/>
  <c r="R22"/>
  <c r="S22"/>
  <c r="T22"/>
  <c r="AD22"/>
  <c r="R23"/>
  <c r="S23"/>
  <c r="T23"/>
  <c r="AD23"/>
  <c r="R24"/>
  <c r="S24"/>
  <c r="T24"/>
  <c r="AD24"/>
  <c r="R26"/>
  <c r="S26"/>
  <c r="T26"/>
  <c r="AD26"/>
  <c r="R27"/>
  <c r="S27"/>
  <c r="T27"/>
  <c r="AD27"/>
  <c r="R28"/>
  <c r="S28"/>
  <c r="T28"/>
  <c r="AD28"/>
  <c r="AD29"/>
  <c r="R12"/>
  <c r="S12"/>
  <c r="T12"/>
  <c r="AD12"/>
  <c r="R13"/>
  <c r="S13"/>
  <c r="T13"/>
  <c r="AD13"/>
  <c r="R14"/>
  <c r="S14"/>
  <c r="T14"/>
  <c r="AD14"/>
  <c r="R15"/>
  <c r="S15"/>
  <c r="T15"/>
  <c r="AD15"/>
  <c r="AD16"/>
  <c r="AD57"/>
  <c r="N55"/>
  <c r="AC55"/>
  <c r="AC50"/>
  <c r="AC46"/>
  <c r="AC29"/>
  <c r="AC16"/>
  <c r="AC57"/>
  <c r="M55"/>
  <c r="AB55"/>
  <c r="AB50"/>
  <c r="AB46"/>
  <c r="AB29"/>
  <c r="AB16"/>
  <c r="AB57"/>
  <c r="L55"/>
  <c r="AA55"/>
  <c r="AA50"/>
  <c r="AA46"/>
  <c r="AA29"/>
  <c r="AA16"/>
  <c r="AA57"/>
  <c r="K55"/>
  <c r="Z55"/>
  <c r="Z50"/>
  <c r="Z46"/>
  <c r="Z29"/>
  <c r="Z16"/>
  <c r="Z57"/>
  <c r="J55"/>
  <c r="Y55"/>
  <c r="Y50"/>
  <c r="Y46"/>
  <c r="Y29"/>
  <c r="Y16"/>
  <c r="Y57"/>
  <c r="I55"/>
  <c r="X55"/>
  <c r="X50"/>
  <c r="X46"/>
  <c r="X29"/>
  <c r="X16"/>
  <c r="X57"/>
  <c r="H55"/>
  <c r="W55"/>
  <c r="W50"/>
  <c r="W46"/>
  <c r="W29"/>
  <c r="W16"/>
  <c r="W57"/>
  <c r="G55"/>
  <c r="V55"/>
  <c r="V50"/>
  <c r="V46"/>
  <c r="V29"/>
  <c r="V16"/>
  <c r="V57"/>
  <c r="U55"/>
  <c r="U50"/>
  <c r="U46"/>
  <c r="U29"/>
  <c r="U16"/>
  <c r="U57"/>
  <c r="T57"/>
  <c r="S57"/>
  <c r="C9"/>
  <c r="R57"/>
  <c r="O50"/>
  <c r="O46"/>
  <c r="O29"/>
  <c r="O16"/>
  <c r="O57"/>
  <c r="N50"/>
  <c r="N46"/>
  <c r="N29"/>
  <c r="N16"/>
  <c r="N57"/>
  <c r="M50"/>
  <c r="M46"/>
  <c r="M29"/>
  <c r="M16"/>
  <c r="M57"/>
  <c r="L50"/>
  <c r="L46"/>
  <c r="L29"/>
  <c r="L16"/>
  <c r="L57"/>
  <c r="K50"/>
  <c r="K46"/>
  <c r="K29"/>
  <c r="K16"/>
  <c r="K57"/>
  <c r="J50"/>
  <c r="J46"/>
  <c r="J29"/>
  <c r="J16"/>
  <c r="J57"/>
  <c r="I50"/>
  <c r="I46"/>
  <c r="I29"/>
  <c r="I16"/>
  <c r="I57"/>
  <c r="H50"/>
  <c r="H46"/>
  <c r="H29"/>
  <c r="H16"/>
  <c r="H57"/>
  <c r="G50"/>
  <c r="G46"/>
  <c r="G29"/>
  <c r="G16"/>
  <c r="G57"/>
  <c r="T55"/>
  <c r="S55"/>
  <c r="R55"/>
  <c r="R54"/>
  <c r="S54"/>
  <c r="T54"/>
  <c r="AD54"/>
  <c r="R53"/>
  <c r="S53"/>
  <c r="T53"/>
  <c r="AD53"/>
  <c r="T50"/>
  <c r="S50"/>
  <c r="R50"/>
  <c r="T46"/>
  <c r="S46"/>
  <c r="R46"/>
  <c r="T29"/>
  <c r="S29"/>
  <c r="R29"/>
  <c r="T16"/>
  <c r="S16"/>
  <c r="R16"/>
  <c r="R9"/>
  <c r="R6"/>
  <c r="D6"/>
  <c r="AD107" i="14"/>
  <c r="AD108"/>
  <c r="AD109"/>
  <c r="AD103"/>
  <c r="AD104"/>
  <c r="AD86"/>
  <c r="AD87"/>
  <c r="AD88"/>
  <c r="AD89"/>
  <c r="AD90"/>
  <c r="AD91"/>
  <c r="AD92"/>
  <c r="AD93"/>
  <c r="AD94"/>
  <c r="AD95"/>
  <c r="AD96"/>
  <c r="AD97"/>
  <c r="AD98"/>
  <c r="AD99"/>
  <c r="AD100"/>
  <c r="AD73"/>
  <c r="AD74"/>
  <c r="AD75"/>
  <c r="AD76"/>
  <c r="AD77"/>
  <c r="AD78"/>
  <c r="AD80"/>
  <c r="AD81"/>
  <c r="AD82"/>
  <c r="AD83"/>
  <c r="AD66"/>
  <c r="AD67"/>
  <c r="AD68"/>
  <c r="AD69"/>
  <c r="AD70"/>
  <c r="AD111"/>
  <c r="AC109"/>
  <c r="AC104"/>
  <c r="AC100"/>
  <c r="AC83"/>
  <c r="AC70"/>
  <c r="AC111"/>
  <c r="AB109"/>
  <c r="AB104"/>
  <c r="AB100"/>
  <c r="AB83"/>
  <c r="AB70"/>
  <c r="AB111"/>
  <c r="AA109"/>
  <c r="AA104"/>
  <c r="AA100"/>
  <c r="AA83"/>
  <c r="AA70"/>
  <c r="AA111"/>
  <c r="Z109"/>
  <c r="Z104"/>
  <c r="Z100"/>
  <c r="Z83"/>
  <c r="Z70"/>
  <c r="Z111"/>
  <c r="Y109"/>
  <c r="Y104"/>
  <c r="Y100"/>
  <c r="Y83"/>
  <c r="Y70"/>
  <c r="Y111"/>
  <c r="X109"/>
  <c r="X104"/>
  <c r="X100"/>
  <c r="X83"/>
  <c r="X70"/>
  <c r="X111"/>
  <c r="W109"/>
  <c r="W104"/>
  <c r="W100"/>
  <c r="W83"/>
  <c r="W70"/>
  <c r="W111"/>
  <c r="V109"/>
  <c r="V104"/>
  <c r="V100"/>
  <c r="V83"/>
  <c r="V70"/>
  <c r="V111"/>
  <c r="U109"/>
  <c r="U104"/>
  <c r="U100"/>
  <c r="U83"/>
  <c r="U70"/>
  <c r="U111"/>
  <c r="T109"/>
  <c r="T104"/>
  <c r="T100"/>
  <c r="T83"/>
  <c r="T70"/>
  <c r="T111"/>
  <c r="S109"/>
  <c r="S104"/>
  <c r="S100"/>
  <c r="S83"/>
  <c r="S70"/>
  <c r="S111"/>
  <c r="R109"/>
  <c r="R104"/>
  <c r="R100"/>
  <c r="R83"/>
  <c r="R70"/>
  <c r="R111"/>
  <c r="D9"/>
  <c r="I53"/>
  <c r="J53"/>
  <c r="K53"/>
  <c r="L53"/>
  <c r="M53"/>
  <c r="N53"/>
  <c r="O53"/>
  <c r="D107"/>
  <c r="E107"/>
  <c r="F107"/>
  <c r="G107"/>
  <c r="H107"/>
  <c r="I107"/>
  <c r="J107"/>
  <c r="K107"/>
  <c r="L107"/>
  <c r="M107"/>
  <c r="N107"/>
  <c r="O107"/>
  <c r="I54"/>
  <c r="J54"/>
  <c r="K54"/>
  <c r="L54"/>
  <c r="M54"/>
  <c r="N54"/>
  <c r="O54"/>
  <c r="D108"/>
  <c r="E108"/>
  <c r="F108"/>
  <c r="G108"/>
  <c r="H108"/>
  <c r="I108"/>
  <c r="J108"/>
  <c r="K108"/>
  <c r="L108"/>
  <c r="M108"/>
  <c r="N108"/>
  <c r="O108"/>
  <c r="O109"/>
  <c r="I49"/>
  <c r="J49"/>
  <c r="K49"/>
  <c r="L49"/>
  <c r="M49"/>
  <c r="N49"/>
  <c r="O49"/>
  <c r="D103"/>
  <c r="E103"/>
  <c r="F103"/>
  <c r="G103"/>
  <c r="H103"/>
  <c r="I103"/>
  <c r="J103"/>
  <c r="K103"/>
  <c r="L103"/>
  <c r="M103"/>
  <c r="N103"/>
  <c r="O103"/>
  <c r="O104"/>
  <c r="I32"/>
  <c r="J32"/>
  <c r="K32"/>
  <c r="L32"/>
  <c r="M32"/>
  <c r="N32"/>
  <c r="O32"/>
  <c r="D86"/>
  <c r="E86"/>
  <c r="F86"/>
  <c r="G86"/>
  <c r="H86"/>
  <c r="I86"/>
  <c r="J86"/>
  <c r="K86"/>
  <c r="L86"/>
  <c r="M86"/>
  <c r="N86"/>
  <c r="O86"/>
  <c r="I33"/>
  <c r="J33"/>
  <c r="K33"/>
  <c r="L33"/>
  <c r="M33"/>
  <c r="N33"/>
  <c r="O33"/>
  <c r="D87"/>
  <c r="E87"/>
  <c r="F87"/>
  <c r="G87"/>
  <c r="H87"/>
  <c r="I87"/>
  <c r="J87"/>
  <c r="K87"/>
  <c r="L87"/>
  <c r="M87"/>
  <c r="N87"/>
  <c r="O87"/>
  <c r="I34"/>
  <c r="J34"/>
  <c r="K34"/>
  <c r="L34"/>
  <c r="M34"/>
  <c r="N34"/>
  <c r="O34"/>
  <c r="D88"/>
  <c r="E88"/>
  <c r="F88"/>
  <c r="G88"/>
  <c r="H88"/>
  <c r="I88"/>
  <c r="J88"/>
  <c r="K88"/>
  <c r="L88"/>
  <c r="M88"/>
  <c r="N88"/>
  <c r="O88"/>
  <c r="I35"/>
  <c r="J35"/>
  <c r="K35"/>
  <c r="L35"/>
  <c r="M35"/>
  <c r="N35"/>
  <c r="O35"/>
  <c r="D89"/>
  <c r="E89"/>
  <c r="F89"/>
  <c r="G89"/>
  <c r="H89"/>
  <c r="I89"/>
  <c r="J89"/>
  <c r="K89"/>
  <c r="L89"/>
  <c r="M89"/>
  <c r="N89"/>
  <c r="O89"/>
  <c r="I36"/>
  <c r="J36"/>
  <c r="K36"/>
  <c r="L36"/>
  <c r="M36"/>
  <c r="N36"/>
  <c r="O36"/>
  <c r="D90"/>
  <c r="E90"/>
  <c r="F90"/>
  <c r="G90"/>
  <c r="H90"/>
  <c r="I90"/>
  <c r="J90"/>
  <c r="K90"/>
  <c r="L90"/>
  <c r="M90"/>
  <c r="N90"/>
  <c r="O90"/>
  <c r="I37"/>
  <c r="J37"/>
  <c r="K37"/>
  <c r="L37"/>
  <c r="M37"/>
  <c r="N37"/>
  <c r="O37"/>
  <c r="D91"/>
  <c r="E91"/>
  <c r="F91"/>
  <c r="G91"/>
  <c r="H91"/>
  <c r="I91"/>
  <c r="J91"/>
  <c r="K91"/>
  <c r="L91"/>
  <c r="M91"/>
  <c r="N91"/>
  <c r="O91"/>
  <c r="I38"/>
  <c r="J38"/>
  <c r="K38"/>
  <c r="L38"/>
  <c r="M38"/>
  <c r="N38"/>
  <c r="O38"/>
  <c r="D92"/>
  <c r="E92"/>
  <c r="F92"/>
  <c r="G92"/>
  <c r="H92"/>
  <c r="I92"/>
  <c r="J92"/>
  <c r="K92"/>
  <c r="L92"/>
  <c r="M92"/>
  <c r="N92"/>
  <c r="O92"/>
  <c r="I39"/>
  <c r="J39"/>
  <c r="K39"/>
  <c r="L39"/>
  <c r="M39"/>
  <c r="N39"/>
  <c r="O39"/>
  <c r="D93"/>
  <c r="E93"/>
  <c r="F93"/>
  <c r="G93"/>
  <c r="H93"/>
  <c r="I93"/>
  <c r="J93"/>
  <c r="K93"/>
  <c r="L93"/>
  <c r="M93"/>
  <c r="N93"/>
  <c r="O93"/>
  <c r="I40"/>
  <c r="J40"/>
  <c r="K40"/>
  <c r="L40"/>
  <c r="M40"/>
  <c r="N40"/>
  <c r="O40"/>
  <c r="D94"/>
  <c r="E94"/>
  <c r="F94"/>
  <c r="G94"/>
  <c r="H94"/>
  <c r="I94"/>
  <c r="J94"/>
  <c r="K94"/>
  <c r="L94"/>
  <c r="M94"/>
  <c r="N94"/>
  <c r="O94"/>
  <c r="I41"/>
  <c r="J41"/>
  <c r="K41"/>
  <c r="L41"/>
  <c r="M41"/>
  <c r="N41"/>
  <c r="O41"/>
  <c r="D95"/>
  <c r="E95"/>
  <c r="F95"/>
  <c r="G95"/>
  <c r="H95"/>
  <c r="I95"/>
  <c r="J95"/>
  <c r="K95"/>
  <c r="L95"/>
  <c r="M95"/>
  <c r="N95"/>
  <c r="O95"/>
  <c r="I42"/>
  <c r="J42"/>
  <c r="K42"/>
  <c r="L42"/>
  <c r="M42"/>
  <c r="N42"/>
  <c r="O42"/>
  <c r="D96"/>
  <c r="E96"/>
  <c r="F96"/>
  <c r="G96"/>
  <c r="H96"/>
  <c r="I96"/>
  <c r="J96"/>
  <c r="K96"/>
  <c r="L96"/>
  <c r="M96"/>
  <c r="N96"/>
  <c r="O96"/>
  <c r="I43"/>
  <c r="J43"/>
  <c r="K43"/>
  <c r="L43"/>
  <c r="M43"/>
  <c r="N43"/>
  <c r="O43"/>
  <c r="D97"/>
  <c r="E97"/>
  <c r="F97"/>
  <c r="G97"/>
  <c r="H97"/>
  <c r="I97"/>
  <c r="J97"/>
  <c r="K97"/>
  <c r="L97"/>
  <c r="M97"/>
  <c r="N97"/>
  <c r="O97"/>
  <c r="I44"/>
  <c r="J44"/>
  <c r="K44"/>
  <c r="L44"/>
  <c r="M44"/>
  <c r="N44"/>
  <c r="O44"/>
  <c r="D98"/>
  <c r="E98"/>
  <c r="F98"/>
  <c r="G98"/>
  <c r="H98"/>
  <c r="I98"/>
  <c r="J98"/>
  <c r="K98"/>
  <c r="L98"/>
  <c r="M98"/>
  <c r="N98"/>
  <c r="O98"/>
  <c r="I45"/>
  <c r="J45"/>
  <c r="K45"/>
  <c r="L45"/>
  <c r="M45"/>
  <c r="N45"/>
  <c r="O45"/>
  <c r="D99"/>
  <c r="E99"/>
  <c r="F99"/>
  <c r="G99"/>
  <c r="H99"/>
  <c r="I99"/>
  <c r="J99"/>
  <c r="K99"/>
  <c r="L99"/>
  <c r="M99"/>
  <c r="N99"/>
  <c r="O99"/>
  <c r="O100"/>
  <c r="I19"/>
  <c r="J19"/>
  <c r="K19"/>
  <c r="L19"/>
  <c r="M19"/>
  <c r="N19"/>
  <c r="O19"/>
  <c r="D73"/>
  <c r="E73"/>
  <c r="F73"/>
  <c r="G73"/>
  <c r="H73"/>
  <c r="I73"/>
  <c r="J73"/>
  <c r="K73"/>
  <c r="L73"/>
  <c r="M73"/>
  <c r="N73"/>
  <c r="O73"/>
  <c r="I20"/>
  <c r="J20"/>
  <c r="K20"/>
  <c r="L20"/>
  <c r="M20"/>
  <c r="N20"/>
  <c r="O20"/>
  <c r="D74"/>
  <c r="E74"/>
  <c r="F74"/>
  <c r="G74"/>
  <c r="H74"/>
  <c r="I74"/>
  <c r="J74"/>
  <c r="K74"/>
  <c r="L74"/>
  <c r="M74"/>
  <c r="N74"/>
  <c r="O74"/>
  <c r="I21"/>
  <c r="J21"/>
  <c r="K21"/>
  <c r="L21"/>
  <c r="M21"/>
  <c r="N21"/>
  <c r="O21"/>
  <c r="D75"/>
  <c r="E75"/>
  <c r="F75"/>
  <c r="G75"/>
  <c r="H75"/>
  <c r="I75"/>
  <c r="J75"/>
  <c r="K75"/>
  <c r="L75"/>
  <c r="M75"/>
  <c r="N75"/>
  <c r="O75"/>
  <c r="I22"/>
  <c r="J22"/>
  <c r="K22"/>
  <c r="L22"/>
  <c r="M22"/>
  <c r="N22"/>
  <c r="O22"/>
  <c r="D76"/>
  <c r="E76"/>
  <c r="F76"/>
  <c r="G76"/>
  <c r="H76"/>
  <c r="I76"/>
  <c r="J76"/>
  <c r="K76"/>
  <c r="L76"/>
  <c r="M76"/>
  <c r="N76"/>
  <c r="O76"/>
  <c r="I23"/>
  <c r="J23"/>
  <c r="K23"/>
  <c r="L23"/>
  <c r="M23"/>
  <c r="N23"/>
  <c r="O23"/>
  <c r="D77"/>
  <c r="E77"/>
  <c r="F77"/>
  <c r="G77"/>
  <c r="H77"/>
  <c r="I77"/>
  <c r="J77"/>
  <c r="K77"/>
  <c r="L77"/>
  <c r="M77"/>
  <c r="N77"/>
  <c r="O77"/>
  <c r="I24"/>
  <c r="J24"/>
  <c r="K24"/>
  <c r="L24"/>
  <c r="M24"/>
  <c r="N24"/>
  <c r="O24"/>
  <c r="D78"/>
  <c r="E78"/>
  <c r="F78"/>
  <c r="G78"/>
  <c r="H78"/>
  <c r="I78"/>
  <c r="J78"/>
  <c r="K78"/>
  <c r="L78"/>
  <c r="M78"/>
  <c r="N78"/>
  <c r="O78"/>
  <c r="I26"/>
  <c r="J26"/>
  <c r="K26"/>
  <c r="L26"/>
  <c r="M26"/>
  <c r="N26"/>
  <c r="O26"/>
  <c r="D80"/>
  <c r="E80"/>
  <c r="F80"/>
  <c r="G80"/>
  <c r="H80"/>
  <c r="I80"/>
  <c r="J80"/>
  <c r="K80"/>
  <c r="L80"/>
  <c r="M80"/>
  <c r="N80"/>
  <c r="O80"/>
  <c r="I27"/>
  <c r="J27"/>
  <c r="K27"/>
  <c r="L27"/>
  <c r="M27"/>
  <c r="N27"/>
  <c r="O27"/>
  <c r="D81"/>
  <c r="E81"/>
  <c r="F81"/>
  <c r="G81"/>
  <c r="H81"/>
  <c r="I81"/>
  <c r="J81"/>
  <c r="K81"/>
  <c r="L81"/>
  <c r="M81"/>
  <c r="N81"/>
  <c r="O81"/>
  <c r="I28"/>
  <c r="J28"/>
  <c r="K28"/>
  <c r="L28"/>
  <c r="M28"/>
  <c r="N28"/>
  <c r="O28"/>
  <c r="D82"/>
  <c r="E82"/>
  <c r="F82"/>
  <c r="G82"/>
  <c r="H82"/>
  <c r="I82"/>
  <c r="J82"/>
  <c r="K82"/>
  <c r="L82"/>
  <c r="M82"/>
  <c r="N82"/>
  <c r="O82"/>
  <c r="O83"/>
  <c r="I12"/>
  <c r="J12"/>
  <c r="K12"/>
  <c r="L12"/>
  <c r="M12"/>
  <c r="N12"/>
  <c r="O12"/>
  <c r="D66"/>
  <c r="E66"/>
  <c r="F66"/>
  <c r="G66"/>
  <c r="H66"/>
  <c r="I66"/>
  <c r="J66"/>
  <c r="K66"/>
  <c r="L66"/>
  <c r="M66"/>
  <c r="N66"/>
  <c r="O66"/>
  <c r="I13"/>
  <c r="J13"/>
  <c r="K13"/>
  <c r="L13"/>
  <c r="M13"/>
  <c r="N13"/>
  <c r="O13"/>
  <c r="D67"/>
  <c r="E67"/>
  <c r="F67"/>
  <c r="G67"/>
  <c r="H67"/>
  <c r="I67"/>
  <c r="J67"/>
  <c r="K67"/>
  <c r="L67"/>
  <c r="M67"/>
  <c r="N67"/>
  <c r="O67"/>
  <c r="I14"/>
  <c r="J14"/>
  <c r="K14"/>
  <c r="L14"/>
  <c r="M14"/>
  <c r="N14"/>
  <c r="O14"/>
  <c r="D68"/>
  <c r="E68"/>
  <c r="F68"/>
  <c r="G68"/>
  <c r="H68"/>
  <c r="I68"/>
  <c r="J68"/>
  <c r="K68"/>
  <c r="L68"/>
  <c r="M68"/>
  <c r="N68"/>
  <c r="O68"/>
  <c r="D69"/>
  <c r="E69"/>
  <c r="F69"/>
  <c r="G69"/>
  <c r="H69"/>
  <c r="I69"/>
  <c r="J69"/>
  <c r="K69"/>
  <c r="L69"/>
  <c r="M69"/>
  <c r="N69"/>
  <c r="O69"/>
  <c r="O70"/>
  <c r="O111"/>
  <c r="N109"/>
  <c r="N104"/>
  <c r="N100"/>
  <c r="N83"/>
  <c r="N70"/>
  <c r="N111"/>
  <c r="M109"/>
  <c r="M104"/>
  <c r="M100"/>
  <c r="M83"/>
  <c r="M70"/>
  <c r="M111"/>
  <c r="L109"/>
  <c r="L104"/>
  <c r="L100"/>
  <c r="L83"/>
  <c r="L70"/>
  <c r="L111"/>
  <c r="K109"/>
  <c r="K104"/>
  <c r="K100"/>
  <c r="K83"/>
  <c r="K70"/>
  <c r="K111"/>
  <c r="J109"/>
  <c r="J104"/>
  <c r="J100"/>
  <c r="J83"/>
  <c r="J70"/>
  <c r="J111"/>
  <c r="I109"/>
  <c r="I104"/>
  <c r="I100"/>
  <c r="I83"/>
  <c r="I70"/>
  <c r="I111"/>
  <c r="H109"/>
  <c r="H104"/>
  <c r="H100"/>
  <c r="H83"/>
  <c r="H70"/>
  <c r="H111"/>
  <c r="G109"/>
  <c r="G104"/>
  <c r="G100"/>
  <c r="G83"/>
  <c r="G70"/>
  <c r="G111"/>
  <c r="F109"/>
  <c r="F104"/>
  <c r="F100"/>
  <c r="F83"/>
  <c r="F70"/>
  <c r="F111"/>
  <c r="E109"/>
  <c r="E104"/>
  <c r="E100"/>
  <c r="E83"/>
  <c r="E70"/>
  <c r="E111"/>
  <c r="D109"/>
  <c r="D104"/>
  <c r="D100"/>
  <c r="D83"/>
  <c r="D70"/>
  <c r="D111"/>
  <c r="R63"/>
  <c r="D63"/>
  <c r="R60"/>
  <c r="D60"/>
  <c r="O55"/>
  <c r="AD55"/>
  <c r="R49"/>
  <c r="S49"/>
  <c r="T49"/>
  <c r="AD49"/>
  <c r="AD50"/>
  <c r="R32"/>
  <c r="S32"/>
  <c r="T32"/>
  <c r="AD32"/>
  <c r="R33"/>
  <c r="S33"/>
  <c r="T33"/>
  <c r="AD33"/>
  <c r="R34"/>
  <c r="S34"/>
  <c r="T34"/>
  <c r="AD34"/>
  <c r="R35"/>
  <c r="S35"/>
  <c r="T35"/>
  <c r="AD35"/>
  <c r="R36"/>
  <c r="S36"/>
  <c r="T36"/>
  <c r="AD36"/>
  <c r="R37"/>
  <c r="S37"/>
  <c r="T37"/>
  <c r="AD37"/>
  <c r="R38"/>
  <c r="S38"/>
  <c r="T38"/>
  <c r="AD38"/>
  <c r="R39"/>
  <c r="S39"/>
  <c r="T39"/>
  <c r="AD39"/>
  <c r="R40"/>
  <c r="S40"/>
  <c r="T40"/>
  <c r="AD40"/>
  <c r="R41"/>
  <c r="S41"/>
  <c r="T41"/>
  <c r="AD41"/>
  <c r="R42"/>
  <c r="S42"/>
  <c r="T42"/>
  <c r="AD42"/>
  <c r="R43"/>
  <c r="S43"/>
  <c r="T43"/>
  <c r="AD43"/>
  <c r="R44"/>
  <c r="S44"/>
  <c r="T44"/>
  <c r="AD44"/>
  <c r="R45"/>
  <c r="S45"/>
  <c r="T45"/>
  <c r="AD45"/>
  <c r="AD46"/>
  <c r="R19"/>
  <c r="S19"/>
  <c r="T19"/>
  <c r="AD19"/>
  <c r="R20"/>
  <c r="S20"/>
  <c r="T20"/>
  <c r="AD20"/>
  <c r="R21"/>
  <c r="S21"/>
  <c r="T21"/>
  <c r="AD21"/>
  <c r="R22"/>
  <c r="S22"/>
  <c r="T22"/>
  <c r="AD22"/>
  <c r="R23"/>
  <c r="S23"/>
  <c r="T23"/>
  <c r="AD23"/>
  <c r="R24"/>
  <c r="S24"/>
  <c r="T24"/>
  <c r="AD24"/>
  <c r="R26"/>
  <c r="S26"/>
  <c r="T26"/>
  <c r="AD26"/>
  <c r="R27"/>
  <c r="S27"/>
  <c r="T27"/>
  <c r="AD27"/>
  <c r="R28"/>
  <c r="S28"/>
  <c r="T28"/>
  <c r="AD28"/>
  <c r="AD29"/>
  <c r="R12"/>
  <c r="S12"/>
  <c r="T12"/>
  <c r="AD12"/>
  <c r="R13"/>
  <c r="S13"/>
  <c r="T13"/>
  <c r="AD13"/>
  <c r="R14"/>
  <c r="S14"/>
  <c r="T14"/>
  <c r="AD14"/>
  <c r="AD15"/>
  <c r="AD16"/>
  <c r="AD57"/>
  <c r="N55"/>
  <c r="AC55"/>
  <c r="AC50"/>
  <c r="AC46"/>
  <c r="AC29"/>
  <c r="AC16"/>
  <c r="AC57"/>
  <c r="M55"/>
  <c r="AB55"/>
  <c r="AB50"/>
  <c r="AB46"/>
  <c r="AB29"/>
  <c r="AB16"/>
  <c r="AB57"/>
  <c r="L55"/>
  <c r="AA55"/>
  <c r="AA50"/>
  <c r="AA46"/>
  <c r="AA29"/>
  <c r="AA16"/>
  <c r="AA57"/>
  <c r="K55"/>
  <c r="Z55"/>
  <c r="Z50"/>
  <c r="Z46"/>
  <c r="Z29"/>
  <c r="Z16"/>
  <c r="Z57"/>
  <c r="J55"/>
  <c r="Y55"/>
  <c r="Y50"/>
  <c r="Y46"/>
  <c r="Y29"/>
  <c r="Y16"/>
  <c r="Y57"/>
  <c r="I55"/>
  <c r="X55"/>
  <c r="X50"/>
  <c r="X46"/>
  <c r="X29"/>
  <c r="X16"/>
  <c r="X57"/>
  <c r="W55"/>
  <c r="W50"/>
  <c r="W46"/>
  <c r="W29"/>
  <c r="W16"/>
  <c r="W57"/>
  <c r="V55"/>
  <c r="V50"/>
  <c r="V46"/>
  <c r="V29"/>
  <c r="V16"/>
  <c r="V57"/>
  <c r="U55"/>
  <c r="U50"/>
  <c r="U46"/>
  <c r="U29"/>
  <c r="U16"/>
  <c r="U57"/>
  <c r="T57"/>
  <c r="S57"/>
  <c r="C9"/>
  <c r="R57"/>
  <c r="O50"/>
  <c r="O46"/>
  <c r="O29"/>
  <c r="O16"/>
  <c r="O57"/>
  <c r="N50"/>
  <c r="N46"/>
  <c r="N29"/>
  <c r="N16"/>
  <c r="N57"/>
  <c r="M50"/>
  <c r="M46"/>
  <c r="M29"/>
  <c r="M16"/>
  <c r="M57"/>
  <c r="L50"/>
  <c r="L46"/>
  <c r="L29"/>
  <c r="L16"/>
  <c r="L57"/>
  <c r="K50"/>
  <c r="K46"/>
  <c r="K29"/>
  <c r="K16"/>
  <c r="K57"/>
  <c r="J50"/>
  <c r="J46"/>
  <c r="J29"/>
  <c r="J16"/>
  <c r="J57"/>
  <c r="I50"/>
  <c r="I46"/>
  <c r="I29"/>
  <c r="I16"/>
  <c r="I57"/>
  <c r="T55"/>
  <c r="S55"/>
  <c r="R55"/>
  <c r="R54"/>
  <c r="S54"/>
  <c r="T54"/>
  <c r="AD54"/>
  <c r="R53"/>
  <c r="S53"/>
  <c r="T53"/>
  <c r="AD53"/>
  <c r="T50"/>
  <c r="S50"/>
  <c r="R50"/>
  <c r="T46"/>
  <c r="S46"/>
  <c r="R46"/>
  <c r="T29"/>
  <c r="S29"/>
  <c r="R29"/>
  <c r="T16"/>
  <c r="S16"/>
  <c r="R16"/>
  <c r="R9"/>
  <c r="R6"/>
  <c r="D6"/>
</calcChain>
</file>

<file path=xl/sharedStrings.xml><?xml version="1.0" encoding="utf-8"?>
<sst xmlns="http://schemas.openxmlformats.org/spreadsheetml/2006/main" count="372" uniqueCount="58">
  <si>
    <t>CUBE:</t>
  </si>
  <si>
    <t>forecasting:Location</t>
  </si>
  <si>
    <t>forecasting:Version</t>
  </si>
  <si>
    <t>forecasting:Op Stat</t>
  </si>
  <si>
    <t>Monthly Customer Gains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</si>
  <si>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</si>
  <si>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</si>
  <si>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</si>
  <si>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</si>
  <si>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</si>
  <si>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</si>
  <si>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</si>
  <si>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</si>
  <si>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</si>
  <si>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</si>
  <si>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</si>
  <si>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</si>
  <si>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Residential</t>
  </si>
  <si>
    <t>Res &amp; Home Bus</t>
  </si>
  <si>
    <t>RS Group</t>
  </si>
  <si>
    <t>RSVP</t>
  </si>
  <si>
    <t>FLAT-RS</t>
  </si>
  <si>
    <t>OSII/OSII BB</t>
  </si>
  <si>
    <t>Total Tariff</t>
  </si>
  <si>
    <t>Commercial</t>
  </si>
  <si>
    <t>GS plus Flat GS</t>
  </si>
  <si>
    <t>GSD</t>
  </si>
  <si>
    <t>GSDT</t>
  </si>
  <si>
    <t>GSTOU</t>
  </si>
  <si>
    <t>LP</t>
  </si>
  <si>
    <t>LPT</t>
  </si>
  <si>
    <t>RTP</t>
  </si>
  <si>
    <t>OS-III</t>
  </si>
  <si>
    <t>Industrial</t>
  </si>
  <si>
    <t>PX Group</t>
  </si>
  <si>
    <t>PXT Group</t>
  </si>
  <si>
    <t>SBS1-PE</t>
  </si>
  <si>
    <t>CSA</t>
  </si>
  <si>
    <t>Street and Highway Light</t>
  </si>
  <si>
    <t>OS-II</t>
  </si>
  <si>
    <t>Wholesale</t>
  </si>
  <si>
    <t>FPU</t>
  </si>
  <si>
    <t>Muni</t>
  </si>
  <si>
    <t>Total Rev Class</t>
  </si>
  <si>
    <t>Customer Count</t>
  </si>
  <si>
    <t>Dec YTD</t>
  </si>
  <si>
    <t>Inputs:</t>
  </si>
  <si>
    <t>Budget Year</t>
  </si>
  <si>
    <t>Notes:</t>
  </si>
  <si>
    <t>Enter monthly class/rate-level customer gains forecast in the green shaded areas only.</t>
  </si>
  <si>
    <t>SBS-other</t>
  </si>
  <si>
    <t>forecasting:OpStat2</t>
  </si>
  <si>
    <t>Act</t>
  </si>
  <si>
    <t>Service Pt Count</t>
  </si>
  <si>
    <t>Panama City Dist.</t>
  </si>
  <si>
    <t>Total Location</t>
  </si>
  <si>
    <t>See note*</t>
  </si>
  <si>
    <t>*Oct 2012 includes 54 units @ TAFB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</si>
</sst>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0" xfId="0" applyFont="1" applyFill="1"/>
    <xf numFmtId="165" fontId="1" fillId="0" borderId="0" xfId="1" applyNumberFormat="1"/>
    <xf numFmtId="165" fontId="1" fillId="0" borderId="2" xfId="1" applyNumberFormat="1" applyBorder="1"/>
    <xf numFmtId="165" fontId="1" fillId="0" borderId="3" xfId="1" applyNumberFormat="1" applyBorder="1"/>
    <xf numFmtId="0" fontId="6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Continuous"/>
    </xf>
    <xf numFmtId="0" fontId="0" fillId="0" borderId="0" xfId="0" applyFill="1"/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left" indent="1"/>
    </xf>
    <xf numFmtId="165" fontId="1" fillId="0" borderId="0" xfId="1" applyNumberFormat="1" applyFill="1"/>
    <xf numFmtId="165" fontId="1" fillId="0" borderId="2" xfId="1" applyNumberFormat="1" applyFill="1" applyBorder="1"/>
    <xf numFmtId="0" fontId="6" fillId="0" borderId="0" xfId="0" applyFont="1" applyFill="1" applyAlignment="1">
      <alignment horizontal="left"/>
    </xf>
    <xf numFmtId="165" fontId="1" fillId="0" borderId="3" xfId="1" applyNumberFormat="1" applyFill="1" applyBorder="1"/>
    <xf numFmtId="165" fontId="1" fillId="0" borderId="0" xfId="1" applyNumberFormat="1" applyFill="1" applyBorder="1"/>
    <xf numFmtId="165" fontId="1" fillId="0" borderId="1" xfId="1" applyNumberFormat="1" applyFill="1" applyBorder="1"/>
    <xf numFmtId="165" fontId="1" fillId="0" borderId="4" xfId="1" applyNumberFormat="1" applyFill="1" applyBorder="1"/>
    <xf numFmtId="165" fontId="1" fillId="0" borderId="5" xfId="1" applyNumberFormat="1" applyFill="1" applyBorder="1"/>
    <xf numFmtId="0" fontId="6" fillId="3" borderId="0" xfId="0" applyFont="1" applyFill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165" fontId="1" fillId="4" borderId="0" xfId="1" applyNumberFormat="1" applyFill="1"/>
    <xf numFmtId="0" fontId="6" fillId="0" borderId="0" xfId="0" applyFont="1" applyAlignment="1">
      <alignment horizontal="center"/>
    </xf>
    <xf numFmtId="0" fontId="8" fillId="5" borderId="0" xfId="0" applyFont="1" applyFill="1"/>
    <xf numFmtId="0" fontId="9" fillId="0" borderId="0" xfId="0" applyFont="1"/>
    <xf numFmtId="0" fontId="5" fillId="0" borderId="6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65" fontId="7" fillId="2" borderId="0" xfId="3" applyNumberFormat="1" applyFill="1"/>
    <xf numFmtId="165" fontId="7" fillId="2" borderId="2" xfId="3" applyNumberFormat="1" applyFill="1" applyBorder="1"/>
    <xf numFmtId="165" fontId="7" fillId="2" borderId="3" xfId="3" applyNumberFormat="1" applyFill="1" applyBorder="1"/>
    <xf numFmtId="165" fontId="7" fillId="0" borderId="0" xfId="3" applyNumberFormat="1" applyFill="1"/>
    <xf numFmtId="165" fontId="7" fillId="0" borderId="2" xfId="3" applyNumberFormat="1" applyFill="1" applyBorder="1"/>
    <xf numFmtId="165" fontId="7" fillId="0" borderId="3" xfId="3" applyNumberFormat="1" applyFill="1" applyBorder="1"/>
    <xf numFmtId="165" fontId="10" fillId="0" borderId="0" xfId="2" applyNumberFormat="1" applyFill="1"/>
    <xf numFmtId="0" fontId="7" fillId="2" borderId="0" xfId="4" applyFill="1"/>
    <xf numFmtId="165" fontId="10" fillId="0" borderId="2" xfId="2" applyNumberFormat="1" applyFill="1" applyBorder="1"/>
    <xf numFmtId="0" fontId="7" fillId="0" borderId="0" xfId="4" applyFont="1" applyAlignment="1">
      <alignment horizontal="left" indent="1"/>
    </xf>
    <xf numFmtId="0" fontId="0" fillId="2" borderId="0" xfId="0" applyFill="1" applyBorder="1"/>
    <xf numFmtId="0" fontId="0" fillId="0" borderId="0" xfId="0" applyBorder="1"/>
    <xf numFmtId="165" fontId="10" fillId="2" borderId="0" xfId="2" applyNumberFormat="1" applyFill="1"/>
    <xf numFmtId="165" fontId="10" fillId="2" borderId="2" xfId="2" applyNumberFormat="1" applyFill="1" applyBorder="1"/>
    <xf numFmtId="165" fontId="10" fillId="2" borderId="3" xfId="2" applyNumberFormat="1" applyFill="1" applyBorder="1"/>
    <xf numFmtId="0" fontId="0" fillId="0" borderId="0" xfId="0" applyFill="1" applyBorder="1"/>
    <xf numFmtId="165" fontId="10" fillId="0" borderId="3" xfId="2" applyNumberFormat="1" applyFill="1" applyBorder="1"/>
    <xf numFmtId="0" fontId="0" fillId="0" borderId="0" xfId="0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0" fillId="4" borderId="0" xfId="1" applyNumberFormat="1" applyFont="1" applyFill="1"/>
    <xf numFmtId="0" fontId="7" fillId="0" borderId="0" xfId="0" applyFont="1" applyFill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8"/>
  </sheetPr>
  <dimension ref="A1:B11"/>
  <sheetViews>
    <sheetView workbookViewId="0"/>
  </sheetViews>
  <sheetFormatPr defaultRowHeight="12.75"/>
  <cols>
    <col min="1" max="1" width="12.140625" bestFit="1" customWidth="1"/>
    <col min="2" max="2" width="10.42578125" bestFit="1" customWidth="1"/>
    <col min="3" max="3" width="10.28515625" bestFit="1" customWidth="1"/>
    <col min="4" max="6" width="9.42578125" bestFit="1" customWidth="1"/>
    <col min="7" max="7" width="10.42578125" bestFit="1" customWidth="1"/>
  </cols>
  <sheetData>
    <row r="1" spans="1:2" ht="18">
      <c r="A1" s="36" t="s">
        <v>46</v>
      </c>
    </row>
    <row r="2" spans="1:2">
      <c r="A2" s="35" t="s">
        <v>47</v>
      </c>
      <c r="B2" s="35">
        <v>2013</v>
      </c>
    </row>
    <row r="5" spans="1:2" ht="18">
      <c r="A5" s="36" t="s">
        <v>48</v>
      </c>
    </row>
    <row r="6" spans="1:2">
      <c r="A6" t="s">
        <v>49</v>
      </c>
    </row>
    <row r="7" spans="1:2">
      <c r="A7" s="34"/>
    </row>
    <row r="8" spans="1:2">
      <c r="A8" s="34"/>
    </row>
    <row r="9" spans="1:2">
      <c r="A9" s="34"/>
    </row>
    <row r="10" spans="1:2">
      <c r="A10" s="34"/>
    </row>
    <row r="11" spans="1:2">
      <c r="A11" s="34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12"/>
  <sheetViews>
    <sheetView tabSelected="1" zoomScaleNormal="100" workbookViewId="0">
      <pane xSplit="3" ySplit="10" topLeftCell="D11" activePane="bottomRight" state="frozen"/>
      <selection activeCell="D11" sqref="D11"/>
      <selection pane="topRight" activeCell="D11" sqref="D11"/>
      <selection pane="bottomLeft" activeCell="D11" sqref="D11"/>
      <selection pane="bottomRight" activeCell="AB89" sqref="AB89"/>
    </sheetView>
  </sheetViews>
  <sheetFormatPr defaultRowHeight="12.75"/>
  <cols>
    <col min="1" max="1" width="9.140625" style="1" hidden="1" customWidth="1"/>
    <col min="2" max="2" width="17.7109375" bestFit="1" customWidth="1"/>
    <col min="3" max="3" width="13" style="1" hidden="1" customWidth="1"/>
    <col min="4" max="4" width="13" hidden="1" customWidth="1"/>
    <col min="5" max="12" width="12.85546875" hidden="1" customWidth="1"/>
    <col min="13" max="15" width="12.7109375" hidden="1" customWidth="1"/>
    <col min="16" max="17" width="2" style="50" hidden="1" customWidth="1"/>
    <col min="18" max="30" width="12.42578125" customWidth="1"/>
  </cols>
  <sheetData>
    <row r="1" spans="1:30" s="1" customFormat="1" ht="12.75" hidden="1" customHeight="1">
      <c r="A1" s="1" t="s">
        <v>0</v>
      </c>
      <c r="B1" s="1" t="s">
        <v>51</v>
      </c>
      <c r="P1" s="49"/>
      <c r="Q1" s="49"/>
    </row>
    <row r="2" spans="1:30" s="1" customFormat="1" ht="12.75" hidden="1" customHeight="1">
      <c r="A2" s="1" t="s">
        <v>1</v>
      </c>
      <c r="B2" s="1" t="s">
        <v>54</v>
      </c>
      <c r="P2" s="49"/>
      <c r="Q2" s="49"/>
    </row>
    <row r="3" spans="1:30" s="1" customFormat="1" ht="12.75" hidden="1" customHeight="1">
      <c r="A3" s="1" t="s">
        <v>2</v>
      </c>
      <c r="B3" s="1" t="s">
        <v>52</v>
      </c>
      <c r="P3" s="49"/>
      <c r="Q3" s="49"/>
    </row>
    <row r="4" spans="1:30" s="1" customFormat="1" ht="12.75" hidden="1" customHeight="1">
      <c r="A4" s="1" t="s">
        <v>3</v>
      </c>
      <c r="B4" s="1" t="s">
        <v>53</v>
      </c>
      <c r="P4" s="49"/>
      <c r="Q4" s="49"/>
    </row>
    <row r="5" spans="1:30" s="1" customFormat="1" ht="12.75" hidden="1" customHeight="1">
      <c r="P5" s="49"/>
      <c r="Q5" s="49"/>
    </row>
    <row r="6" spans="1:30" s="17" customFormat="1" ht="15.75">
      <c r="A6" s="1"/>
      <c r="C6" s="2"/>
      <c r="D6" s="3" t="str">
        <f>"Gulf Power - "&amp;$B$2</f>
        <v>Gulf Power - Panama City Dist.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56"/>
      <c r="Q6" s="54"/>
      <c r="R6" s="62" t="str">
        <f>"Gulf Power - "&amp;$B$2</f>
        <v>Gulf Power - Panama City Dist.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4"/>
    </row>
    <row r="7" spans="1:30" s="17" customFormat="1" ht="15.75">
      <c r="A7" s="1"/>
      <c r="C7" s="5"/>
      <c r="D7" s="6" t="s">
        <v>44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56"/>
      <c r="Q7" s="54"/>
      <c r="R7" s="63" t="s">
        <v>4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4"/>
    </row>
    <row r="8" spans="1:30" s="17" customFormat="1" ht="15.75">
      <c r="A8" s="1"/>
      <c r="C8" s="7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56"/>
      <c r="Q8" s="54"/>
    </row>
    <row r="9" spans="1:30" s="17" customFormat="1" ht="15.75">
      <c r="A9" s="1"/>
      <c r="C9" s="15">
        <f>'Inputs &amp; Instructions'!$B$2-2</f>
        <v>2011</v>
      </c>
      <c r="D9" s="16">
        <f>'Inputs &amp; Instructions'!$B$2-1</f>
        <v>2012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57"/>
      <c r="Q9" s="54"/>
      <c r="R9" s="64">
        <f>'Inputs &amp; Instructions'!$B$2-1</f>
        <v>2012</v>
      </c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16"/>
    </row>
    <row r="10" spans="1:30" s="17" customFormat="1">
      <c r="A10" s="1"/>
      <c r="C10" s="8" t="s">
        <v>16</v>
      </c>
      <c r="D10" s="20" t="s">
        <v>5</v>
      </c>
      <c r="E10" s="20" t="s">
        <v>6</v>
      </c>
      <c r="F10" s="37" t="s">
        <v>7</v>
      </c>
      <c r="G10" s="32" t="s">
        <v>8</v>
      </c>
      <c r="H10" s="20" t="s">
        <v>9</v>
      </c>
      <c r="I10" s="20" t="s">
        <v>10</v>
      </c>
      <c r="J10" s="20" t="s">
        <v>11</v>
      </c>
      <c r="K10" s="20" t="s">
        <v>12</v>
      </c>
      <c r="L10" s="20" t="s">
        <v>13</v>
      </c>
      <c r="M10" s="20" t="s">
        <v>14</v>
      </c>
      <c r="N10" s="20" t="s">
        <v>15</v>
      </c>
      <c r="O10" s="20" t="s">
        <v>16</v>
      </c>
      <c r="P10" s="58"/>
      <c r="Q10" s="54"/>
      <c r="R10" s="9" t="s">
        <v>5</v>
      </c>
      <c r="S10" s="9" t="s">
        <v>6</v>
      </c>
      <c r="T10" s="9" t="s">
        <v>7</v>
      </c>
      <c r="U10" s="9" t="s">
        <v>8</v>
      </c>
      <c r="V10" s="9" t="s">
        <v>9</v>
      </c>
      <c r="W10" s="9" t="s">
        <v>10</v>
      </c>
      <c r="X10" s="9" t="s">
        <v>11</v>
      </c>
      <c r="Y10" s="9" t="s">
        <v>12</v>
      </c>
      <c r="Z10" s="9" t="s">
        <v>13</v>
      </c>
      <c r="AA10" s="9" t="s">
        <v>14</v>
      </c>
      <c r="AB10" s="9" t="s">
        <v>15</v>
      </c>
      <c r="AC10" s="9" t="s">
        <v>16</v>
      </c>
      <c r="AD10" s="10" t="s">
        <v>45</v>
      </c>
    </row>
    <row r="11" spans="1:30" s="17" customFormat="1">
      <c r="A11" s="1"/>
      <c r="B11" s="21" t="s">
        <v>17</v>
      </c>
      <c r="C11" s="8"/>
      <c r="D11" s="20"/>
      <c r="E11" s="20"/>
      <c r="F11" s="37"/>
      <c r="G11" s="32"/>
      <c r="H11" s="20"/>
      <c r="I11" s="20"/>
      <c r="J11" s="20"/>
      <c r="K11" s="20"/>
      <c r="L11" s="20"/>
      <c r="M11" s="20"/>
      <c r="N11" s="20"/>
      <c r="O11" s="20"/>
      <c r="P11" s="58"/>
      <c r="Q11" s="54"/>
      <c r="R11" s="9"/>
      <c r="S11" s="9"/>
      <c r="T11" s="9"/>
      <c r="U11" s="20"/>
      <c r="V11" s="20"/>
      <c r="W11" s="20"/>
      <c r="X11" s="20"/>
      <c r="Y11" s="20"/>
      <c r="Z11" s="20"/>
      <c r="AA11" s="60" t="s">
        <v>56</v>
      </c>
      <c r="AB11" s="20"/>
      <c r="AC11" s="20"/>
      <c r="AD11" s="32"/>
    </row>
    <row r="12" spans="1:30" s="17" customFormat="1">
      <c r="A12" s="11" t="s">
        <v>18</v>
      </c>
      <c r="B12" s="22" t="s">
        <v>19</v>
      </c>
      <c r="C12" s="39">
        <v>92342</v>
      </c>
      <c r="D12" s="42">
        <v>92347</v>
      </c>
      <c r="E12" s="42">
        <v>92529</v>
      </c>
      <c r="F12" s="42">
        <v>92645</v>
      </c>
      <c r="G12" s="28">
        <v>92822</v>
      </c>
      <c r="H12" s="23">
        <v>92885</v>
      </c>
      <c r="I12" s="23">
        <f t="shared" ref="G12:O15" si="0">+H12+W12</f>
        <v>93066</v>
      </c>
      <c r="J12" s="23">
        <f t="shared" si="0"/>
        <v>93141</v>
      </c>
      <c r="K12" s="23">
        <f t="shared" si="0"/>
        <v>93120</v>
      </c>
      <c r="L12" s="23">
        <f t="shared" si="0"/>
        <v>92878</v>
      </c>
      <c r="M12" s="23">
        <f t="shared" si="0"/>
        <v>92869</v>
      </c>
      <c r="N12" s="23">
        <f t="shared" si="0"/>
        <v>92907</v>
      </c>
      <c r="O12" s="23">
        <f t="shared" si="0"/>
        <v>92970</v>
      </c>
      <c r="P12" s="27"/>
      <c r="Q12" s="54"/>
      <c r="R12" s="12">
        <f t="shared" ref="R12:T16" si="1">D12-C12</f>
        <v>5</v>
      </c>
      <c r="S12" s="12">
        <f t="shared" si="1"/>
        <v>182</v>
      </c>
      <c r="T12" s="12">
        <f t="shared" si="1"/>
        <v>116</v>
      </c>
      <c r="U12" s="23">
        <f t="shared" ref="U12:U15" si="2">G12-F12</f>
        <v>177</v>
      </c>
      <c r="V12" s="23">
        <f t="shared" ref="V12:V15" si="3">H12-G12</f>
        <v>63</v>
      </c>
      <c r="W12" s="33">
        <v>181</v>
      </c>
      <c r="X12" s="33">
        <v>75</v>
      </c>
      <c r="Y12" s="33">
        <v>-21</v>
      </c>
      <c r="Z12" s="33">
        <v>-242</v>
      </c>
      <c r="AA12" s="33">
        <v>-9</v>
      </c>
      <c r="AB12" s="33">
        <v>38</v>
      </c>
      <c r="AC12" s="33">
        <v>63</v>
      </c>
      <c r="AD12" s="28">
        <f>SUM(R12:AC12)</f>
        <v>628</v>
      </c>
    </row>
    <row r="13" spans="1:30" s="17" customFormat="1">
      <c r="A13" s="11" t="s">
        <v>18</v>
      </c>
      <c r="B13" s="22" t="s">
        <v>20</v>
      </c>
      <c r="C13" s="39">
        <v>1444</v>
      </c>
      <c r="D13" s="42">
        <v>1468</v>
      </c>
      <c r="E13" s="42">
        <v>1487</v>
      </c>
      <c r="F13" s="42">
        <v>1521</v>
      </c>
      <c r="G13" s="28">
        <v>1530</v>
      </c>
      <c r="H13" s="23">
        <v>1546</v>
      </c>
      <c r="I13" s="23">
        <f t="shared" si="0"/>
        <v>1546</v>
      </c>
      <c r="J13" s="23">
        <f t="shared" si="0"/>
        <v>1546</v>
      </c>
      <c r="K13" s="23">
        <f t="shared" si="0"/>
        <v>1546</v>
      </c>
      <c r="L13" s="23">
        <f t="shared" si="0"/>
        <v>1546</v>
      </c>
      <c r="M13" s="23">
        <f t="shared" si="0"/>
        <v>1546</v>
      </c>
      <c r="N13" s="23">
        <f t="shared" si="0"/>
        <v>1546</v>
      </c>
      <c r="O13" s="23">
        <f t="shared" si="0"/>
        <v>1546</v>
      </c>
      <c r="P13" s="27"/>
      <c r="Q13" s="54"/>
      <c r="R13" s="12">
        <f t="shared" si="1"/>
        <v>24</v>
      </c>
      <c r="S13" s="12">
        <f t="shared" si="1"/>
        <v>19</v>
      </c>
      <c r="T13" s="12">
        <f t="shared" si="1"/>
        <v>34</v>
      </c>
      <c r="U13" s="23">
        <f t="shared" si="2"/>
        <v>9</v>
      </c>
      <c r="V13" s="23">
        <f t="shared" si="3"/>
        <v>16</v>
      </c>
      <c r="W13" s="23"/>
      <c r="X13" s="23"/>
      <c r="Y13" s="23"/>
      <c r="Z13" s="23"/>
      <c r="AA13" s="23"/>
      <c r="AB13" s="23"/>
      <c r="AC13" s="23"/>
      <c r="AD13" s="28">
        <f>SUM(R13:AC13)</f>
        <v>102</v>
      </c>
    </row>
    <row r="14" spans="1:30" s="17" customFormat="1">
      <c r="A14" s="11" t="s">
        <v>18</v>
      </c>
      <c r="B14" s="22" t="s">
        <v>21</v>
      </c>
      <c r="C14" s="39">
        <v>1934</v>
      </c>
      <c r="D14" s="42">
        <v>1923</v>
      </c>
      <c r="E14" s="42">
        <v>1902</v>
      </c>
      <c r="F14" s="42">
        <v>1884</v>
      </c>
      <c r="G14" s="28">
        <v>1859</v>
      </c>
      <c r="H14" s="23">
        <v>1831</v>
      </c>
      <c r="I14" s="23">
        <f t="shared" si="0"/>
        <v>1831</v>
      </c>
      <c r="J14" s="23">
        <f t="shared" si="0"/>
        <v>1831</v>
      </c>
      <c r="K14" s="23">
        <f t="shared" si="0"/>
        <v>1831</v>
      </c>
      <c r="L14" s="23">
        <f t="shared" si="0"/>
        <v>1831</v>
      </c>
      <c r="M14" s="23">
        <f t="shared" si="0"/>
        <v>1831</v>
      </c>
      <c r="N14" s="23">
        <f t="shared" si="0"/>
        <v>1831</v>
      </c>
      <c r="O14" s="23">
        <f t="shared" si="0"/>
        <v>1831</v>
      </c>
      <c r="P14" s="27"/>
      <c r="Q14" s="54"/>
      <c r="R14" s="12">
        <f t="shared" si="1"/>
        <v>-11</v>
      </c>
      <c r="S14" s="12">
        <f t="shared" si="1"/>
        <v>-21</v>
      </c>
      <c r="T14" s="12">
        <f t="shared" si="1"/>
        <v>-18</v>
      </c>
      <c r="U14" s="23">
        <f t="shared" si="2"/>
        <v>-25</v>
      </c>
      <c r="V14" s="23">
        <f t="shared" si="3"/>
        <v>-28</v>
      </c>
      <c r="W14" s="23"/>
      <c r="X14" s="23"/>
      <c r="Y14" s="23"/>
      <c r="Z14" s="23"/>
      <c r="AA14" s="23"/>
      <c r="AB14" s="23"/>
      <c r="AC14" s="23"/>
      <c r="AD14" s="28">
        <f>SUM(R14:AC14)</f>
        <v>-103</v>
      </c>
    </row>
    <row r="15" spans="1:30" s="17" customFormat="1">
      <c r="A15" s="21" t="s">
        <v>18</v>
      </c>
      <c r="B15" s="22"/>
      <c r="C15" s="40"/>
      <c r="D15" s="43"/>
      <c r="E15" s="43"/>
      <c r="F15" s="43"/>
      <c r="G15" s="29"/>
      <c r="H15" s="24"/>
      <c r="I15" s="24"/>
      <c r="J15" s="24"/>
      <c r="K15" s="24"/>
      <c r="L15" s="24"/>
      <c r="M15" s="24"/>
      <c r="N15" s="24"/>
      <c r="O15" s="24"/>
      <c r="P15" s="27"/>
      <c r="Q15" s="5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9">
        <f>SUM(R15:AC15)</f>
        <v>0</v>
      </c>
    </row>
    <row r="16" spans="1:30" s="17" customFormat="1">
      <c r="A16" s="11" t="s">
        <v>18</v>
      </c>
      <c r="B16" s="25" t="s">
        <v>23</v>
      </c>
      <c r="C16" s="39">
        <v>96050</v>
      </c>
      <c r="D16" s="42">
        <v>96065</v>
      </c>
      <c r="E16" s="42">
        <v>96248</v>
      </c>
      <c r="F16" s="42">
        <v>96382</v>
      </c>
      <c r="G16" s="28">
        <v>96538</v>
      </c>
      <c r="H16" s="23">
        <v>96591</v>
      </c>
      <c r="I16" s="23">
        <f t="shared" ref="G16:O16" si="4">SUM(I12:I15)</f>
        <v>96443</v>
      </c>
      <c r="J16" s="23">
        <f t="shared" si="4"/>
        <v>96518</v>
      </c>
      <c r="K16" s="23">
        <f t="shared" si="4"/>
        <v>96497</v>
      </c>
      <c r="L16" s="23">
        <f t="shared" si="4"/>
        <v>96255</v>
      </c>
      <c r="M16" s="23">
        <f t="shared" si="4"/>
        <v>96246</v>
      </c>
      <c r="N16" s="23">
        <f t="shared" si="4"/>
        <v>96284</v>
      </c>
      <c r="O16" s="23">
        <f t="shared" si="4"/>
        <v>96347</v>
      </c>
      <c r="P16" s="27"/>
      <c r="Q16" s="54"/>
      <c r="R16" s="12">
        <f t="shared" si="1"/>
        <v>15</v>
      </c>
      <c r="S16" s="12">
        <f t="shared" si="1"/>
        <v>183</v>
      </c>
      <c r="T16" s="12">
        <f t="shared" si="1"/>
        <v>134</v>
      </c>
      <c r="U16" s="23">
        <f t="shared" ref="U16:AD16" si="5">SUM(U12:U15)</f>
        <v>161</v>
      </c>
      <c r="V16" s="23">
        <f t="shared" si="5"/>
        <v>51</v>
      </c>
      <c r="W16" s="12">
        <f t="shared" si="5"/>
        <v>181</v>
      </c>
      <c r="X16" s="12">
        <f t="shared" si="5"/>
        <v>75</v>
      </c>
      <c r="Y16" s="12">
        <f t="shared" si="5"/>
        <v>-21</v>
      </c>
      <c r="Z16" s="12">
        <f t="shared" si="5"/>
        <v>-242</v>
      </c>
      <c r="AA16" s="12">
        <f t="shared" si="5"/>
        <v>-9</v>
      </c>
      <c r="AB16" s="12">
        <f t="shared" si="5"/>
        <v>38</v>
      </c>
      <c r="AC16" s="12">
        <f t="shared" si="5"/>
        <v>63</v>
      </c>
      <c r="AD16" s="28">
        <f t="shared" si="5"/>
        <v>627</v>
      </c>
    </row>
    <row r="17" spans="1:30" s="17" customFormat="1">
      <c r="A17" s="11"/>
      <c r="B17" s="21"/>
      <c r="C17" s="39"/>
      <c r="D17" s="42"/>
      <c r="E17" s="42"/>
      <c r="F17" s="42"/>
      <c r="G17" s="28"/>
      <c r="H17" s="23"/>
      <c r="I17" s="23"/>
      <c r="J17" s="23"/>
      <c r="K17" s="23"/>
      <c r="L17" s="23"/>
      <c r="M17" s="23"/>
      <c r="N17" s="23"/>
      <c r="O17" s="23"/>
      <c r="P17" s="27"/>
      <c r="Q17" s="54"/>
      <c r="R17" s="12"/>
      <c r="S17" s="12"/>
      <c r="T17" s="12"/>
      <c r="U17" s="23"/>
      <c r="V17" s="23"/>
      <c r="W17" s="12"/>
      <c r="X17" s="12"/>
      <c r="Y17" s="12"/>
      <c r="Z17" s="12"/>
      <c r="AA17" s="12"/>
      <c r="AB17" s="12"/>
      <c r="AC17" s="12"/>
      <c r="AD17" s="28"/>
    </row>
    <row r="18" spans="1:30" s="17" customFormat="1">
      <c r="A18" s="11"/>
      <c r="B18" s="21" t="s">
        <v>24</v>
      </c>
      <c r="C18" s="39"/>
      <c r="D18" s="42"/>
      <c r="E18" s="42"/>
      <c r="F18" s="42"/>
      <c r="G18" s="28"/>
      <c r="H18" s="23"/>
      <c r="I18" s="23"/>
      <c r="J18" s="23"/>
      <c r="K18" s="23"/>
      <c r="L18" s="23"/>
      <c r="M18" s="23"/>
      <c r="N18" s="23"/>
      <c r="O18" s="23"/>
      <c r="P18" s="27"/>
      <c r="Q18" s="54"/>
      <c r="R18" s="12"/>
      <c r="S18" s="12"/>
      <c r="T18" s="12"/>
      <c r="U18" s="23"/>
      <c r="V18" s="23"/>
      <c r="W18" s="12"/>
      <c r="X18" s="12"/>
      <c r="Y18" s="12"/>
      <c r="Z18" s="12"/>
      <c r="AA18" s="12"/>
      <c r="AB18" s="12"/>
      <c r="AC18" s="12"/>
      <c r="AD18" s="28"/>
    </row>
    <row r="19" spans="1:30" s="17" customFormat="1">
      <c r="A19" s="1" t="s">
        <v>24</v>
      </c>
      <c r="B19" s="22" t="s">
        <v>25</v>
      </c>
      <c r="C19" s="39">
        <v>8017</v>
      </c>
      <c r="D19" s="42">
        <v>8044</v>
      </c>
      <c r="E19" s="42">
        <v>8073</v>
      </c>
      <c r="F19" s="42">
        <v>8110</v>
      </c>
      <c r="G19" s="28">
        <v>8122</v>
      </c>
      <c r="H19" s="23">
        <v>8126</v>
      </c>
      <c r="I19" s="23">
        <f t="shared" ref="G19:O28" si="6">+H19+W19</f>
        <v>8138</v>
      </c>
      <c r="J19" s="23">
        <f t="shared" si="6"/>
        <v>8153</v>
      </c>
      <c r="K19" s="23">
        <f t="shared" si="6"/>
        <v>8161</v>
      </c>
      <c r="L19" s="23">
        <f t="shared" si="6"/>
        <v>8155</v>
      </c>
      <c r="M19" s="23">
        <f t="shared" si="6"/>
        <v>8148</v>
      </c>
      <c r="N19" s="23">
        <f t="shared" si="6"/>
        <v>8136</v>
      </c>
      <c r="O19" s="23">
        <f t="shared" si="6"/>
        <v>8128</v>
      </c>
      <c r="P19" s="27"/>
      <c r="Q19" s="54"/>
      <c r="R19" s="12">
        <f t="shared" ref="R19:T29" si="7">D19-C19</f>
        <v>27</v>
      </c>
      <c r="S19" s="12">
        <f t="shared" si="7"/>
        <v>29</v>
      </c>
      <c r="T19" s="12">
        <f t="shared" si="7"/>
        <v>37</v>
      </c>
      <c r="U19" s="23">
        <v>21</v>
      </c>
      <c r="V19" s="23">
        <v>17</v>
      </c>
      <c r="W19" s="33">
        <v>12</v>
      </c>
      <c r="X19" s="33">
        <v>15</v>
      </c>
      <c r="Y19" s="33">
        <v>8</v>
      </c>
      <c r="Z19" s="33">
        <v>-6</v>
      </c>
      <c r="AA19" s="33">
        <v>-7</v>
      </c>
      <c r="AB19" s="33">
        <v>-12</v>
      </c>
      <c r="AC19" s="33">
        <v>-8</v>
      </c>
      <c r="AD19" s="28">
        <f t="shared" ref="AD19:AD28" si="8">SUM(R19:AC19)</f>
        <v>133</v>
      </c>
    </row>
    <row r="20" spans="1:30" s="17" customFormat="1">
      <c r="A20" s="1" t="s">
        <v>24</v>
      </c>
      <c r="B20" s="22" t="s">
        <v>28</v>
      </c>
      <c r="C20" s="39">
        <v>176</v>
      </c>
      <c r="D20" s="42">
        <v>175</v>
      </c>
      <c r="E20" s="42">
        <v>176</v>
      </c>
      <c r="F20" s="42">
        <v>176</v>
      </c>
      <c r="G20" s="28">
        <v>176</v>
      </c>
      <c r="H20" s="23">
        <v>176</v>
      </c>
      <c r="I20" s="23">
        <f t="shared" si="6"/>
        <v>176</v>
      </c>
      <c r="J20" s="23">
        <f t="shared" si="6"/>
        <v>176</v>
      </c>
      <c r="K20" s="23">
        <f t="shared" si="6"/>
        <v>176</v>
      </c>
      <c r="L20" s="23">
        <f t="shared" si="6"/>
        <v>176</v>
      </c>
      <c r="M20" s="23">
        <f t="shared" si="6"/>
        <v>176</v>
      </c>
      <c r="N20" s="23">
        <f t="shared" si="6"/>
        <v>176</v>
      </c>
      <c r="O20" s="23">
        <f t="shared" si="6"/>
        <v>176</v>
      </c>
      <c r="P20" s="27"/>
      <c r="Q20" s="54"/>
      <c r="R20" s="12">
        <f t="shared" si="7"/>
        <v>-1</v>
      </c>
      <c r="S20" s="12">
        <f t="shared" si="7"/>
        <v>1</v>
      </c>
      <c r="T20" s="12">
        <f t="shared" si="7"/>
        <v>0</v>
      </c>
      <c r="U20" s="23"/>
      <c r="V20" s="23"/>
      <c r="W20" s="33"/>
      <c r="X20" s="33"/>
      <c r="Y20" s="33"/>
      <c r="Z20" s="33"/>
      <c r="AA20" s="33"/>
      <c r="AB20" s="33"/>
      <c r="AC20" s="33"/>
      <c r="AD20" s="28">
        <f t="shared" si="8"/>
        <v>0</v>
      </c>
    </row>
    <row r="21" spans="1:30" s="17" customFormat="1">
      <c r="A21" s="1" t="s">
        <v>24</v>
      </c>
      <c r="B21" s="22" t="s">
        <v>26</v>
      </c>
      <c r="C21" s="39">
        <v>4663</v>
      </c>
      <c r="D21" s="42">
        <v>4659</v>
      </c>
      <c r="E21" s="42">
        <v>4663</v>
      </c>
      <c r="F21" s="42">
        <v>4665</v>
      </c>
      <c r="G21" s="28">
        <v>4666</v>
      </c>
      <c r="H21" s="23">
        <v>4649</v>
      </c>
      <c r="I21" s="23">
        <f t="shared" si="6"/>
        <v>4653</v>
      </c>
      <c r="J21" s="23">
        <f t="shared" si="6"/>
        <v>4659</v>
      </c>
      <c r="K21" s="23">
        <f t="shared" si="6"/>
        <v>4666</v>
      </c>
      <c r="L21" s="23">
        <f t="shared" si="6"/>
        <v>4662</v>
      </c>
      <c r="M21" s="23">
        <f t="shared" si="6"/>
        <v>4659</v>
      </c>
      <c r="N21" s="23">
        <f t="shared" si="6"/>
        <v>4655</v>
      </c>
      <c r="O21" s="23">
        <f t="shared" si="6"/>
        <v>4650</v>
      </c>
      <c r="P21" s="27"/>
      <c r="Q21" s="54"/>
      <c r="R21" s="12">
        <f t="shared" si="7"/>
        <v>-4</v>
      </c>
      <c r="S21" s="12">
        <f t="shared" si="7"/>
        <v>4</v>
      </c>
      <c r="T21" s="12">
        <f t="shared" si="7"/>
        <v>2</v>
      </c>
      <c r="U21" s="23">
        <v>4</v>
      </c>
      <c r="V21" s="23">
        <v>6</v>
      </c>
      <c r="W21" s="33">
        <v>4</v>
      </c>
      <c r="X21" s="33">
        <v>6</v>
      </c>
      <c r="Y21" s="33">
        <v>7</v>
      </c>
      <c r="Z21" s="33">
        <v>-4</v>
      </c>
      <c r="AA21" s="33">
        <v>-3</v>
      </c>
      <c r="AB21" s="33">
        <v>-4</v>
      </c>
      <c r="AC21" s="33">
        <v>-5</v>
      </c>
      <c r="AD21" s="28">
        <f t="shared" si="8"/>
        <v>13</v>
      </c>
    </row>
    <row r="22" spans="1:30" s="17" customFormat="1">
      <c r="A22" s="1" t="s">
        <v>24</v>
      </c>
      <c r="B22" s="22" t="s">
        <v>27</v>
      </c>
      <c r="C22" s="39">
        <v>21</v>
      </c>
      <c r="D22" s="42">
        <v>21</v>
      </c>
      <c r="E22" s="42">
        <v>21</v>
      </c>
      <c r="F22" s="42">
        <v>21</v>
      </c>
      <c r="G22" s="28">
        <v>21</v>
      </c>
      <c r="H22" s="23">
        <v>21</v>
      </c>
      <c r="I22" s="23">
        <f t="shared" si="6"/>
        <v>21</v>
      </c>
      <c r="J22" s="23">
        <f t="shared" si="6"/>
        <v>21</v>
      </c>
      <c r="K22" s="23">
        <f t="shared" si="6"/>
        <v>21</v>
      </c>
      <c r="L22" s="23">
        <f t="shared" si="6"/>
        <v>21</v>
      </c>
      <c r="M22" s="23">
        <f t="shared" si="6"/>
        <v>21</v>
      </c>
      <c r="N22" s="23">
        <f t="shared" si="6"/>
        <v>21</v>
      </c>
      <c r="O22" s="23">
        <f t="shared" si="6"/>
        <v>21</v>
      </c>
      <c r="P22" s="27"/>
      <c r="Q22" s="54"/>
      <c r="R22" s="12">
        <f t="shared" si="7"/>
        <v>0</v>
      </c>
      <c r="S22" s="12">
        <f t="shared" si="7"/>
        <v>0</v>
      </c>
      <c r="T22" s="12">
        <f t="shared" si="7"/>
        <v>0</v>
      </c>
      <c r="U22" s="23"/>
      <c r="V22" s="23"/>
      <c r="W22" s="33"/>
      <c r="X22" s="33"/>
      <c r="Y22" s="33"/>
      <c r="Z22" s="33"/>
      <c r="AA22" s="33"/>
      <c r="AB22" s="33"/>
      <c r="AC22" s="33"/>
      <c r="AD22" s="28">
        <f t="shared" si="8"/>
        <v>0</v>
      </c>
    </row>
    <row r="23" spans="1:30" s="17" customFormat="1">
      <c r="A23" s="1" t="s">
        <v>24</v>
      </c>
      <c r="B23" s="22" t="s">
        <v>29</v>
      </c>
      <c r="C23" s="39">
        <v>52</v>
      </c>
      <c r="D23" s="42">
        <v>52</v>
      </c>
      <c r="E23" s="42">
        <v>52</v>
      </c>
      <c r="F23" s="42">
        <v>52</v>
      </c>
      <c r="G23" s="28">
        <v>49</v>
      </c>
      <c r="H23" s="23">
        <v>49</v>
      </c>
      <c r="I23" s="23">
        <f t="shared" si="6"/>
        <v>49</v>
      </c>
      <c r="J23" s="23">
        <f t="shared" si="6"/>
        <v>49</v>
      </c>
      <c r="K23" s="23">
        <f t="shared" si="6"/>
        <v>49</v>
      </c>
      <c r="L23" s="23">
        <f t="shared" si="6"/>
        <v>49</v>
      </c>
      <c r="M23" s="23">
        <f t="shared" si="6"/>
        <v>49</v>
      </c>
      <c r="N23" s="23">
        <f t="shared" si="6"/>
        <v>49</v>
      </c>
      <c r="O23" s="23">
        <f t="shared" si="6"/>
        <v>49</v>
      </c>
      <c r="P23" s="27"/>
      <c r="Q23" s="54"/>
      <c r="R23" s="12">
        <f t="shared" si="7"/>
        <v>0</v>
      </c>
      <c r="S23" s="12">
        <f t="shared" si="7"/>
        <v>0</v>
      </c>
      <c r="T23" s="12">
        <f t="shared" si="7"/>
        <v>0</v>
      </c>
      <c r="U23" s="23"/>
      <c r="V23" s="23"/>
      <c r="W23" s="59"/>
      <c r="X23" s="33"/>
      <c r="Y23" s="33"/>
      <c r="Z23" s="33"/>
      <c r="AA23" s="33"/>
      <c r="AB23" s="33"/>
      <c r="AC23" s="33"/>
      <c r="AD23" s="28">
        <f t="shared" si="8"/>
        <v>0</v>
      </c>
    </row>
    <row r="24" spans="1:30" s="17" customFormat="1">
      <c r="A24" s="1" t="s">
        <v>24</v>
      </c>
      <c r="B24" s="22" t="s">
        <v>30</v>
      </c>
      <c r="C24" s="39">
        <v>19</v>
      </c>
      <c r="D24" s="42">
        <v>19</v>
      </c>
      <c r="E24" s="42">
        <v>19</v>
      </c>
      <c r="F24" s="42">
        <v>19</v>
      </c>
      <c r="G24" s="28">
        <v>22</v>
      </c>
      <c r="H24" s="23">
        <v>22</v>
      </c>
      <c r="I24" s="23">
        <f t="shared" si="6"/>
        <v>23</v>
      </c>
      <c r="J24" s="23">
        <f t="shared" si="6"/>
        <v>23</v>
      </c>
      <c r="K24" s="23">
        <f t="shared" si="6"/>
        <v>23</v>
      </c>
      <c r="L24" s="23">
        <f t="shared" si="6"/>
        <v>23</v>
      </c>
      <c r="M24" s="23">
        <f t="shared" si="6"/>
        <v>23</v>
      </c>
      <c r="N24" s="23">
        <f t="shared" si="6"/>
        <v>23</v>
      </c>
      <c r="O24" s="23">
        <f t="shared" si="6"/>
        <v>23</v>
      </c>
      <c r="P24" s="27"/>
      <c r="Q24" s="54"/>
      <c r="R24" s="12">
        <f t="shared" si="7"/>
        <v>0</v>
      </c>
      <c r="S24" s="12">
        <f t="shared" si="7"/>
        <v>0</v>
      </c>
      <c r="T24" s="12">
        <f t="shared" si="7"/>
        <v>0</v>
      </c>
      <c r="U24" s="23"/>
      <c r="V24" s="23"/>
      <c r="W24" s="33">
        <v>1</v>
      </c>
      <c r="X24" s="33"/>
      <c r="Y24" s="33"/>
      <c r="Z24" s="33"/>
      <c r="AA24" s="33"/>
      <c r="AB24" s="33"/>
      <c r="AC24" s="33"/>
      <c r="AD24" s="28">
        <f t="shared" si="8"/>
        <v>1</v>
      </c>
    </row>
    <row r="25" spans="1:30" s="17" customFormat="1">
      <c r="A25" s="46" t="s">
        <v>24</v>
      </c>
      <c r="B25" s="48" t="s">
        <v>50</v>
      </c>
      <c r="C25" s="39">
        <v>0</v>
      </c>
      <c r="D25" s="42">
        <v>0</v>
      </c>
      <c r="E25" s="42">
        <v>0</v>
      </c>
      <c r="F25" s="42">
        <v>0</v>
      </c>
      <c r="G25" s="28">
        <v>0</v>
      </c>
      <c r="H25" s="23">
        <v>0</v>
      </c>
      <c r="I25" s="23"/>
      <c r="J25" s="23"/>
      <c r="K25" s="23"/>
      <c r="L25" s="23"/>
      <c r="M25" s="23"/>
      <c r="N25" s="23"/>
      <c r="O25" s="23"/>
      <c r="P25" s="27"/>
      <c r="Q25" s="54"/>
      <c r="R25" s="12"/>
      <c r="S25" s="12"/>
      <c r="T25" s="12"/>
      <c r="U25" s="23"/>
      <c r="V25" s="23"/>
      <c r="W25" s="33"/>
      <c r="X25" s="33"/>
      <c r="Y25" s="33"/>
      <c r="Z25" s="33"/>
      <c r="AA25" s="33"/>
      <c r="AB25" s="33"/>
      <c r="AC25" s="33"/>
      <c r="AD25" s="28"/>
    </row>
    <row r="26" spans="1:30" s="17" customFormat="1">
      <c r="A26" s="1" t="s">
        <v>24</v>
      </c>
      <c r="B26" s="22" t="s">
        <v>31</v>
      </c>
      <c r="C26" s="39">
        <v>0</v>
      </c>
      <c r="D26" s="42">
        <v>0</v>
      </c>
      <c r="E26" s="42">
        <v>0</v>
      </c>
      <c r="F26" s="42">
        <v>0</v>
      </c>
      <c r="G26" s="28">
        <v>0</v>
      </c>
      <c r="H26" s="23">
        <v>0</v>
      </c>
      <c r="I26" s="23">
        <f t="shared" si="6"/>
        <v>0</v>
      </c>
      <c r="J26" s="23">
        <f t="shared" si="6"/>
        <v>0</v>
      </c>
      <c r="K26" s="23">
        <f t="shared" si="6"/>
        <v>0</v>
      </c>
      <c r="L26" s="23">
        <f t="shared" si="6"/>
        <v>0</v>
      </c>
      <c r="M26" s="23">
        <f t="shared" si="6"/>
        <v>0</v>
      </c>
      <c r="N26" s="23">
        <f t="shared" si="6"/>
        <v>0</v>
      </c>
      <c r="O26" s="23">
        <f t="shared" si="6"/>
        <v>0</v>
      </c>
      <c r="P26" s="27"/>
      <c r="Q26" s="54"/>
      <c r="R26" s="12">
        <f t="shared" si="7"/>
        <v>0</v>
      </c>
      <c r="S26" s="12">
        <f t="shared" si="7"/>
        <v>0</v>
      </c>
      <c r="T26" s="12">
        <f t="shared" si="7"/>
        <v>0</v>
      </c>
      <c r="U26" s="23"/>
      <c r="V26" s="23"/>
      <c r="W26" s="33"/>
      <c r="X26" s="33"/>
      <c r="Y26" s="33"/>
      <c r="Z26" s="33"/>
      <c r="AA26" s="33"/>
      <c r="AB26" s="33"/>
      <c r="AC26" s="33"/>
      <c r="AD26" s="28">
        <f t="shared" si="8"/>
        <v>0</v>
      </c>
    </row>
    <row r="27" spans="1:30" s="17" customFormat="1">
      <c r="A27" s="17" t="s">
        <v>24</v>
      </c>
      <c r="B27" s="22" t="s">
        <v>22</v>
      </c>
      <c r="C27" s="39">
        <v>1061</v>
      </c>
      <c r="D27" s="42">
        <v>1059</v>
      </c>
      <c r="E27" s="42">
        <v>1051</v>
      </c>
      <c r="F27" s="42">
        <v>1055</v>
      </c>
      <c r="G27" s="28">
        <v>1055</v>
      </c>
      <c r="H27" s="23">
        <v>1055</v>
      </c>
      <c r="I27" s="23">
        <f t="shared" si="6"/>
        <v>1055</v>
      </c>
      <c r="J27" s="23">
        <f t="shared" si="6"/>
        <v>1055</v>
      </c>
      <c r="K27" s="23">
        <f t="shared" si="6"/>
        <v>1055</v>
      </c>
      <c r="L27" s="23">
        <f t="shared" si="6"/>
        <v>1055</v>
      </c>
      <c r="M27" s="23">
        <f t="shared" si="6"/>
        <v>1055</v>
      </c>
      <c r="N27" s="23">
        <f t="shared" si="6"/>
        <v>1055</v>
      </c>
      <c r="O27" s="23">
        <f t="shared" si="6"/>
        <v>1055</v>
      </c>
      <c r="P27" s="27"/>
      <c r="Q27" s="54"/>
      <c r="R27" s="23">
        <f t="shared" si="7"/>
        <v>-2</v>
      </c>
      <c r="S27" s="23">
        <f t="shared" si="7"/>
        <v>-8</v>
      </c>
      <c r="T27" s="23">
        <f t="shared" si="7"/>
        <v>4</v>
      </c>
      <c r="U27" s="23"/>
      <c r="V27" s="23"/>
      <c r="W27" s="23"/>
      <c r="X27" s="23"/>
      <c r="Y27" s="23"/>
      <c r="Z27" s="23"/>
      <c r="AA27" s="23"/>
      <c r="AB27" s="23"/>
      <c r="AC27" s="23"/>
      <c r="AD27" s="28">
        <f t="shared" si="8"/>
        <v>-6</v>
      </c>
    </row>
    <row r="28" spans="1:30" s="17" customFormat="1">
      <c r="A28" s="21" t="s">
        <v>24</v>
      </c>
      <c r="B28" s="22" t="s">
        <v>32</v>
      </c>
      <c r="C28" s="40">
        <v>965</v>
      </c>
      <c r="D28" s="43">
        <v>966</v>
      </c>
      <c r="E28" s="43">
        <v>965</v>
      </c>
      <c r="F28" s="43">
        <v>967</v>
      </c>
      <c r="G28" s="29">
        <v>969</v>
      </c>
      <c r="H28" s="24">
        <v>969</v>
      </c>
      <c r="I28" s="24">
        <f t="shared" si="6"/>
        <v>969</v>
      </c>
      <c r="J28" s="24">
        <f t="shared" si="6"/>
        <v>969</v>
      </c>
      <c r="K28" s="24">
        <f t="shared" si="6"/>
        <v>969</v>
      </c>
      <c r="L28" s="24">
        <f t="shared" si="6"/>
        <v>969</v>
      </c>
      <c r="M28" s="24">
        <f t="shared" si="6"/>
        <v>969</v>
      </c>
      <c r="N28" s="24">
        <f t="shared" si="6"/>
        <v>969</v>
      </c>
      <c r="O28" s="24">
        <f t="shared" si="6"/>
        <v>969</v>
      </c>
      <c r="P28" s="27"/>
      <c r="Q28" s="54"/>
      <c r="R28" s="24">
        <f t="shared" si="7"/>
        <v>1</v>
      </c>
      <c r="S28" s="24">
        <f t="shared" si="7"/>
        <v>-1</v>
      </c>
      <c r="T28" s="24">
        <f t="shared" si="7"/>
        <v>2</v>
      </c>
      <c r="U28" s="24"/>
      <c r="V28" s="24"/>
      <c r="W28" s="24"/>
      <c r="X28" s="24"/>
      <c r="Y28" s="24"/>
      <c r="Z28" s="24"/>
      <c r="AA28" s="24"/>
      <c r="AB28" s="24"/>
      <c r="AC28" s="24"/>
      <c r="AD28" s="29">
        <f t="shared" si="8"/>
        <v>2</v>
      </c>
    </row>
    <row r="29" spans="1:30" s="17" customFormat="1">
      <c r="A29" s="1" t="s">
        <v>24</v>
      </c>
      <c r="B29" s="25" t="s">
        <v>23</v>
      </c>
      <c r="C29" s="39">
        <v>14974</v>
      </c>
      <c r="D29" s="42">
        <v>14995</v>
      </c>
      <c r="E29" s="42">
        <v>15020</v>
      </c>
      <c r="F29" s="42">
        <v>15065</v>
      </c>
      <c r="G29" s="28">
        <v>15080</v>
      </c>
      <c r="H29" s="23">
        <v>15067</v>
      </c>
      <c r="I29" s="23">
        <f t="shared" ref="G29:O29" si="9">SUM(I19:I28)</f>
        <v>15084</v>
      </c>
      <c r="J29" s="23">
        <f t="shared" si="9"/>
        <v>15105</v>
      </c>
      <c r="K29" s="23">
        <f t="shared" si="9"/>
        <v>15120</v>
      </c>
      <c r="L29" s="23">
        <f t="shared" si="9"/>
        <v>15110</v>
      </c>
      <c r="M29" s="23">
        <f t="shared" si="9"/>
        <v>15100</v>
      </c>
      <c r="N29" s="23">
        <f t="shared" si="9"/>
        <v>15084</v>
      </c>
      <c r="O29" s="23">
        <f t="shared" si="9"/>
        <v>15071</v>
      </c>
      <c r="P29" s="27"/>
      <c r="Q29" s="54"/>
      <c r="R29" s="12">
        <f t="shared" si="7"/>
        <v>21</v>
      </c>
      <c r="S29" s="12">
        <f t="shared" si="7"/>
        <v>25</v>
      </c>
      <c r="T29" s="12">
        <f t="shared" si="7"/>
        <v>45</v>
      </c>
      <c r="U29" s="23">
        <f t="shared" ref="U29:AD29" si="10">SUM(U19:U28)</f>
        <v>25</v>
      </c>
      <c r="V29" s="23">
        <f t="shared" si="10"/>
        <v>23</v>
      </c>
      <c r="W29" s="12">
        <f t="shared" si="10"/>
        <v>17</v>
      </c>
      <c r="X29" s="12">
        <f t="shared" si="10"/>
        <v>21</v>
      </c>
      <c r="Y29" s="12">
        <f t="shared" si="10"/>
        <v>15</v>
      </c>
      <c r="Z29" s="12">
        <f t="shared" si="10"/>
        <v>-10</v>
      </c>
      <c r="AA29" s="12">
        <f t="shared" si="10"/>
        <v>-10</v>
      </c>
      <c r="AB29" s="12">
        <f t="shared" si="10"/>
        <v>-16</v>
      </c>
      <c r="AC29" s="12">
        <f t="shared" si="10"/>
        <v>-13</v>
      </c>
      <c r="AD29" s="28">
        <f t="shared" si="10"/>
        <v>143</v>
      </c>
    </row>
    <row r="30" spans="1:30" s="17" customFormat="1">
      <c r="A30" s="1"/>
      <c r="B30" s="21"/>
      <c r="C30" s="39"/>
      <c r="D30" s="42"/>
      <c r="E30" s="42"/>
      <c r="F30" s="42"/>
      <c r="G30" s="28"/>
      <c r="H30" s="23"/>
      <c r="I30" s="23"/>
      <c r="J30" s="23"/>
      <c r="K30" s="23"/>
      <c r="L30" s="23"/>
      <c r="M30" s="23"/>
      <c r="N30" s="23"/>
      <c r="O30" s="23"/>
      <c r="P30" s="27"/>
      <c r="Q30" s="54"/>
      <c r="R30" s="12"/>
      <c r="S30" s="12"/>
      <c r="T30" s="12"/>
      <c r="U30" s="23"/>
      <c r="V30" s="23"/>
      <c r="W30" s="12"/>
      <c r="X30" s="12"/>
      <c r="Y30" s="12"/>
      <c r="Z30" s="12"/>
      <c r="AA30" s="12"/>
      <c r="AB30" s="12"/>
      <c r="AC30" s="12"/>
      <c r="AD30" s="28"/>
    </row>
    <row r="31" spans="1:30" s="17" customFormat="1">
      <c r="A31" s="1"/>
      <c r="B31" s="21" t="s">
        <v>33</v>
      </c>
      <c r="C31" s="39"/>
      <c r="D31" s="42"/>
      <c r="E31" s="42"/>
      <c r="F31" s="42"/>
      <c r="G31" s="28"/>
      <c r="H31" s="23"/>
      <c r="I31" s="23"/>
      <c r="J31" s="23"/>
      <c r="K31" s="23"/>
      <c r="L31" s="23"/>
      <c r="M31" s="23"/>
      <c r="N31" s="23"/>
      <c r="O31" s="23"/>
      <c r="P31" s="27"/>
      <c r="Q31" s="54"/>
      <c r="R31" s="12"/>
      <c r="S31" s="12"/>
      <c r="T31" s="12"/>
      <c r="U31" s="23"/>
      <c r="V31" s="23"/>
      <c r="W31" s="12"/>
      <c r="X31" s="12"/>
      <c r="Y31" s="12"/>
      <c r="Z31" s="12"/>
      <c r="AA31" s="12"/>
      <c r="AB31" s="12"/>
      <c r="AC31" s="12"/>
      <c r="AD31" s="28"/>
    </row>
    <row r="32" spans="1:30" s="17" customFormat="1">
      <c r="A32" s="1" t="s">
        <v>33</v>
      </c>
      <c r="B32" s="22" t="s">
        <v>25</v>
      </c>
      <c r="C32" s="39">
        <v>4</v>
      </c>
      <c r="D32" s="42">
        <v>4</v>
      </c>
      <c r="E32" s="42">
        <v>4</v>
      </c>
      <c r="F32" s="42">
        <v>4</v>
      </c>
      <c r="G32" s="28">
        <v>4</v>
      </c>
      <c r="H32" s="23">
        <v>4</v>
      </c>
      <c r="I32" s="23">
        <f t="shared" ref="G32:O45" si="11">+H32+W32</f>
        <v>4</v>
      </c>
      <c r="J32" s="23">
        <f t="shared" si="11"/>
        <v>4</v>
      </c>
      <c r="K32" s="23">
        <f t="shared" si="11"/>
        <v>4</v>
      </c>
      <c r="L32" s="23">
        <f t="shared" si="11"/>
        <v>4</v>
      </c>
      <c r="M32" s="23">
        <f t="shared" si="11"/>
        <v>4</v>
      </c>
      <c r="N32" s="23">
        <f t="shared" si="11"/>
        <v>4</v>
      </c>
      <c r="O32" s="23">
        <f t="shared" si="11"/>
        <v>4</v>
      </c>
      <c r="P32" s="27"/>
      <c r="Q32" s="54"/>
      <c r="R32" s="12">
        <f t="shared" ref="R32:T46" si="12">D32-C32</f>
        <v>0</v>
      </c>
      <c r="S32" s="12">
        <f t="shared" si="12"/>
        <v>0</v>
      </c>
      <c r="T32" s="12">
        <f t="shared" si="12"/>
        <v>0</v>
      </c>
      <c r="U32" s="23"/>
      <c r="V32" s="23"/>
      <c r="W32" s="33"/>
      <c r="X32" s="33"/>
      <c r="Y32" s="33"/>
      <c r="Z32" s="33"/>
      <c r="AA32" s="33"/>
      <c r="AB32" s="33"/>
      <c r="AC32" s="33"/>
      <c r="AD32" s="28">
        <f t="shared" ref="AD32:AD45" si="13">SUM(R32:AC32)</f>
        <v>0</v>
      </c>
    </row>
    <row r="33" spans="1:30" s="17" customFormat="1">
      <c r="A33" s="1" t="s">
        <v>33</v>
      </c>
      <c r="B33" s="22" t="s">
        <v>28</v>
      </c>
      <c r="C33" s="39">
        <v>2</v>
      </c>
      <c r="D33" s="42">
        <v>2</v>
      </c>
      <c r="E33" s="42">
        <v>2</v>
      </c>
      <c r="F33" s="42">
        <v>2</v>
      </c>
      <c r="G33" s="28">
        <v>2</v>
      </c>
      <c r="H33" s="23">
        <v>2</v>
      </c>
      <c r="I33" s="23">
        <f t="shared" si="11"/>
        <v>2</v>
      </c>
      <c r="J33" s="23">
        <f t="shared" si="11"/>
        <v>2</v>
      </c>
      <c r="K33" s="23">
        <f t="shared" si="11"/>
        <v>2</v>
      </c>
      <c r="L33" s="23">
        <f t="shared" si="11"/>
        <v>2</v>
      </c>
      <c r="M33" s="23">
        <f t="shared" si="11"/>
        <v>2</v>
      </c>
      <c r="N33" s="23">
        <f t="shared" si="11"/>
        <v>2</v>
      </c>
      <c r="O33" s="23">
        <f t="shared" si="11"/>
        <v>2</v>
      </c>
      <c r="P33" s="27"/>
      <c r="Q33" s="54"/>
      <c r="R33" s="12">
        <f t="shared" si="12"/>
        <v>0</v>
      </c>
      <c r="S33" s="12">
        <f t="shared" si="12"/>
        <v>0</v>
      </c>
      <c r="T33" s="12">
        <f t="shared" si="12"/>
        <v>0</v>
      </c>
      <c r="U33" s="23"/>
      <c r="V33" s="23"/>
      <c r="W33" s="33"/>
      <c r="X33" s="33"/>
      <c r="Y33" s="33"/>
      <c r="Z33" s="33"/>
      <c r="AA33" s="33"/>
      <c r="AB33" s="33"/>
      <c r="AC33" s="33"/>
      <c r="AD33" s="28">
        <f t="shared" si="13"/>
        <v>0</v>
      </c>
    </row>
    <row r="34" spans="1:30" s="17" customFormat="1">
      <c r="A34" s="1" t="s">
        <v>33</v>
      </c>
      <c r="B34" s="22" t="s">
        <v>26</v>
      </c>
      <c r="C34" s="39">
        <v>32</v>
      </c>
      <c r="D34" s="42">
        <v>32</v>
      </c>
      <c r="E34" s="42">
        <v>32</v>
      </c>
      <c r="F34" s="42">
        <v>32</v>
      </c>
      <c r="G34" s="28">
        <v>31</v>
      </c>
      <c r="H34" s="23">
        <v>31</v>
      </c>
      <c r="I34" s="23">
        <f t="shared" si="11"/>
        <v>31</v>
      </c>
      <c r="J34" s="23">
        <f t="shared" si="11"/>
        <v>31</v>
      </c>
      <c r="K34" s="23">
        <f t="shared" si="11"/>
        <v>31</v>
      </c>
      <c r="L34" s="23">
        <f t="shared" si="11"/>
        <v>31</v>
      </c>
      <c r="M34" s="23">
        <f t="shared" si="11"/>
        <v>31</v>
      </c>
      <c r="N34" s="23">
        <f t="shared" si="11"/>
        <v>31</v>
      </c>
      <c r="O34" s="23">
        <f t="shared" si="11"/>
        <v>31</v>
      </c>
      <c r="P34" s="27"/>
      <c r="Q34" s="54"/>
      <c r="R34" s="12">
        <f t="shared" si="12"/>
        <v>0</v>
      </c>
      <c r="S34" s="12">
        <f t="shared" si="12"/>
        <v>0</v>
      </c>
      <c r="T34" s="12">
        <f t="shared" si="12"/>
        <v>0</v>
      </c>
      <c r="U34" s="23"/>
      <c r="V34" s="23"/>
      <c r="W34" s="33"/>
      <c r="X34" s="33"/>
      <c r="Y34" s="33"/>
      <c r="Z34" s="33"/>
      <c r="AA34" s="33"/>
      <c r="AB34" s="33"/>
      <c r="AC34" s="33"/>
      <c r="AD34" s="28">
        <f t="shared" si="13"/>
        <v>0</v>
      </c>
    </row>
    <row r="35" spans="1:30" s="17" customFormat="1">
      <c r="A35" s="1" t="s">
        <v>33</v>
      </c>
      <c r="B35" s="22" t="s">
        <v>27</v>
      </c>
      <c r="C35" s="39">
        <v>0</v>
      </c>
      <c r="D35" s="42">
        <v>0</v>
      </c>
      <c r="E35" s="42">
        <v>0</v>
      </c>
      <c r="F35" s="42">
        <v>0</v>
      </c>
      <c r="G35" s="28">
        <v>0</v>
      </c>
      <c r="H35" s="23">
        <v>0</v>
      </c>
      <c r="I35" s="23">
        <f t="shared" si="11"/>
        <v>0</v>
      </c>
      <c r="J35" s="23">
        <f t="shared" si="11"/>
        <v>0</v>
      </c>
      <c r="K35" s="23">
        <f t="shared" si="11"/>
        <v>0</v>
      </c>
      <c r="L35" s="23">
        <f t="shared" si="11"/>
        <v>0</v>
      </c>
      <c r="M35" s="23">
        <f t="shared" si="11"/>
        <v>0</v>
      </c>
      <c r="N35" s="23">
        <f t="shared" si="11"/>
        <v>0</v>
      </c>
      <c r="O35" s="23">
        <f t="shared" si="11"/>
        <v>0</v>
      </c>
      <c r="P35" s="27"/>
      <c r="Q35" s="54"/>
      <c r="R35" s="12">
        <f t="shared" si="12"/>
        <v>0</v>
      </c>
      <c r="S35" s="12">
        <f t="shared" si="12"/>
        <v>0</v>
      </c>
      <c r="T35" s="12">
        <f t="shared" si="12"/>
        <v>0</v>
      </c>
      <c r="U35" s="23"/>
      <c r="V35" s="23"/>
      <c r="W35" s="33"/>
      <c r="X35" s="33"/>
      <c r="Y35" s="33"/>
      <c r="Z35" s="33"/>
      <c r="AA35" s="33"/>
      <c r="AB35" s="33"/>
      <c r="AC35" s="33"/>
      <c r="AD35" s="28">
        <f t="shared" si="13"/>
        <v>0</v>
      </c>
    </row>
    <row r="36" spans="1:30" s="17" customFormat="1">
      <c r="A36" s="1" t="s">
        <v>33</v>
      </c>
      <c r="B36" s="22" t="s">
        <v>29</v>
      </c>
      <c r="C36" s="39">
        <v>13</v>
      </c>
      <c r="D36" s="42">
        <v>13</v>
      </c>
      <c r="E36" s="42">
        <v>12</v>
      </c>
      <c r="F36" s="42">
        <v>12</v>
      </c>
      <c r="G36" s="28">
        <v>12</v>
      </c>
      <c r="H36" s="23">
        <v>12</v>
      </c>
      <c r="I36" s="23">
        <f t="shared" si="11"/>
        <v>12</v>
      </c>
      <c r="J36" s="23">
        <f t="shared" si="11"/>
        <v>12</v>
      </c>
      <c r="K36" s="23">
        <f t="shared" si="11"/>
        <v>12</v>
      </c>
      <c r="L36" s="23">
        <f t="shared" si="11"/>
        <v>12</v>
      </c>
      <c r="M36" s="23">
        <f t="shared" si="11"/>
        <v>12</v>
      </c>
      <c r="N36" s="23">
        <f t="shared" si="11"/>
        <v>12</v>
      </c>
      <c r="O36" s="23">
        <f t="shared" si="11"/>
        <v>12</v>
      </c>
      <c r="P36" s="27"/>
      <c r="Q36" s="54"/>
      <c r="R36" s="12">
        <f t="shared" si="12"/>
        <v>0</v>
      </c>
      <c r="S36" s="12">
        <f t="shared" si="12"/>
        <v>-1</v>
      </c>
      <c r="T36" s="12">
        <f t="shared" si="12"/>
        <v>0</v>
      </c>
      <c r="U36" s="23"/>
      <c r="V36" s="23"/>
      <c r="W36" s="33"/>
      <c r="X36" s="33"/>
      <c r="Y36" s="33"/>
      <c r="Z36" s="33"/>
      <c r="AA36" s="33"/>
      <c r="AB36" s="33"/>
      <c r="AC36" s="33"/>
      <c r="AD36" s="28">
        <f t="shared" si="13"/>
        <v>-1</v>
      </c>
    </row>
    <row r="37" spans="1:30" s="17" customFormat="1">
      <c r="A37" s="1" t="s">
        <v>33</v>
      </c>
      <c r="B37" s="22" t="s">
        <v>30</v>
      </c>
      <c r="C37" s="39">
        <v>10</v>
      </c>
      <c r="D37" s="42">
        <v>10</v>
      </c>
      <c r="E37" s="42">
        <v>10</v>
      </c>
      <c r="F37" s="42">
        <v>10</v>
      </c>
      <c r="G37" s="28">
        <v>10</v>
      </c>
      <c r="H37" s="23">
        <v>10</v>
      </c>
      <c r="I37" s="23">
        <f t="shared" si="11"/>
        <v>10</v>
      </c>
      <c r="J37" s="23">
        <f t="shared" si="11"/>
        <v>10</v>
      </c>
      <c r="K37" s="23">
        <f t="shared" si="11"/>
        <v>10</v>
      </c>
      <c r="L37" s="23">
        <f t="shared" si="11"/>
        <v>10</v>
      </c>
      <c r="M37" s="23">
        <f t="shared" si="11"/>
        <v>10</v>
      </c>
      <c r="N37" s="23">
        <f t="shared" si="11"/>
        <v>10</v>
      </c>
      <c r="O37" s="23">
        <f t="shared" si="11"/>
        <v>10</v>
      </c>
      <c r="P37" s="27"/>
      <c r="Q37" s="54"/>
      <c r="R37" s="12">
        <f t="shared" si="12"/>
        <v>0</v>
      </c>
      <c r="S37" s="12">
        <f t="shared" si="12"/>
        <v>0</v>
      </c>
      <c r="T37" s="12">
        <f t="shared" si="12"/>
        <v>0</v>
      </c>
      <c r="U37" s="23"/>
      <c r="V37" s="23"/>
      <c r="W37" s="33"/>
      <c r="X37" s="33"/>
      <c r="Y37" s="33"/>
      <c r="Z37" s="33"/>
      <c r="AA37" s="33"/>
      <c r="AB37" s="33"/>
      <c r="AC37" s="33"/>
      <c r="AD37" s="28">
        <f t="shared" si="13"/>
        <v>0</v>
      </c>
    </row>
    <row r="38" spans="1:30" s="17" customFormat="1">
      <c r="A38" s="1" t="s">
        <v>33</v>
      </c>
      <c r="B38" s="22" t="s">
        <v>34</v>
      </c>
      <c r="C38" s="39">
        <v>0</v>
      </c>
      <c r="D38" s="42">
        <v>0</v>
      </c>
      <c r="E38" s="42">
        <v>0</v>
      </c>
      <c r="F38" s="42">
        <v>0</v>
      </c>
      <c r="G38" s="28">
        <v>0</v>
      </c>
      <c r="H38" s="23">
        <v>0</v>
      </c>
      <c r="I38" s="23">
        <f t="shared" si="11"/>
        <v>0</v>
      </c>
      <c r="J38" s="23">
        <f t="shared" si="11"/>
        <v>0</v>
      </c>
      <c r="K38" s="23">
        <f t="shared" si="11"/>
        <v>0</v>
      </c>
      <c r="L38" s="23">
        <f t="shared" si="11"/>
        <v>0</v>
      </c>
      <c r="M38" s="23">
        <f t="shared" si="11"/>
        <v>0</v>
      </c>
      <c r="N38" s="23">
        <f t="shared" si="11"/>
        <v>0</v>
      </c>
      <c r="O38" s="23">
        <f t="shared" si="11"/>
        <v>0</v>
      </c>
      <c r="P38" s="27"/>
      <c r="Q38" s="54"/>
      <c r="R38" s="12">
        <f t="shared" si="12"/>
        <v>0</v>
      </c>
      <c r="S38" s="12">
        <f t="shared" si="12"/>
        <v>0</v>
      </c>
      <c r="T38" s="12">
        <f t="shared" si="12"/>
        <v>0</v>
      </c>
      <c r="U38" s="23"/>
      <c r="V38" s="23"/>
      <c r="W38" s="33"/>
      <c r="X38" s="33"/>
      <c r="Y38" s="33"/>
      <c r="Z38" s="33"/>
      <c r="AA38" s="33"/>
      <c r="AB38" s="33"/>
      <c r="AC38" s="33"/>
      <c r="AD38" s="28">
        <f t="shared" si="13"/>
        <v>0</v>
      </c>
    </row>
    <row r="39" spans="1:30" s="17" customFormat="1">
      <c r="A39" s="1" t="s">
        <v>33</v>
      </c>
      <c r="B39" s="22" t="s">
        <v>35</v>
      </c>
      <c r="C39" s="39">
        <v>0</v>
      </c>
      <c r="D39" s="42">
        <v>0</v>
      </c>
      <c r="E39" s="42">
        <v>0</v>
      </c>
      <c r="F39" s="42">
        <v>0</v>
      </c>
      <c r="G39" s="28">
        <v>0</v>
      </c>
      <c r="H39" s="23">
        <v>0</v>
      </c>
      <c r="I39" s="23">
        <f t="shared" si="11"/>
        <v>0</v>
      </c>
      <c r="J39" s="23">
        <f t="shared" si="11"/>
        <v>0</v>
      </c>
      <c r="K39" s="23">
        <f t="shared" si="11"/>
        <v>0</v>
      </c>
      <c r="L39" s="23">
        <f t="shared" si="11"/>
        <v>0</v>
      </c>
      <c r="M39" s="23">
        <f t="shared" si="11"/>
        <v>0</v>
      </c>
      <c r="N39" s="23">
        <f t="shared" si="11"/>
        <v>0</v>
      </c>
      <c r="O39" s="23">
        <f t="shared" si="11"/>
        <v>0</v>
      </c>
      <c r="P39" s="27"/>
      <c r="Q39" s="54"/>
      <c r="R39" s="12">
        <f t="shared" si="12"/>
        <v>0</v>
      </c>
      <c r="S39" s="12">
        <f t="shared" si="12"/>
        <v>0</v>
      </c>
      <c r="T39" s="12">
        <f t="shared" si="12"/>
        <v>0</v>
      </c>
      <c r="U39" s="23"/>
      <c r="V39" s="23"/>
      <c r="W39" s="33"/>
      <c r="X39" s="33"/>
      <c r="Y39" s="33"/>
      <c r="Z39" s="33"/>
      <c r="AA39" s="33"/>
      <c r="AB39" s="33"/>
      <c r="AC39" s="33"/>
      <c r="AD39" s="28">
        <f t="shared" si="13"/>
        <v>0</v>
      </c>
    </row>
    <row r="40" spans="1:30" s="17" customFormat="1">
      <c r="A40" s="1" t="s">
        <v>33</v>
      </c>
      <c r="B40" s="22" t="s">
        <v>36</v>
      </c>
      <c r="C40" s="39">
        <v>0</v>
      </c>
      <c r="D40" s="42">
        <v>0</v>
      </c>
      <c r="E40" s="42">
        <v>0</v>
      </c>
      <c r="F40" s="42">
        <v>0</v>
      </c>
      <c r="G40" s="28">
        <v>0</v>
      </c>
      <c r="H40" s="23">
        <v>0</v>
      </c>
      <c r="I40" s="23">
        <f t="shared" si="11"/>
        <v>0</v>
      </c>
      <c r="J40" s="23">
        <f t="shared" si="11"/>
        <v>0</v>
      </c>
      <c r="K40" s="23">
        <f t="shared" si="11"/>
        <v>0</v>
      </c>
      <c r="L40" s="23">
        <f t="shared" si="11"/>
        <v>0</v>
      </c>
      <c r="M40" s="23">
        <f t="shared" si="11"/>
        <v>0</v>
      </c>
      <c r="N40" s="23">
        <f t="shared" si="11"/>
        <v>0</v>
      </c>
      <c r="O40" s="23">
        <f t="shared" si="11"/>
        <v>0</v>
      </c>
      <c r="P40" s="27"/>
      <c r="Q40" s="54"/>
      <c r="R40" s="12">
        <f t="shared" si="12"/>
        <v>0</v>
      </c>
      <c r="S40" s="12">
        <f t="shared" si="12"/>
        <v>0</v>
      </c>
      <c r="T40" s="12">
        <f t="shared" si="12"/>
        <v>0</v>
      </c>
      <c r="U40" s="23"/>
      <c r="V40" s="23"/>
      <c r="W40" s="33"/>
      <c r="X40" s="33"/>
      <c r="Y40" s="33"/>
      <c r="Z40" s="33"/>
      <c r="AA40" s="33"/>
      <c r="AB40" s="33"/>
      <c r="AC40" s="33"/>
      <c r="AD40" s="28">
        <f t="shared" si="13"/>
        <v>0</v>
      </c>
    </row>
    <row r="41" spans="1:30" s="17" customFormat="1">
      <c r="A41" s="1" t="s">
        <v>33</v>
      </c>
      <c r="B41" s="22" t="s">
        <v>50</v>
      </c>
      <c r="C41" s="39">
        <v>1</v>
      </c>
      <c r="D41" s="42">
        <v>1</v>
      </c>
      <c r="E41" s="42">
        <v>1</v>
      </c>
      <c r="F41" s="42">
        <v>1</v>
      </c>
      <c r="G41" s="28">
        <v>1</v>
      </c>
      <c r="H41" s="23">
        <v>1</v>
      </c>
      <c r="I41" s="23">
        <f t="shared" si="11"/>
        <v>1</v>
      </c>
      <c r="J41" s="23">
        <f t="shared" si="11"/>
        <v>1</v>
      </c>
      <c r="K41" s="23">
        <f t="shared" si="11"/>
        <v>1</v>
      </c>
      <c r="L41" s="23">
        <f t="shared" si="11"/>
        <v>1</v>
      </c>
      <c r="M41" s="23">
        <f t="shared" si="11"/>
        <v>1</v>
      </c>
      <c r="N41" s="23">
        <f t="shared" si="11"/>
        <v>1</v>
      </c>
      <c r="O41" s="23">
        <f t="shared" si="11"/>
        <v>1</v>
      </c>
      <c r="P41" s="27"/>
      <c r="Q41" s="54"/>
      <c r="R41" s="12">
        <f t="shared" si="12"/>
        <v>0</v>
      </c>
      <c r="S41" s="12">
        <f t="shared" si="12"/>
        <v>0</v>
      </c>
      <c r="T41" s="12">
        <f t="shared" si="12"/>
        <v>0</v>
      </c>
      <c r="U41" s="23"/>
      <c r="V41" s="23"/>
      <c r="W41" s="33"/>
      <c r="X41" s="33"/>
      <c r="Y41" s="33"/>
      <c r="Z41" s="33"/>
      <c r="AA41" s="33"/>
      <c r="AB41" s="33"/>
      <c r="AC41" s="33"/>
      <c r="AD41" s="28">
        <f t="shared" si="13"/>
        <v>0</v>
      </c>
    </row>
    <row r="42" spans="1:30" s="17" customFormat="1">
      <c r="A42" s="1" t="s">
        <v>33</v>
      </c>
      <c r="B42" s="22" t="s">
        <v>31</v>
      </c>
      <c r="C42" s="39">
        <v>9</v>
      </c>
      <c r="D42" s="42">
        <v>9</v>
      </c>
      <c r="E42" s="42">
        <v>10</v>
      </c>
      <c r="F42" s="42">
        <v>10</v>
      </c>
      <c r="G42" s="28">
        <v>10</v>
      </c>
      <c r="H42" s="23">
        <v>10</v>
      </c>
      <c r="I42" s="23">
        <f t="shared" si="11"/>
        <v>10</v>
      </c>
      <c r="J42" s="23">
        <f t="shared" si="11"/>
        <v>10</v>
      </c>
      <c r="K42" s="23">
        <f t="shared" si="11"/>
        <v>10</v>
      </c>
      <c r="L42" s="23">
        <f t="shared" si="11"/>
        <v>10</v>
      </c>
      <c r="M42" s="23">
        <f t="shared" si="11"/>
        <v>10</v>
      </c>
      <c r="N42" s="23">
        <f t="shared" si="11"/>
        <v>10</v>
      </c>
      <c r="O42" s="23">
        <f t="shared" si="11"/>
        <v>10</v>
      </c>
      <c r="P42" s="27"/>
      <c r="Q42" s="54"/>
      <c r="R42" s="12">
        <f t="shared" si="12"/>
        <v>0</v>
      </c>
      <c r="S42" s="12">
        <f t="shared" si="12"/>
        <v>1</v>
      </c>
      <c r="T42" s="12">
        <f t="shared" si="12"/>
        <v>0</v>
      </c>
      <c r="U42" s="23"/>
      <c r="V42" s="23"/>
      <c r="W42" s="33"/>
      <c r="X42" s="33"/>
      <c r="Y42" s="33"/>
      <c r="Z42" s="33"/>
      <c r="AA42" s="33"/>
      <c r="AB42" s="33"/>
      <c r="AC42" s="33"/>
      <c r="AD42" s="28">
        <f t="shared" si="13"/>
        <v>1</v>
      </c>
    </row>
    <row r="43" spans="1:30" s="17" customFormat="1">
      <c r="A43" s="1" t="s">
        <v>33</v>
      </c>
      <c r="B43" s="22" t="s">
        <v>37</v>
      </c>
      <c r="C43" s="39">
        <v>0</v>
      </c>
      <c r="D43" s="42">
        <v>0</v>
      </c>
      <c r="E43" s="42">
        <v>0</v>
      </c>
      <c r="F43" s="42">
        <v>0</v>
      </c>
      <c r="G43" s="28">
        <v>0</v>
      </c>
      <c r="H43" s="23">
        <v>0</v>
      </c>
      <c r="I43" s="23">
        <f t="shared" si="11"/>
        <v>0</v>
      </c>
      <c r="J43" s="23">
        <f t="shared" si="11"/>
        <v>0</v>
      </c>
      <c r="K43" s="23">
        <f t="shared" si="11"/>
        <v>0</v>
      </c>
      <c r="L43" s="23">
        <f t="shared" si="11"/>
        <v>0</v>
      </c>
      <c r="M43" s="23">
        <f t="shared" si="11"/>
        <v>0</v>
      </c>
      <c r="N43" s="23">
        <f t="shared" si="11"/>
        <v>0</v>
      </c>
      <c r="O43" s="23">
        <f t="shared" si="11"/>
        <v>0</v>
      </c>
      <c r="P43" s="27"/>
      <c r="Q43" s="54"/>
      <c r="R43" s="12">
        <f t="shared" si="12"/>
        <v>0</v>
      </c>
      <c r="S43" s="12">
        <f t="shared" si="12"/>
        <v>0</v>
      </c>
      <c r="T43" s="12">
        <f t="shared" si="12"/>
        <v>0</v>
      </c>
      <c r="U43" s="23"/>
      <c r="V43" s="23"/>
      <c r="W43" s="33"/>
      <c r="X43" s="33"/>
      <c r="Y43" s="33"/>
      <c r="Z43" s="33"/>
      <c r="AA43" s="33"/>
      <c r="AB43" s="33"/>
      <c r="AC43" s="33"/>
      <c r="AD43" s="28">
        <f t="shared" si="13"/>
        <v>0</v>
      </c>
    </row>
    <row r="44" spans="1:30" s="17" customFormat="1">
      <c r="A44" s="17" t="s">
        <v>33</v>
      </c>
      <c r="B44" s="22" t="s">
        <v>22</v>
      </c>
      <c r="C44" s="39">
        <v>3</v>
      </c>
      <c r="D44" s="42">
        <v>3</v>
      </c>
      <c r="E44" s="42">
        <v>3</v>
      </c>
      <c r="F44" s="42">
        <v>3</v>
      </c>
      <c r="G44" s="28">
        <v>3</v>
      </c>
      <c r="H44" s="23">
        <v>3</v>
      </c>
      <c r="I44" s="23">
        <f t="shared" si="11"/>
        <v>3</v>
      </c>
      <c r="J44" s="23">
        <f t="shared" si="11"/>
        <v>3</v>
      </c>
      <c r="K44" s="23">
        <f t="shared" si="11"/>
        <v>3</v>
      </c>
      <c r="L44" s="23">
        <f t="shared" si="11"/>
        <v>3</v>
      </c>
      <c r="M44" s="23">
        <f t="shared" si="11"/>
        <v>3</v>
      </c>
      <c r="N44" s="23">
        <f t="shared" si="11"/>
        <v>3</v>
      </c>
      <c r="O44" s="23">
        <f t="shared" si="11"/>
        <v>3</v>
      </c>
      <c r="P44" s="27"/>
      <c r="Q44" s="54"/>
      <c r="R44" s="23">
        <f t="shared" si="12"/>
        <v>0</v>
      </c>
      <c r="S44" s="23">
        <f t="shared" si="12"/>
        <v>0</v>
      </c>
      <c r="T44" s="23">
        <f t="shared" si="12"/>
        <v>0</v>
      </c>
      <c r="U44" s="23"/>
      <c r="V44" s="23"/>
      <c r="W44" s="23"/>
      <c r="X44" s="23"/>
      <c r="Y44" s="23"/>
      <c r="Z44" s="23"/>
      <c r="AA44" s="23"/>
      <c r="AB44" s="23"/>
      <c r="AC44" s="23"/>
      <c r="AD44" s="28">
        <f t="shared" si="13"/>
        <v>0</v>
      </c>
    </row>
    <row r="45" spans="1:30" s="17" customFormat="1">
      <c r="A45" s="17" t="s">
        <v>33</v>
      </c>
      <c r="B45" s="22" t="s">
        <v>32</v>
      </c>
      <c r="C45" s="40">
        <v>0</v>
      </c>
      <c r="D45" s="43">
        <v>0</v>
      </c>
      <c r="E45" s="43">
        <v>0</v>
      </c>
      <c r="F45" s="43">
        <v>0</v>
      </c>
      <c r="G45" s="29">
        <v>0</v>
      </c>
      <c r="H45" s="24">
        <v>0</v>
      </c>
      <c r="I45" s="24">
        <f t="shared" si="11"/>
        <v>0</v>
      </c>
      <c r="J45" s="24">
        <f t="shared" si="11"/>
        <v>0</v>
      </c>
      <c r="K45" s="24">
        <f t="shared" si="11"/>
        <v>0</v>
      </c>
      <c r="L45" s="24">
        <f t="shared" si="11"/>
        <v>0</v>
      </c>
      <c r="M45" s="24">
        <f t="shared" si="11"/>
        <v>0</v>
      </c>
      <c r="N45" s="24">
        <f t="shared" si="11"/>
        <v>0</v>
      </c>
      <c r="O45" s="24">
        <f t="shared" si="11"/>
        <v>0</v>
      </c>
      <c r="P45" s="27"/>
      <c r="Q45" s="54"/>
      <c r="R45" s="24">
        <f t="shared" si="12"/>
        <v>0</v>
      </c>
      <c r="S45" s="24">
        <f t="shared" si="12"/>
        <v>0</v>
      </c>
      <c r="T45" s="24">
        <f t="shared" si="12"/>
        <v>0</v>
      </c>
      <c r="U45" s="24"/>
      <c r="V45" s="24"/>
      <c r="W45" s="24"/>
      <c r="X45" s="24"/>
      <c r="Y45" s="24"/>
      <c r="Z45" s="24"/>
      <c r="AA45" s="24"/>
      <c r="AB45" s="24"/>
      <c r="AC45" s="24"/>
      <c r="AD45" s="29">
        <f t="shared" si="13"/>
        <v>0</v>
      </c>
    </row>
    <row r="46" spans="1:30" s="17" customFormat="1">
      <c r="A46" s="1" t="s">
        <v>33</v>
      </c>
      <c r="B46" s="21" t="s">
        <v>23</v>
      </c>
      <c r="C46" s="39">
        <v>74</v>
      </c>
      <c r="D46" s="42">
        <v>74</v>
      </c>
      <c r="E46" s="42">
        <v>74</v>
      </c>
      <c r="F46" s="42">
        <v>74</v>
      </c>
      <c r="G46" s="28">
        <v>73</v>
      </c>
      <c r="H46" s="23">
        <v>73</v>
      </c>
      <c r="I46" s="23">
        <f t="shared" ref="G46:O46" si="14">SUM(I32:I45)</f>
        <v>73</v>
      </c>
      <c r="J46" s="23">
        <f t="shared" si="14"/>
        <v>73</v>
      </c>
      <c r="K46" s="23">
        <f t="shared" si="14"/>
        <v>73</v>
      </c>
      <c r="L46" s="23">
        <f t="shared" si="14"/>
        <v>73</v>
      </c>
      <c r="M46" s="23">
        <f t="shared" si="14"/>
        <v>73</v>
      </c>
      <c r="N46" s="23">
        <f t="shared" si="14"/>
        <v>73</v>
      </c>
      <c r="O46" s="23">
        <f t="shared" si="14"/>
        <v>73</v>
      </c>
      <c r="P46" s="27"/>
      <c r="Q46" s="54"/>
      <c r="R46" s="12">
        <f t="shared" si="12"/>
        <v>0</v>
      </c>
      <c r="S46" s="12">
        <f t="shared" si="12"/>
        <v>0</v>
      </c>
      <c r="T46" s="12">
        <f t="shared" si="12"/>
        <v>0</v>
      </c>
      <c r="U46" s="23">
        <f t="shared" ref="U46:AD46" si="15">SUM(U32:U45)</f>
        <v>0</v>
      </c>
      <c r="V46" s="23">
        <f t="shared" si="15"/>
        <v>0</v>
      </c>
      <c r="W46" s="12">
        <f t="shared" si="15"/>
        <v>0</v>
      </c>
      <c r="X46" s="12">
        <f t="shared" si="15"/>
        <v>0</v>
      </c>
      <c r="Y46" s="12">
        <f t="shared" si="15"/>
        <v>0</v>
      </c>
      <c r="Z46" s="12">
        <f t="shared" si="15"/>
        <v>0</v>
      </c>
      <c r="AA46" s="12">
        <f t="shared" si="15"/>
        <v>0</v>
      </c>
      <c r="AB46" s="12">
        <f t="shared" si="15"/>
        <v>0</v>
      </c>
      <c r="AC46" s="12">
        <f t="shared" si="15"/>
        <v>0</v>
      </c>
      <c r="AD46" s="28">
        <f t="shared" si="15"/>
        <v>0</v>
      </c>
    </row>
    <row r="47" spans="1:30" s="17" customFormat="1">
      <c r="A47" s="1"/>
      <c r="B47" s="21"/>
      <c r="C47" s="39"/>
      <c r="D47" s="42"/>
      <c r="E47" s="42"/>
      <c r="F47" s="42"/>
      <c r="G47" s="28"/>
      <c r="H47" s="23"/>
      <c r="I47" s="23"/>
      <c r="J47" s="23"/>
      <c r="K47" s="23"/>
      <c r="L47" s="23"/>
      <c r="M47" s="23"/>
      <c r="N47" s="23"/>
      <c r="O47" s="23"/>
      <c r="P47" s="27"/>
      <c r="Q47" s="54"/>
      <c r="R47" s="12"/>
      <c r="S47" s="12"/>
      <c r="T47" s="12"/>
      <c r="U47" s="23"/>
      <c r="V47" s="23"/>
      <c r="W47" s="12"/>
      <c r="X47" s="12"/>
      <c r="Y47" s="12"/>
      <c r="Z47" s="12"/>
      <c r="AA47" s="12"/>
      <c r="AB47" s="12"/>
      <c r="AC47" s="12"/>
      <c r="AD47" s="28"/>
    </row>
    <row r="48" spans="1:30" s="17" customFormat="1">
      <c r="A48" s="1"/>
      <c r="B48" s="21" t="s">
        <v>38</v>
      </c>
      <c r="C48" s="39"/>
      <c r="D48" s="42"/>
      <c r="E48" s="42"/>
      <c r="F48" s="42"/>
      <c r="G48" s="28"/>
      <c r="H48" s="23"/>
      <c r="I48" s="23"/>
      <c r="J48" s="23"/>
      <c r="K48" s="23"/>
      <c r="L48" s="23"/>
      <c r="M48" s="23"/>
      <c r="N48" s="23"/>
      <c r="O48" s="23"/>
      <c r="P48" s="27"/>
      <c r="Q48" s="54"/>
      <c r="R48" s="12"/>
      <c r="S48" s="12"/>
      <c r="T48" s="12"/>
      <c r="U48" s="23"/>
      <c r="V48" s="23"/>
      <c r="W48" s="12"/>
      <c r="X48" s="12"/>
      <c r="Y48" s="12"/>
      <c r="Z48" s="12"/>
      <c r="AA48" s="12"/>
      <c r="AB48" s="12"/>
      <c r="AC48" s="12"/>
      <c r="AD48" s="28"/>
    </row>
    <row r="49" spans="1:30" s="17" customFormat="1">
      <c r="A49" s="1" t="s">
        <v>38</v>
      </c>
      <c r="B49" s="22" t="s">
        <v>39</v>
      </c>
      <c r="C49" s="40">
        <v>80</v>
      </c>
      <c r="D49" s="43">
        <v>80</v>
      </c>
      <c r="E49" s="43">
        <v>80</v>
      </c>
      <c r="F49" s="43">
        <v>80</v>
      </c>
      <c r="G49" s="29">
        <v>80</v>
      </c>
      <c r="H49" s="24">
        <v>80</v>
      </c>
      <c r="I49" s="24">
        <f t="shared" ref="G49:O49" si="16">+H49+W49</f>
        <v>80</v>
      </c>
      <c r="J49" s="24">
        <f t="shared" si="16"/>
        <v>80</v>
      </c>
      <c r="K49" s="24">
        <f t="shared" si="16"/>
        <v>80</v>
      </c>
      <c r="L49" s="24">
        <f t="shared" si="16"/>
        <v>80</v>
      </c>
      <c r="M49" s="24">
        <f t="shared" si="16"/>
        <v>80</v>
      </c>
      <c r="N49" s="24">
        <f t="shared" si="16"/>
        <v>80</v>
      </c>
      <c r="O49" s="24">
        <f t="shared" si="16"/>
        <v>80</v>
      </c>
      <c r="P49" s="27"/>
      <c r="Q49" s="54"/>
      <c r="R49" s="13">
        <f t="shared" ref="R49:T50" si="17">D49-C49</f>
        <v>0</v>
      </c>
      <c r="S49" s="13">
        <f t="shared" si="17"/>
        <v>0</v>
      </c>
      <c r="T49" s="13">
        <f t="shared" si="17"/>
        <v>0</v>
      </c>
      <c r="U49" s="24"/>
      <c r="V49" s="24"/>
      <c r="W49" s="24"/>
      <c r="X49" s="24"/>
      <c r="Y49" s="24"/>
      <c r="Z49" s="24"/>
      <c r="AA49" s="24"/>
      <c r="AB49" s="24"/>
      <c r="AC49" s="24"/>
      <c r="AD49" s="29">
        <f>SUM(R49:AC49)</f>
        <v>0</v>
      </c>
    </row>
    <row r="50" spans="1:30" s="17" customFormat="1">
      <c r="A50" s="1" t="s">
        <v>38</v>
      </c>
      <c r="B50" s="21" t="s">
        <v>23</v>
      </c>
      <c r="C50" s="39">
        <v>80</v>
      </c>
      <c r="D50" s="42">
        <v>80</v>
      </c>
      <c r="E50" s="42">
        <v>80</v>
      </c>
      <c r="F50" s="42">
        <v>80</v>
      </c>
      <c r="G50" s="28">
        <v>80</v>
      </c>
      <c r="H50" s="23">
        <v>80</v>
      </c>
      <c r="I50" s="23">
        <f t="shared" ref="G50:O50" si="18">SUM(I49)</f>
        <v>80</v>
      </c>
      <c r="J50" s="23">
        <f t="shared" si="18"/>
        <v>80</v>
      </c>
      <c r="K50" s="23">
        <f t="shared" si="18"/>
        <v>80</v>
      </c>
      <c r="L50" s="23">
        <f t="shared" si="18"/>
        <v>80</v>
      </c>
      <c r="M50" s="23">
        <f t="shared" si="18"/>
        <v>80</v>
      </c>
      <c r="N50" s="23">
        <f t="shared" si="18"/>
        <v>80</v>
      </c>
      <c r="O50" s="23">
        <f t="shared" si="18"/>
        <v>80</v>
      </c>
      <c r="P50" s="27"/>
      <c r="Q50" s="54"/>
      <c r="R50" s="12">
        <f t="shared" si="17"/>
        <v>0</v>
      </c>
      <c r="S50" s="12">
        <f t="shared" si="17"/>
        <v>0</v>
      </c>
      <c r="T50" s="12">
        <f t="shared" si="17"/>
        <v>0</v>
      </c>
      <c r="U50" s="23">
        <f t="shared" ref="U50:AD50" si="19">SUM(U49)</f>
        <v>0</v>
      </c>
      <c r="V50" s="23">
        <f t="shared" si="19"/>
        <v>0</v>
      </c>
      <c r="W50" s="23">
        <f t="shared" si="19"/>
        <v>0</v>
      </c>
      <c r="X50" s="23">
        <f t="shared" si="19"/>
        <v>0</v>
      </c>
      <c r="Y50" s="23">
        <f t="shared" si="19"/>
        <v>0</v>
      </c>
      <c r="Z50" s="23">
        <f t="shared" si="19"/>
        <v>0</v>
      </c>
      <c r="AA50" s="23">
        <f t="shared" si="19"/>
        <v>0</v>
      </c>
      <c r="AB50" s="23">
        <f t="shared" si="19"/>
        <v>0</v>
      </c>
      <c r="AC50" s="23">
        <f t="shared" si="19"/>
        <v>0</v>
      </c>
      <c r="AD50" s="28">
        <f t="shared" si="19"/>
        <v>0</v>
      </c>
    </row>
    <row r="51" spans="1:30" s="17" customFormat="1">
      <c r="A51" s="1"/>
      <c r="B51" s="21"/>
      <c r="C51" s="39"/>
      <c r="D51" s="42"/>
      <c r="E51" s="42"/>
      <c r="F51" s="42"/>
      <c r="G51" s="28"/>
      <c r="H51" s="23"/>
      <c r="I51" s="23"/>
      <c r="J51" s="23"/>
      <c r="K51" s="23"/>
      <c r="L51" s="23"/>
      <c r="M51" s="23"/>
      <c r="N51" s="23"/>
      <c r="O51" s="23"/>
      <c r="P51" s="27"/>
      <c r="Q51" s="54"/>
      <c r="R51" s="12"/>
      <c r="S51" s="12"/>
      <c r="T51" s="12"/>
      <c r="U51" s="23"/>
      <c r="V51" s="23"/>
      <c r="W51" s="23"/>
      <c r="X51" s="23"/>
      <c r="Y51" s="23"/>
      <c r="Z51" s="23"/>
      <c r="AA51" s="23"/>
      <c r="AB51" s="23"/>
      <c r="AC51" s="23"/>
      <c r="AD51" s="28"/>
    </row>
    <row r="52" spans="1:30" s="17" customFormat="1">
      <c r="A52" s="1"/>
      <c r="B52" s="21" t="s">
        <v>40</v>
      </c>
      <c r="C52" s="39"/>
      <c r="D52" s="42"/>
      <c r="E52" s="42"/>
      <c r="F52" s="42"/>
      <c r="G52" s="28"/>
      <c r="H52" s="23"/>
      <c r="I52" s="23"/>
      <c r="J52" s="23"/>
      <c r="K52" s="23"/>
      <c r="L52" s="23"/>
      <c r="M52" s="23"/>
      <c r="N52" s="23"/>
      <c r="O52" s="23"/>
      <c r="P52" s="27"/>
      <c r="Q52" s="54"/>
      <c r="R52" s="12"/>
      <c r="S52" s="12"/>
      <c r="T52" s="12"/>
      <c r="U52" s="23"/>
      <c r="V52" s="23"/>
      <c r="W52" s="23"/>
      <c r="X52" s="23"/>
      <c r="Y52" s="23"/>
      <c r="Z52" s="23"/>
      <c r="AA52" s="23"/>
      <c r="AB52" s="23"/>
      <c r="AC52" s="23"/>
      <c r="AD52" s="28"/>
    </row>
    <row r="53" spans="1:30" s="17" customFormat="1">
      <c r="A53" s="11" t="s">
        <v>40</v>
      </c>
      <c r="B53" s="22" t="s">
        <v>41</v>
      </c>
      <c r="C53" s="39">
        <v>1</v>
      </c>
      <c r="D53" s="42">
        <v>1</v>
      </c>
      <c r="E53" s="42">
        <v>1</v>
      </c>
      <c r="F53" s="42">
        <v>1</v>
      </c>
      <c r="G53" s="28">
        <v>1</v>
      </c>
      <c r="H53" s="23">
        <v>1</v>
      </c>
      <c r="I53" s="23">
        <f t="shared" ref="G53:O54" si="20">+H53+W53</f>
        <v>1</v>
      </c>
      <c r="J53" s="23">
        <f t="shared" si="20"/>
        <v>1</v>
      </c>
      <c r="K53" s="23">
        <f t="shared" si="20"/>
        <v>1</v>
      </c>
      <c r="L53" s="23">
        <f t="shared" si="20"/>
        <v>1</v>
      </c>
      <c r="M53" s="23">
        <f t="shared" si="20"/>
        <v>1</v>
      </c>
      <c r="N53" s="23">
        <f t="shared" si="20"/>
        <v>1</v>
      </c>
      <c r="O53" s="23">
        <f t="shared" si="20"/>
        <v>1</v>
      </c>
      <c r="P53" s="27"/>
      <c r="Q53" s="54"/>
      <c r="R53" s="12">
        <f t="shared" ref="R53:AD55" si="21">D53-C53</f>
        <v>0</v>
      </c>
      <c r="S53" s="12">
        <f t="shared" si="21"/>
        <v>0</v>
      </c>
      <c r="T53" s="12">
        <f t="shared" si="21"/>
        <v>0</v>
      </c>
      <c r="U53" s="23"/>
      <c r="V53" s="23"/>
      <c r="W53" s="23"/>
      <c r="X53" s="23"/>
      <c r="Y53" s="23"/>
      <c r="Z53" s="23"/>
      <c r="AA53" s="23"/>
      <c r="AB53" s="23"/>
      <c r="AC53" s="23"/>
      <c r="AD53" s="28">
        <f>SUM(R53:AC53)</f>
        <v>0</v>
      </c>
    </row>
    <row r="54" spans="1:30" s="17" customFormat="1">
      <c r="A54" s="11" t="s">
        <v>40</v>
      </c>
      <c r="B54" s="22" t="s">
        <v>42</v>
      </c>
      <c r="C54" s="40">
        <v>1</v>
      </c>
      <c r="D54" s="43">
        <v>1</v>
      </c>
      <c r="E54" s="43">
        <v>1</v>
      </c>
      <c r="F54" s="43">
        <v>1</v>
      </c>
      <c r="G54" s="29">
        <v>1</v>
      </c>
      <c r="H54" s="24">
        <v>1</v>
      </c>
      <c r="I54" s="24">
        <f t="shared" si="20"/>
        <v>1</v>
      </c>
      <c r="J54" s="24">
        <f t="shared" si="20"/>
        <v>1</v>
      </c>
      <c r="K54" s="24">
        <f t="shared" si="20"/>
        <v>1</v>
      </c>
      <c r="L54" s="24">
        <f t="shared" si="20"/>
        <v>1</v>
      </c>
      <c r="M54" s="24">
        <f t="shared" si="20"/>
        <v>1</v>
      </c>
      <c r="N54" s="24">
        <f t="shared" si="20"/>
        <v>1</v>
      </c>
      <c r="O54" s="24">
        <f t="shared" si="20"/>
        <v>1</v>
      </c>
      <c r="P54" s="27"/>
      <c r="Q54" s="54"/>
      <c r="R54" s="13">
        <f t="shared" si="21"/>
        <v>0</v>
      </c>
      <c r="S54" s="13">
        <f t="shared" si="21"/>
        <v>0</v>
      </c>
      <c r="T54" s="13">
        <f t="shared" si="21"/>
        <v>0</v>
      </c>
      <c r="U54" s="24"/>
      <c r="V54" s="24"/>
      <c r="W54" s="24"/>
      <c r="X54" s="24"/>
      <c r="Y54" s="24"/>
      <c r="Z54" s="24"/>
      <c r="AA54" s="24"/>
      <c r="AB54" s="24"/>
      <c r="AC54" s="24"/>
      <c r="AD54" s="29">
        <f>SUM(R54:AC54)</f>
        <v>0</v>
      </c>
    </row>
    <row r="55" spans="1:30" s="17" customFormat="1">
      <c r="A55" s="11" t="s">
        <v>40</v>
      </c>
      <c r="B55" s="21" t="s">
        <v>23</v>
      </c>
      <c r="C55" s="39">
        <v>2</v>
      </c>
      <c r="D55" s="42">
        <v>2</v>
      </c>
      <c r="E55" s="42">
        <v>2</v>
      </c>
      <c r="F55" s="42">
        <v>2</v>
      </c>
      <c r="G55" s="28">
        <v>2</v>
      </c>
      <c r="H55" s="23">
        <v>2</v>
      </c>
      <c r="I55" s="23">
        <f t="shared" ref="G55:O55" si="22">SUM(I53:I54)</f>
        <v>2</v>
      </c>
      <c r="J55" s="23">
        <f t="shared" si="22"/>
        <v>2</v>
      </c>
      <c r="K55" s="23">
        <f t="shared" si="22"/>
        <v>2</v>
      </c>
      <c r="L55" s="23">
        <f t="shared" si="22"/>
        <v>2</v>
      </c>
      <c r="M55" s="23">
        <f t="shared" si="22"/>
        <v>2</v>
      </c>
      <c r="N55" s="23">
        <f t="shared" si="22"/>
        <v>2</v>
      </c>
      <c r="O55" s="23">
        <f t="shared" si="22"/>
        <v>2</v>
      </c>
      <c r="P55" s="27"/>
      <c r="Q55" s="54"/>
      <c r="R55" s="12">
        <f t="shared" si="21"/>
        <v>0</v>
      </c>
      <c r="S55" s="12">
        <f t="shared" si="21"/>
        <v>0</v>
      </c>
      <c r="T55" s="12">
        <f t="shared" si="21"/>
        <v>0</v>
      </c>
      <c r="U55" s="23">
        <f t="shared" si="21"/>
        <v>0</v>
      </c>
      <c r="V55" s="23">
        <f t="shared" si="21"/>
        <v>0</v>
      </c>
      <c r="W55" s="12">
        <f t="shared" si="21"/>
        <v>0</v>
      </c>
      <c r="X55" s="12">
        <f t="shared" si="21"/>
        <v>0</v>
      </c>
      <c r="Y55" s="12">
        <f t="shared" si="21"/>
        <v>0</v>
      </c>
      <c r="Z55" s="12">
        <f t="shared" si="21"/>
        <v>0</v>
      </c>
      <c r="AA55" s="12">
        <f t="shared" si="21"/>
        <v>0</v>
      </c>
      <c r="AB55" s="12">
        <f t="shared" si="21"/>
        <v>0</v>
      </c>
      <c r="AC55" s="12">
        <f t="shared" si="21"/>
        <v>0</v>
      </c>
      <c r="AD55" s="28">
        <f t="shared" si="21"/>
        <v>-2</v>
      </c>
    </row>
    <row r="56" spans="1:30" s="17" customFormat="1">
      <c r="A56" s="11"/>
      <c r="B56" s="21"/>
      <c r="C56" s="39"/>
      <c r="D56" s="42"/>
      <c r="E56" s="42"/>
      <c r="F56" s="42"/>
      <c r="G56" s="28"/>
      <c r="H56" s="23"/>
      <c r="I56" s="23"/>
      <c r="J56" s="23"/>
      <c r="K56" s="23"/>
      <c r="L56" s="23"/>
      <c r="M56" s="23"/>
      <c r="N56" s="23"/>
      <c r="O56" s="23"/>
      <c r="P56" s="27"/>
      <c r="Q56" s="54"/>
      <c r="R56" s="12"/>
      <c r="S56" s="12"/>
      <c r="T56" s="12"/>
      <c r="U56" s="23"/>
      <c r="V56" s="23"/>
      <c r="W56" s="12"/>
      <c r="X56" s="12"/>
      <c r="Y56" s="12"/>
      <c r="Z56" s="12"/>
      <c r="AA56" s="12"/>
      <c r="AB56" s="12"/>
      <c r="AC56" s="12"/>
      <c r="AD56" s="28"/>
    </row>
    <row r="57" spans="1:30" s="17" customFormat="1" ht="13.5" thickBot="1">
      <c r="A57" s="11" t="s">
        <v>43</v>
      </c>
      <c r="B57" s="21" t="s">
        <v>23</v>
      </c>
      <c r="C57" s="41">
        <v>111180</v>
      </c>
      <c r="D57" s="44">
        <v>111216</v>
      </c>
      <c r="E57" s="44">
        <v>111424</v>
      </c>
      <c r="F57" s="44">
        <v>111603</v>
      </c>
      <c r="G57" s="30">
        <v>111773</v>
      </c>
      <c r="H57" s="26">
        <v>111813</v>
      </c>
      <c r="I57" s="26">
        <f t="shared" ref="G57:O57" si="23">SUM(I55,I50,I46,I29,I16)</f>
        <v>111682</v>
      </c>
      <c r="J57" s="26">
        <f t="shared" si="23"/>
        <v>111778</v>
      </c>
      <c r="K57" s="26">
        <f t="shared" si="23"/>
        <v>111772</v>
      </c>
      <c r="L57" s="26">
        <f t="shared" si="23"/>
        <v>111520</v>
      </c>
      <c r="M57" s="26">
        <f t="shared" si="23"/>
        <v>111501</v>
      </c>
      <c r="N57" s="26">
        <f t="shared" si="23"/>
        <v>111523</v>
      </c>
      <c r="O57" s="26">
        <f t="shared" si="23"/>
        <v>111573</v>
      </c>
      <c r="P57" s="27"/>
      <c r="Q57" s="54"/>
      <c r="R57" s="14">
        <f>D57-C57</f>
        <v>36</v>
      </c>
      <c r="S57" s="14">
        <f>E57-D57</f>
        <v>208</v>
      </c>
      <c r="T57" s="14">
        <f>F57-E57</f>
        <v>179</v>
      </c>
      <c r="U57" s="14">
        <f t="shared" ref="U57:AD57" si="24">SUM(U55,U50,U46,U29,U16)</f>
        <v>186</v>
      </c>
      <c r="V57" s="14">
        <f t="shared" si="24"/>
        <v>74</v>
      </c>
      <c r="W57" s="14">
        <f t="shared" si="24"/>
        <v>198</v>
      </c>
      <c r="X57" s="14">
        <f t="shared" si="24"/>
        <v>96</v>
      </c>
      <c r="Y57" s="14">
        <f t="shared" si="24"/>
        <v>-6</v>
      </c>
      <c r="Z57" s="14">
        <f t="shared" si="24"/>
        <v>-252</v>
      </c>
      <c r="AA57" s="14">
        <f t="shared" si="24"/>
        <v>-19</v>
      </c>
      <c r="AB57" s="14">
        <f t="shared" si="24"/>
        <v>22</v>
      </c>
      <c r="AC57" s="14">
        <f t="shared" si="24"/>
        <v>50</v>
      </c>
      <c r="AD57" s="30">
        <f t="shared" si="24"/>
        <v>768</v>
      </c>
    </row>
    <row r="58" spans="1:30" ht="18">
      <c r="AA58" s="61" t="s">
        <v>57</v>
      </c>
    </row>
    <row r="60" spans="1:30" s="17" customFormat="1" ht="15.75">
      <c r="A60" s="1"/>
      <c r="C60" s="2"/>
      <c r="D60" s="3" t="str">
        <f>"Gulf Power - "&amp;$B$2</f>
        <v>Gulf Power - Panama City Dist.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56"/>
      <c r="Q60" s="54"/>
      <c r="R60" s="62" t="str">
        <f>"Gulf Power - "&amp;$B$2</f>
        <v>Gulf Power - Panama City Dist.</v>
      </c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4"/>
    </row>
    <row r="61" spans="1:30" s="17" customFormat="1" ht="15.75">
      <c r="A61" s="1"/>
      <c r="C61" s="5"/>
      <c r="D61" s="6" t="s">
        <v>44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56"/>
      <c r="Q61" s="54"/>
      <c r="R61" s="63" t="s">
        <v>4</v>
      </c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4"/>
    </row>
    <row r="63" spans="1:30" ht="15.75">
      <c r="D63" s="64">
        <f>'Inputs &amp; Instructions'!$B$2</f>
        <v>2013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R63" s="64">
        <f>'Inputs &amp; Instructions'!$B$2</f>
        <v>2013</v>
      </c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16"/>
    </row>
    <row r="64" spans="1:30">
      <c r="D64" s="20" t="s">
        <v>5</v>
      </c>
      <c r="E64" s="20" t="s">
        <v>6</v>
      </c>
      <c r="F64" s="20" t="s">
        <v>7</v>
      </c>
      <c r="G64" s="20" t="s">
        <v>8</v>
      </c>
      <c r="H64" s="20" t="s">
        <v>9</v>
      </c>
      <c r="I64" s="20" t="s">
        <v>10</v>
      </c>
      <c r="J64" s="20" t="s">
        <v>11</v>
      </c>
      <c r="K64" s="20" t="s">
        <v>12</v>
      </c>
      <c r="L64" s="20" t="s">
        <v>13</v>
      </c>
      <c r="M64" s="20" t="s">
        <v>14</v>
      </c>
      <c r="N64" s="20" t="s">
        <v>15</v>
      </c>
      <c r="O64" s="20" t="s">
        <v>16</v>
      </c>
      <c r="R64" s="9" t="s">
        <v>5</v>
      </c>
      <c r="S64" s="9" t="s">
        <v>6</v>
      </c>
      <c r="T64" s="9" t="s">
        <v>7</v>
      </c>
      <c r="U64" s="9" t="s">
        <v>8</v>
      </c>
      <c r="V64" s="9" t="s">
        <v>9</v>
      </c>
      <c r="W64" s="9" t="s">
        <v>10</v>
      </c>
      <c r="X64" s="9" t="s">
        <v>11</v>
      </c>
      <c r="Y64" s="9" t="s">
        <v>12</v>
      </c>
      <c r="Z64" s="9" t="s">
        <v>13</v>
      </c>
      <c r="AA64" s="9" t="s">
        <v>14</v>
      </c>
      <c r="AB64" s="9" t="s">
        <v>15</v>
      </c>
      <c r="AC64" s="9" t="s">
        <v>16</v>
      </c>
      <c r="AD64" s="10" t="s">
        <v>45</v>
      </c>
    </row>
    <row r="65" spans="2:30">
      <c r="B65" s="21" t="s">
        <v>17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10"/>
    </row>
    <row r="66" spans="2:30">
      <c r="B66" s="22" t="s">
        <v>19</v>
      </c>
      <c r="D66" s="23">
        <f>+O12+R66</f>
        <v>93018</v>
      </c>
      <c r="E66" s="23">
        <f t="shared" ref="E66:O69" si="25">+D66+S66</f>
        <v>93178</v>
      </c>
      <c r="F66" s="23">
        <f t="shared" si="25"/>
        <v>93300</v>
      </c>
      <c r="G66" s="27">
        <f t="shared" si="25"/>
        <v>93389</v>
      </c>
      <c r="H66" s="23">
        <f t="shared" si="25"/>
        <v>93417</v>
      </c>
      <c r="I66" s="23">
        <f t="shared" si="25"/>
        <v>93628</v>
      </c>
      <c r="J66" s="23">
        <f t="shared" si="25"/>
        <v>93687</v>
      </c>
      <c r="K66" s="23">
        <f t="shared" si="25"/>
        <v>93760</v>
      </c>
      <c r="L66" s="23">
        <f t="shared" si="25"/>
        <v>93578</v>
      </c>
      <c r="M66" s="23">
        <f t="shared" si="25"/>
        <v>93440</v>
      </c>
      <c r="N66" s="23">
        <f t="shared" si="25"/>
        <v>93350</v>
      </c>
      <c r="O66" s="23">
        <f t="shared" si="25"/>
        <v>93421</v>
      </c>
      <c r="R66" s="33">
        <v>48</v>
      </c>
      <c r="S66" s="33">
        <v>160</v>
      </c>
      <c r="T66" s="33">
        <v>122</v>
      </c>
      <c r="U66" s="33">
        <v>89</v>
      </c>
      <c r="V66" s="33">
        <v>28</v>
      </c>
      <c r="W66" s="33">
        <v>211</v>
      </c>
      <c r="X66" s="33">
        <v>59</v>
      </c>
      <c r="Y66" s="33">
        <v>73</v>
      </c>
      <c r="Z66" s="33">
        <v>-182</v>
      </c>
      <c r="AA66" s="33">
        <v>-138</v>
      </c>
      <c r="AB66" s="33">
        <v>-90</v>
      </c>
      <c r="AC66" s="33">
        <v>71</v>
      </c>
      <c r="AD66" s="28">
        <f>SUM(R66:AC66)</f>
        <v>451</v>
      </c>
    </row>
    <row r="67" spans="2:30">
      <c r="B67" s="22" t="s">
        <v>20</v>
      </c>
      <c r="D67" s="23">
        <f>+O13+R67</f>
        <v>1546</v>
      </c>
      <c r="E67" s="23">
        <f t="shared" si="25"/>
        <v>1546</v>
      </c>
      <c r="F67" s="23">
        <f t="shared" si="25"/>
        <v>1546</v>
      </c>
      <c r="G67" s="27">
        <f t="shared" si="25"/>
        <v>1546</v>
      </c>
      <c r="H67" s="23">
        <f t="shared" si="25"/>
        <v>1546</v>
      </c>
      <c r="I67" s="23">
        <f t="shared" si="25"/>
        <v>1546</v>
      </c>
      <c r="J67" s="23">
        <f t="shared" si="25"/>
        <v>1546</v>
      </c>
      <c r="K67" s="23">
        <f t="shared" si="25"/>
        <v>1546</v>
      </c>
      <c r="L67" s="23">
        <f t="shared" si="25"/>
        <v>1546</v>
      </c>
      <c r="M67" s="23">
        <f t="shared" si="25"/>
        <v>1546</v>
      </c>
      <c r="N67" s="23">
        <f t="shared" si="25"/>
        <v>1546</v>
      </c>
      <c r="O67" s="23">
        <f t="shared" si="25"/>
        <v>1546</v>
      </c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8">
        <f>SUM(R67:AC67)</f>
        <v>0</v>
      </c>
    </row>
    <row r="68" spans="2:30">
      <c r="B68" s="22" t="s">
        <v>21</v>
      </c>
      <c r="D68" s="23">
        <f>+O14+R68</f>
        <v>1831</v>
      </c>
      <c r="E68" s="23">
        <f t="shared" si="25"/>
        <v>1831</v>
      </c>
      <c r="F68" s="23">
        <f t="shared" si="25"/>
        <v>1831</v>
      </c>
      <c r="G68" s="27">
        <f t="shared" si="25"/>
        <v>1831</v>
      </c>
      <c r="H68" s="23">
        <f t="shared" si="25"/>
        <v>1831</v>
      </c>
      <c r="I68" s="23">
        <f t="shared" si="25"/>
        <v>1831</v>
      </c>
      <c r="J68" s="23">
        <f t="shared" si="25"/>
        <v>1831</v>
      </c>
      <c r="K68" s="23">
        <f t="shared" si="25"/>
        <v>1831</v>
      </c>
      <c r="L68" s="23">
        <f t="shared" si="25"/>
        <v>1831</v>
      </c>
      <c r="M68" s="23">
        <f t="shared" si="25"/>
        <v>1831</v>
      </c>
      <c r="N68" s="23">
        <f t="shared" si="25"/>
        <v>1831</v>
      </c>
      <c r="O68" s="23">
        <f t="shared" si="25"/>
        <v>1831</v>
      </c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8">
        <f>SUM(R68:AC68)</f>
        <v>0</v>
      </c>
    </row>
    <row r="69" spans="2:30" s="17" customFormat="1">
      <c r="B69" s="22" t="s">
        <v>22</v>
      </c>
      <c r="D69" s="24">
        <f>+O15+R69</f>
        <v>0</v>
      </c>
      <c r="E69" s="24">
        <f t="shared" si="25"/>
        <v>0</v>
      </c>
      <c r="F69" s="24">
        <f t="shared" si="25"/>
        <v>0</v>
      </c>
      <c r="G69" s="24">
        <f t="shared" si="25"/>
        <v>0</v>
      </c>
      <c r="H69" s="24">
        <f t="shared" si="25"/>
        <v>0</v>
      </c>
      <c r="I69" s="24">
        <f t="shared" si="25"/>
        <v>0</v>
      </c>
      <c r="J69" s="24">
        <f t="shared" si="25"/>
        <v>0</v>
      </c>
      <c r="K69" s="24">
        <f t="shared" si="25"/>
        <v>0</v>
      </c>
      <c r="L69" s="24">
        <f t="shared" si="25"/>
        <v>0</v>
      </c>
      <c r="M69" s="24">
        <f t="shared" si="25"/>
        <v>0</v>
      </c>
      <c r="N69" s="24">
        <f t="shared" si="25"/>
        <v>0</v>
      </c>
      <c r="O69" s="24">
        <f t="shared" si="25"/>
        <v>0</v>
      </c>
      <c r="P69" s="54"/>
      <c r="Q69" s="5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9">
        <f>SUM(R69:AC69)</f>
        <v>0</v>
      </c>
    </row>
    <row r="70" spans="2:30">
      <c r="B70" s="25" t="s">
        <v>23</v>
      </c>
      <c r="D70" s="23">
        <f t="shared" ref="D70:O70" si="26">SUM(D66:D69)</f>
        <v>96395</v>
      </c>
      <c r="E70" s="23">
        <f t="shared" si="26"/>
        <v>96555</v>
      </c>
      <c r="F70" s="23">
        <f t="shared" si="26"/>
        <v>96677</v>
      </c>
      <c r="G70" s="27">
        <f t="shared" si="26"/>
        <v>96766</v>
      </c>
      <c r="H70" s="23">
        <f t="shared" si="26"/>
        <v>96794</v>
      </c>
      <c r="I70" s="23">
        <f t="shared" si="26"/>
        <v>97005</v>
      </c>
      <c r="J70" s="23">
        <f t="shared" si="26"/>
        <v>97064</v>
      </c>
      <c r="K70" s="23">
        <f t="shared" si="26"/>
        <v>97137</v>
      </c>
      <c r="L70" s="23">
        <f t="shared" si="26"/>
        <v>96955</v>
      </c>
      <c r="M70" s="23">
        <f t="shared" si="26"/>
        <v>96817</v>
      </c>
      <c r="N70" s="23">
        <f t="shared" si="26"/>
        <v>96727</v>
      </c>
      <c r="O70" s="23">
        <f t="shared" si="26"/>
        <v>96798</v>
      </c>
      <c r="R70" s="12">
        <f>SUM(R66:R69)</f>
        <v>48</v>
      </c>
      <c r="S70" s="12">
        <f t="shared" ref="S70:AD70" si="27">SUM(S66:S69)</f>
        <v>160</v>
      </c>
      <c r="T70" s="12">
        <f t="shared" si="27"/>
        <v>122</v>
      </c>
      <c r="U70" s="12">
        <f t="shared" si="27"/>
        <v>89</v>
      </c>
      <c r="V70" s="12">
        <f t="shared" si="27"/>
        <v>28</v>
      </c>
      <c r="W70" s="12">
        <f t="shared" si="27"/>
        <v>211</v>
      </c>
      <c r="X70" s="12">
        <f t="shared" si="27"/>
        <v>59</v>
      </c>
      <c r="Y70" s="12">
        <f t="shared" si="27"/>
        <v>73</v>
      </c>
      <c r="Z70" s="12">
        <f t="shared" si="27"/>
        <v>-182</v>
      </c>
      <c r="AA70" s="12">
        <f t="shared" si="27"/>
        <v>-138</v>
      </c>
      <c r="AB70" s="12">
        <f t="shared" si="27"/>
        <v>-90</v>
      </c>
      <c r="AC70" s="12">
        <f t="shared" si="27"/>
        <v>71</v>
      </c>
      <c r="AD70" s="28">
        <f t="shared" si="27"/>
        <v>451</v>
      </c>
    </row>
    <row r="71" spans="2:30">
      <c r="B71" s="21"/>
      <c r="D71" s="23"/>
      <c r="E71" s="23"/>
      <c r="F71" s="23"/>
      <c r="G71" s="27"/>
      <c r="H71" s="23"/>
      <c r="I71" s="23"/>
      <c r="J71" s="23"/>
      <c r="K71" s="23"/>
      <c r="L71" s="23"/>
      <c r="M71" s="23"/>
      <c r="N71" s="23"/>
      <c r="O71" s="23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28"/>
    </row>
    <row r="72" spans="2:30">
      <c r="B72" s="21" t="s">
        <v>24</v>
      </c>
      <c r="D72" s="23"/>
      <c r="E72" s="23"/>
      <c r="F72" s="23"/>
      <c r="G72" s="27"/>
      <c r="H72" s="23"/>
      <c r="I72" s="23"/>
      <c r="J72" s="23"/>
      <c r="K72" s="23"/>
      <c r="L72" s="23"/>
      <c r="M72" s="23"/>
      <c r="N72" s="23"/>
      <c r="O72" s="23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28"/>
    </row>
    <row r="73" spans="2:30">
      <c r="B73" s="22" t="s">
        <v>25</v>
      </c>
      <c r="D73" s="23">
        <f t="shared" ref="D73:D78" si="28">+O19+R73</f>
        <v>8149</v>
      </c>
      <c r="E73" s="23">
        <f t="shared" ref="E73:O82" si="29">+D73+S73</f>
        <v>8171</v>
      </c>
      <c r="F73" s="23">
        <f t="shared" si="29"/>
        <v>8184</v>
      </c>
      <c r="G73" s="27">
        <f t="shared" si="29"/>
        <v>8202</v>
      </c>
      <c r="H73" s="23">
        <f t="shared" si="29"/>
        <v>8222</v>
      </c>
      <c r="I73" s="23">
        <f t="shared" si="29"/>
        <v>8245</v>
      </c>
      <c r="J73" s="23">
        <f t="shared" si="29"/>
        <v>8265</v>
      </c>
      <c r="K73" s="23">
        <f t="shared" si="29"/>
        <v>8281</v>
      </c>
      <c r="L73" s="23">
        <f t="shared" si="29"/>
        <v>8270</v>
      </c>
      <c r="M73" s="23">
        <f t="shared" si="29"/>
        <v>8257</v>
      </c>
      <c r="N73" s="23">
        <f t="shared" si="29"/>
        <v>8239</v>
      </c>
      <c r="O73" s="23">
        <f t="shared" si="29"/>
        <v>8227</v>
      </c>
      <c r="R73" s="33">
        <v>21</v>
      </c>
      <c r="S73" s="33">
        <v>22</v>
      </c>
      <c r="T73" s="33">
        <v>13</v>
      </c>
      <c r="U73" s="33">
        <v>18</v>
      </c>
      <c r="V73" s="33">
        <v>20</v>
      </c>
      <c r="W73" s="33">
        <v>23</v>
      </c>
      <c r="X73" s="33">
        <v>20</v>
      </c>
      <c r="Y73" s="33">
        <v>16</v>
      </c>
      <c r="Z73" s="33">
        <v>-11</v>
      </c>
      <c r="AA73" s="33">
        <v>-13</v>
      </c>
      <c r="AB73" s="33">
        <v>-18</v>
      </c>
      <c r="AC73" s="33">
        <v>-12</v>
      </c>
      <c r="AD73" s="28">
        <f t="shared" ref="AD73:AD82" si="30">SUM(R73:AC73)</f>
        <v>99</v>
      </c>
    </row>
    <row r="74" spans="2:30">
      <c r="B74" s="22" t="s">
        <v>28</v>
      </c>
      <c r="D74" s="23">
        <f t="shared" si="28"/>
        <v>176</v>
      </c>
      <c r="E74" s="23">
        <f t="shared" si="29"/>
        <v>176</v>
      </c>
      <c r="F74" s="23">
        <f t="shared" si="29"/>
        <v>176</v>
      </c>
      <c r="G74" s="27">
        <f t="shared" si="29"/>
        <v>176</v>
      </c>
      <c r="H74" s="23">
        <f t="shared" si="29"/>
        <v>176</v>
      </c>
      <c r="I74" s="23">
        <f t="shared" si="29"/>
        <v>176</v>
      </c>
      <c r="J74" s="23">
        <f t="shared" si="29"/>
        <v>176</v>
      </c>
      <c r="K74" s="23">
        <f t="shared" si="29"/>
        <v>176</v>
      </c>
      <c r="L74" s="23">
        <f t="shared" si="29"/>
        <v>176</v>
      </c>
      <c r="M74" s="23">
        <f t="shared" si="29"/>
        <v>176</v>
      </c>
      <c r="N74" s="23">
        <f t="shared" si="29"/>
        <v>176</v>
      </c>
      <c r="O74" s="23">
        <f t="shared" si="29"/>
        <v>176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28">
        <f t="shared" si="30"/>
        <v>0</v>
      </c>
    </row>
    <row r="75" spans="2:30">
      <c r="B75" s="22" t="s">
        <v>26</v>
      </c>
      <c r="D75" s="23">
        <f t="shared" si="28"/>
        <v>4647</v>
      </c>
      <c r="E75" s="23">
        <f t="shared" si="29"/>
        <v>4650</v>
      </c>
      <c r="F75" s="23">
        <f t="shared" si="29"/>
        <v>4654</v>
      </c>
      <c r="G75" s="27">
        <f t="shared" si="29"/>
        <v>4658</v>
      </c>
      <c r="H75" s="23">
        <f t="shared" si="29"/>
        <v>4664</v>
      </c>
      <c r="I75" s="23">
        <f t="shared" si="29"/>
        <v>4669</v>
      </c>
      <c r="J75" s="23">
        <f t="shared" si="29"/>
        <v>4676</v>
      </c>
      <c r="K75" s="23">
        <f t="shared" si="29"/>
        <v>4679</v>
      </c>
      <c r="L75" s="23">
        <f t="shared" si="29"/>
        <v>4681</v>
      </c>
      <c r="M75" s="23">
        <f t="shared" si="29"/>
        <v>4678</v>
      </c>
      <c r="N75" s="23">
        <f t="shared" si="29"/>
        <v>4673</v>
      </c>
      <c r="O75" s="23">
        <f t="shared" si="29"/>
        <v>4671</v>
      </c>
      <c r="R75" s="33">
        <v>-3</v>
      </c>
      <c r="S75" s="33">
        <v>3</v>
      </c>
      <c r="T75" s="33">
        <v>4</v>
      </c>
      <c r="U75" s="33">
        <v>4</v>
      </c>
      <c r="V75" s="33">
        <v>6</v>
      </c>
      <c r="W75" s="33">
        <v>5</v>
      </c>
      <c r="X75" s="33">
        <v>7</v>
      </c>
      <c r="Y75" s="33">
        <v>3</v>
      </c>
      <c r="Z75" s="33">
        <v>2</v>
      </c>
      <c r="AA75" s="33">
        <v>-3</v>
      </c>
      <c r="AB75" s="33">
        <v>-5</v>
      </c>
      <c r="AC75" s="33">
        <v>-2</v>
      </c>
      <c r="AD75" s="28">
        <f t="shared" si="30"/>
        <v>21</v>
      </c>
    </row>
    <row r="76" spans="2:30">
      <c r="B76" s="22" t="s">
        <v>27</v>
      </c>
      <c r="D76" s="23">
        <f t="shared" si="28"/>
        <v>21</v>
      </c>
      <c r="E76" s="23">
        <f t="shared" si="29"/>
        <v>21</v>
      </c>
      <c r="F76" s="23">
        <f t="shared" si="29"/>
        <v>21</v>
      </c>
      <c r="G76" s="27">
        <f t="shared" si="29"/>
        <v>21</v>
      </c>
      <c r="H76" s="23">
        <f t="shared" si="29"/>
        <v>21</v>
      </c>
      <c r="I76" s="23">
        <f t="shared" si="29"/>
        <v>21</v>
      </c>
      <c r="J76" s="23">
        <f t="shared" si="29"/>
        <v>21</v>
      </c>
      <c r="K76" s="23">
        <f t="shared" si="29"/>
        <v>21</v>
      </c>
      <c r="L76" s="23">
        <f t="shared" si="29"/>
        <v>21</v>
      </c>
      <c r="M76" s="23">
        <f t="shared" si="29"/>
        <v>21</v>
      </c>
      <c r="N76" s="23">
        <f t="shared" si="29"/>
        <v>21</v>
      </c>
      <c r="O76" s="23">
        <f t="shared" si="29"/>
        <v>21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28">
        <f t="shared" si="30"/>
        <v>0</v>
      </c>
    </row>
    <row r="77" spans="2:30">
      <c r="B77" s="22" t="s">
        <v>29</v>
      </c>
      <c r="D77" s="23">
        <f t="shared" si="28"/>
        <v>49</v>
      </c>
      <c r="E77" s="23">
        <f t="shared" si="29"/>
        <v>49</v>
      </c>
      <c r="F77" s="23">
        <f t="shared" si="29"/>
        <v>49</v>
      </c>
      <c r="G77" s="27">
        <f t="shared" si="29"/>
        <v>49</v>
      </c>
      <c r="H77" s="23">
        <f t="shared" si="29"/>
        <v>49</v>
      </c>
      <c r="I77" s="23">
        <f t="shared" si="29"/>
        <v>49</v>
      </c>
      <c r="J77" s="23">
        <f t="shared" si="29"/>
        <v>49</v>
      </c>
      <c r="K77" s="23">
        <f t="shared" si="29"/>
        <v>49</v>
      </c>
      <c r="L77" s="23">
        <f t="shared" si="29"/>
        <v>49</v>
      </c>
      <c r="M77" s="23">
        <f t="shared" si="29"/>
        <v>49</v>
      </c>
      <c r="N77" s="23">
        <f t="shared" si="29"/>
        <v>49</v>
      </c>
      <c r="O77" s="23">
        <f t="shared" si="29"/>
        <v>49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28">
        <f t="shared" si="30"/>
        <v>0</v>
      </c>
    </row>
    <row r="78" spans="2:30">
      <c r="B78" s="22" t="s">
        <v>30</v>
      </c>
      <c r="D78" s="23">
        <f t="shared" si="28"/>
        <v>23</v>
      </c>
      <c r="E78" s="23">
        <f t="shared" si="29"/>
        <v>23</v>
      </c>
      <c r="F78" s="23">
        <f t="shared" si="29"/>
        <v>23</v>
      </c>
      <c r="G78" s="27">
        <f t="shared" si="29"/>
        <v>23</v>
      </c>
      <c r="H78" s="23">
        <f t="shared" si="29"/>
        <v>23</v>
      </c>
      <c r="I78" s="23">
        <f t="shared" si="29"/>
        <v>23</v>
      </c>
      <c r="J78" s="23">
        <f t="shared" si="29"/>
        <v>23</v>
      </c>
      <c r="K78" s="23">
        <f t="shared" si="29"/>
        <v>23</v>
      </c>
      <c r="L78" s="23">
        <f t="shared" si="29"/>
        <v>23</v>
      </c>
      <c r="M78" s="23">
        <f t="shared" si="29"/>
        <v>23</v>
      </c>
      <c r="N78" s="23">
        <f t="shared" si="29"/>
        <v>24</v>
      </c>
      <c r="O78" s="23">
        <f t="shared" si="29"/>
        <v>24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>
        <v>1</v>
      </c>
      <c r="AC78" s="33"/>
      <c r="AD78" s="28">
        <f t="shared" si="30"/>
        <v>1</v>
      </c>
    </row>
    <row r="79" spans="2:30">
      <c r="B79" s="22"/>
      <c r="D79" s="23"/>
      <c r="E79" s="23"/>
      <c r="F79" s="23"/>
      <c r="G79" s="27"/>
      <c r="H79" s="23"/>
      <c r="I79" s="23"/>
      <c r="J79" s="23"/>
      <c r="K79" s="23"/>
      <c r="L79" s="23"/>
      <c r="M79" s="23"/>
      <c r="N79" s="23"/>
      <c r="O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8"/>
    </row>
    <row r="80" spans="2:30">
      <c r="B80" s="22" t="s">
        <v>31</v>
      </c>
      <c r="D80" s="23">
        <f>+O26+R80</f>
        <v>0</v>
      </c>
      <c r="E80" s="23">
        <f t="shared" si="29"/>
        <v>0</v>
      </c>
      <c r="F80" s="23">
        <f t="shared" si="29"/>
        <v>0</v>
      </c>
      <c r="G80" s="27">
        <f t="shared" si="29"/>
        <v>0</v>
      </c>
      <c r="H80" s="23">
        <f t="shared" si="29"/>
        <v>0</v>
      </c>
      <c r="I80" s="23">
        <f t="shared" si="29"/>
        <v>0</v>
      </c>
      <c r="J80" s="23">
        <f t="shared" si="29"/>
        <v>0</v>
      </c>
      <c r="K80" s="23">
        <f t="shared" si="29"/>
        <v>0</v>
      </c>
      <c r="L80" s="23">
        <f t="shared" si="29"/>
        <v>0</v>
      </c>
      <c r="M80" s="23">
        <f t="shared" si="29"/>
        <v>0</v>
      </c>
      <c r="N80" s="23">
        <f t="shared" si="29"/>
        <v>0</v>
      </c>
      <c r="O80" s="23">
        <f t="shared" si="29"/>
        <v>0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28">
        <f t="shared" si="30"/>
        <v>0</v>
      </c>
    </row>
    <row r="81" spans="2:30" s="17" customFormat="1">
      <c r="B81" s="22" t="s">
        <v>22</v>
      </c>
      <c r="D81" s="23">
        <f>+O27+R81</f>
        <v>1055</v>
      </c>
      <c r="E81" s="23">
        <f t="shared" si="29"/>
        <v>1055</v>
      </c>
      <c r="F81" s="23">
        <f t="shared" si="29"/>
        <v>1055</v>
      </c>
      <c r="G81" s="27">
        <f t="shared" si="29"/>
        <v>1055</v>
      </c>
      <c r="H81" s="23">
        <f t="shared" si="29"/>
        <v>1055</v>
      </c>
      <c r="I81" s="23">
        <f t="shared" si="29"/>
        <v>1055</v>
      </c>
      <c r="J81" s="23">
        <f t="shared" si="29"/>
        <v>1055</v>
      </c>
      <c r="K81" s="23">
        <f t="shared" si="29"/>
        <v>1055</v>
      </c>
      <c r="L81" s="23">
        <f t="shared" si="29"/>
        <v>1055</v>
      </c>
      <c r="M81" s="23">
        <f t="shared" si="29"/>
        <v>1055</v>
      </c>
      <c r="N81" s="23">
        <f t="shared" si="29"/>
        <v>1055</v>
      </c>
      <c r="O81" s="23">
        <f t="shared" si="29"/>
        <v>1055</v>
      </c>
      <c r="P81" s="54"/>
      <c r="Q81" s="5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8">
        <f t="shared" si="30"/>
        <v>0</v>
      </c>
    </row>
    <row r="82" spans="2:30" s="17" customFormat="1">
      <c r="B82" s="22" t="s">
        <v>32</v>
      </c>
      <c r="D82" s="24">
        <f>+O28+R82</f>
        <v>969</v>
      </c>
      <c r="E82" s="24">
        <f t="shared" si="29"/>
        <v>969</v>
      </c>
      <c r="F82" s="24">
        <f t="shared" si="29"/>
        <v>969</v>
      </c>
      <c r="G82" s="24">
        <f t="shared" si="29"/>
        <v>969</v>
      </c>
      <c r="H82" s="24">
        <f t="shared" si="29"/>
        <v>969</v>
      </c>
      <c r="I82" s="24">
        <f t="shared" si="29"/>
        <v>969</v>
      </c>
      <c r="J82" s="24">
        <f t="shared" si="29"/>
        <v>969</v>
      </c>
      <c r="K82" s="24">
        <f t="shared" si="29"/>
        <v>969</v>
      </c>
      <c r="L82" s="24">
        <f t="shared" si="29"/>
        <v>969</v>
      </c>
      <c r="M82" s="24">
        <f t="shared" si="29"/>
        <v>969</v>
      </c>
      <c r="N82" s="24">
        <f t="shared" si="29"/>
        <v>969</v>
      </c>
      <c r="O82" s="24">
        <f t="shared" si="29"/>
        <v>969</v>
      </c>
      <c r="P82" s="54"/>
      <c r="Q82" s="5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9">
        <f t="shared" si="30"/>
        <v>0</v>
      </c>
    </row>
    <row r="83" spans="2:30">
      <c r="B83" s="25" t="s">
        <v>23</v>
      </c>
      <c r="D83" s="23">
        <f t="shared" ref="D83:O83" si="31">SUM(D73:D82)</f>
        <v>15089</v>
      </c>
      <c r="E83" s="23">
        <f t="shared" si="31"/>
        <v>15114</v>
      </c>
      <c r="F83" s="23">
        <f t="shared" si="31"/>
        <v>15131</v>
      </c>
      <c r="G83" s="27">
        <f t="shared" si="31"/>
        <v>15153</v>
      </c>
      <c r="H83" s="23">
        <f t="shared" si="31"/>
        <v>15179</v>
      </c>
      <c r="I83" s="23">
        <f t="shared" si="31"/>
        <v>15207</v>
      </c>
      <c r="J83" s="23">
        <f t="shared" si="31"/>
        <v>15234</v>
      </c>
      <c r="K83" s="23">
        <f t="shared" si="31"/>
        <v>15253</v>
      </c>
      <c r="L83" s="23">
        <f t="shared" si="31"/>
        <v>15244</v>
      </c>
      <c r="M83" s="23">
        <f t="shared" si="31"/>
        <v>15228</v>
      </c>
      <c r="N83" s="23">
        <f t="shared" si="31"/>
        <v>15206</v>
      </c>
      <c r="O83" s="23">
        <f t="shared" si="31"/>
        <v>15192</v>
      </c>
      <c r="R83" s="12">
        <f t="shared" ref="R83:AD83" si="32">SUM(R73:R82)</f>
        <v>18</v>
      </c>
      <c r="S83" s="12">
        <f t="shared" si="32"/>
        <v>25</v>
      </c>
      <c r="T83" s="12">
        <f t="shared" si="32"/>
        <v>17</v>
      </c>
      <c r="U83" s="12">
        <f t="shared" si="32"/>
        <v>22</v>
      </c>
      <c r="V83" s="12">
        <f t="shared" si="32"/>
        <v>26</v>
      </c>
      <c r="W83" s="12">
        <f t="shared" si="32"/>
        <v>28</v>
      </c>
      <c r="X83" s="12">
        <f t="shared" si="32"/>
        <v>27</v>
      </c>
      <c r="Y83" s="12">
        <f t="shared" si="32"/>
        <v>19</v>
      </c>
      <c r="Z83" s="12">
        <f t="shared" si="32"/>
        <v>-9</v>
      </c>
      <c r="AA83" s="12">
        <f t="shared" si="32"/>
        <v>-16</v>
      </c>
      <c r="AB83" s="12">
        <f t="shared" si="32"/>
        <v>-22</v>
      </c>
      <c r="AC83" s="12">
        <f t="shared" si="32"/>
        <v>-14</v>
      </c>
      <c r="AD83" s="28">
        <f t="shared" si="32"/>
        <v>121</v>
      </c>
    </row>
    <row r="84" spans="2:30">
      <c r="B84" s="21"/>
      <c r="D84" s="23"/>
      <c r="E84" s="23"/>
      <c r="F84" s="23"/>
      <c r="G84" s="27"/>
      <c r="H84" s="23"/>
      <c r="I84" s="23"/>
      <c r="J84" s="23"/>
      <c r="K84" s="23"/>
      <c r="L84" s="23"/>
      <c r="M84" s="23"/>
      <c r="N84" s="23"/>
      <c r="O84" s="23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28"/>
    </row>
    <row r="85" spans="2:30">
      <c r="B85" s="21" t="s">
        <v>33</v>
      </c>
      <c r="D85" s="23"/>
      <c r="E85" s="23"/>
      <c r="F85" s="23"/>
      <c r="G85" s="27"/>
      <c r="H85" s="23"/>
      <c r="I85" s="23"/>
      <c r="J85" s="23"/>
      <c r="K85" s="23"/>
      <c r="L85" s="23"/>
      <c r="M85" s="23"/>
      <c r="N85" s="23"/>
      <c r="O85" s="23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28"/>
    </row>
    <row r="86" spans="2:30">
      <c r="B86" s="22" t="s">
        <v>25</v>
      </c>
      <c r="D86" s="23">
        <f t="shared" ref="D86:D99" si="33">+O32+R86</f>
        <v>4</v>
      </c>
      <c r="E86" s="23">
        <f t="shared" ref="E86:O99" si="34">+D86+S86</f>
        <v>4</v>
      </c>
      <c r="F86" s="23">
        <f t="shared" si="34"/>
        <v>4</v>
      </c>
      <c r="G86" s="27">
        <f t="shared" si="34"/>
        <v>4</v>
      </c>
      <c r="H86" s="23">
        <f t="shared" si="34"/>
        <v>4</v>
      </c>
      <c r="I86" s="23">
        <f t="shared" si="34"/>
        <v>4</v>
      </c>
      <c r="J86" s="23">
        <f t="shared" si="34"/>
        <v>4</v>
      </c>
      <c r="K86" s="23">
        <f t="shared" si="34"/>
        <v>4</v>
      </c>
      <c r="L86" s="23">
        <f t="shared" si="34"/>
        <v>4</v>
      </c>
      <c r="M86" s="23">
        <f t="shared" si="34"/>
        <v>4</v>
      </c>
      <c r="N86" s="23">
        <f t="shared" si="34"/>
        <v>4</v>
      </c>
      <c r="O86" s="23">
        <f t="shared" si="34"/>
        <v>4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28">
        <f t="shared" ref="AD86:AD99" si="35">SUM(R86:AC86)</f>
        <v>0</v>
      </c>
    </row>
    <row r="87" spans="2:30">
      <c r="B87" s="22" t="s">
        <v>28</v>
      </c>
      <c r="D87" s="23">
        <f t="shared" si="33"/>
        <v>2</v>
      </c>
      <c r="E87" s="23">
        <f t="shared" si="34"/>
        <v>2</v>
      </c>
      <c r="F87" s="23">
        <f t="shared" si="34"/>
        <v>2</v>
      </c>
      <c r="G87" s="27">
        <f t="shared" si="34"/>
        <v>2</v>
      </c>
      <c r="H87" s="23">
        <f t="shared" si="34"/>
        <v>2</v>
      </c>
      <c r="I87" s="23">
        <f t="shared" si="34"/>
        <v>2</v>
      </c>
      <c r="J87" s="23">
        <f t="shared" si="34"/>
        <v>2</v>
      </c>
      <c r="K87" s="23">
        <f t="shared" si="34"/>
        <v>2</v>
      </c>
      <c r="L87" s="23">
        <f t="shared" si="34"/>
        <v>2</v>
      </c>
      <c r="M87" s="23">
        <f t="shared" si="34"/>
        <v>2</v>
      </c>
      <c r="N87" s="23">
        <f t="shared" si="34"/>
        <v>2</v>
      </c>
      <c r="O87" s="23">
        <f t="shared" si="34"/>
        <v>2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28">
        <f t="shared" si="35"/>
        <v>0</v>
      </c>
    </row>
    <row r="88" spans="2:30">
      <c r="B88" s="22" t="s">
        <v>26</v>
      </c>
      <c r="D88" s="23">
        <f t="shared" si="33"/>
        <v>31</v>
      </c>
      <c r="E88" s="23">
        <f t="shared" si="34"/>
        <v>31</v>
      </c>
      <c r="F88" s="23">
        <f t="shared" si="34"/>
        <v>31</v>
      </c>
      <c r="G88" s="27">
        <f t="shared" si="34"/>
        <v>31</v>
      </c>
      <c r="H88" s="23">
        <f t="shared" si="34"/>
        <v>31</v>
      </c>
      <c r="I88" s="23">
        <f t="shared" si="34"/>
        <v>31</v>
      </c>
      <c r="J88" s="23">
        <f t="shared" si="34"/>
        <v>31</v>
      </c>
      <c r="K88" s="23">
        <f t="shared" si="34"/>
        <v>31</v>
      </c>
      <c r="L88" s="23">
        <f t="shared" si="34"/>
        <v>31</v>
      </c>
      <c r="M88" s="23">
        <f t="shared" si="34"/>
        <v>31</v>
      </c>
      <c r="N88" s="23">
        <f t="shared" si="34"/>
        <v>31</v>
      </c>
      <c r="O88" s="23">
        <f t="shared" si="34"/>
        <v>31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28">
        <f t="shared" si="35"/>
        <v>0</v>
      </c>
    </row>
    <row r="89" spans="2:30">
      <c r="B89" s="22" t="s">
        <v>27</v>
      </c>
      <c r="D89" s="23">
        <f t="shared" si="33"/>
        <v>0</v>
      </c>
      <c r="E89" s="23">
        <f t="shared" si="34"/>
        <v>0</v>
      </c>
      <c r="F89" s="23">
        <f t="shared" si="34"/>
        <v>0</v>
      </c>
      <c r="G89" s="27">
        <f t="shared" si="34"/>
        <v>0</v>
      </c>
      <c r="H89" s="23">
        <f t="shared" si="34"/>
        <v>0</v>
      </c>
      <c r="I89" s="23">
        <f t="shared" si="34"/>
        <v>0</v>
      </c>
      <c r="J89" s="23">
        <f t="shared" si="34"/>
        <v>0</v>
      </c>
      <c r="K89" s="23">
        <f t="shared" si="34"/>
        <v>0</v>
      </c>
      <c r="L89" s="23">
        <f t="shared" si="34"/>
        <v>0</v>
      </c>
      <c r="M89" s="23">
        <f t="shared" si="34"/>
        <v>0</v>
      </c>
      <c r="N89" s="23">
        <f t="shared" si="34"/>
        <v>0</v>
      </c>
      <c r="O89" s="23">
        <f t="shared" si="34"/>
        <v>0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28">
        <f t="shared" si="35"/>
        <v>0</v>
      </c>
    </row>
    <row r="90" spans="2:30">
      <c r="B90" s="22" t="s">
        <v>29</v>
      </c>
      <c r="D90" s="23">
        <f t="shared" si="33"/>
        <v>12</v>
      </c>
      <c r="E90" s="23">
        <f t="shared" si="34"/>
        <v>12</v>
      </c>
      <c r="F90" s="23">
        <f t="shared" si="34"/>
        <v>12</v>
      </c>
      <c r="G90" s="27">
        <f t="shared" si="34"/>
        <v>12</v>
      </c>
      <c r="H90" s="23">
        <f t="shared" si="34"/>
        <v>12</v>
      </c>
      <c r="I90" s="23">
        <f t="shared" si="34"/>
        <v>12</v>
      </c>
      <c r="J90" s="23">
        <f t="shared" si="34"/>
        <v>12</v>
      </c>
      <c r="K90" s="23">
        <f t="shared" si="34"/>
        <v>12</v>
      </c>
      <c r="L90" s="23">
        <f t="shared" si="34"/>
        <v>12</v>
      </c>
      <c r="M90" s="23">
        <f t="shared" si="34"/>
        <v>12</v>
      </c>
      <c r="N90" s="23">
        <f t="shared" si="34"/>
        <v>12</v>
      </c>
      <c r="O90" s="23">
        <f t="shared" si="34"/>
        <v>12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28">
        <f t="shared" si="35"/>
        <v>0</v>
      </c>
    </row>
    <row r="91" spans="2:30">
      <c r="B91" s="22" t="s">
        <v>30</v>
      </c>
      <c r="D91" s="23">
        <f t="shared" si="33"/>
        <v>10</v>
      </c>
      <c r="E91" s="23">
        <f t="shared" si="34"/>
        <v>10</v>
      </c>
      <c r="F91" s="23">
        <f t="shared" si="34"/>
        <v>10</v>
      </c>
      <c r="G91" s="27">
        <f t="shared" si="34"/>
        <v>10</v>
      </c>
      <c r="H91" s="23">
        <f t="shared" si="34"/>
        <v>10</v>
      </c>
      <c r="I91" s="23">
        <f t="shared" si="34"/>
        <v>10</v>
      </c>
      <c r="J91" s="23">
        <f t="shared" si="34"/>
        <v>10</v>
      </c>
      <c r="K91" s="23">
        <f t="shared" si="34"/>
        <v>10</v>
      </c>
      <c r="L91" s="23">
        <f t="shared" si="34"/>
        <v>10</v>
      </c>
      <c r="M91" s="23">
        <f t="shared" si="34"/>
        <v>10</v>
      </c>
      <c r="N91" s="23">
        <f t="shared" si="34"/>
        <v>10</v>
      </c>
      <c r="O91" s="23">
        <f t="shared" si="34"/>
        <v>10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28">
        <f t="shared" si="35"/>
        <v>0</v>
      </c>
    </row>
    <row r="92" spans="2:30">
      <c r="B92" s="22" t="s">
        <v>34</v>
      </c>
      <c r="D92" s="23">
        <f t="shared" si="33"/>
        <v>0</v>
      </c>
      <c r="E92" s="23">
        <f t="shared" si="34"/>
        <v>0</v>
      </c>
      <c r="F92" s="23">
        <f t="shared" si="34"/>
        <v>0</v>
      </c>
      <c r="G92" s="27">
        <f t="shared" si="34"/>
        <v>0</v>
      </c>
      <c r="H92" s="23">
        <f t="shared" si="34"/>
        <v>0</v>
      </c>
      <c r="I92" s="23">
        <f t="shared" si="34"/>
        <v>0</v>
      </c>
      <c r="J92" s="23">
        <f t="shared" si="34"/>
        <v>0</v>
      </c>
      <c r="K92" s="23">
        <f t="shared" si="34"/>
        <v>0</v>
      </c>
      <c r="L92" s="23">
        <f t="shared" si="34"/>
        <v>0</v>
      </c>
      <c r="M92" s="23">
        <f t="shared" si="34"/>
        <v>0</v>
      </c>
      <c r="N92" s="23">
        <f t="shared" si="34"/>
        <v>0</v>
      </c>
      <c r="O92" s="23">
        <f t="shared" si="34"/>
        <v>0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28">
        <f t="shared" si="35"/>
        <v>0</v>
      </c>
    </row>
    <row r="93" spans="2:30">
      <c r="B93" s="22" t="s">
        <v>35</v>
      </c>
      <c r="D93" s="23">
        <f t="shared" si="33"/>
        <v>0</v>
      </c>
      <c r="E93" s="23">
        <f t="shared" si="34"/>
        <v>0</v>
      </c>
      <c r="F93" s="23">
        <f t="shared" si="34"/>
        <v>0</v>
      </c>
      <c r="G93" s="27">
        <f t="shared" si="34"/>
        <v>0</v>
      </c>
      <c r="H93" s="23">
        <f t="shared" si="34"/>
        <v>0</v>
      </c>
      <c r="I93" s="23">
        <f t="shared" si="34"/>
        <v>0</v>
      </c>
      <c r="J93" s="23">
        <f t="shared" si="34"/>
        <v>0</v>
      </c>
      <c r="K93" s="23">
        <f t="shared" si="34"/>
        <v>0</v>
      </c>
      <c r="L93" s="23">
        <f t="shared" si="34"/>
        <v>0</v>
      </c>
      <c r="M93" s="23">
        <f t="shared" si="34"/>
        <v>0</v>
      </c>
      <c r="N93" s="23">
        <f t="shared" si="34"/>
        <v>0</v>
      </c>
      <c r="O93" s="23">
        <f t="shared" si="34"/>
        <v>0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28">
        <f t="shared" si="35"/>
        <v>0</v>
      </c>
    </row>
    <row r="94" spans="2:30">
      <c r="B94" s="22" t="s">
        <v>36</v>
      </c>
      <c r="D94" s="23">
        <f t="shared" si="33"/>
        <v>0</v>
      </c>
      <c r="E94" s="23">
        <f t="shared" si="34"/>
        <v>0</v>
      </c>
      <c r="F94" s="23">
        <f t="shared" si="34"/>
        <v>0</v>
      </c>
      <c r="G94" s="27">
        <f t="shared" si="34"/>
        <v>0</v>
      </c>
      <c r="H94" s="23">
        <f t="shared" si="34"/>
        <v>0</v>
      </c>
      <c r="I94" s="23">
        <f t="shared" si="34"/>
        <v>0</v>
      </c>
      <c r="J94" s="23">
        <f t="shared" si="34"/>
        <v>0</v>
      </c>
      <c r="K94" s="23">
        <f t="shared" si="34"/>
        <v>0</v>
      </c>
      <c r="L94" s="23">
        <f t="shared" si="34"/>
        <v>0</v>
      </c>
      <c r="M94" s="23">
        <f t="shared" si="34"/>
        <v>0</v>
      </c>
      <c r="N94" s="23">
        <f t="shared" si="34"/>
        <v>0</v>
      </c>
      <c r="O94" s="23">
        <f t="shared" si="34"/>
        <v>0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28">
        <f t="shared" si="35"/>
        <v>0</v>
      </c>
    </row>
    <row r="95" spans="2:30">
      <c r="B95" s="22" t="s">
        <v>50</v>
      </c>
      <c r="D95" s="23">
        <f t="shared" si="33"/>
        <v>1</v>
      </c>
      <c r="E95" s="23">
        <f t="shared" si="34"/>
        <v>1</v>
      </c>
      <c r="F95" s="23">
        <f t="shared" si="34"/>
        <v>1</v>
      </c>
      <c r="G95" s="27">
        <f t="shared" si="34"/>
        <v>1</v>
      </c>
      <c r="H95" s="23">
        <f t="shared" si="34"/>
        <v>1</v>
      </c>
      <c r="I95" s="23">
        <f t="shared" si="34"/>
        <v>1</v>
      </c>
      <c r="J95" s="23">
        <f t="shared" si="34"/>
        <v>1</v>
      </c>
      <c r="K95" s="23">
        <f t="shared" si="34"/>
        <v>1</v>
      </c>
      <c r="L95" s="23">
        <f t="shared" si="34"/>
        <v>1</v>
      </c>
      <c r="M95" s="23">
        <f t="shared" si="34"/>
        <v>1</v>
      </c>
      <c r="N95" s="23">
        <f t="shared" si="34"/>
        <v>1</v>
      </c>
      <c r="O95" s="23">
        <f t="shared" si="34"/>
        <v>1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28">
        <f t="shared" si="35"/>
        <v>0</v>
      </c>
    </row>
    <row r="96" spans="2:30">
      <c r="B96" s="22" t="s">
        <v>31</v>
      </c>
      <c r="D96" s="23">
        <f t="shared" si="33"/>
        <v>10</v>
      </c>
      <c r="E96" s="23">
        <f t="shared" si="34"/>
        <v>10</v>
      </c>
      <c r="F96" s="23">
        <f t="shared" si="34"/>
        <v>10</v>
      </c>
      <c r="G96" s="27">
        <f t="shared" si="34"/>
        <v>10</v>
      </c>
      <c r="H96" s="23">
        <f t="shared" si="34"/>
        <v>10</v>
      </c>
      <c r="I96" s="23">
        <f t="shared" si="34"/>
        <v>10</v>
      </c>
      <c r="J96" s="23">
        <f t="shared" si="34"/>
        <v>10</v>
      </c>
      <c r="K96" s="23">
        <f t="shared" si="34"/>
        <v>10</v>
      </c>
      <c r="L96" s="23">
        <f t="shared" si="34"/>
        <v>10</v>
      </c>
      <c r="M96" s="23">
        <f t="shared" si="34"/>
        <v>10</v>
      </c>
      <c r="N96" s="23">
        <f t="shared" si="34"/>
        <v>10</v>
      </c>
      <c r="O96" s="23">
        <f t="shared" si="34"/>
        <v>10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28">
        <f t="shared" si="35"/>
        <v>0</v>
      </c>
    </row>
    <row r="97" spans="2:30">
      <c r="B97" s="22" t="s">
        <v>37</v>
      </c>
      <c r="D97" s="23">
        <f t="shared" si="33"/>
        <v>0</v>
      </c>
      <c r="E97" s="23">
        <f t="shared" si="34"/>
        <v>0</v>
      </c>
      <c r="F97" s="23">
        <f t="shared" si="34"/>
        <v>0</v>
      </c>
      <c r="G97" s="27">
        <f t="shared" si="34"/>
        <v>0</v>
      </c>
      <c r="H97" s="23">
        <f t="shared" si="34"/>
        <v>0</v>
      </c>
      <c r="I97" s="23">
        <f t="shared" si="34"/>
        <v>0</v>
      </c>
      <c r="J97" s="23">
        <f t="shared" si="34"/>
        <v>0</v>
      </c>
      <c r="K97" s="23">
        <f t="shared" si="34"/>
        <v>0</v>
      </c>
      <c r="L97" s="23">
        <f t="shared" si="34"/>
        <v>0</v>
      </c>
      <c r="M97" s="23">
        <f t="shared" si="34"/>
        <v>0</v>
      </c>
      <c r="N97" s="23">
        <f t="shared" si="34"/>
        <v>0</v>
      </c>
      <c r="O97" s="23">
        <f t="shared" si="34"/>
        <v>0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28">
        <f t="shared" si="35"/>
        <v>0</v>
      </c>
    </row>
    <row r="98" spans="2:30" s="17" customFormat="1">
      <c r="B98" s="22" t="s">
        <v>22</v>
      </c>
      <c r="D98" s="23">
        <f t="shared" si="33"/>
        <v>3</v>
      </c>
      <c r="E98" s="23">
        <f t="shared" si="34"/>
        <v>3</v>
      </c>
      <c r="F98" s="23">
        <f t="shared" si="34"/>
        <v>3</v>
      </c>
      <c r="G98" s="27">
        <f t="shared" si="34"/>
        <v>3</v>
      </c>
      <c r="H98" s="23">
        <f t="shared" si="34"/>
        <v>3</v>
      </c>
      <c r="I98" s="23">
        <f t="shared" si="34"/>
        <v>3</v>
      </c>
      <c r="J98" s="23">
        <f t="shared" si="34"/>
        <v>3</v>
      </c>
      <c r="K98" s="23">
        <f t="shared" si="34"/>
        <v>3</v>
      </c>
      <c r="L98" s="23">
        <f t="shared" si="34"/>
        <v>3</v>
      </c>
      <c r="M98" s="23">
        <f t="shared" si="34"/>
        <v>3</v>
      </c>
      <c r="N98" s="23">
        <f t="shared" si="34"/>
        <v>3</v>
      </c>
      <c r="O98" s="23">
        <f t="shared" si="34"/>
        <v>3</v>
      </c>
      <c r="P98" s="54"/>
      <c r="Q98" s="5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8">
        <f t="shared" si="35"/>
        <v>0</v>
      </c>
    </row>
    <row r="99" spans="2:30" s="17" customFormat="1">
      <c r="B99" s="22" t="s">
        <v>32</v>
      </c>
      <c r="D99" s="24">
        <f t="shared" si="33"/>
        <v>0</v>
      </c>
      <c r="E99" s="24">
        <f t="shared" si="34"/>
        <v>0</v>
      </c>
      <c r="F99" s="24">
        <f t="shared" si="34"/>
        <v>0</v>
      </c>
      <c r="G99" s="24">
        <f t="shared" si="34"/>
        <v>0</v>
      </c>
      <c r="H99" s="24">
        <f t="shared" si="34"/>
        <v>0</v>
      </c>
      <c r="I99" s="24">
        <f t="shared" si="34"/>
        <v>0</v>
      </c>
      <c r="J99" s="24">
        <f t="shared" si="34"/>
        <v>0</v>
      </c>
      <c r="K99" s="24">
        <f t="shared" si="34"/>
        <v>0</v>
      </c>
      <c r="L99" s="24">
        <f t="shared" si="34"/>
        <v>0</v>
      </c>
      <c r="M99" s="24">
        <f t="shared" si="34"/>
        <v>0</v>
      </c>
      <c r="N99" s="24">
        <f t="shared" si="34"/>
        <v>0</v>
      </c>
      <c r="O99" s="24">
        <f t="shared" si="34"/>
        <v>0</v>
      </c>
      <c r="P99" s="54"/>
      <c r="Q99" s="5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9">
        <f t="shared" si="35"/>
        <v>0</v>
      </c>
    </row>
    <row r="100" spans="2:30">
      <c r="B100" s="21" t="s">
        <v>23</v>
      </c>
      <c r="D100" s="23">
        <f t="shared" ref="D100:O100" si="36">SUM(D86:D99)</f>
        <v>73</v>
      </c>
      <c r="E100" s="23">
        <f t="shared" si="36"/>
        <v>73</v>
      </c>
      <c r="F100" s="23">
        <f t="shared" si="36"/>
        <v>73</v>
      </c>
      <c r="G100" s="27">
        <f t="shared" si="36"/>
        <v>73</v>
      </c>
      <c r="H100" s="23">
        <f t="shared" si="36"/>
        <v>73</v>
      </c>
      <c r="I100" s="23">
        <f t="shared" si="36"/>
        <v>73</v>
      </c>
      <c r="J100" s="23">
        <f t="shared" si="36"/>
        <v>73</v>
      </c>
      <c r="K100" s="23">
        <f t="shared" si="36"/>
        <v>73</v>
      </c>
      <c r="L100" s="23">
        <f t="shared" si="36"/>
        <v>73</v>
      </c>
      <c r="M100" s="23">
        <f t="shared" si="36"/>
        <v>73</v>
      </c>
      <c r="N100" s="23">
        <f t="shared" si="36"/>
        <v>73</v>
      </c>
      <c r="O100" s="23">
        <f t="shared" si="36"/>
        <v>73</v>
      </c>
      <c r="R100" s="12">
        <f>SUM(R86:R99)</f>
        <v>0</v>
      </c>
      <c r="S100" s="12">
        <f t="shared" ref="S100:AD100" si="37">SUM(S86:S99)</f>
        <v>0</v>
      </c>
      <c r="T100" s="12">
        <f t="shared" si="37"/>
        <v>0</v>
      </c>
      <c r="U100" s="12">
        <f t="shared" si="37"/>
        <v>0</v>
      </c>
      <c r="V100" s="12">
        <f t="shared" si="37"/>
        <v>0</v>
      </c>
      <c r="W100" s="12">
        <f t="shared" si="37"/>
        <v>0</v>
      </c>
      <c r="X100" s="12">
        <f t="shared" si="37"/>
        <v>0</v>
      </c>
      <c r="Y100" s="12">
        <f t="shared" si="37"/>
        <v>0</v>
      </c>
      <c r="Z100" s="12">
        <f t="shared" si="37"/>
        <v>0</v>
      </c>
      <c r="AA100" s="12">
        <f t="shared" si="37"/>
        <v>0</v>
      </c>
      <c r="AB100" s="12">
        <f t="shared" si="37"/>
        <v>0</v>
      </c>
      <c r="AC100" s="12">
        <f t="shared" si="37"/>
        <v>0</v>
      </c>
      <c r="AD100" s="28">
        <f t="shared" si="37"/>
        <v>0</v>
      </c>
    </row>
    <row r="101" spans="2:30">
      <c r="B101" s="21"/>
      <c r="D101" s="23"/>
      <c r="E101" s="23"/>
      <c r="F101" s="23"/>
      <c r="G101" s="27"/>
      <c r="H101" s="23"/>
      <c r="I101" s="23"/>
      <c r="J101" s="23"/>
      <c r="K101" s="23"/>
      <c r="L101" s="23"/>
      <c r="M101" s="23"/>
      <c r="N101" s="23"/>
      <c r="O101" s="23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28"/>
    </row>
    <row r="102" spans="2:30">
      <c r="B102" s="21" t="s">
        <v>38</v>
      </c>
      <c r="D102" s="23"/>
      <c r="E102" s="23"/>
      <c r="F102" s="23"/>
      <c r="G102" s="27"/>
      <c r="H102" s="23"/>
      <c r="I102" s="23"/>
      <c r="J102" s="23"/>
      <c r="K102" s="23"/>
      <c r="L102" s="23"/>
      <c r="M102" s="23"/>
      <c r="N102" s="23"/>
      <c r="O102" s="23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28"/>
    </row>
    <row r="103" spans="2:30" s="17" customFormat="1">
      <c r="B103" s="22" t="s">
        <v>39</v>
      </c>
      <c r="D103" s="24">
        <f>+O49+R103</f>
        <v>80</v>
      </c>
      <c r="E103" s="24">
        <f t="shared" ref="E103:O103" si="38">+D103+S103</f>
        <v>80</v>
      </c>
      <c r="F103" s="24">
        <f t="shared" si="38"/>
        <v>80</v>
      </c>
      <c r="G103" s="24">
        <f t="shared" si="38"/>
        <v>80</v>
      </c>
      <c r="H103" s="24">
        <f t="shared" si="38"/>
        <v>80</v>
      </c>
      <c r="I103" s="24">
        <f t="shared" si="38"/>
        <v>80</v>
      </c>
      <c r="J103" s="24">
        <f t="shared" si="38"/>
        <v>80</v>
      </c>
      <c r="K103" s="24">
        <f t="shared" si="38"/>
        <v>80</v>
      </c>
      <c r="L103" s="24">
        <f t="shared" si="38"/>
        <v>80</v>
      </c>
      <c r="M103" s="24">
        <f t="shared" si="38"/>
        <v>80</v>
      </c>
      <c r="N103" s="24">
        <f t="shared" si="38"/>
        <v>80</v>
      </c>
      <c r="O103" s="24">
        <f t="shared" si="38"/>
        <v>80</v>
      </c>
      <c r="P103" s="54"/>
      <c r="Q103" s="5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9">
        <f>SUM(R103:AC103)</f>
        <v>0</v>
      </c>
    </row>
    <row r="104" spans="2:30">
      <c r="B104" s="21" t="s">
        <v>23</v>
      </c>
      <c r="D104" s="23">
        <f t="shared" ref="D104:O104" si="39">SUM(D103)</f>
        <v>80</v>
      </c>
      <c r="E104" s="23">
        <f t="shared" si="39"/>
        <v>80</v>
      </c>
      <c r="F104" s="23">
        <f t="shared" si="39"/>
        <v>80</v>
      </c>
      <c r="G104" s="27">
        <f t="shared" si="39"/>
        <v>80</v>
      </c>
      <c r="H104" s="23">
        <f t="shared" si="39"/>
        <v>80</v>
      </c>
      <c r="I104" s="23">
        <f t="shared" si="39"/>
        <v>80</v>
      </c>
      <c r="J104" s="23">
        <f t="shared" si="39"/>
        <v>80</v>
      </c>
      <c r="K104" s="23">
        <f t="shared" si="39"/>
        <v>80</v>
      </c>
      <c r="L104" s="23">
        <f t="shared" si="39"/>
        <v>80</v>
      </c>
      <c r="M104" s="23">
        <f t="shared" si="39"/>
        <v>80</v>
      </c>
      <c r="N104" s="23">
        <f t="shared" si="39"/>
        <v>80</v>
      </c>
      <c r="O104" s="23">
        <f t="shared" si="39"/>
        <v>80</v>
      </c>
      <c r="R104" s="12">
        <f>SUM(R103)</f>
        <v>0</v>
      </c>
      <c r="S104" s="12">
        <f t="shared" ref="S104:AD104" si="40">SUM(S103)</f>
        <v>0</v>
      </c>
      <c r="T104" s="12">
        <f t="shared" si="40"/>
        <v>0</v>
      </c>
      <c r="U104" s="12">
        <f t="shared" si="40"/>
        <v>0</v>
      </c>
      <c r="V104" s="12">
        <f t="shared" si="40"/>
        <v>0</v>
      </c>
      <c r="W104" s="12">
        <f t="shared" si="40"/>
        <v>0</v>
      </c>
      <c r="X104" s="12">
        <f t="shared" si="40"/>
        <v>0</v>
      </c>
      <c r="Y104" s="12">
        <f t="shared" si="40"/>
        <v>0</v>
      </c>
      <c r="Z104" s="12">
        <f t="shared" si="40"/>
        <v>0</v>
      </c>
      <c r="AA104" s="12">
        <f t="shared" si="40"/>
        <v>0</v>
      </c>
      <c r="AB104" s="12">
        <f t="shared" si="40"/>
        <v>0</v>
      </c>
      <c r="AC104" s="12">
        <f t="shared" si="40"/>
        <v>0</v>
      </c>
      <c r="AD104" s="28">
        <f t="shared" si="40"/>
        <v>0</v>
      </c>
    </row>
    <row r="105" spans="2:30">
      <c r="B105" s="21"/>
      <c r="D105" s="23"/>
      <c r="E105" s="23"/>
      <c r="F105" s="23"/>
      <c r="G105" s="27"/>
      <c r="H105" s="23"/>
      <c r="I105" s="23"/>
      <c r="J105" s="23"/>
      <c r="K105" s="23"/>
      <c r="L105" s="23"/>
      <c r="M105" s="23"/>
      <c r="N105" s="23"/>
      <c r="O105" s="23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28"/>
    </row>
    <row r="106" spans="2:30">
      <c r="B106" s="21" t="s">
        <v>40</v>
      </c>
      <c r="D106" s="23"/>
      <c r="E106" s="23"/>
      <c r="F106" s="23"/>
      <c r="G106" s="27"/>
      <c r="H106" s="23"/>
      <c r="I106" s="23"/>
      <c r="J106" s="23"/>
      <c r="K106" s="23"/>
      <c r="L106" s="23"/>
      <c r="M106" s="23"/>
      <c r="N106" s="23"/>
      <c r="O106" s="23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28"/>
    </row>
    <row r="107" spans="2:30" s="17" customFormat="1">
      <c r="B107" s="22" t="s">
        <v>41</v>
      </c>
      <c r="D107" s="23">
        <f>+O53+R107</f>
        <v>1</v>
      </c>
      <c r="E107" s="23">
        <f t="shared" ref="E107:O108" si="41">+D107+S107</f>
        <v>1</v>
      </c>
      <c r="F107" s="23">
        <f t="shared" si="41"/>
        <v>1</v>
      </c>
      <c r="G107" s="27">
        <f t="shared" si="41"/>
        <v>1</v>
      </c>
      <c r="H107" s="23">
        <f t="shared" si="41"/>
        <v>1</v>
      </c>
      <c r="I107" s="23">
        <f t="shared" si="41"/>
        <v>1</v>
      </c>
      <c r="J107" s="23">
        <f t="shared" si="41"/>
        <v>1</v>
      </c>
      <c r="K107" s="23">
        <f t="shared" si="41"/>
        <v>1</v>
      </c>
      <c r="L107" s="23">
        <f t="shared" si="41"/>
        <v>1</v>
      </c>
      <c r="M107" s="23">
        <f t="shared" si="41"/>
        <v>1</v>
      </c>
      <c r="N107" s="23">
        <f t="shared" si="41"/>
        <v>1</v>
      </c>
      <c r="O107" s="23">
        <f t="shared" si="41"/>
        <v>1</v>
      </c>
      <c r="P107" s="54"/>
      <c r="Q107" s="5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8">
        <f>SUM(R107:AC107)</f>
        <v>0</v>
      </c>
    </row>
    <row r="108" spans="2:30" s="17" customFormat="1">
      <c r="B108" s="22" t="s">
        <v>42</v>
      </c>
      <c r="D108" s="24">
        <f>+O54+R108</f>
        <v>1</v>
      </c>
      <c r="E108" s="24">
        <f t="shared" si="41"/>
        <v>1</v>
      </c>
      <c r="F108" s="24">
        <f t="shared" si="41"/>
        <v>1</v>
      </c>
      <c r="G108" s="24">
        <f t="shared" si="41"/>
        <v>1</v>
      </c>
      <c r="H108" s="24">
        <f t="shared" si="41"/>
        <v>1</v>
      </c>
      <c r="I108" s="24">
        <f t="shared" si="41"/>
        <v>1</v>
      </c>
      <c r="J108" s="24">
        <f t="shared" si="41"/>
        <v>1</v>
      </c>
      <c r="K108" s="24">
        <f t="shared" si="41"/>
        <v>1</v>
      </c>
      <c r="L108" s="24">
        <f t="shared" si="41"/>
        <v>1</v>
      </c>
      <c r="M108" s="24">
        <f t="shared" si="41"/>
        <v>1</v>
      </c>
      <c r="N108" s="24">
        <f t="shared" si="41"/>
        <v>1</v>
      </c>
      <c r="O108" s="24">
        <f t="shared" si="41"/>
        <v>1</v>
      </c>
      <c r="P108" s="54"/>
      <c r="Q108" s="5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9">
        <f>SUM(R108:AC108)</f>
        <v>0</v>
      </c>
    </row>
    <row r="109" spans="2:30">
      <c r="B109" s="21" t="s">
        <v>23</v>
      </c>
      <c r="D109" s="23">
        <f t="shared" ref="D109:O109" si="42">SUM(D107:D108)</f>
        <v>2</v>
      </c>
      <c r="E109" s="23">
        <f t="shared" si="42"/>
        <v>2</v>
      </c>
      <c r="F109" s="23">
        <f t="shared" si="42"/>
        <v>2</v>
      </c>
      <c r="G109" s="27">
        <f t="shared" si="42"/>
        <v>2</v>
      </c>
      <c r="H109" s="23">
        <f t="shared" si="42"/>
        <v>2</v>
      </c>
      <c r="I109" s="23">
        <f t="shared" si="42"/>
        <v>2</v>
      </c>
      <c r="J109" s="23">
        <f t="shared" si="42"/>
        <v>2</v>
      </c>
      <c r="K109" s="23">
        <f t="shared" si="42"/>
        <v>2</v>
      </c>
      <c r="L109" s="23">
        <f t="shared" si="42"/>
        <v>2</v>
      </c>
      <c r="M109" s="23">
        <f t="shared" si="42"/>
        <v>2</v>
      </c>
      <c r="N109" s="23">
        <f t="shared" si="42"/>
        <v>2</v>
      </c>
      <c r="O109" s="23">
        <f t="shared" si="42"/>
        <v>2</v>
      </c>
      <c r="R109" s="12">
        <f>SUM(R107:R108)</f>
        <v>0</v>
      </c>
      <c r="S109" s="12">
        <f t="shared" ref="S109:AD109" si="43">SUM(S107:S108)</f>
        <v>0</v>
      </c>
      <c r="T109" s="12">
        <f t="shared" si="43"/>
        <v>0</v>
      </c>
      <c r="U109" s="12">
        <f t="shared" si="43"/>
        <v>0</v>
      </c>
      <c r="V109" s="12">
        <f t="shared" si="43"/>
        <v>0</v>
      </c>
      <c r="W109" s="12">
        <f t="shared" si="43"/>
        <v>0</v>
      </c>
      <c r="X109" s="12">
        <f t="shared" si="43"/>
        <v>0</v>
      </c>
      <c r="Y109" s="12">
        <f t="shared" si="43"/>
        <v>0</v>
      </c>
      <c r="Z109" s="12">
        <f t="shared" si="43"/>
        <v>0</v>
      </c>
      <c r="AA109" s="12">
        <f t="shared" si="43"/>
        <v>0</v>
      </c>
      <c r="AB109" s="12">
        <f t="shared" si="43"/>
        <v>0</v>
      </c>
      <c r="AC109" s="12">
        <f t="shared" si="43"/>
        <v>0</v>
      </c>
      <c r="AD109" s="28">
        <f t="shared" si="43"/>
        <v>0</v>
      </c>
    </row>
    <row r="110" spans="2:30">
      <c r="B110" s="21"/>
      <c r="D110" s="23"/>
      <c r="E110" s="23"/>
      <c r="F110" s="23"/>
      <c r="G110" s="27"/>
      <c r="H110" s="23"/>
      <c r="I110" s="23"/>
      <c r="J110" s="23"/>
      <c r="K110" s="23"/>
      <c r="L110" s="23"/>
      <c r="M110" s="23"/>
      <c r="N110" s="23"/>
      <c r="O110" s="23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28"/>
    </row>
    <row r="111" spans="2:30" ht="13.5" thickBot="1">
      <c r="B111" s="21" t="s">
        <v>23</v>
      </c>
      <c r="D111" s="26">
        <f t="shared" ref="D111:O111" si="44">SUM(D109,D104,D100,D83,D70)</f>
        <v>111639</v>
      </c>
      <c r="E111" s="26">
        <f t="shared" si="44"/>
        <v>111824</v>
      </c>
      <c r="F111" s="26">
        <f t="shared" si="44"/>
        <v>111963</v>
      </c>
      <c r="G111" s="26">
        <f t="shared" si="44"/>
        <v>112074</v>
      </c>
      <c r="H111" s="26">
        <f t="shared" si="44"/>
        <v>112128</v>
      </c>
      <c r="I111" s="26">
        <f t="shared" si="44"/>
        <v>112367</v>
      </c>
      <c r="J111" s="26">
        <f t="shared" si="44"/>
        <v>112453</v>
      </c>
      <c r="K111" s="26">
        <f t="shared" si="44"/>
        <v>112545</v>
      </c>
      <c r="L111" s="26">
        <f t="shared" si="44"/>
        <v>112354</v>
      </c>
      <c r="M111" s="26">
        <f t="shared" si="44"/>
        <v>112200</v>
      </c>
      <c r="N111" s="26">
        <f t="shared" si="44"/>
        <v>112088</v>
      </c>
      <c r="O111" s="26">
        <f t="shared" si="44"/>
        <v>112145</v>
      </c>
      <c r="R111" s="14">
        <f t="shared" ref="R111:AD111" si="45">SUM(R109,R104,R100,R83,R70)</f>
        <v>66</v>
      </c>
      <c r="S111" s="14">
        <f t="shared" si="45"/>
        <v>185</v>
      </c>
      <c r="T111" s="14">
        <f t="shared" si="45"/>
        <v>139</v>
      </c>
      <c r="U111" s="14">
        <f t="shared" si="45"/>
        <v>111</v>
      </c>
      <c r="V111" s="14">
        <f t="shared" si="45"/>
        <v>54</v>
      </c>
      <c r="W111" s="14">
        <f t="shared" si="45"/>
        <v>239</v>
      </c>
      <c r="X111" s="14">
        <f t="shared" si="45"/>
        <v>86</v>
      </c>
      <c r="Y111" s="14">
        <f t="shared" si="45"/>
        <v>92</v>
      </c>
      <c r="Z111" s="14">
        <f t="shared" si="45"/>
        <v>-191</v>
      </c>
      <c r="AA111" s="14">
        <f t="shared" si="45"/>
        <v>-154</v>
      </c>
      <c r="AB111" s="14">
        <f t="shared" si="45"/>
        <v>-112</v>
      </c>
      <c r="AC111" s="14">
        <f t="shared" si="45"/>
        <v>57</v>
      </c>
      <c r="AD111" s="30">
        <f t="shared" si="45"/>
        <v>572</v>
      </c>
    </row>
    <row r="112" spans="2:30" ht="13.5" thickTop="1"/>
  </sheetData>
  <mergeCells count="7">
    <mergeCell ref="D63:O63"/>
    <mergeCell ref="R9:AC9"/>
    <mergeCell ref="R6:AC6"/>
    <mergeCell ref="R7:AC7"/>
    <mergeCell ref="R60:AC60"/>
    <mergeCell ref="R61:AC61"/>
    <mergeCell ref="R63:AC63"/>
  </mergeCells>
  <printOptions horizontalCentered="1" verticalCentered="1"/>
  <pageMargins left="0.25" right="0.25" top="0.25" bottom="0.25" header="0.1" footer="0.1"/>
  <pageSetup scale="75" fitToWidth="4" orientation="landscape" r:id="rId1"/>
  <headerFooter alignWithMargins="0">
    <oddHeader>&amp;R&amp;D
&amp;T</oddHeader>
    <oddFooter>&amp;R&amp;P of &amp;N</oddFooter>
  </headerFooter>
  <rowBreaks count="1" manualBreakCount="1">
    <brk id="5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D112"/>
  <sheetViews>
    <sheetView zoomScale="90" zoomScaleNormal="90" workbookViewId="0">
      <pane xSplit="3" ySplit="10" topLeftCell="D11" activePane="bottomRight" state="frozen"/>
      <selection activeCell="D11" sqref="D11"/>
      <selection pane="topRight" activeCell="D11" sqref="D11"/>
      <selection pane="bottomLeft" activeCell="D11" sqref="D11"/>
      <selection pane="bottomRight" activeCell="AG47" sqref="AG47"/>
    </sheetView>
  </sheetViews>
  <sheetFormatPr defaultRowHeight="12.75"/>
  <cols>
    <col min="1" max="1" width="9.140625" style="1" hidden="1" customWidth="1"/>
    <col min="2" max="2" width="17.7109375" bestFit="1" customWidth="1"/>
    <col min="3" max="3" width="13" style="1" hidden="1" customWidth="1"/>
    <col min="4" max="4" width="13" customWidth="1"/>
    <col min="5" max="12" width="12.85546875" bestFit="1" customWidth="1"/>
    <col min="13" max="15" width="12.7109375" customWidth="1"/>
    <col min="16" max="17" width="2" style="50" customWidth="1"/>
    <col min="18" max="30" width="12.42578125" customWidth="1"/>
  </cols>
  <sheetData>
    <row r="1" spans="1:30" s="1" customFormat="1" ht="12.75" hidden="1" customHeight="1">
      <c r="A1" s="1" t="s">
        <v>0</v>
      </c>
      <c r="B1" s="1" t="s">
        <v>51</v>
      </c>
      <c r="P1" s="49"/>
      <c r="Q1" s="49"/>
    </row>
    <row r="2" spans="1:30" s="1" customFormat="1" ht="12.75" hidden="1" customHeight="1">
      <c r="A2" s="1" t="s">
        <v>1</v>
      </c>
      <c r="B2" s="1" t="s">
        <v>55</v>
      </c>
      <c r="P2" s="49"/>
      <c r="Q2" s="49"/>
    </row>
    <row r="3" spans="1:30" s="1" customFormat="1" ht="12.75" hidden="1" customHeight="1">
      <c r="A3" s="1" t="s">
        <v>2</v>
      </c>
      <c r="B3" s="1" t="s">
        <v>52</v>
      </c>
      <c r="P3" s="49"/>
      <c r="Q3" s="49"/>
    </row>
    <row r="4" spans="1:30" s="1" customFormat="1" ht="12.75" hidden="1" customHeight="1">
      <c r="A4" s="1" t="s">
        <v>3</v>
      </c>
      <c r="B4" s="1" t="s">
        <v>53</v>
      </c>
      <c r="P4" s="49"/>
      <c r="Q4" s="49"/>
    </row>
    <row r="5" spans="1:30" s="1" customFormat="1" ht="12.75" hidden="1" customHeight="1">
      <c r="P5" s="49"/>
      <c r="Q5" s="49"/>
    </row>
    <row r="6" spans="1:30" s="17" customFormat="1" ht="15.75">
      <c r="A6" s="1"/>
      <c r="C6" s="2"/>
      <c r="D6" s="3" t="str">
        <f>"Gulf Power - "&amp;$B$2</f>
        <v>Gulf Power - Total Location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56"/>
      <c r="Q6" s="54"/>
      <c r="R6" s="62" t="str">
        <f>"Gulf Power - "&amp;$B$2</f>
        <v>Gulf Power - Total Location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4"/>
    </row>
    <row r="7" spans="1:30" s="17" customFormat="1" ht="15.75">
      <c r="A7" s="1"/>
      <c r="C7" s="5"/>
      <c r="D7" s="6" t="s">
        <v>44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56"/>
      <c r="Q7" s="54"/>
      <c r="R7" s="63" t="s">
        <v>4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4"/>
    </row>
    <row r="8" spans="1:30" s="17" customFormat="1" ht="15.75">
      <c r="A8" s="1"/>
      <c r="C8" s="7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56"/>
      <c r="Q8" s="54"/>
    </row>
    <row r="9" spans="1:30" s="17" customFormat="1" ht="15.75">
      <c r="A9" s="1"/>
      <c r="C9" s="15">
        <f>'Inputs &amp; Instructions'!$B$2-2</f>
        <v>2011</v>
      </c>
      <c r="D9" s="16">
        <f>'Inputs &amp; Instructions'!$B$2-1</f>
        <v>2012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57"/>
      <c r="Q9" s="54"/>
      <c r="R9" s="64">
        <f>'Inputs &amp; Instructions'!$B$2-1</f>
        <v>2012</v>
      </c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16"/>
    </row>
    <row r="10" spans="1:30" s="17" customFormat="1">
      <c r="A10" s="1"/>
      <c r="C10" s="8" t="s">
        <v>16</v>
      </c>
      <c r="D10" s="20" t="s">
        <v>5</v>
      </c>
      <c r="E10" s="20" t="s">
        <v>6</v>
      </c>
      <c r="F10" s="37" t="s">
        <v>7</v>
      </c>
      <c r="G10" s="32" t="s">
        <v>8</v>
      </c>
      <c r="H10" s="20" t="s">
        <v>9</v>
      </c>
      <c r="I10" s="20" t="s">
        <v>10</v>
      </c>
      <c r="J10" s="20" t="s">
        <v>11</v>
      </c>
      <c r="K10" s="20" t="s">
        <v>12</v>
      </c>
      <c r="L10" s="20" t="s">
        <v>13</v>
      </c>
      <c r="M10" s="20" t="s">
        <v>14</v>
      </c>
      <c r="N10" s="20" t="s">
        <v>15</v>
      </c>
      <c r="O10" s="20" t="s">
        <v>16</v>
      </c>
      <c r="P10" s="58"/>
      <c r="Q10" s="54"/>
      <c r="R10" s="9" t="s">
        <v>5</v>
      </c>
      <c r="S10" s="9" t="s">
        <v>6</v>
      </c>
      <c r="T10" s="9" t="s">
        <v>7</v>
      </c>
      <c r="U10" s="9" t="s">
        <v>8</v>
      </c>
      <c r="V10" s="9" t="s">
        <v>9</v>
      </c>
      <c r="W10" s="9" t="s">
        <v>10</v>
      </c>
      <c r="X10" s="9" t="s">
        <v>11</v>
      </c>
      <c r="Y10" s="9" t="s">
        <v>12</v>
      </c>
      <c r="Z10" s="9" t="s">
        <v>13</v>
      </c>
      <c r="AA10" s="9" t="s">
        <v>14</v>
      </c>
      <c r="AB10" s="9" t="s">
        <v>15</v>
      </c>
      <c r="AC10" s="9" t="s">
        <v>16</v>
      </c>
      <c r="AD10" s="10" t="s">
        <v>45</v>
      </c>
    </row>
    <row r="11" spans="1:30" s="17" customFormat="1">
      <c r="A11" s="1"/>
      <c r="B11" s="21" t="s">
        <v>17</v>
      </c>
      <c r="C11" s="8"/>
      <c r="D11" s="20"/>
      <c r="E11" s="20"/>
      <c r="F11" s="37"/>
      <c r="G11" s="32"/>
      <c r="H11" s="20"/>
      <c r="I11" s="20"/>
      <c r="J11" s="20"/>
      <c r="K11" s="20"/>
      <c r="L11" s="20"/>
      <c r="M11" s="20"/>
      <c r="N11" s="20"/>
      <c r="O11" s="20"/>
      <c r="P11" s="58"/>
      <c r="Q11" s="54"/>
      <c r="R11" s="9"/>
      <c r="S11" s="9"/>
      <c r="T11" s="9"/>
      <c r="U11" s="20"/>
      <c r="V11" s="20"/>
      <c r="W11" s="20"/>
      <c r="X11" s="20"/>
      <c r="Y11" s="20"/>
      <c r="Z11" s="20"/>
      <c r="AA11" s="20"/>
      <c r="AB11" s="20"/>
      <c r="AC11" s="20"/>
      <c r="AD11" s="32"/>
    </row>
    <row r="12" spans="1:30" s="17" customFormat="1">
      <c r="A12" s="11" t="s">
        <v>18</v>
      </c>
      <c r="B12" s="22" t="s">
        <v>19</v>
      </c>
      <c r="C12" s="51">
        <v>360288</v>
      </c>
      <c r="D12" s="45">
        <v>360313</v>
      </c>
      <c r="E12" s="45">
        <v>360942</v>
      </c>
      <c r="F12" s="45">
        <v>361353</v>
      </c>
      <c r="G12" s="28">
        <f t="shared" ref="G12:O15" si="0">+F12+U12</f>
        <v>361353</v>
      </c>
      <c r="H12" s="23">
        <f t="shared" si="0"/>
        <v>361353</v>
      </c>
      <c r="I12" s="23">
        <f t="shared" si="0"/>
        <v>361353</v>
      </c>
      <c r="J12" s="23">
        <f t="shared" si="0"/>
        <v>361353</v>
      </c>
      <c r="K12" s="23">
        <f t="shared" si="0"/>
        <v>361353</v>
      </c>
      <c r="L12" s="23">
        <f t="shared" si="0"/>
        <v>361353</v>
      </c>
      <c r="M12" s="23">
        <f t="shared" si="0"/>
        <v>361353</v>
      </c>
      <c r="N12" s="23">
        <f t="shared" si="0"/>
        <v>361353</v>
      </c>
      <c r="O12" s="23">
        <f t="shared" si="0"/>
        <v>361353</v>
      </c>
      <c r="P12" s="27"/>
      <c r="Q12" s="54"/>
      <c r="R12" s="12">
        <f t="shared" ref="R12:T16" si="1">D12-C12</f>
        <v>25</v>
      </c>
      <c r="S12" s="12">
        <f t="shared" si="1"/>
        <v>629</v>
      </c>
      <c r="T12" s="12">
        <f t="shared" si="1"/>
        <v>411</v>
      </c>
      <c r="U12" s="33"/>
      <c r="V12" s="33"/>
      <c r="W12" s="33"/>
      <c r="X12" s="33"/>
      <c r="Y12" s="33"/>
      <c r="Z12" s="33"/>
      <c r="AA12" s="33"/>
      <c r="AB12" s="33"/>
      <c r="AC12" s="33"/>
      <c r="AD12" s="28">
        <f>SUM(R12:AC12)</f>
        <v>1065</v>
      </c>
    </row>
    <row r="13" spans="1:30" s="17" customFormat="1">
      <c r="A13" s="11" t="s">
        <v>18</v>
      </c>
      <c r="B13" s="22" t="s">
        <v>20</v>
      </c>
      <c r="C13" s="51">
        <v>8679</v>
      </c>
      <c r="D13" s="45">
        <v>8811</v>
      </c>
      <c r="E13" s="45">
        <v>8929</v>
      </c>
      <c r="F13" s="45">
        <v>9055</v>
      </c>
      <c r="G13" s="28">
        <f t="shared" si="0"/>
        <v>9055</v>
      </c>
      <c r="H13" s="23">
        <f t="shared" si="0"/>
        <v>9055</v>
      </c>
      <c r="I13" s="23">
        <f t="shared" si="0"/>
        <v>9055</v>
      </c>
      <c r="J13" s="23">
        <f t="shared" si="0"/>
        <v>9055</v>
      </c>
      <c r="K13" s="23">
        <f t="shared" si="0"/>
        <v>9055</v>
      </c>
      <c r="L13" s="23">
        <f t="shared" si="0"/>
        <v>9055</v>
      </c>
      <c r="M13" s="23">
        <f t="shared" si="0"/>
        <v>9055</v>
      </c>
      <c r="N13" s="23">
        <f t="shared" si="0"/>
        <v>9055</v>
      </c>
      <c r="O13" s="23">
        <f t="shared" si="0"/>
        <v>9055</v>
      </c>
      <c r="P13" s="27"/>
      <c r="Q13" s="54"/>
      <c r="R13" s="12">
        <f t="shared" si="1"/>
        <v>132</v>
      </c>
      <c r="S13" s="12">
        <f t="shared" si="1"/>
        <v>118</v>
      </c>
      <c r="T13" s="12">
        <f t="shared" si="1"/>
        <v>126</v>
      </c>
      <c r="U13" s="33"/>
      <c r="V13" s="33"/>
      <c r="W13" s="33"/>
      <c r="X13" s="33"/>
      <c r="Y13" s="33"/>
      <c r="Z13" s="33"/>
      <c r="AA13" s="33"/>
      <c r="AB13" s="33"/>
      <c r="AC13" s="33"/>
      <c r="AD13" s="28">
        <f>SUM(R13:AC13)</f>
        <v>376</v>
      </c>
    </row>
    <row r="14" spans="1:30" s="17" customFormat="1">
      <c r="A14" s="11" t="s">
        <v>18</v>
      </c>
      <c r="B14" s="22" t="s">
        <v>21</v>
      </c>
      <c r="C14" s="51">
        <v>7470</v>
      </c>
      <c r="D14" s="45">
        <v>7420</v>
      </c>
      <c r="E14" s="45">
        <v>7309</v>
      </c>
      <c r="F14" s="45">
        <v>7239</v>
      </c>
      <c r="G14" s="28">
        <f t="shared" si="0"/>
        <v>7239</v>
      </c>
      <c r="H14" s="23">
        <f t="shared" si="0"/>
        <v>7239</v>
      </c>
      <c r="I14" s="23">
        <f t="shared" si="0"/>
        <v>7239</v>
      </c>
      <c r="J14" s="23">
        <f t="shared" si="0"/>
        <v>7239</v>
      </c>
      <c r="K14" s="23">
        <f t="shared" si="0"/>
        <v>7239</v>
      </c>
      <c r="L14" s="23">
        <f t="shared" si="0"/>
        <v>7239</v>
      </c>
      <c r="M14" s="23">
        <f t="shared" si="0"/>
        <v>7239</v>
      </c>
      <c r="N14" s="23">
        <f t="shared" si="0"/>
        <v>7239</v>
      </c>
      <c r="O14" s="23">
        <f t="shared" si="0"/>
        <v>7239</v>
      </c>
      <c r="P14" s="27"/>
      <c r="Q14" s="54"/>
      <c r="R14" s="12">
        <f t="shared" si="1"/>
        <v>-50</v>
      </c>
      <c r="S14" s="12">
        <f t="shared" si="1"/>
        <v>-111</v>
      </c>
      <c r="T14" s="12">
        <f t="shared" si="1"/>
        <v>-70</v>
      </c>
      <c r="U14" s="33"/>
      <c r="V14" s="33"/>
      <c r="W14" s="33"/>
      <c r="X14" s="33"/>
      <c r="Y14" s="33"/>
      <c r="Z14" s="33"/>
      <c r="AA14" s="33"/>
      <c r="AB14" s="33"/>
      <c r="AC14" s="33"/>
      <c r="AD14" s="28">
        <f>SUM(R14:AC14)</f>
        <v>-231</v>
      </c>
    </row>
    <row r="15" spans="1:30" s="17" customFormat="1">
      <c r="A15" s="21" t="s">
        <v>18</v>
      </c>
      <c r="B15" s="22" t="s">
        <v>22</v>
      </c>
      <c r="C15" s="52">
        <v>1811</v>
      </c>
      <c r="D15" s="47">
        <v>1803</v>
      </c>
      <c r="E15" s="47">
        <v>1808</v>
      </c>
      <c r="F15" s="47">
        <v>1823</v>
      </c>
      <c r="G15" s="29">
        <f t="shared" si="0"/>
        <v>1823</v>
      </c>
      <c r="H15" s="24">
        <f t="shared" si="0"/>
        <v>1823</v>
      </c>
      <c r="I15" s="24">
        <f t="shared" si="0"/>
        <v>1823</v>
      </c>
      <c r="J15" s="24">
        <f t="shared" si="0"/>
        <v>1823</v>
      </c>
      <c r="K15" s="24">
        <f t="shared" si="0"/>
        <v>1823</v>
      </c>
      <c r="L15" s="24">
        <f t="shared" si="0"/>
        <v>1823</v>
      </c>
      <c r="M15" s="24">
        <f t="shared" si="0"/>
        <v>1823</v>
      </c>
      <c r="N15" s="24">
        <f t="shared" si="0"/>
        <v>1823</v>
      </c>
      <c r="O15" s="24">
        <f t="shared" si="0"/>
        <v>1823</v>
      </c>
      <c r="P15" s="27"/>
      <c r="Q15" s="54"/>
      <c r="R15" s="24">
        <f t="shared" si="1"/>
        <v>-8</v>
      </c>
      <c r="S15" s="24">
        <f t="shared" si="1"/>
        <v>5</v>
      </c>
      <c r="T15" s="24">
        <f t="shared" si="1"/>
        <v>15</v>
      </c>
      <c r="U15" s="24"/>
      <c r="V15" s="24"/>
      <c r="W15" s="24"/>
      <c r="X15" s="24"/>
      <c r="Y15" s="24"/>
      <c r="Z15" s="24"/>
      <c r="AA15" s="24"/>
      <c r="AB15" s="24"/>
      <c r="AC15" s="24"/>
      <c r="AD15" s="29">
        <f>SUM(R15:AC15)</f>
        <v>12</v>
      </c>
    </row>
    <row r="16" spans="1:30" s="17" customFormat="1">
      <c r="A16" s="11" t="s">
        <v>18</v>
      </c>
      <c r="B16" s="25" t="s">
        <v>23</v>
      </c>
      <c r="C16" s="51">
        <v>378248</v>
      </c>
      <c r="D16" s="45">
        <v>378347</v>
      </c>
      <c r="E16" s="45">
        <v>378988</v>
      </c>
      <c r="F16" s="45">
        <v>379470</v>
      </c>
      <c r="G16" s="28">
        <f t="shared" ref="G16:O16" si="2">SUM(G12:G15)</f>
        <v>379470</v>
      </c>
      <c r="H16" s="23">
        <f t="shared" si="2"/>
        <v>379470</v>
      </c>
      <c r="I16" s="23">
        <f t="shared" si="2"/>
        <v>379470</v>
      </c>
      <c r="J16" s="23">
        <f t="shared" si="2"/>
        <v>379470</v>
      </c>
      <c r="K16" s="23">
        <f t="shared" si="2"/>
        <v>379470</v>
      </c>
      <c r="L16" s="23">
        <f t="shared" si="2"/>
        <v>379470</v>
      </c>
      <c r="M16" s="23">
        <f t="shared" si="2"/>
        <v>379470</v>
      </c>
      <c r="N16" s="23">
        <f t="shared" si="2"/>
        <v>379470</v>
      </c>
      <c r="O16" s="23">
        <f t="shared" si="2"/>
        <v>379470</v>
      </c>
      <c r="P16" s="27"/>
      <c r="Q16" s="54"/>
      <c r="R16" s="12">
        <f t="shared" si="1"/>
        <v>99</v>
      </c>
      <c r="S16" s="12">
        <f t="shared" si="1"/>
        <v>641</v>
      </c>
      <c r="T16" s="12">
        <f t="shared" si="1"/>
        <v>482</v>
      </c>
      <c r="U16" s="12">
        <f t="shared" ref="U16:AD16" si="3">SUM(U12:U15)</f>
        <v>0</v>
      </c>
      <c r="V16" s="12">
        <f t="shared" si="3"/>
        <v>0</v>
      </c>
      <c r="W16" s="12">
        <f t="shared" si="3"/>
        <v>0</v>
      </c>
      <c r="X16" s="12">
        <f t="shared" si="3"/>
        <v>0</v>
      </c>
      <c r="Y16" s="12">
        <f t="shared" si="3"/>
        <v>0</v>
      </c>
      <c r="Z16" s="12">
        <f t="shared" si="3"/>
        <v>0</v>
      </c>
      <c r="AA16" s="12">
        <f t="shared" si="3"/>
        <v>0</v>
      </c>
      <c r="AB16" s="12">
        <f t="shared" si="3"/>
        <v>0</v>
      </c>
      <c r="AC16" s="12">
        <f t="shared" si="3"/>
        <v>0</v>
      </c>
      <c r="AD16" s="28">
        <f t="shared" si="3"/>
        <v>1222</v>
      </c>
    </row>
    <row r="17" spans="1:30" s="17" customFormat="1">
      <c r="A17" s="11"/>
      <c r="B17" s="21"/>
      <c r="C17" s="51"/>
      <c r="D17" s="45"/>
      <c r="E17" s="45"/>
      <c r="F17" s="45"/>
      <c r="G17" s="28"/>
      <c r="H17" s="23"/>
      <c r="I17" s="23"/>
      <c r="J17" s="23"/>
      <c r="K17" s="23"/>
      <c r="L17" s="23"/>
      <c r="M17" s="23"/>
      <c r="N17" s="23"/>
      <c r="O17" s="23"/>
      <c r="P17" s="27"/>
      <c r="Q17" s="54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28"/>
    </row>
    <row r="18" spans="1:30" s="17" customFormat="1">
      <c r="A18" s="11"/>
      <c r="B18" s="21" t="s">
        <v>24</v>
      </c>
      <c r="C18" s="51"/>
      <c r="D18" s="45"/>
      <c r="E18" s="45"/>
      <c r="F18" s="45"/>
      <c r="G18" s="28"/>
      <c r="H18" s="23"/>
      <c r="I18" s="23"/>
      <c r="J18" s="23"/>
      <c r="K18" s="23"/>
      <c r="L18" s="23"/>
      <c r="M18" s="23"/>
      <c r="N18" s="23"/>
      <c r="O18" s="23"/>
      <c r="P18" s="27"/>
      <c r="Q18" s="54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28"/>
    </row>
    <row r="19" spans="1:30" s="17" customFormat="1">
      <c r="A19" s="1" t="s">
        <v>24</v>
      </c>
      <c r="B19" s="22" t="s">
        <v>25</v>
      </c>
      <c r="C19" s="51">
        <v>28326</v>
      </c>
      <c r="D19" s="45">
        <v>28350</v>
      </c>
      <c r="E19" s="45">
        <v>28356</v>
      </c>
      <c r="F19" s="45">
        <v>28479</v>
      </c>
      <c r="G19" s="28">
        <f t="shared" ref="G19:O28" si="4">+F19+U19</f>
        <v>28479</v>
      </c>
      <c r="H19" s="23">
        <f t="shared" si="4"/>
        <v>28479</v>
      </c>
      <c r="I19" s="23">
        <f t="shared" si="4"/>
        <v>28479</v>
      </c>
      <c r="J19" s="23">
        <f t="shared" si="4"/>
        <v>28479</v>
      </c>
      <c r="K19" s="23">
        <f t="shared" si="4"/>
        <v>28479</v>
      </c>
      <c r="L19" s="23">
        <f t="shared" si="4"/>
        <v>28479</v>
      </c>
      <c r="M19" s="23">
        <f t="shared" si="4"/>
        <v>28479</v>
      </c>
      <c r="N19" s="23">
        <f t="shared" si="4"/>
        <v>28479</v>
      </c>
      <c r="O19" s="23">
        <f t="shared" si="4"/>
        <v>28479</v>
      </c>
      <c r="P19" s="27"/>
      <c r="Q19" s="54"/>
      <c r="R19" s="12">
        <f t="shared" ref="R19:T29" si="5">D19-C19</f>
        <v>24</v>
      </c>
      <c r="S19" s="12">
        <f t="shared" si="5"/>
        <v>6</v>
      </c>
      <c r="T19" s="12">
        <f t="shared" si="5"/>
        <v>123</v>
      </c>
      <c r="U19" s="33"/>
      <c r="V19" s="33"/>
      <c r="W19" s="33"/>
      <c r="X19" s="33"/>
      <c r="Y19" s="33"/>
      <c r="Z19" s="33"/>
      <c r="AA19" s="33"/>
      <c r="AB19" s="33"/>
      <c r="AC19" s="33"/>
      <c r="AD19" s="28">
        <f t="shared" ref="AD19:AD28" si="6">SUM(R19:AC19)</f>
        <v>153</v>
      </c>
    </row>
    <row r="20" spans="1:30" s="17" customFormat="1">
      <c r="A20" s="1" t="s">
        <v>24</v>
      </c>
      <c r="B20" s="22" t="s">
        <v>28</v>
      </c>
      <c r="C20" s="51">
        <v>586</v>
      </c>
      <c r="D20" s="45">
        <v>585</v>
      </c>
      <c r="E20" s="45">
        <v>587</v>
      </c>
      <c r="F20" s="45">
        <v>590</v>
      </c>
      <c r="G20" s="28">
        <f t="shared" si="4"/>
        <v>590</v>
      </c>
      <c r="H20" s="23">
        <f t="shared" si="4"/>
        <v>590</v>
      </c>
      <c r="I20" s="23">
        <f t="shared" si="4"/>
        <v>590</v>
      </c>
      <c r="J20" s="23">
        <f t="shared" si="4"/>
        <v>590</v>
      </c>
      <c r="K20" s="23">
        <f t="shared" si="4"/>
        <v>590</v>
      </c>
      <c r="L20" s="23">
        <f t="shared" si="4"/>
        <v>590</v>
      </c>
      <c r="M20" s="23">
        <f t="shared" si="4"/>
        <v>590</v>
      </c>
      <c r="N20" s="23">
        <f t="shared" si="4"/>
        <v>590</v>
      </c>
      <c r="O20" s="23">
        <f t="shared" si="4"/>
        <v>590</v>
      </c>
      <c r="P20" s="27"/>
      <c r="Q20" s="54"/>
      <c r="R20" s="12">
        <f t="shared" si="5"/>
        <v>-1</v>
      </c>
      <c r="S20" s="12">
        <f t="shared" si="5"/>
        <v>2</v>
      </c>
      <c r="T20" s="12">
        <f t="shared" si="5"/>
        <v>3</v>
      </c>
      <c r="U20" s="33"/>
      <c r="V20" s="33"/>
      <c r="W20" s="33"/>
      <c r="X20" s="33"/>
      <c r="Y20" s="33"/>
      <c r="Z20" s="33"/>
      <c r="AA20" s="33"/>
      <c r="AB20" s="33"/>
      <c r="AC20" s="33"/>
      <c r="AD20" s="28">
        <f t="shared" si="6"/>
        <v>4</v>
      </c>
    </row>
    <row r="21" spans="1:30" s="17" customFormat="1">
      <c r="A21" s="1" t="s">
        <v>24</v>
      </c>
      <c r="B21" s="22" t="s">
        <v>26</v>
      </c>
      <c r="C21" s="51">
        <v>16326</v>
      </c>
      <c r="D21" s="45">
        <v>16321</v>
      </c>
      <c r="E21" s="45">
        <v>16320</v>
      </c>
      <c r="F21" s="45">
        <v>16336</v>
      </c>
      <c r="G21" s="28">
        <f t="shared" si="4"/>
        <v>16336</v>
      </c>
      <c r="H21" s="23">
        <f t="shared" si="4"/>
        <v>16336</v>
      </c>
      <c r="I21" s="23">
        <f t="shared" si="4"/>
        <v>16336</v>
      </c>
      <c r="J21" s="23">
        <f t="shared" si="4"/>
        <v>16336</v>
      </c>
      <c r="K21" s="23">
        <f t="shared" si="4"/>
        <v>16336</v>
      </c>
      <c r="L21" s="23">
        <f t="shared" si="4"/>
        <v>16336</v>
      </c>
      <c r="M21" s="23">
        <f t="shared" si="4"/>
        <v>16336</v>
      </c>
      <c r="N21" s="23">
        <f t="shared" si="4"/>
        <v>16336</v>
      </c>
      <c r="O21" s="23">
        <f t="shared" si="4"/>
        <v>16336</v>
      </c>
      <c r="P21" s="27"/>
      <c r="Q21" s="54"/>
      <c r="R21" s="12">
        <f t="shared" si="5"/>
        <v>-5</v>
      </c>
      <c r="S21" s="12">
        <f t="shared" si="5"/>
        <v>-1</v>
      </c>
      <c r="T21" s="12">
        <f t="shared" si="5"/>
        <v>16</v>
      </c>
      <c r="U21" s="33"/>
      <c r="V21" s="33"/>
      <c r="W21" s="33"/>
      <c r="X21" s="33"/>
      <c r="Y21" s="33"/>
      <c r="Z21" s="33"/>
      <c r="AA21" s="33"/>
      <c r="AB21" s="33"/>
      <c r="AC21" s="33"/>
      <c r="AD21" s="28">
        <f t="shared" si="6"/>
        <v>10</v>
      </c>
    </row>
    <row r="22" spans="1:30" s="17" customFormat="1">
      <c r="A22" s="1" t="s">
        <v>24</v>
      </c>
      <c r="B22" s="22" t="s">
        <v>27</v>
      </c>
      <c r="C22" s="51">
        <v>102</v>
      </c>
      <c r="D22" s="45">
        <v>103</v>
      </c>
      <c r="E22" s="45">
        <v>102</v>
      </c>
      <c r="F22" s="45">
        <v>101</v>
      </c>
      <c r="G22" s="28">
        <f t="shared" si="4"/>
        <v>101</v>
      </c>
      <c r="H22" s="23">
        <f t="shared" si="4"/>
        <v>101</v>
      </c>
      <c r="I22" s="23">
        <f t="shared" si="4"/>
        <v>101</v>
      </c>
      <c r="J22" s="23">
        <f t="shared" si="4"/>
        <v>101</v>
      </c>
      <c r="K22" s="23">
        <f t="shared" si="4"/>
        <v>101</v>
      </c>
      <c r="L22" s="23">
        <f t="shared" si="4"/>
        <v>101</v>
      </c>
      <c r="M22" s="23">
        <f t="shared" si="4"/>
        <v>101</v>
      </c>
      <c r="N22" s="23">
        <f t="shared" si="4"/>
        <v>101</v>
      </c>
      <c r="O22" s="23">
        <f t="shared" si="4"/>
        <v>101</v>
      </c>
      <c r="P22" s="27"/>
      <c r="Q22" s="54"/>
      <c r="R22" s="12">
        <f t="shared" si="5"/>
        <v>1</v>
      </c>
      <c r="S22" s="12">
        <f t="shared" si="5"/>
        <v>-1</v>
      </c>
      <c r="T22" s="12">
        <f t="shared" si="5"/>
        <v>-1</v>
      </c>
      <c r="U22" s="33"/>
      <c r="V22" s="33"/>
      <c r="W22" s="33"/>
      <c r="X22" s="33"/>
      <c r="Y22" s="33"/>
      <c r="Z22" s="33"/>
      <c r="AA22" s="33"/>
      <c r="AB22" s="33"/>
      <c r="AC22" s="33"/>
      <c r="AD22" s="28">
        <f t="shared" si="6"/>
        <v>-1</v>
      </c>
    </row>
    <row r="23" spans="1:30" s="17" customFormat="1">
      <c r="A23" s="1" t="s">
        <v>24</v>
      </c>
      <c r="B23" s="22" t="s">
        <v>29</v>
      </c>
      <c r="C23" s="51">
        <v>179</v>
      </c>
      <c r="D23" s="45">
        <v>179</v>
      </c>
      <c r="E23" s="45">
        <v>179</v>
      </c>
      <c r="F23" s="45">
        <v>179</v>
      </c>
      <c r="G23" s="28">
        <f t="shared" si="4"/>
        <v>179</v>
      </c>
      <c r="H23" s="23">
        <f t="shared" si="4"/>
        <v>179</v>
      </c>
      <c r="I23" s="23">
        <f t="shared" si="4"/>
        <v>179</v>
      </c>
      <c r="J23" s="23">
        <f t="shared" si="4"/>
        <v>179</v>
      </c>
      <c r="K23" s="23">
        <f t="shared" si="4"/>
        <v>179</v>
      </c>
      <c r="L23" s="23">
        <f t="shared" si="4"/>
        <v>179</v>
      </c>
      <c r="M23" s="23">
        <f t="shared" si="4"/>
        <v>179</v>
      </c>
      <c r="N23" s="23">
        <f t="shared" si="4"/>
        <v>179</v>
      </c>
      <c r="O23" s="23">
        <f t="shared" si="4"/>
        <v>179</v>
      </c>
      <c r="P23" s="27"/>
      <c r="Q23" s="54"/>
      <c r="R23" s="12">
        <f t="shared" si="5"/>
        <v>0</v>
      </c>
      <c r="S23" s="12">
        <f t="shared" si="5"/>
        <v>0</v>
      </c>
      <c r="T23" s="12">
        <f t="shared" si="5"/>
        <v>0</v>
      </c>
      <c r="U23" s="33"/>
      <c r="V23" s="33"/>
      <c r="W23" s="33"/>
      <c r="X23" s="33"/>
      <c r="Y23" s="33"/>
      <c r="Z23" s="33"/>
      <c r="AA23" s="33"/>
      <c r="AB23" s="33"/>
      <c r="AC23" s="33"/>
      <c r="AD23" s="28">
        <f t="shared" si="6"/>
        <v>0</v>
      </c>
    </row>
    <row r="24" spans="1:30" s="17" customFormat="1">
      <c r="A24" s="1" t="s">
        <v>24</v>
      </c>
      <c r="B24" s="22" t="s">
        <v>30</v>
      </c>
      <c r="C24" s="51">
        <v>79</v>
      </c>
      <c r="D24" s="45">
        <v>78</v>
      </c>
      <c r="E24" s="45">
        <v>79</v>
      </c>
      <c r="F24" s="45">
        <v>79</v>
      </c>
      <c r="G24" s="28">
        <f t="shared" si="4"/>
        <v>79</v>
      </c>
      <c r="H24" s="23">
        <f t="shared" si="4"/>
        <v>79</v>
      </c>
      <c r="I24" s="23">
        <f t="shared" si="4"/>
        <v>79</v>
      </c>
      <c r="J24" s="23">
        <f t="shared" si="4"/>
        <v>79</v>
      </c>
      <c r="K24" s="23">
        <f t="shared" si="4"/>
        <v>79</v>
      </c>
      <c r="L24" s="23">
        <f t="shared" si="4"/>
        <v>79</v>
      </c>
      <c r="M24" s="23">
        <f t="shared" si="4"/>
        <v>79</v>
      </c>
      <c r="N24" s="23">
        <f t="shared" si="4"/>
        <v>79</v>
      </c>
      <c r="O24" s="23">
        <f t="shared" si="4"/>
        <v>79</v>
      </c>
      <c r="P24" s="27"/>
      <c r="Q24" s="54"/>
      <c r="R24" s="12">
        <f t="shared" si="5"/>
        <v>-1</v>
      </c>
      <c r="S24" s="12">
        <f t="shared" si="5"/>
        <v>1</v>
      </c>
      <c r="T24" s="12">
        <f t="shared" si="5"/>
        <v>0</v>
      </c>
      <c r="U24" s="33"/>
      <c r="V24" s="33"/>
      <c r="W24" s="33"/>
      <c r="X24" s="33"/>
      <c r="Y24" s="33"/>
      <c r="Z24" s="33"/>
      <c r="AA24" s="33"/>
      <c r="AB24" s="33"/>
      <c r="AC24" s="33"/>
      <c r="AD24" s="28">
        <f t="shared" si="6"/>
        <v>0</v>
      </c>
    </row>
    <row r="25" spans="1:30" s="17" customFormat="1">
      <c r="A25" s="1" t="s">
        <v>24</v>
      </c>
      <c r="B25" s="38" t="s">
        <v>50</v>
      </c>
      <c r="C25" s="51">
        <v>0</v>
      </c>
      <c r="D25" s="45">
        <v>0</v>
      </c>
      <c r="E25" s="45">
        <v>0</v>
      </c>
      <c r="F25" s="45">
        <v>0</v>
      </c>
      <c r="G25" s="28"/>
      <c r="H25" s="23"/>
      <c r="I25" s="23"/>
      <c r="J25" s="23"/>
      <c r="K25" s="23"/>
      <c r="L25" s="23"/>
      <c r="M25" s="23"/>
      <c r="N25" s="23"/>
      <c r="O25" s="23"/>
      <c r="P25" s="27"/>
      <c r="Q25" s="54"/>
      <c r="R25" s="12"/>
      <c r="S25" s="12"/>
      <c r="T25" s="12"/>
      <c r="U25" s="33"/>
      <c r="V25" s="33"/>
      <c r="W25" s="33"/>
      <c r="X25" s="33"/>
      <c r="Y25" s="33"/>
      <c r="Z25" s="33"/>
      <c r="AA25" s="33"/>
      <c r="AB25" s="33"/>
      <c r="AC25" s="33"/>
      <c r="AD25" s="28"/>
    </row>
    <row r="26" spans="1:30" s="17" customFormat="1">
      <c r="A26" s="1" t="s">
        <v>24</v>
      </c>
      <c r="B26" s="22" t="s">
        <v>31</v>
      </c>
      <c r="C26" s="51">
        <v>5</v>
      </c>
      <c r="D26" s="45">
        <v>5</v>
      </c>
      <c r="E26" s="45">
        <v>5</v>
      </c>
      <c r="F26" s="45">
        <v>5</v>
      </c>
      <c r="G26" s="28">
        <f t="shared" si="4"/>
        <v>5</v>
      </c>
      <c r="H26" s="23">
        <f t="shared" si="4"/>
        <v>5</v>
      </c>
      <c r="I26" s="23">
        <f t="shared" si="4"/>
        <v>5</v>
      </c>
      <c r="J26" s="23">
        <f t="shared" si="4"/>
        <v>5</v>
      </c>
      <c r="K26" s="23">
        <f t="shared" si="4"/>
        <v>5</v>
      </c>
      <c r="L26" s="23">
        <f t="shared" si="4"/>
        <v>5</v>
      </c>
      <c r="M26" s="23">
        <f t="shared" si="4"/>
        <v>5</v>
      </c>
      <c r="N26" s="23">
        <f t="shared" si="4"/>
        <v>5</v>
      </c>
      <c r="O26" s="23">
        <f t="shared" si="4"/>
        <v>5</v>
      </c>
      <c r="P26" s="27"/>
      <c r="Q26" s="54"/>
      <c r="R26" s="12">
        <f t="shared" si="5"/>
        <v>0</v>
      </c>
      <c r="S26" s="12">
        <f t="shared" si="5"/>
        <v>0</v>
      </c>
      <c r="T26" s="12">
        <f t="shared" si="5"/>
        <v>0</v>
      </c>
      <c r="U26" s="33"/>
      <c r="V26" s="33"/>
      <c r="W26" s="33"/>
      <c r="X26" s="33"/>
      <c r="Y26" s="33"/>
      <c r="Z26" s="33"/>
      <c r="AA26" s="33"/>
      <c r="AB26" s="33"/>
      <c r="AC26" s="33"/>
      <c r="AD26" s="28">
        <f t="shared" si="6"/>
        <v>0</v>
      </c>
    </row>
    <row r="27" spans="1:30" s="17" customFormat="1">
      <c r="A27" s="17" t="s">
        <v>24</v>
      </c>
      <c r="B27" s="22" t="s">
        <v>22</v>
      </c>
      <c r="C27" s="51">
        <v>4002</v>
      </c>
      <c r="D27" s="45">
        <v>4007</v>
      </c>
      <c r="E27" s="45">
        <v>3998</v>
      </c>
      <c r="F27" s="45">
        <v>4001</v>
      </c>
      <c r="G27" s="28">
        <f t="shared" si="4"/>
        <v>4001</v>
      </c>
      <c r="H27" s="23">
        <f t="shared" si="4"/>
        <v>4001</v>
      </c>
      <c r="I27" s="23">
        <f t="shared" si="4"/>
        <v>4001</v>
      </c>
      <c r="J27" s="23">
        <f t="shared" si="4"/>
        <v>4001</v>
      </c>
      <c r="K27" s="23">
        <f t="shared" si="4"/>
        <v>4001</v>
      </c>
      <c r="L27" s="23">
        <f t="shared" si="4"/>
        <v>4001</v>
      </c>
      <c r="M27" s="23">
        <f t="shared" si="4"/>
        <v>4001</v>
      </c>
      <c r="N27" s="23">
        <f t="shared" si="4"/>
        <v>4001</v>
      </c>
      <c r="O27" s="23">
        <f t="shared" si="4"/>
        <v>4001</v>
      </c>
      <c r="P27" s="27"/>
      <c r="Q27" s="54"/>
      <c r="R27" s="23">
        <f t="shared" si="5"/>
        <v>5</v>
      </c>
      <c r="S27" s="23">
        <f t="shared" si="5"/>
        <v>-9</v>
      </c>
      <c r="T27" s="23">
        <f t="shared" si="5"/>
        <v>3</v>
      </c>
      <c r="U27" s="23"/>
      <c r="V27" s="23"/>
      <c r="W27" s="23"/>
      <c r="X27" s="23"/>
      <c r="Y27" s="23"/>
      <c r="Z27" s="23"/>
      <c r="AA27" s="23"/>
      <c r="AB27" s="23"/>
      <c r="AC27" s="23"/>
      <c r="AD27" s="28">
        <f t="shared" si="6"/>
        <v>-1</v>
      </c>
    </row>
    <row r="28" spans="1:30" s="17" customFormat="1">
      <c r="A28" s="21" t="s">
        <v>24</v>
      </c>
      <c r="B28" s="22" t="s">
        <v>32</v>
      </c>
      <c r="C28" s="52">
        <v>3845</v>
      </c>
      <c r="D28" s="47">
        <v>3846</v>
      </c>
      <c r="E28" s="47">
        <v>3847</v>
      </c>
      <c r="F28" s="47">
        <v>3849</v>
      </c>
      <c r="G28" s="29">
        <f t="shared" si="4"/>
        <v>3849</v>
      </c>
      <c r="H28" s="24">
        <f t="shared" si="4"/>
        <v>3849</v>
      </c>
      <c r="I28" s="24">
        <f t="shared" si="4"/>
        <v>3849</v>
      </c>
      <c r="J28" s="24">
        <f>+I28+X28</f>
        <v>3849</v>
      </c>
      <c r="K28" s="24">
        <f t="shared" si="4"/>
        <v>3849</v>
      </c>
      <c r="L28" s="24">
        <f t="shared" si="4"/>
        <v>3849</v>
      </c>
      <c r="M28" s="24">
        <f t="shared" si="4"/>
        <v>3849</v>
      </c>
      <c r="N28" s="24">
        <f t="shared" si="4"/>
        <v>3849</v>
      </c>
      <c r="O28" s="24">
        <f t="shared" si="4"/>
        <v>3849</v>
      </c>
      <c r="P28" s="27"/>
      <c r="Q28" s="54"/>
      <c r="R28" s="24">
        <f t="shared" si="5"/>
        <v>1</v>
      </c>
      <c r="S28" s="24">
        <f t="shared" si="5"/>
        <v>1</v>
      </c>
      <c r="T28" s="24">
        <f t="shared" si="5"/>
        <v>2</v>
      </c>
      <c r="U28" s="24"/>
      <c r="V28" s="24"/>
      <c r="W28" s="24"/>
      <c r="X28" s="24"/>
      <c r="Y28" s="24"/>
      <c r="Z28" s="24"/>
      <c r="AA28" s="24"/>
      <c r="AB28" s="24"/>
      <c r="AC28" s="24"/>
      <c r="AD28" s="29">
        <f t="shared" si="6"/>
        <v>4</v>
      </c>
    </row>
    <row r="29" spans="1:30" s="17" customFormat="1">
      <c r="A29" s="1" t="s">
        <v>24</v>
      </c>
      <c r="B29" s="25" t="s">
        <v>23</v>
      </c>
      <c r="C29" s="51">
        <v>53450</v>
      </c>
      <c r="D29" s="45">
        <v>53474</v>
      </c>
      <c r="E29" s="45">
        <v>53473</v>
      </c>
      <c r="F29" s="45">
        <v>53619</v>
      </c>
      <c r="G29" s="28">
        <f t="shared" ref="G29:O29" si="7">SUM(G19:G28)</f>
        <v>53619</v>
      </c>
      <c r="H29" s="23">
        <f t="shared" si="7"/>
        <v>53619</v>
      </c>
      <c r="I29" s="23">
        <f t="shared" si="7"/>
        <v>53619</v>
      </c>
      <c r="J29" s="23">
        <f t="shared" si="7"/>
        <v>53619</v>
      </c>
      <c r="K29" s="23">
        <f t="shared" si="7"/>
        <v>53619</v>
      </c>
      <c r="L29" s="23">
        <f t="shared" si="7"/>
        <v>53619</v>
      </c>
      <c r="M29" s="23">
        <f t="shared" si="7"/>
        <v>53619</v>
      </c>
      <c r="N29" s="23">
        <f t="shared" si="7"/>
        <v>53619</v>
      </c>
      <c r="O29" s="23">
        <f t="shared" si="7"/>
        <v>53619</v>
      </c>
      <c r="P29" s="27"/>
      <c r="Q29" s="54"/>
      <c r="R29" s="12">
        <f t="shared" si="5"/>
        <v>24</v>
      </c>
      <c r="S29" s="12">
        <f t="shared" si="5"/>
        <v>-1</v>
      </c>
      <c r="T29" s="12">
        <f t="shared" si="5"/>
        <v>146</v>
      </c>
      <c r="U29" s="12">
        <f t="shared" ref="U29:AD29" si="8">SUM(U19:U28)</f>
        <v>0</v>
      </c>
      <c r="V29" s="12">
        <f t="shared" si="8"/>
        <v>0</v>
      </c>
      <c r="W29" s="12">
        <f t="shared" si="8"/>
        <v>0</v>
      </c>
      <c r="X29" s="12">
        <f t="shared" si="8"/>
        <v>0</v>
      </c>
      <c r="Y29" s="12">
        <f t="shared" si="8"/>
        <v>0</v>
      </c>
      <c r="Z29" s="12">
        <f t="shared" si="8"/>
        <v>0</v>
      </c>
      <c r="AA29" s="12">
        <f t="shared" si="8"/>
        <v>0</v>
      </c>
      <c r="AB29" s="12">
        <f t="shared" si="8"/>
        <v>0</v>
      </c>
      <c r="AC29" s="12">
        <f t="shared" si="8"/>
        <v>0</v>
      </c>
      <c r="AD29" s="28">
        <f t="shared" si="8"/>
        <v>169</v>
      </c>
    </row>
    <row r="30" spans="1:30" s="17" customFormat="1">
      <c r="A30" s="1"/>
      <c r="B30" s="21"/>
      <c r="C30" s="51"/>
      <c r="D30" s="45"/>
      <c r="E30" s="45"/>
      <c r="F30" s="45"/>
      <c r="G30" s="28"/>
      <c r="H30" s="23"/>
      <c r="I30" s="23"/>
      <c r="J30" s="23"/>
      <c r="K30" s="23"/>
      <c r="L30" s="23"/>
      <c r="M30" s="23"/>
      <c r="N30" s="23"/>
      <c r="O30" s="23"/>
      <c r="P30" s="27"/>
      <c r="Q30" s="54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28"/>
    </row>
    <row r="31" spans="1:30" s="17" customFormat="1">
      <c r="A31" s="1"/>
      <c r="B31" s="21" t="s">
        <v>33</v>
      </c>
      <c r="C31" s="51"/>
      <c r="D31" s="45"/>
      <c r="E31" s="45"/>
      <c r="F31" s="45"/>
      <c r="G31" s="28"/>
      <c r="H31" s="23"/>
      <c r="I31" s="23"/>
      <c r="J31" s="23"/>
      <c r="K31" s="23"/>
      <c r="L31" s="23"/>
      <c r="M31" s="23"/>
      <c r="N31" s="23"/>
      <c r="O31" s="23"/>
      <c r="P31" s="27"/>
      <c r="Q31" s="54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28"/>
    </row>
    <row r="32" spans="1:30" s="17" customFormat="1">
      <c r="A32" s="1" t="s">
        <v>33</v>
      </c>
      <c r="B32" s="22" t="s">
        <v>25</v>
      </c>
      <c r="C32" s="51">
        <v>18</v>
      </c>
      <c r="D32" s="45">
        <v>18</v>
      </c>
      <c r="E32" s="45">
        <v>18</v>
      </c>
      <c r="F32" s="45">
        <v>18</v>
      </c>
      <c r="G32" s="28">
        <f t="shared" ref="G32:O45" si="9">+F32+U32</f>
        <v>18</v>
      </c>
      <c r="H32" s="23">
        <f t="shared" si="9"/>
        <v>18</v>
      </c>
      <c r="I32" s="23">
        <f t="shared" si="9"/>
        <v>18</v>
      </c>
      <c r="J32" s="23">
        <f t="shared" si="9"/>
        <v>18</v>
      </c>
      <c r="K32" s="23">
        <f t="shared" si="9"/>
        <v>18</v>
      </c>
      <c r="L32" s="23">
        <f t="shared" si="9"/>
        <v>18</v>
      </c>
      <c r="M32" s="23">
        <f t="shared" si="9"/>
        <v>18</v>
      </c>
      <c r="N32" s="23">
        <f t="shared" si="9"/>
        <v>18</v>
      </c>
      <c r="O32" s="23">
        <f t="shared" si="9"/>
        <v>18</v>
      </c>
      <c r="P32" s="27"/>
      <c r="Q32" s="54"/>
      <c r="R32" s="12">
        <f t="shared" ref="R32:T46" si="10">D32-C32</f>
        <v>0</v>
      </c>
      <c r="S32" s="12">
        <f t="shared" si="10"/>
        <v>0</v>
      </c>
      <c r="T32" s="12">
        <f t="shared" si="10"/>
        <v>0</v>
      </c>
      <c r="U32" s="33"/>
      <c r="V32" s="33"/>
      <c r="W32" s="33"/>
      <c r="X32" s="33"/>
      <c r="Y32" s="33"/>
      <c r="Z32" s="33"/>
      <c r="AA32" s="33"/>
      <c r="AB32" s="33"/>
      <c r="AC32" s="33"/>
      <c r="AD32" s="28">
        <f t="shared" ref="AD32:AD45" si="11">SUM(R32:AC32)</f>
        <v>0</v>
      </c>
    </row>
    <row r="33" spans="1:30" s="17" customFormat="1">
      <c r="A33" s="1" t="s">
        <v>33</v>
      </c>
      <c r="B33" s="22" t="s">
        <v>28</v>
      </c>
      <c r="C33" s="51">
        <v>6</v>
      </c>
      <c r="D33" s="45">
        <v>6</v>
      </c>
      <c r="E33" s="45">
        <v>6</v>
      </c>
      <c r="F33" s="45">
        <v>6</v>
      </c>
      <c r="G33" s="28">
        <f t="shared" si="9"/>
        <v>6</v>
      </c>
      <c r="H33" s="23">
        <f t="shared" si="9"/>
        <v>6</v>
      </c>
      <c r="I33" s="23">
        <f t="shared" si="9"/>
        <v>6</v>
      </c>
      <c r="J33" s="23">
        <f t="shared" si="9"/>
        <v>6</v>
      </c>
      <c r="K33" s="23">
        <f t="shared" si="9"/>
        <v>6</v>
      </c>
      <c r="L33" s="23">
        <f t="shared" si="9"/>
        <v>6</v>
      </c>
      <c r="M33" s="23">
        <f t="shared" si="9"/>
        <v>6</v>
      </c>
      <c r="N33" s="23">
        <f t="shared" si="9"/>
        <v>6</v>
      </c>
      <c r="O33" s="23">
        <f t="shared" si="9"/>
        <v>6</v>
      </c>
      <c r="P33" s="27"/>
      <c r="Q33" s="54"/>
      <c r="R33" s="12">
        <f t="shared" si="10"/>
        <v>0</v>
      </c>
      <c r="S33" s="12">
        <f t="shared" si="10"/>
        <v>0</v>
      </c>
      <c r="T33" s="12">
        <f t="shared" si="10"/>
        <v>0</v>
      </c>
      <c r="U33" s="33"/>
      <c r="V33" s="33"/>
      <c r="W33" s="33"/>
      <c r="X33" s="33"/>
      <c r="Y33" s="33"/>
      <c r="Z33" s="33"/>
      <c r="AA33" s="33"/>
      <c r="AB33" s="33"/>
      <c r="AC33" s="33"/>
      <c r="AD33" s="28">
        <f t="shared" si="11"/>
        <v>0</v>
      </c>
    </row>
    <row r="34" spans="1:30" s="17" customFormat="1">
      <c r="A34" s="1" t="s">
        <v>33</v>
      </c>
      <c r="B34" s="22" t="s">
        <v>26</v>
      </c>
      <c r="C34" s="51">
        <v>158</v>
      </c>
      <c r="D34" s="45">
        <v>158</v>
      </c>
      <c r="E34" s="45">
        <v>157</v>
      </c>
      <c r="F34" s="45">
        <v>157</v>
      </c>
      <c r="G34" s="28">
        <f t="shared" si="9"/>
        <v>157</v>
      </c>
      <c r="H34" s="23">
        <f t="shared" si="9"/>
        <v>157</v>
      </c>
      <c r="I34" s="23">
        <f t="shared" si="9"/>
        <v>157</v>
      </c>
      <c r="J34" s="23">
        <f t="shared" si="9"/>
        <v>157</v>
      </c>
      <c r="K34" s="23">
        <f t="shared" si="9"/>
        <v>157</v>
      </c>
      <c r="L34" s="23">
        <f t="shared" si="9"/>
        <v>157</v>
      </c>
      <c r="M34" s="23">
        <f t="shared" si="9"/>
        <v>157</v>
      </c>
      <c r="N34" s="23">
        <f t="shared" si="9"/>
        <v>157</v>
      </c>
      <c r="O34" s="23">
        <f t="shared" si="9"/>
        <v>157</v>
      </c>
      <c r="P34" s="27"/>
      <c r="Q34" s="54"/>
      <c r="R34" s="12">
        <f t="shared" si="10"/>
        <v>0</v>
      </c>
      <c r="S34" s="12">
        <f t="shared" si="10"/>
        <v>-1</v>
      </c>
      <c r="T34" s="12">
        <f t="shared" si="10"/>
        <v>0</v>
      </c>
      <c r="U34" s="33"/>
      <c r="V34" s="33"/>
      <c r="W34" s="33"/>
      <c r="X34" s="33"/>
      <c r="Y34" s="33"/>
      <c r="Z34" s="33"/>
      <c r="AA34" s="33"/>
      <c r="AB34" s="33"/>
      <c r="AC34" s="33"/>
      <c r="AD34" s="28">
        <f t="shared" si="11"/>
        <v>-1</v>
      </c>
    </row>
    <row r="35" spans="1:30" s="17" customFormat="1">
      <c r="A35" s="1" t="s">
        <v>33</v>
      </c>
      <c r="B35" s="22" t="s">
        <v>27</v>
      </c>
      <c r="C35" s="51">
        <v>3</v>
      </c>
      <c r="D35" s="45">
        <v>3</v>
      </c>
      <c r="E35" s="45">
        <v>3</v>
      </c>
      <c r="F35" s="45">
        <v>3</v>
      </c>
      <c r="G35" s="28">
        <f t="shared" si="9"/>
        <v>3</v>
      </c>
      <c r="H35" s="23">
        <f t="shared" si="9"/>
        <v>3</v>
      </c>
      <c r="I35" s="23">
        <f t="shared" si="9"/>
        <v>3</v>
      </c>
      <c r="J35" s="23">
        <f t="shared" si="9"/>
        <v>3</v>
      </c>
      <c r="K35" s="23">
        <f t="shared" si="9"/>
        <v>3</v>
      </c>
      <c r="L35" s="23">
        <f t="shared" si="9"/>
        <v>3</v>
      </c>
      <c r="M35" s="23">
        <f t="shared" si="9"/>
        <v>3</v>
      </c>
      <c r="N35" s="23">
        <f t="shared" si="9"/>
        <v>3</v>
      </c>
      <c r="O35" s="23">
        <f t="shared" si="9"/>
        <v>3</v>
      </c>
      <c r="P35" s="27"/>
      <c r="Q35" s="54"/>
      <c r="R35" s="12">
        <f t="shared" si="10"/>
        <v>0</v>
      </c>
      <c r="S35" s="12">
        <f t="shared" si="10"/>
        <v>0</v>
      </c>
      <c r="T35" s="12">
        <f t="shared" si="10"/>
        <v>0</v>
      </c>
      <c r="U35" s="33"/>
      <c r="V35" s="33"/>
      <c r="W35" s="33"/>
      <c r="X35" s="33"/>
      <c r="Y35" s="33"/>
      <c r="Z35" s="33"/>
      <c r="AA35" s="33"/>
      <c r="AB35" s="33"/>
      <c r="AC35" s="33"/>
      <c r="AD35" s="28">
        <f t="shared" si="11"/>
        <v>0</v>
      </c>
    </row>
    <row r="36" spans="1:30" s="17" customFormat="1">
      <c r="A36" s="1" t="s">
        <v>33</v>
      </c>
      <c r="B36" s="22" t="s">
        <v>29</v>
      </c>
      <c r="C36" s="51">
        <v>24</v>
      </c>
      <c r="D36" s="45">
        <v>24</v>
      </c>
      <c r="E36" s="45">
        <v>23</v>
      </c>
      <c r="F36" s="45">
        <v>23</v>
      </c>
      <c r="G36" s="28">
        <f t="shared" si="9"/>
        <v>23</v>
      </c>
      <c r="H36" s="23">
        <f t="shared" si="9"/>
        <v>23</v>
      </c>
      <c r="I36" s="23">
        <f t="shared" si="9"/>
        <v>23</v>
      </c>
      <c r="J36" s="23">
        <f t="shared" si="9"/>
        <v>23</v>
      </c>
      <c r="K36" s="23">
        <f t="shared" si="9"/>
        <v>23</v>
      </c>
      <c r="L36" s="23">
        <f t="shared" si="9"/>
        <v>23</v>
      </c>
      <c r="M36" s="23">
        <f t="shared" si="9"/>
        <v>23</v>
      </c>
      <c r="N36" s="23">
        <f t="shared" si="9"/>
        <v>23</v>
      </c>
      <c r="O36" s="23">
        <f t="shared" si="9"/>
        <v>23</v>
      </c>
      <c r="P36" s="27"/>
      <c r="Q36" s="54"/>
      <c r="R36" s="12">
        <f t="shared" si="10"/>
        <v>0</v>
      </c>
      <c r="S36" s="12">
        <f t="shared" si="10"/>
        <v>-1</v>
      </c>
      <c r="T36" s="12">
        <f t="shared" si="10"/>
        <v>0</v>
      </c>
      <c r="U36" s="33"/>
      <c r="V36" s="33"/>
      <c r="W36" s="33"/>
      <c r="X36" s="33"/>
      <c r="Y36" s="33"/>
      <c r="Z36" s="33"/>
      <c r="AA36" s="33"/>
      <c r="AB36" s="33"/>
      <c r="AC36" s="33"/>
      <c r="AD36" s="28">
        <f t="shared" si="11"/>
        <v>-1</v>
      </c>
    </row>
    <row r="37" spans="1:30" s="17" customFormat="1">
      <c r="A37" s="1" t="s">
        <v>33</v>
      </c>
      <c r="B37" s="22" t="s">
        <v>30</v>
      </c>
      <c r="C37" s="51">
        <v>31</v>
      </c>
      <c r="D37" s="45">
        <v>28</v>
      </c>
      <c r="E37" s="45">
        <v>28</v>
      </c>
      <c r="F37" s="45">
        <v>27</v>
      </c>
      <c r="G37" s="28">
        <f t="shared" si="9"/>
        <v>27</v>
      </c>
      <c r="H37" s="23">
        <f t="shared" si="9"/>
        <v>27</v>
      </c>
      <c r="I37" s="23">
        <f t="shared" si="9"/>
        <v>27</v>
      </c>
      <c r="J37" s="23">
        <f t="shared" si="9"/>
        <v>27</v>
      </c>
      <c r="K37" s="23">
        <f t="shared" si="9"/>
        <v>27</v>
      </c>
      <c r="L37" s="23">
        <f t="shared" si="9"/>
        <v>27</v>
      </c>
      <c r="M37" s="23">
        <f t="shared" si="9"/>
        <v>27</v>
      </c>
      <c r="N37" s="23">
        <f t="shared" si="9"/>
        <v>27</v>
      </c>
      <c r="O37" s="23">
        <f t="shared" si="9"/>
        <v>27</v>
      </c>
      <c r="P37" s="27"/>
      <c r="Q37" s="54"/>
      <c r="R37" s="12">
        <f t="shared" si="10"/>
        <v>-3</v>
      </c>
      <c r="S37" s="12">
        <f t="shared" si="10"/>
        <v>0</v>
      </c>
      <c r="T37" s="12">
        <f t="shared" si="10"/>
        <v>-1</v>
      </c>
      <c r="U37" s="33"/>
      <c r="V37" s="33"/>
      <c r="W37" s="33"/>
      <c r="X37" s="33"/>
      <c r="Y37" s="33"/>
      <c r="Z37" s="33"/>
      <c r="AA37" s="33"/>
      <c r="AB37" s="33"/>
      <c r="AC37" s="33"/>
      <c r="AD37" s="28">
        <f t="shared" si="11"/>
        <v>-4</v>
      </c>
    </row>
    <row r="38" spans="1:30" s="17" customFormat="1">
      <c r="A38" s="1" t="s">
        <v>33</v>
      </c>
      <c r="B38" s="22" t="s">
        <v>34</v>
      </c>
      <c r="C38" s="51">
        <v>0</v>
      </c>
      <c r="D38" s="45">
        <v>0</v>
      </c>
      <c r="E38" s="45">
        <v>0</v>
      </c>
      <c r="F38" s="45">
        <v>0</v>
      </c>
      <c r="G38" s="28">
        <f t="shared" si="9"/>
        <v>0</v>
      </c>
      <c r="H38" s="23">
        <f t="shared" si="9"/>
        <v>0</v>
      </c>
      <c r="I38" s="23">
        <f t="shared" si="9"/>
        <v>0</v>
      </c>
      <c r="J38" s="23">
        <f t="shared" si="9"/>
        <v>0</v>
      </c>
      <c r="K38" s="23">
        <f t="shared" si="9"/>
        <v>0</v>
      </c>
      <c r="L38" s="23">
        <f t="shared" si="9"/>
        <v>0</v>
      </c>
      <c r="M38" s="23">
        <f t="shared" si="9"/>
        <v>0</v>
      </c>
      <c r="N38" s="23">
        <f t="shared" si="9"/>
        <v>0</v>
      </c>
      <c r="O38" s="23">
        <f t="shared" si="9"/>
        <v>0</v>
      </c>
      <c r="P38" s="27"/>
      <c r="Q38" s="54"/>
      <c r="R38" s="12">
        <f t="shared" si="10"/>
        <v>0</v>
      </c>
      <c r="S38" s="12">
        <f t="shared" si="10"/>
        <v>0</v>
      </c>
      <c r="T38" s="12">
        <f t="shared" si="10"/>
        <v>0</v>
      </c>
      <c r="U38" s="33"/>
      <c r="V38" s="33"/>
      <c r="W38" s="33"/>
      <c r="X38" s="33"/>
      <c r="Y38" s="33"/>
      <c r="Z38" s="33"/>
      <c r="AA38" s="33"/>
      <c r="AB38" s="33"/>
      <c r="AC38" s="33"/>
      <c r="AD38" s="28">
        <f t="shared" si="11"/>
        <v>0</v>
      </c>
    </row>
    <row r="39" spans="1:30" s="17" customFormat="1">
      <c r="A39" s="1" t="s">
        <v>33</v>
      </c>
      <c r="B39" s="22" t="s">
        <v>35</v>
      </c>
      <c r="C39" s="51">
        <v>0</v>
      </c>
      <c r="D39" s="45">
        <v>0</v>
      </c>
      <c r="E39" s="45">
        <v>0</v>
      </c>
      <c r="F39" s="45">
        <v>0</v>
      </c>
      <c r="G39" s="28">
        <f t="shared" si="9"/>
        <v>0</v>
      </c>
      <c r="H39" s="23">
        <f t="shared" si="9"/>
        <v>0</v>
      </c>
      <c r="I39" s="23">
        <f t="shared" si="9"/>
        <v>0</v>
      </c>
      <c r="J39" s="23">
        <f t="shared" si="9"/>
        <v>0</v>
      </c>
      <c r="K39" s="23">
        <f t="shared" si="9"/>
        <v>0</v>
      </c>
      <c r="L39" s="23">
        <f t="shared" si="9"/>
        <v>0</v>
      </c>
      <c r="M39" s="23">
        <f t="shared" si="9"/>
        <v>0</v>
      </c>
      <c r="N39" s="23">
        <f t="shared" si="9"/>
        <v>0</v>
      </c>
      <c r="O39" s="23">
        <f t="shared" si="9"/>
        <v>0</v>
      </c>
      <c r="P39" s="27"/>
      <c r="Q39" s="54"/>
      <c r="R39" s="12">
        <f t="shared" si="10"/>
        <v>0</v>
      </c>
      <c r="S39" s="12">
        <f t="shared" si="10"/>
        <v>0</v>
      </c>
      <c r="T39" s="12">
        <f t="shared" si="10"/>
        <v>0</v>
      </c>
      <c r="U39" s="33"/>
      <c r="V39" s="33"/>
      <c r="W39" s="33"/>
      <c r="X39" s="33"/>
      <c r="Y39" s="33"/>
      <c r="Z39" s="33"/>
      <c r="AA39" s="33"/>
      <c r="AB39" s="33"/>
      <c r="AC39" s="33"/>
      <c r="AD39" s="28">
        <f t="shared" si="11"/>
        <v>0</v>
      </c>
    </row>
    <row r="40" spans="1:30" s="17" customFormat="1">
      <c r="A40" s="1" t="s">
        <v>33</v>
      </c>
      <c r="B40" s="22" t="s">
        <v>36</v>
      </c>
      <c r="C40" s="51">
        <v>1</v>
      </c>
      <c r="D40" s="45">
        <v>1</v>
      </c>
      <c r="E40" s="45">
        <v>1</v>
      </c>
      <c r="F40" s="45">
        <v>1</v>
      </c>
      <c r="G40" s="28">
        <f t="shared" si="9"/>
        <v>1</v>
      </c>
      <c r="H40" s="23">
        <f t="shared" si="9"/>
        <v>1</v>
      </c>
      <c r="I40" s="23">
        <f t="shared" si="9"/>
        <v>1</v>
      </c>
      <c r="J40" s="23">
        <f t="shared" si="9"/>
        <v>1</v>
      </c>
      <c r="K40" s="23">
        <f t="shared" si="9"/>
        <v>1</v>
      </c>
      <c r="L40" s="23">
        <f t="shared" si="9"/>
        <v>1</v>
      </c>
      <c r="M40" s="23">
        <f t="shared" si="9"/>
        <v>1</v>
      </c>
      <c r="N40" s="23">
        <f t="shared" si="9"/>
        <v>1</v>
      </c>
      <c r="O40" s="23">
        <f t="shared" si="9"/>
        <v>1</v>
      </c>
      <c r="P40" s="27"/>
      <c r="Q40" s="54"/>
      <c r="R40" s="12">
        <f t="shared" si="10"/>
        <v>0</v>
      </c>
      <c r="S40" s="12">
        <f t="shared" si="10"/>
        <v>0</v>
      </c>
      <c r="T40" s="12">
        <f t="shared" si="10"/>
        <v>0</v>
      </c>
      <c r="U40" s="33"/>
      <c r="V40" s="33"/>
      <c r="W40" s="33"/>
      <c r="X40" s="33"/>
      <c r="Y40" s="33"/>
      <c r="Z40" s="33"/>
      <c r="AA40" s="33"/>
      <c r="AB40" s="33"/>
      <c r="AC40" s="33"/>
      <c r="AD40" s="28">
        <f t="shared" si="11"/>
        <v>0</v>
      </c>
    </row>
    <row r="41" spans="1:30" s="17" customFormat="1">
      <c r="A41" s="1" t="s">
        <v>33</v>
      </c>
      <c r="B41" s="22" t="s">
        <v>50</v>
      </c>
      <c r="C41" s="51">
        <v>2</v>
      </c>
      <c r="D41" s="45">
        <v>2</v>
      </c>
      <c r="E41" s="45">
        <v>2</v>
      </c>
      <c r="F41" s="45">
        <v>2</v>
      </c>
      <c r="G41" s="28">
        <f t="shared" si="9"/>
        <v>2</v>
      </c>
      <c r="H41" s="23">
        <f t="shared" si="9"/>
        <v>2</v>
      </c>
      <c r="I41" s="23">
        <f t="shared" si="9"/>
        <v>2</v>
      </c>
      <c r="J41" s="23">
        <f t="shared" si="9"/>
        <v>2</v>
      </c>
      <c r="K41" s="23">
        <f t="shared" si="9"/>
        <v>2</v>
      </c>
      <c r="L41" s="23">
        <f t="shared" si="9"/>
        <v>2</v>
      </c>
      <c r="M41" s="23">
        <f t="shared" si="9"/>
        <v>2</v>
      </c>
      <c r="N41" s="23">
        <f t="shared" si="9"/>
        <v>2</v>
      </c>
      <c r="O41" s="23">
        <f t="shared" si="9"/>
        <v>2</v>
      </c>
      <c r="P41" s="27"/>
      <c r="Q41" s="54"/>
      <c r="R41" s="12">
        <f t="shared" si="10"/>
        <v>0</v>
      </c>
      <c r="S41" s="12">
        <f t="shared" si="10"/>
        <v>0</v>
      </c>
      <c r="T41" s="12">
        <f t="shared" si="10"/>
        <v>0</v>
      </c>
      <c r="U41" s="33"/>
      <c r="V41" s="33"/>
      <c r="W41" s="33"/>
      <c r="X41" s="33"/>
      <c r="Y41" s="33"/>
      <c r="Z41" s="33"/>
      <c r="AA41" s="33"/>
      <c r="AB41" s="33"/>
      <c r="AC41" s="33"/>
      <c r="AD41" s="28">
        <f t="shared" si="11"/>
        <v>0</v>
      </c>
    </row>
    <row r="42" spans="1:30" s="17" customFormat="1">
      <c r="A42" s="1" t="s">
        <v>33</v>
      </c>
      <c r="B42" s="22" t="s">
        <v>31</v>
      </c>
      <c r="C42" s="51">
        <v>22</v>
      </c>
      <c r="D42" s="45">
        <v>25</v>
      </c>
      <c r="E42" s="45">
        <v>26</v>
      </c>
      <c r="F42" s="45">
        <v>26</v>
      </c>
      <c r="G42" s="28">
        <f t="shared" si="9"/>
        <v>26</v>
      </c>
      <c r="H42" s="23">
        <f t="shared" si="9"/>
        <v>26</v>
      </c>
      <c r="I42" s="23">
        <f t="shared" si="9"/>
        <v>26</v>
      </c>
      <c r="J42" s="23">
        <f t="shared" si="9"/>
        <v>26</v>
      </c>
      <c r="K42" s="23">
        <f t="shared" si="9"/>
        <v>26</v>
      </c>
      <c r="L42" s="23">
        <f t="shared" si="9"/>
        <v>26</v>
      </c>
      <c r="M42" s="23">
        <f t="shared" si="9"/>
        <v>26</v>
      </c>
      <c r="N42" s="23">
        <f t="shared" si="9"/>
        <v>26</v>
      </c>
      <c r="O42" s="23">
        <f t="shared" si="9"/>
        <v>26</v>
      </c>
      <c r="P42" s="27"/>
      <c r="Q42" s="54"/>
      <c r="R42" s="12">
        <f t="shared" si="10"/>
        <v>3</v>
      </c>
      <c r="S42" s="12">
        <f t="shared" si="10"/>
        <v>1</v>
      </c>
      <c r="T42" s="12">
        <f t="shared" si="10"/>
        <v>0</v>
      </c>
      <c r="U42" s="33"/>
      <c r="V42" s="33"/>
      <c r="W42" s="33"/>
      <c r="X42" s="33"/>
      <c r="Y42" s="33"/>
      <c r="Z42" s="33"/>
      <c r="AA42" s="33"/>
      <c r="AB42" s="33"/>
      <c r="AC42" s="33"/>
      <c r="AD42" s="28">
        <f t="shared" si="11"/>
        <v>4</v>
      </c>
    </row>
    <row r="43" spans="1:30" s="17" customFormat="1">
      <c r="A43" s="1" t="s">
        <v>33</v>
      </c>
      <c r="B43" s="22" t="s">
        <v>37</v>
      </c>
      <c r="C43" s="51">
        <v>1</v>
      </c>
      <c r="D43" s="45">
        <v>1</v>
      </c>
      <c r="E43" s="45">
        <v>1</v>
      </c>
      <c r="F43" s="45">
        <v>1</v>
      </c>
      <c r="G43" s="28">
        <f t="shared" si="9"/>
        <v>1</v>
      </c>
      <c r="H43" s="23">
        <f t="shared" si="9"/>
        <v>1</v>
      </c>
      <c r="I43" s="23">
        <f t="shared" si="9"/>
        <v>1</v>
      </c>
      <c r="J43" s="23">
        <f t="shared" si="9"/>
        <v>1</v>
      </c>
      <c r="K43" s="23">
        <f t="shared" si="9"/>
        <v>1</v>
      </c>
      <c r="L43" s="23">
        <f t="shared" si="9"/>
        <v>1</v>
      </c>
      <c r="M43" s="23">
        <f t="shared" si="9"/>
        <v>1</v>
      </c>
      <c r="N43" s="23">
        <f t="shared" si="9"/>
        <v>1</v>
      </c>
      <c r="O43" s="23">
        <f t="shared" si="9"/>
        <v>1</v>
      </c>
      <c r="P43" s="27"/>
      <c r="Q43" s="54"/>
      <c r="R43" s="12">
        <f t="shared" si="10"/>
        <v>0</v>
      </c>
      <c r="S43" s="12">
        <f t="shared" si="10"/>
        <v>0</v>
      </c>
      <c r="T43" s="12">
        <f t="shared" si="10"/>
        <v>0</v>
      </c>
      <c r="U43" s="33"/>
      <c r="V43" s="33"/>
      <c r="W43" s="33"/>
      <c r="X43" s="33"/>
      <c r="Y43" s="33"/>
      <c r="Z43" s="33"/>
      <c r="AA43" s="33"/>
      <c r="AB43" s="33"/>
      <c r="AC43" s="33"/>
      <c r="AD43" s="28">
        <f t="shared" si="11"/>
        <v>0</v>
      </c>
    </row>
    <row r="44" spans="1:30" s="17" customFormat="1">
      <c r="A44" s="17" t="s">
        <v>33</v>
      </c>
      <c r="B44" s="22" t="s">
        <v>22</v>
      </c>
      <c r="C44" s="51">
        <v>6</v>
      </c>
      <c r="D44" s="45">
        <v>6</v>
      </c>
      <c r="E44" s="45">
        <v>6</v>
      </c>
      <c r="F44" s="45">
        <v>6</v>
      </c>
      <c r="G44" s="28">
        <f t="shared" si="9"/>
        <v>6</v>
      </c>
      <c r="H44" s="23">
        <f t="shared" si="9"/>
        <v>6</v>
      </c>
      <c r="I44" s="23">
        <f t="shared" si="9"/>
        <v>6</v>
      </c>
      <c r="J44" s="23">
        <f t="shared" si="9"/>
        <v>6</v>
      </c>
      <c r="K44" s="23">
        <f t="shared" si="9"/>
        <v>6</v>
      </c>
      <c r="L44" s="23">
        <f t="shared" si="9"/>
        <v>6</v>
      </c>
      <c r="M44" s="23">
        <f t="shared" si="9"/>
        <v>6</v>
      </c>
      <c r="N44" s="23">
        <f t="shared" si="9"/>
        <v>6</v>
      </c>
      <c r="O44" s="23">
        <f t="shared" si="9"/>
        <v>6</v>
      </c>
      <c r="P44" s="27"/>
      <c r="Q44" s="54"/>
      <c r="R44" s="23">
        <f t="shared" si="10"/>
        <v>0</v>
      </c>
      <c r="S44" s="23">
        <f t="shared" si="10"/>
        <v>0</v>
      </c>
      <c r="T44" s="23">
        <f t="shared" si="10"/>
        <v>0</v>
      </c>
      <c r="U44" s="23"/>
      <c r="V44" s="23"/>
      <c r="W44" s="23"/>
      <c r="X44" s="23"/>
      <c r="Y44" s="23"/>
      <c r="Z44" s="23"/>
      <c r="AA44" s="23"/>
      <c r="AB44" s="23"/>
      <c r="AC44" s="23"/>
      <c r="AD44" s="28">
        <f t="shared" si="11"/>
        <v>0</v>
      </c>
    </row>
    <row r="45" spans="1:30" s="17" customFormat="1">
      <c r="A45" s="17" t="s">
        <v>33</v>
      </c>
      <c r="B45" s="22" t="s">
        <v>32</v>
      </c>
      <c r="C45" s="52">
        <v>1</v>
      </c>
      <c r="D45" s="47">
        <v>1</v>
      </c>
      <c r="E45" s="47">
        <v>1</v>
      </c>
      <c r="F45" s="47">
        <v>1</v>
      </c>
      <c r="G45" s="29">
        <f t="shared" si="9"/>
        <v>1</v>
      </c>
      <c r="H45" s="24">
        <f t="shared" si="9"/>
        <v>1</v>
      </c>
      <c r="I45" s="24">
        <f t="shared" si="9"/>
        <v>1</v>
      </c>
      <c r="J45" s="24">
        <f t="shared" si="9"/>
        <v>1</v>
      </c>
      <c r="K45" s="24">
        <f t="shared" si="9"/>
        <v>1</v>
      </c>
      <c r="L45" s="24">
        <f t="shared" si="9"/>
        <v>1</v>
      </c>
      <c r="M45" s="24">
        <f t="shared" si="9"/>
        <v>1</v>
      </c>
      <c r="N45" s="24">
        <f t="shared" si="9"/>
        <v>1</v>
      </c>
      <c r="O45" s="24">
        <f t="shared" si="9"/>
        <v>1</v>
      </c>
      <c r="P45" s="27"/>
      <c r="Q45" s="54"/>
      <c r="R45" s="24">
        <f t="shared" si="10"/>
        <v>0</v>
      </c>
      <c r="S45" s="24">
        <f t="shared" si="10"/>
        <v>0</v>
      </c>
      <c r="T45" s="24">
        <f t="shared" si="10"/>
        <v>0</v>
      </c>
      <c r="U45" s="24"/>
      <c r="V45" s="24"/>
      <c r="W45" s="24"/>
      <c r="X45" s="24"/>
      <c r="Y45" s="24"/>
      <c r="Z45" s="24"/>
      <c r="AA45" s="24"/>
      <c r="AB45" s="24"/>
      <c r="AC45" s="24"/>
      <c r="AD45" s="29">
        <f t="shared" si="11"/>
        <v>0</v>
      </c>
    </row>
    <row r="46" spans="1:30" s="17" customFormat="1">
      <c r="A46" s="1" t="s">
        <v>33</v>
      </c>
      <c r="B46" s="21" t="s">
        <v>23</v>
      </c>
      <c r="C46" s="51">
        <v>273</v>
      </c>
      <c r="D46" s="45">
        <v>273</v>
      </c>
      <c r="E46" s="45">
        <v>272</v>
      </c>
      <c r="F46" s="45">
        <v>271</v>
      </c>
      <c r="G46" s="28">
        <f t="shared" ref="G46:O46" si="12">SUM(G32:G45)</f>
        <v>271</v>
      </c>
      <c r="H46" s="23">
        <f t="shared" si="12"/>
        <v>271</v>
      </c>
      <c r="I46" s="23">
        <f t="shared" si="12"/>
        <v>271</v>
      </c>
      <c r="J46" s="23">
        <f t="shared" si="12"/>
        <v>271</v>
      </c>
      <c r="K46" s="23">
        <f t="shared" si="12"/>
        <v>271</v>
      </c>
      <c r="L46" s="23">
        <f t="shared" si="12"/>
        <v>271</v>
      </c>
      <c r="M46" s="23">
        <f t="shared" si="12"/>
        <v>271</v>
      </c>
      <c r="N46" s="23">
        <f t="shared" si="12"/>
        <v>271</v>
      </c>
      <c r="O46" s="23">
        <f t="shared" si="12"/>
        <v>271</v>
      </c>
      <c r="P46" s="27"/>
      <c r="Q46" s="54"/>
      <c r="R46" s="12">
        <f t="shared" si="10"/>
        <v>0</v>
      </c>
      <c r="S46" s="12">
        <f t="shared" si="10"/>
        <v>-1</v>
      </c>
      <c r="T46" s="12">
        <f t="shared" si="10"/>
        <v>-1</v>
      </c>
      <c r="U46" s="12">
        <f t="shared" ref="U46:AD46" si="13">SUM(U32:U45)</f>
        <v>0</v>
      </c>
      <c r="V46" s="12">
        <f t="shared" si="13"/>
        <v>0</v>
      </c>
      <c r="W46" s="12">
        <f t="shared" si="13"/>
        <v>0</v>
      </c>
      <c r="X46" s="12">
        <f t="shared" si="13"/>
        <v>0</v>
      </c>
      <c r="Y46" s="12">
        <f t="shared" si="13"/>
        <v>0</v>
      </c>
      <c r="Z46" s="12">
        <f t="shared" si="13"/>
        <v>0</v>
      </c>
      <c r="AA46" s="12">
        <f t="shared" si="13"/>
        <v>0</v>
      </c>
      <c r="AB46" s="12">
        <f t="shared" si="13"/>
        <v>0</v>
      </c>
      <c r="AC46" s="12">
        <f t="shared" si="13"/>
        <v>0</v>
      </c>
      <c r="AD46" s="28">
        <f t="shared" si="13"/>
        <v>-2</v>
      </c>
    </row>
    <row r="47" spans="1:30" s="17" customFormat="1">
      <c r="A47" s="1"/>
      <c r="B47" s="21"/>
      <c r="C47" s="51"/>
      <c r="D47" s="45"/>
      <c r="E47" s="45"/>
      <c r="F47" s="45"/>
      <c r="G47" s="28"/>
      <c r="H47" s="23"/>
      <c r="I47" s="23"/>
      <c r="J47" s="23"/>
      <c r="K47" s="23"/>
      <c r="L47" s="23"/>
      <c r="M47" s="23"/>
      <c r="N47" s="23"/>
      <c r="O47" s="23"/>
      <c r="P47" s="27"/>
      <c r="Q47" s="54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28"/>
    </row>
    <row r="48" spans="1:30" s="17" customFormat="1">
      <c r="A48" s="1"/>
      <c r="B48" s="21" t="s">
        <v>38</v>
      </c>
      <c r="C48" s="51"/>
      <c r="D48" s="45"/>
      <c r="E48" s="45"/>
      <c r="F48" s="45"/>
      <c r="G48" s="28"/>
      <c r="H48" s="23"/>
      <c r="I48" s="23"/>
      <c r="J48" s="23"/>
      <c r="K48" s="23"/>
      <c r="L48" s="23"/>
      <c r="M48" s="23"/>
      <c r="N48" s="23"/>
      <c r="O48" s="23"/>
      <c r="P48" s="27"/>
      <c r="Q48" s="54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28"/>
    </row>
    <row r="49" spans="1:30" s="17" customFormat="1">
      <c r="A49" s="1" t="s">
        <v>38</v>
      </c>
      <c r="B49" s="22" t="s">
        <v>39</v>
      </c>
      <c r="C49" s="52">
        <v>563</v>
      </c>
      <c r="D49" s="47">
        <v>564</v>
      </c>
      <c r="E49" s="47">
        <v>564</v>
      </c>
      <c r="F49" s="47">
        <v>565</v>
      </c>
      <c r="G49" s="29">
        <f t="shared" ref="G49:O49" si="14">+F49+U49</f>
        <v>565</v>
      </c>
      <c r="H49" s="24">
        <f t="shared" si="14"/>
        <v>565</v>
      </c>
      <c r="I49" s="24">
        <f t="shared" si="14"/>
        <v>565</v>
      </c>
      <c r="J49" s="24">
        <f t="shared" si="14"/>
        <v>565</v>
      </c>
      <c r="K49" s="24">
        <f t="shared" si="14"/>
        <v>565</v>
      </c>
      <c r="L49" s="24">
        <f t="shared" si="14"/>
        <v>565</v>
      </c>
      <c r="M49" s="24">
        <f t="shared" si="14"/>
        <v>565</v>
      </c>
      <c r="N49" s="24">
        <f t="shared" si="14"/>
        <v>565</v>
      </c>
      <c r="O49" s="24">
        <f t="shared" si="14"/>
        <v>565</v>
      </c>
      <c r="P49" s="27"/>
      <c r="Q49" s="54"/>
      <c r="R49" s="13">
        <f t="shared" ref="R49:T50" si="15">D49-C49</f>
        <v>1</v>
      </c>
      <c r="S49" s="13">
        <f t="shared" si="15"/>
        <v>0</v>
      </c>
      <c r="T49" s="13">
        <f t="shared" si="15"/>
        <v>1</v>
      </c>
      <c r="U49" s="24"/>
      <c r="V49" s="24"/>
      <c r="W49" s="24"/>
      <c r="X49" s="24"/>
      <c r="Y49" s="24"/>
      <c r="Z49" s="24"/>
      <c r="AA49" s="24"/>
      <c r="AB49" s="24"/>
      <c r="AC49" s="24"/>
      <c r="AD49" s="29">
        <f>SUM(R49:AC49)</f>
        <v>2</v>
      </c>
    </row>
    <row r="50" spans="1:30" s="17" customFormat="1">
      <c r="A50" s="1" t="s">
        <v>38</v>
      </c>
      <c r="B50" s="21" t="s">
        <v>23</v>
      </c>
      <c r="C50" s="51">
        <v>563</v>
      </c>
      <c r="D50" s="45">
        <v>564</v>
      </c>
      <c r="E50" s="45">
        <v>564</v>
      </c>
      <c r="F50" s="45">
        <v>565</v>
      </c>
      <c r="G50" s="28">
        <f t="shared" ref="G50:O50" si="16">SUM(G49)</f>
        <v>565</v>
      </c>
      <c r="H50" s="23">
        <f t="shared" si="16"/>
        <v>565</v>
      </c>
      <c r="I50" s="23">
        <f t="shared" si="16"/>
        <v>565</v>
      </c>
      <c r="J50" s="23">
        <f t="shared" si="16"/>
        <v>565</v>
      </c>
      <c r="K50" s="23">
        <f t="shared" si="16"/>
        <v>565</v>
      </c>
      <c r="L50" s="23">
        <f t="shared" si="16"/>
        <v>565</v>
      </c>
      <c r="M50" s="23">
        <f t="shared" si="16"/>
        <v>565</v>
      </c>
      <c r="N50" s="23">
        <f t="shared" si="16"/>
        <v>565</v>
      </c>
      <c r="O50" s="23">
        <f t="shared" si="16"/>
        <v>565</v>
      </c>
      <c r="P50" s="27"/>
      <c r="Q50" s="54"/>
      <c r="R50" s="12">
        <f t="shared" si="15"/>
        <v>1</v>
      </c>
      <c r="S50" s="12">
        <f t="shared" si="15"/>
        <v>0</v>
      </c>
      <c r="T50" s="12">
        <f t="shared" si="15"/>
        <v>1</v>
      </c>
      <c r="U50" s="23">
        <f t="shared" ref="U50:AD50" si="17">SUM(U49)</f>
        <v>0</v>
      </c>
      <c r="V50" s="23">
        <f t="shared" si="17"/>
        <v>0</v>
      </c>
      <c r="W50" s="23">
        <f t="shared" si="17"/>
        <v>0</v>
      </c>
      <c r="X50" s="23">
        <f t="shared" si="17"/>
        <v>0</v>
      </c>
      <c r="Y50" s="23">
        <f t="shared" si="17"/>
        <v>0</v>
      </c>
      <c r="Z50" s="23">
        <f t="shared" si="17"/>
        <v>0</v>
      </c>
      <c r="AA50" s="23">
        <f t="shared" si="17"/>
        <v>0</v>
      </c>
      <c r="AB50" s="23">
        <f t="shared" si="17"/>
        <v>0</v>
      </c>
      <c r="AC50" s="23">
        <f t="shared" si="17"/>
        <v>0</v>
      </c>
      <c r="AD50" s="28">
        <f t="shared" si="17"/>
        <v>2</v>
      </c>
    </row>
    <row r="51" spans="1:30" s="17" customFormat="1">
      <c r="A51" s="1"/>
      <c r="B51" s="21"/>
      <c r="C51" s="51"/>
      <c r="D51" s="45"/>
      <c r="E51" s="45"/>
      <c r="F51" s="45"/>
      <c r="G51" s="28"/>
      <c r="H51" s="23"/>
      <c r="I51" s="23"/>
      <c r="J51" s="23"/>
      <c r="K51" s="23"/>
      <c r="L51" s="23"/>
      <c r="M51" s="23"/>
      <c r="N51" s="23"/>
      <c r="O51" s="23"/>
      <c r="P51" s="27"/>
      <c r="Q51" s="54"/>
      <c r="R51" s="12"/>
      <c r="S51" s="12"/>
      <c r="T51" s="12"/>
      <c r="U51" s="23"/>
      <c r="V51" s="23"/>
      <c r="W51" s="23"/>
      <c r="X51" s="23"/>
      <c r="Y51" s="23"/>
      <c r="Z51" s="23"/>
      <c r="AA51" s="23"/>
      <c r="AB51" s="23"/>
      <c r="AC51" s="23"/>
      <c r="AD51" s="28"/>
    </row>
    <row r="52" spans="1:30" s="17" customFormat="1">
      <c r="A52" s="1"/>
      <c r="B52" s="21" t="s">
        <v>40</v>
      </c>
      <c r="C52" s="51"/>
      <c r="D52" s="45"/>
      <c r="E52" s="45"/>
      <c r="F52" s="45"/>
      <c r="G52" s="28"/>
      <c r="H52" s="23"/>
      <c r="I52" s="23"/>
      <c r="J52" s="23"/>
      <c r="K52" s="23"/>
      <c r="L52" s="23"/>
      <c r="M52" s="23"/>
      <c r="N52" s="23"/>
      <c r="O52" s="23"/>
      <c r="P52" s="27"/>
      <c r="Q52" s="54"/>
      <c r="R52" s="12"/>
      <c r="S52" s="12"/>
      <c r="T52" s="12"/>
      <c r="U52" s="23"/>
      <c r="V52" s="23"/>
      <c r="W52" s="23"/>
      <c r="X52" s="23"/>
      <c r="Y52" s="23"/>
      <c r="Z52" s="23"/>
      <c r="AA52" s="23"/>
      <c r="AB52" s="23"/>
      <c r="AC52" s="23"/>
      <c r="AD52" s="28"/>
    </row>
    <row r="53" spans="1:30" s="17" customFormat="1">
      <c r="A53" s="11" t="s">
        <v>40</v>
      </c>
      <c r="B53" s="22" t="s">
        <v>41</v>
      </c>
      <c r="C53" s="51">
        <v>1</v>
      </c>
      <c r="D53" s="45">
        <v>1</v>
      </c>
      <c r="E53" s="45">
        <v>1</v>
      </c>
      <c r="F53" s="45">
        <v>1</v>
      </c>
      <c r="G53" s="28">
        <f t="shared" ref="G53:O54" si="18">+F53+U53</f>
        <v>1</v>
      </c>
      <c r="H53" s="23">
        <f t="shared" si="18"/>
        <v>1</v>
      </c>
      <c r="I53" s="23">
        <f t="shared" si="18"/>
        <v>1</v>
      </c>
      <c r="J53" s="23">
        <f t="shared" si="18"/>
        <v>1</v>
      </c>
      <c r="K53" s="23">
        <f t="shared" si="18"/>
        <v>1</v>
      </c>
      <c r="L53" s="23">
        <f t="shared" si="18"/>
        <v>1</v>
      </c>
      <c r="M53" s="23">
        <f t="shared" si="18"/>
        <v>1</v>
      </c>
      <c r="N53" s="23">
        <f t="shared" si="18"/>
        <v>1</v>
      </c>
      <c r="O53" s="23">
        <f t="shared" si="18"/>
        <v>1</v>
      </c>
      <c r="P53" s="27"/>
      <c r="Q53" s="54"/>
      <c r="R53" s="12">
        <f t="shared" ref="R53:AD55" si="19">D53-C53</f>
        <v>0</v>
      </c>
      <c r="S53" s="12">
        <f t="shared" si="19"/>
        <v>0</v>
      </c>
      <c r="T53" s="12">
        <f t="shared" si="19"/>
        <v>0</v>
      </c>
      <c r="U53" s="23"/>
      <c r="V53" s="23"/>
      <c r="W53" s="23"/>
      <c r="X53" s="23"/>
      <c r="Y53" s="23"/>
      <c r="Z53" s="23"/>
      <c r="AA53" s="23"/>
      <c r="AB53" s="23"/>
      <c r="AC53" s="23"/>
      <c r="AD53" s="28">
        <f>SUM(R53:AC53)</f>
        <v>0</v>
      </c>
    </row>
    <row r="54" spans="1:30" s="17" customFormat="1">
      <c r="A54" s="11" t="s">
        <v>40</v>
      </c>
      <c r="B54" s="22" t="s">
        <v>42</v>
      </c>
      <c r="C54" s="52">
        <v>1</v>
      </c>
      <c r="D54" s="47">
        <v>1</v>
      </c>
      <c r="E54" s="47">
        <v>1</v>
      </c>
      <c r="F54" s="47">
        <v>1</v>
      </c>
      <c r="G54" s="29">
        <f t="shared" si="18"/>
        <v>1</v>
      </c>
      <c r="H54" s="24">
        <f t="shared" si="18"/>
        <v>1</v>
      </c>
      <c r="I54" s="24">
        <f t="shared" si="18"/>
        <v>1</v>
      </c>
      <c r="J54" s="24">
        <f t="shared" si="18"/>
        <v>1</v>
      </c>
      <c r="K54" s="24">
        <f t="shared" si="18"/>
        <v>1</v>
      </c>
      <c r="L54" s="24">
        <f t="shared" si="18"/>
        <v>1</v>
      </c>
      <c r="M54" s="24">
        <f t="shared" si="18"/>
        <v>1</v>
      </c>
      <c r="N54" s="24">
        <f t="shared" si="18"/>
        <v>1</v>
      </c>
      <c r="O54" s="24">
        <f t="shared" si="18"/>
        <v>1</v>
      </c>
      <c r="P54" s="27"/>
      <c r="Q54" s="54"/>
      <c r="R54" s="13">
        <f t="shared" si="19"/>
        <v>0</v>
      </c>
      <c r="S54" s="13">
        <f t="shared" si="19"/>
        <v>0</v>
      </c>
      <c r="T54" s="13">
        <f t="shared" si="19"/>
        <v>0</v>
      </c>
      <c r="U54" s="24"/>
      <c r="V54" s="24"/>
      <c r="W54" s="24"/>
      <c r="X54" s="24"/>
      <c r="Y54" s="24"/>
      <c r="Z54" s="24"/>
      <c r="AA54" s="24"/>
      <c r="AB54" s="24"/>
      <c r="AC54" s="24"/>
      <c r="AD54" s="29">
        <f>SUM(R54:AC54)</f>
        <v>0</v>
      </c>
    </row>
    <row r="55" spans="1:30" s="17" customFormat="1">
      <c r="A55" s="11" t="s">
        <v>40</v>
      </c>
      <c r="B55" s="21" t="s">
        <v>23</v>
      </c>
      <c r="C55" s="51">
        <v>2</v>
      </c>
      <c r="D55" s="45">
        <v>2</v>
      </c>
      <c r="E55" s="45">
        <v>2</v>
      </c>
      <c r="F55" s="45">
        <v>2</v>
      </c>
      <c r="G55" s="28">
        <f t="shared" ref="G55:O55" si="20">SUM(G53:G54)</f>
        <v>2</v>
      </c>
      <c r="H55" s="23">
        <f t="shared" si="20"/>
        <v>2</v>
      </c>
      <c r="I55" s="23">
        <f t="shared" si="20"/>
        <v>2</v>
      </c>
      <c r="J55" s="23">
        <f t="shared" si="20"/>
        <v>2</v>
      </c>
      <c r="K55" s="23">
        <f t="shared" si="20"/>
        <v>2</v>
      </c>
      <c r="L55" s="23">
        <f t="shared" si="20"/>
        <v>2</v>
      </c>
      <c r="M55" s="23">
        <f t="shared" si="20"/>
        <v>2</v>
      </c>
      <c r="N55" s="23">
        <f t="shared" si="20"/>
        <v>2</v>
      </c>
      <c r="O55" s="23">
        <f t="shared" si="20"/>
        <v>2</v>
      </c>
      <c r="P55" s="27"/>
      <c r="Q55" s="54"/>
      <c r="R55" s="12">
        <f t="shared" si="19"/>
        <v>0</v>
      </c>
      <c r="S55" s="12">
        <f t="shared" si="19"/>
        <v>0</v>
      </c>
      <c r="T55" s="12">
        <f t="shared" si="19"/>
        <v>0</v>
      </c>
      <c r="U55" s="12">
        <f t="shared" si="19"/>
        <v>0</v>
      </c>
      <c r="V55" s="12">
        <f t="shared" si="19"/>
        <v>0</v>
      </c>
      <c r="W55" s="12">
        <f t="shared" si="19"/>
        <v>0</v>
      </c>
      <c r="X55" s="12">
        <f t="shared" si="19"/>
        <v>0</v>
      </c>
      <c r="Y55" s="12">
        <f t="shared" si="19"/>
        <v>0</v>
      </c>
      <c r="Z55" s="12">
        <f t="shared" si="19"/>
        <v>0</v>
      </c>
      <c r="AA55" s="12">
        <f t="shared" si="19"/>
        <v>0</v>
      </c>
      <c r="AB55" s="12">
        <f t="shared" si="19"/>
        <v>0</v>
      </c>
      <c r="AC55" s="12">
        <f t="shared" si="19"/>
        <v>0</v>
      </c>
      <c r="AD55" s="28">
        <f t="shared" si="19"/>
        <v>-2</v>
      </c>
    </row>
    <row r="56" spans="1:30" s="17" customFormat="1">
      <c r="A56" s="11"/>
      <c r="B56" s="21"/>
      <c r="C56" s="51"/>
      <c r="D56" s="45"/>
      <c r="E56" s="45"/>
      <c r="F56" s="45"/>
      <c r="G56" s="28"/>
      <c r="H56" s="23"/>
      <c r="I56" s="23"/>
      <c r="J56" s="23"/>
      <c r="K56" s="23"/>
      <c r="L56" s="23"/>
      <c r="M56" s="23"/>
      <c r="N56" s="23"/>
      <c r="O56" s="23"/>
      <c r="P56" s="27"/>
      <c r="Q56" s="54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28"/>
    </row>
    <row r="57" spans="1:30" s="17" customFormat="1" ht="13.5" thickBot="1">
      <c r="A57" s="11" t="s">
        <v>43</v>
      </c>
      <c r="B57" s="21" t="s">
        <v>23</v>
      </c>
      <c r="C57" s="53">
        <v>432536</v>
      </c>
      <c r="D57" s="55">
        <v>432660</v>
      </c>
      <c r="E57" s="55">
        <v>433299</v>
      </c>
      <c r="F57" s="55">
        <v>433927</v>
      </c>
      <c r="G57" s="30">
        <f t="shared" ref="G57:O57" si="21">SUM(G55,G50,G46,G29,G16)</f>
        <v>433927</v>
      </c>
      <c r="H57" s="26">
        <f t="shared" si="21"/>
        <v>433927</v>
      </c>
      <c r="I57" s="26">
        <f t="shared" si="21"/>
        <v>433927</v>
      </c>
      <c r="J57" s="26">
        <f t="shared" si="21"/>
        <v>433927</v>
      </c>
      <c r="K57" s="26">
        <f t="shared" si="21"/>
        <v>433927</v>
      </c>
      <c r="L57" s="26">
        <f t="shared" si="21"/>
        <v>433927</v>
      </c>
      <c r="M57" s="26">
        <f t="shared" si="21"/>
        <v>433927</v>
      </c>
      <c r="N57" s="26">
        <f t="shared" si="21"/>
        <v>433927</v>
      </c>
      <c r="O57" s="26">
        <f t="shared" si="21"/>
        <v>433927</v>
      </c>
      <c r="P57" s="27"/>
      <c r="Q57" s="54"/>
      <c r="R57" s="14">
        <f>D57-C57</f>
        <v>124</v>
      </c>
      <c r="S57" s="14">
        <f>E57-D57</f>
        <v>639</v>
      </c>
      <c r="T57" s="14">
        <f>F57-E57</f>
        <v>628</v>
      </c>
      <c r="U57" s="14">
        <f t="shared" ref="U57:AD57" si="22">SUM(U55,U50,U46,U29,U16)</f>
        <v>0</v>
      </c>
      <c r="V57" s="14">
        <f t="shared" si="22"/>
        <v>0</v>
      </c>
      <c r="W57" s="14">
        <f t="shared" si="22"/>
        <v>0</v>
      </c>
      <c r="X57" s="14">
        <f t="shared" si="22"/>
        <v>0</v>
      </c>
      <c r="Y57" s="14">
        <f t="shared" si="22"/>
        <v>0</v>
      </c>
      <c r="Z57" s="14">
        <f t="shared" si="22"/>
        <v>0</v>
      </c>
      <c r="AA57" s="14">
        <f t="shared" si="22"/>
        <v>0</v>
      </c>
      <c r="AB57" s="14">
        <f t="shared" si="22"/>
        <v>0</v>
      </c>
      <c r="AC57" s="14">
        <f t="shared" si="22"/>
        <v>0</v>
      </c>
      <c r="AD57" s="30">
        <f t="shared" si="22"/>
        <v>1389</v>
      </c>
    </row>
    <row r="58" spans="1:30">
      <c r="D58" s="17"/>
      <c r="E58" s="17"/>
      <c r="F58" s="17"/>
    </row>
    <row r="59" spans="1:30">
      <c r="D59" s="17"/>
      <c r="E59" s="17"/>
      <c r="F59" s="17"/>
    </row>
    <row r="60" spans="1:30" s="17" customFormat="1" ht="15.75">
      <c r="A60" s="1"/>
      <c r="C60" s="2"/>
      <c r="D60" s="3" t="str">
        <f>"Gulf Power - "&amp;$B$2</f>
        <v>Gulf Power - Total Location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56"/>
      <c r="Q60" s="54"/>
      <c r="R60" s="62" t="str">
        <f>"Gulf Power - "&amp;$B$2</f>
        <v>Gulf Power - Total Location</v>
      </c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4"/>
    </row>
    <row r="61" spans="1:30" s="17" customFormat="1" ht="15.75">
      <c r="A61" s="1"/>
      <c r="C61" s="5"/>
      <c r="D61" s="6" t="s">
        <v>44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56"/>
      <c r="Q61" s="54"/>
      <c r="R61" s="63" t="s">
        <v>4</v>
      </c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4"/>
    </row>
    <row r="63" spans="1:30" ht="15.75">
      <c r="D63" s="16">
        <f>'Inputs &amp; Instructions'!$B$2</f>
        <v>2013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R63" s="64">
        <f>'Inputs &amp; Instructions'!$B$2</f>
        <v>2013</v>
      </c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16"/>
    </row>
    <row r="64" spans="1:30">
      <c r="D64" s="20" t="s">
        <v>5</v>
      </c>
      <c r="E64" s="20" t="s">
        <v>6</v>
      </c>
      <c r="F64" s="20" t="s">
        <v>7</v>
      </c>
      <c r="G64" s="20" t="s">
        <v>8</v>
      </c>
      <c r="H64" s="20" t="s">
        <v>9</v>
      </c>
      <c r="I64" s="20" t="s">
        <v>10</v>
      </c>
      <c r="J64" s="20" t="s">
        <v>11</v>
      </c>
      <c r="K64" s="20" t="s">
        <v>12</v>
      </c>
      <c r="L64" s="20" t="s">
        <v>13</v>
      </c>
      <c r="M64" s="20" t="s">
        <v>14</v>
      </c>
      <c r="N64" s="20" t="s">
        <v>15</v>
      </c>
      <c r="O64" s="20" t="s">
        <v>16</v>
      </c>
      <c r="R64" s="9" t="s">
        <v>5</v>
      </c>
      <c r="S64" s="9" t="s">
        <v>6</v>
      </c>
      <c r="T64" s="9" t="s">
        <v>7</v>
      </c>
      <c r="U64" s="9" t="s">
        <v>8</v>
      </c>
      <c r="V64" s="9" t="s">
        <v>9</v>
      </c>
      <c r="W64" s="9" t="s">
        <v>10</v>
      </c>
      <c r="X64" s="9" t="s">
        <v>11</v>
      </c>
      <c r="Y64" s="9" t="s">
        <v>12</v>
      </c>
      <c r="Z64" s="9" t="s">
        <v>13</v>
      </c>
      <c r="AA64" s="9" t="s">
        <v>14</v>
      </c>
      <c r="AB64" s="9" t="s">
        <v>15</v>
      </c>
      <c r="AC64" s="9" t="s">
        <v>16</v>
      </c>
      <c r="AD64" s="10" t="s">
        <v>45</v>
      </c>
    </row>
    <row r="65" spans="2:30">
      <c r="B65" s="21" t="s">
        <v>17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10"/>
    </row>
    <row r="66" spans="2:30">
      <c r="B66" s="22" t="s">
        <v>19</v>
      </c>
      <c r="D66" s="23">
        <f>+O12+R66</f>
        <v>361353</v>
      </c>
      <c r="E66" s="23">
        <f t="shared" ref="E66:O69" si="23">+D66+S66</f>
        <v>361353</v>
      </c>
      <c r="F66" s="23">
        <f t="shared" si="23"/>
        <v>361353</v>
      </c>
      <c r="G66" s="27">
        <f t="shared" si="23"/>
        <v>361353</v>
      </c>
      <c r="H66" s="23">
        <f t="shared" si="23"/>
        <v>361353</v>
      </c>
      <c r="I66" s="23">
        <f t="shared" si="23"/>
        <v>361353</v>
      </c>
      <c r="J66" s="23">
        <f t="shared" si="23"/>
        <v>361353</v>
      </c>
      <c r="K66" s="23">
        <f t="shared" si="23"/>
        <v>361353</v>
      </c>
      <c r="L66" s="23">
        <f t="shared" si="23"/>
        <v>361353</v>
      </c>
      <c r="M66" s="23">
        <f t="shared" si="23"/>
        <v>361353</v>
      </c>
      <c r="N66" s="23">
        <f t="shared" si="23"/>
        <v>361353</v>
      </c>
      <c r="O66" s="23">
        <f t="shared" si="23"/>
        <v>361353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28">
        <f>SUM(R66:AC66)</f>
        <v>0</v>
      </c>
    </row>
    <row r="67" spans="2:30">
      <c r="B67" s="22" t="s">
        <v>20</v>
      </c>
      <c r="D67" s="23">
        <f>+O13+R67</f>
        <v>9055</v>
      </c>
      <c r="E67" s="23">
        <f t="shared" si="23"/>
        <v>9055</v>
      </c>
      <c r="F67" s="23">
        <f t="shared" si="23"/>
        <v>9055</v>
      </c>
      <c r="G67" s="27">
        <f t="shared" si="23"/>
        <v>9055</v>
      </c>
      <c r="H67" s="23">
        <f t="shared" si="23"/>
        <v>9055</v>
      </c>
      <c r="I67" s="23">
        <f t="shared" si="23"/>
        <v>9055</v>
      </c>
      <c r="J67" s="23">
        <f t="shared" si="23"/>
        <v>9055</v>
      </c>
      <c r="K67" s="23">
        <f t="shared" si="23"/>
        <v>9055</v>
      </c>
      <c r="L67" s="23">
        <f t="shared" si="23"/>
        <v>9055</v>
      </c>
      <c r="M67" s="23">
        <f t="shared" si="23"/>
        <v>9055</v>
      </c>
      <c r="N67" s="23">
        <f t="shared" si="23"/>
        <v>9055</v>
      </c>
      <c r="O67" s="23">
        <f t="shared" si="23"/>
        <v>9055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28">
        <f>SUM(R67:AC67)</f>
        <v>0</v>
      </c>
    </row>
    <row r="68" spans="2:30">
      <c r="B68" s="22" t="s">
        <v>21</v>
      </c>
      <c r="D68" s="23">
        <f>+O14+R68</f>
        <v>7239</v>
      </c>
      <c r="E68" s="23">
        <f t="shared" si="23"/>
        <v>7239</v>
      </c>
      <c r="F68" s="23">
        <f t="shared" si="23"/>
        <v>7239</v>
      </c>
      <c r="G68" s="27">
        <f t="shared" si="23"/>
        <v>7239</v>
      </c>
      <c r="H68" s="23">
        <f t="shared" si="23"/>
        <v>7239</v>
      </c>
      <c r="I68" s="23">
        <f t="shared" si="23"/>
        <v>7239</v>
      </c>
      <c r="J68" s="23">
        <f t="shared" si="23"/>
        <v>7239</v>
      </c>
      <c r="K68" s="23">
        <f t="shared" si="23"/>
        <v>7239</v>
      </c>
      <c r="L68" s="23">
        <f t="shared" si="23"/>
        <v>7239</v>
      </c>
      <c r="M68" s="23">
        <f t="shared" si="23"/>
        <v>7239</v>
      </c>
      <c r="N68" s="23">
        <f t="shared" si="23"/>
        <v>7239</v>
      </c>
      <c r="O68" s="23">
        <f t="shared" si="23"/>
        <v>7239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28">
        <f>SUM(R68:AC68)</f>
        <v>0</v>
      </c>
    </row>
    <row r="69" spans="2:30" s="17" customFormat="1">
      <c r="B69" s="22" t="s">
        <v>22</v>
      </c>
      <c r="D69" s="24">
        <f>+O15+R69</f>
        <v>1823</v>
      </c>
      <c r="E69" s="24">
        <f t="shared" si="23"/>
        <v>1823</v>
      </c>
      <c r="F69" s="24">
        <f t="shared" si="23"/>
        <v>1823</v>
      </c>
      <c r="G69" s="24">
        <f t="shared" si="23"/>
        <v>1823</v>
      </c>
      <c r="H69" s="24">
        <f t="shared" si="23"/>
        <v>1823</v>
      </c>
      <c r="I69" s="24">
        <f t="shared" si="23"/>
        <v>1823</v>
      </c>
      <c r="J69" s="24">
        <f t="shared" si="23"/>
        <v>1823</v>
      </c>
      <c r="K69" s="24">
        <f t="shared" si="23"/>
        <v>1823</v>
      </c>
      <c r="L69" s="24">
        <f t="shared" si="23"/>
        <v>1823</v>
      </c>
      <c r="M69" s="24">
        <f t="shared" si="23"/>
        <v>1823</v>
      </c>
      <c r="N69" s="24">
        <f t="shared" si="23"/>
        <v>1823</v>
      </c>
      <c r="O69" s="24">
        <f t="shared" si="23"/>
        <v>1823</v>
      </c>
      <c r="P69" s="54"/>
      <c r="Q69" s="5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9">
        <f>SUM(R69:AC69)</f>
        <v>0</v>
      </c>
    </row>
    <row r="70" spans="2:30">
      <c r="B70" s="25" t="s">
        <v>23</v>
      </c>
      <c r="D70" s="23">
        <f t="shared" ref="D70:O70" si="24">SUM(D66:D69)</f>
        <v>379470</v>
      </c>
      <c r="E70" s="23">
        <f t="shared" si="24"/>
        <v>379470</v>
      </c>
      <c r="F70" s="23">
        <f t="shared" si="24"/>
        <v>379470</v>
      </c>
      <c r="G70" s="27">
        <f t="shared" si="24"/>
        <v>379470</v>
      </c>
      <c r="H70" s="23">
        <f t="shared" si="24"/>
        <v>379470</v>
      </c>
      <c r="I70" s="23">
        <f t="shared" si="24"/>
        <v>379470</v>
      </c>
      <c r="J70" s="23">
        <f t="shared" si="24"/>
        <v>379470</v>
      </c>
      <c r="K70" s="23">
        <f t="shared" si="24"/>
        <v>379470</v>
      </c>
      <c r="L70" s="23">
        <f t="shared" si="24"/>
        <v>379470</v>
      </c>
      <c r="M70" s="23">
        <f t="shared" si="24"/>
        <v>379470</v>
      </c>
      <c r="N70" s="23">
        <f t="shared" si="24"/>
        <v>379470</v>
      </c>
      <c r="O70" s="23">
        <f t="shared" si="24"/>
        <v>379470</v>
      </c>
      <c r="R70" s="12">
        <f>SUM(R66:R69)</f>
        <v>0</v>
      </c>
      <c r="S70" s="12">
        <f t="shared" ref="S70:AD70" si="25">SUM(S66:S69)</f>
        <v>0</v>
      </c>
      <c r="T70" s="12">
        <f t="shared" si="25"/>
        <v>0</v>
      </c>
      <c r="U70" s="12">
        <f t="shared" si="25"/>
        <v>0</v>
      </c>
      <c r="V70" s="12">
        <f t="shared" si="25"/>
        <v>0</v>
      </c>
      <c r="W70" s="12">
        <f t="shared" si="25"/>
        <v>0</v>
      </c>
      <c r="X70" s="12">
        <f t="shared" si="25"/>
        <v>0</v>
      </c>
      <c r="Y70" s="12">
        <f t="shared" si="25"/>
        <v>0</v>
      </c>
      <c r="Z70" s="12">
        <f t="shared" si="25"/>
        <v>0</v>
      </c>
      <c r="AA70" s="12">
        <f t="shared" si="25"/>
        <v>0</v>
      </c>
      <c r="AB70" s="12">
        <f t="shared" si="25"/>
        <v>0</v>
      </c>
      <c r="AC70" s="12">
        <f t="shared" si="25"/>
        <v>0</v>
      </c>
      <c r="AD70" s="28">
        <f t="shared" si="25"/>
        <v>0</v>
      </c>
    </row>
    <row r="71" spans="2:30">
      <c r="B71" s="21"/>
      <c r="D71" s="23"/>
      <c r="E71" s="23"/>
      <c r="F71" s="23"/>
      <c r="G71" s="27"/>
      <c r="H71" s="23"/>
      <c r="I71" s="23"/>
      <c r="J71" s="23"/>
      <c r="K71" s="23"/>
      <c r="L71" s="23"/>
      <c r="M71" s="23"/>
      <c r="N71" s="23"/>
      <c r="O71" s="23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28"/>
    </row>
    <row r="72" spans="2:30">
      <c r="B72" s="21" t="s">
        <v>24</v>
      </c>
      <c r="D72" s="23"/>
      <c r="E72" s="23"/>
      <c r="F72" s="23"/>
      <c r="G72" s="27"/>
      <c r="H72" s="23"/>
      <c r="I72" s="23"/>
      <c r="J72" s="23"/>
      <c r="K72" s="23"/>
      <c r="L72" s="23"/>
      <c r="M72" s="23"/>
      <c r="N72" s="23"/>
      <c r="O72" s="23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28"/>
    </row>
    <row r="73" spans="2:30">
      <c r="B73" s="22" t="s">
        <v>25</v>
      </c>
      <c r="D73" s="23">
        <f t="shared" ref="D73:D78" si="26">+O19+R73</f>
        <v>28479</v>
      </c>
      <c r="E73" s="23">
        <f t="shared" ref="E73:O82" si="27">+D73+S73</f>
        <v>28479</v>
      </c>
      <c r="F73" s="23">
        <f t="shared" si="27"/>
        <v>28479</v>
      </c>
      <c r="G73" s="27">
        <f t="shared" si="27"/>
        <v>28479</v>
      </c>
      <c r="H73" s="23">
        <f t="shared" si="27"/>
        <v>28479</v>
      </c>
      <c r="I73" s="23">
        <f t="shared" si="27"/>
        <v>28479</v>
      </c>
      <c r="J73" s="23">
        <f t="shared" si="27"/>
        <v>28479</v>
      </c>
      <c r="K73" s="23">
        <f t="shared" si="27"/>
        <v>28479</v>
      </c>
      <c r="L73" s="23">
        <f t="shared" si="27"/>
        <v>28479</v>
      </c>
      <c r="M73" s="23">
        <f t="shared" si="27"/>
        <v>28479</v>
      </c>
      <c r="N73" s="23">
        <f t="shared" si="27"/>
        <v>28479</v>
      </c>
      <c r="O73" s="23">
        <f t="shared" si="27"/>
        <v>28479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28">
        <f t="shared" ref="AD73:AD82" si="28">SUM(R73:AC73)</f>
        <v>0</v>
      </c>
    </row>
    <row r="74" spans="2:30">
      <c r="B74" s="22" t="s">
        <v>28</v>
      </c>
      <c r="D74" s="23">
        <f t="shared" si="26"/>
        <v>590</v>
      </c>
      <c r="E74" s="23">
        <f t="shared" si="27"/>
        <v>590</v>
      </c>
      <c r="F74" s="23">
        <f t="shared" si="27"/>
        <v>590</v>
      </c>
      <c r="G74" s="27">
        <f t="shared" si="27"/>
        <v>590</v>
      </c>
      <c r="H74" s="23">
        <f t="shared" si="27"/>
        <v>590</v>
      </c>
      <c r="I74" s="23">
        <f t="shared" si="27"/>
        <v>590</v>
      </c>
      <c r="J74" s="23">
        <f t="shared" si="27"/>
        <v>590</v>
      </c>
      <c r="K74" s="23">
        <f t="shared" si="27"/>
        <v>590</v>
      </c>
      <c r="L74" s="23">
        <f t="shared" si="27"/>
        <v>590</v>
      </c>
      <c r="M74" s="23">
        <f t="shared" si="27"/>
        <v>590</v>
      </c>
      <c r="N74" s="23">
        <f t="shared" si="27"/>
        <v>590</v>
      </c>
      <c r="O74" s="23">
        <f t="shared" si="27"/>
        <v>590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28">
        <f t="shared" si="28"/>
        <v>0</v>
      </c>
    </row>
    <row r="75" spans="2:30">
      <c r="B75" s="22" t="s">
        <v>26</v>
      </c>
      <c r="D75" s="23">
        <f t="shared" si="26"/>
        <v>16336</v>
      </c>
      <c r="E75" s="23">
        <f t="shared" si="27"/>
        <v>16336</v>
      </c>
      <c r="F75" s="23">
        <f t="shared" si="27"/>
        <v>16336</v>
      </c>
      <c r="G75" s="27">
        <f t="shared" si="27"/>
        <v>16336</v>
      </c>
      <c r="H75" s="23">
        <f t="shared" si="27"/>
        <v>16336</v>
      </c>
      <c r="I75" s="23">
        <f t="shared" si="27"/>
        <v>16336</v>
      </c>
      <c r="J75" s="23">
        <f t="shared" si="27"/>
        <v>16336</v>
      </c>
      <c r="K75" s="23">
        <f t="shared" si="27"/>
        <v>16336</v>
      </c>
      <c r="L75" s="23">
        <f t="shared" si="27"/>
        <v>16336</v>
      </c>
      <c r="M75" s="23">
        <f t="shared" si="27"/>
        <v>16336</v>
      </c>
      <c r="N75" s="23">
        <f t="shared" si="27"/>
        <v>16336</v>
      </c>
      <c r="O75" s="23">
        <f t="shared" si="27"/>
        <v>16336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28">
        <f t="shared" si="28"/>
        <v>0</v>
      </c>
    </row>
    <row r="76" spans="2:30">
      <c r="B76" s="22" t="s">
        <v>27</v>
      </c>
      <c r="D76" s="23">
        <f t="shared" si="26"/>
        <v>101</v>
      </c>
      <c r="E76" s="23">
        <f t="shared" si="27"/>
        <v>101</v>
      </c>
      <c r="F76" s="23">
        <f t="shared" si="27"/>
        <v>101</v>
      </c>
      <c r="G76" s="27">
        <f t="shared" si="27"/>
        <v>101</v>
      </c>
      <c r="H76" s="23">
        <f t="shared" si="27"/>
        <v>101</v>
      </c>
      <c r="I76" s="23">
        <f t="shared" si="27"/>
        <v>101</v>
      </c>
      <c r="J76" s="23">
        <f t="shared" si="27"/>
        <v>101</v>
      </c>
      <c r="K76" s="23">
        <f t="shared" si="27"/>
        <v>101</v>
      </c>
      <c r="L76" s="23">
        <f t="shared" si="27"/>
        <v>101</v>
      </c>
      <c r="M76" s="23">
        <f t="shared" si="27"/>
        <v>101</v>
      </c>
      <c r="N76" s="23">
        <f t="shared" si="27"/>
        <v>101</v>
      </c>
      <c r="O76" s="23">
        <f t="shared" si="27"/>
        <v>101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28">
        <f t="shared" si="28"/>
        <v>0</v>
      </c>
    </row>
    <row r="77" spans="2:30">
      <c r="B77" s="22" t="s">
        <v>29</v>
      </c>
      <c r="D77" s="23">
        <f t="shared" si="26"/>
        <v>179</v>
      </c>
      <c r="E77" s="23">
        <f t="shared" si="27"/>
        <v>179</v>
      </c>
      <c r="F77" s="23">
        <f t="shared" si="27"/>
        <v>179</v>
      </c>
      <c r="G77" s="27">
        <f t="shared" si="27"/>
        <v>179</v>
      </c>
      <c r="H77" s="23">
        <f t="shared" si="27"/>
        <v>179</v>
      </c>
      <c r="I77" s="23">
        <f t="shared" si="27"/>
        <v>179</v>
      </c>
      <c r="J77" s="23">
        <f t="shared" si="27"/>
        <v>179</v>
      </c>
      <c r="K77" s="23">
        <f t="shared" si="27"/>
        <v>179</v>
      </c>
      <c r="L77" s="23">
        <f t="shared" si="27"/>
        <v>179</v>
      </c>
      <c r="M77" s="23">
        <f t="shared" si="27"/>
        <v>179</v>
      </c>
      <c r="N77" s="23">
        <f t="shared" si="27"/>
        <v>179</v>
      </c>
      <c r="O77" s="23">
        <f t="shared" si="27"/>
        <v>179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28">
        <f t="shared" si="28"/>
        <v>0</v>
      </c>
    </row>
    <row r="78" spans="2:30">
      <c r="B78" s="22" t="s">
        <v>30</v>
      </c>
      <c r="D78" s="23">
        <f t="shared" si="26"/>
        <v>79</v>
      </c>
      <c r="E78" s="23">
        <f t="shared" si="27"/>
        <v>79</v>
      </c>
      <c r="F78" s="23">
        <f t="shared" si="27"/>
        <v>79</v>
      </c>
      <c r="G78" s="27">
        <f t="shared" si="27"/>
        <v>79</v>
      </c>
      <c r="H78" s="23">
        <f t="shared" si="27"/>
        <v>79</v>
      </c>
      <c r="I78" s="23">
        <f t="shared" si="27"/>
        <v>79</v>
      </c>
      <c r="J78" s="23">
        <f t="shared" si="27"/>
        <v>79</v>
      </c>
      <c r="K78" s="23">
        <f t="shared" si="27"/>
        <v>79</v>
      </c>
      <c r="L78" s="23">
        <f t="shared" si="27"/>
        <v>79</v>
      </c>
      <c r="M78" s="23">
        <f t="shared" si="27"/>
        <v>79</v>
      </c>
      <c r="N78" s="23">
        <f t="shared" si="27"/>
        <v>79</v>
      </c>
      <c r="O78" s="23">
        <f t="shared" si="27"/>
        <v>79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28">
        <f t="shared" si="28"/>
        <v>0</v>
      </c>
    </row>
    <row r="79" spans="2:30">
      <c r="B79" s="38" t="s">
        <v>50</v>
      </c>
      <c r="D79" s="23"/>
      <c r="E79" s="23"/>
      <c r="F79" s="23"/>
      <c r="G79" s="27"/>
      <c r="H79" s="23"/>
      <c r="I79" s="23"/>
      <c r="J79" s="23"/>
      <c r="K79" s="23"/>
      <c r="L79" s="23"/>
      <c r="M79" s="23"/>
      <c r="N79" s="23"/>
      <c r="O79" s="2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28"/>
    </row>
    <row r="80" spans="2:30">
      <c r="B80" s="22" t="s">
        <v>31</v>
      </c>
      <c r="D80" s="23">
        <f>+O26+R80</f>
        <v>5</v>
      </c>
      <c r="E80" s="23">
        <f t="shared" si="27"/>
        <v>5</v>
      </c>
      <c r="F80" s="23">
        <f t="shared" si="27"/>
        <v>5</v>
      </c>
      <c r="G80" s="27">
        <f t="shared" si="27"/>
        <v>5</v>
      </c>
      <c r="H80" s="23">
        <f t="shared" si="27"/>
        <v>5</v>
      </c>
      <c r="I80" s="23">
        <f t="shared" si="27"/>
        <v>5</v>
      </c>
      <c r="J80" s="23">
        <f t="shared" si="27"/>
        <v>5</v>
      </c>
      <c r="K80" s="23">
        <f t="shared" si="27"/>
        <v>5</v>
      </c>
      <c r="L80" s="23">
        <f t="shared" si="27"/>
        <v>5</v>
      </c>
      <c r="M80" s="23">
        <f t="shared" si="27"/>
        <v>5</v>
      </c>
      <c r="N80" s="23">
        <f t="shared" si="27"/>
        <v>5</v>
      </c>
      <c r="O80" s="23">
        <f t="shared" si="27"/>
        <v>5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28">
        <f t="shared" si="28"/>
        <v>0</v>
      </c>
    </row>
    <row r="81" spans="2:30" s="17" customFormat="1">
      <c r="B81" s="22" t="s">
        <v>22</v>
      </c>
      <c r="D81" s="23">
        <f>+O27+R81</f>
        <v>4001</v>
      </c>
      <c r="E81" s="23">
        <f t="shared" si="27"/>
        <v>4001</v>
      </c>
      <c r="F81" s="23">
        <f t="shared" si="27"/>
        <v>4001</v>
      </c>
      <c r="G81" s="27">
        <f t="shared" si="27"/>
        <v>4001</v>
      </c>
      <c r="H81" s="23">
        <f t="shared" si="27"/>
        <v>4001</v>
      </c>
      <c r="I81" s="23">
        <f t="shared" si="27"/>
        <v>4001</v>
      </c>
      <c r="J81" s="23">
        <f t="shared" si="27"/>
        <v>4001</v>
      </c>
      <c r="K81" s="23">
        <f t="shared" si="27"/>
        <v>4001</v>
      </c>
      <c r="L81" s="23">
        <f t="shared" si="27"/>
        <v>4001</v>
      </c>
      <c r="M81" s="23">
        <f t="shared" si="27"/>
        <v>4001</v>
      </c>
      <c r="N81" s="23">
        <f t="shared" si="27"/>
        <v>4001</v>
      </c>
      <c r="O81" s="23">
        <f t="shared" si="27"/>
        <v>4001</v>
      </c>
      <c r="P81" s="54"/>
      <c r="Q81" s="5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8">
        <f t="shared" si="28"/>
        <v>0</v>
      </c>
    </row>
    <row r="82" spans="2:30" s="17" customFormat="1">
      <c r="B82" s="22" t="s">
        <v>32</v>
      </c>
      <c r="D82" s="24">
        <f>+O28+R82</f>
        <v>3849</v>
      </c>
      <c r="E82" s="24">
        <f t="shared" si="27"/>
        <v>3849</v>
      </c>
      <c r="F82" s="24">
        <f t="shared" si="27"/>
        <v>3849</v>
      </c>
      <c r="G82" s="24">
        <f t="shared" si="27"/>
        <v>3849</v>
      </c>
      <c r="H82" s="24">
        <f t="shared" si="27"/>
        <v>3849</v>
      </c>
      <c r="I82" s="24">
        <f t="shared" si="27"/>
        <v>3849</v>
      </c>
      <c r="J82" s="24">
        <f t="shared" si="27"/>
        <v>3849</v>
      </c>
      <c r="K82" s="24">
        <f t="shared" si="27"/>
        <v>3849</v>
      </c>
      <c r="L82" s="24">
        <f t="shared" si="27"/>
        <v>3849</v>
      </c>
      <c r="M82" s="24">
        <f t="shared" si="27"/>
        <v>3849</v>
      </c>
      <c r="N82" s="24">
        <f t="shared" si="27"/>
        <v>3849</v>
      </c>
      <c r="O82" s="24">
        <f t="shared" si="27"/>
        <v>3849</v>
      </c>
      <c r="P82" s="54"/>
      <c r="Q82" s="5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9">
        <f t="shared" si="28"/>
        <v>0</v>
      </c>
    </row>
    <row r="83" spans="2:30">
      <c r="B83" s="25" t="s">
        <v>23</v>
      </c>
      <c r="D83" s="23">
        <f t="shared" ref="D83:O83" si="29">SUM(D73:D82)</f>
        <v>53619</v>
      </c>
      <c r="E83" s="23">
        <f t="shared" si="29"/>
        <v>53619</v>
      </c>
      <c r="F83" s="23">
        <f t="shared" si="29"/>
        <v>53619</v>
      </c>
      <c r="G83" s="27">
        <f t="shared" si="29"/>
        <v>53619</v>
      </c>
      <c r="H83" s="23">
        <f t="shared" si="29"/>
        <v>53619</v>
      </c>
      <c r="I83" s="23">
        <f t="shared" si="29"/>
        <v>53619</v>
      </c>
      <c r="J83" s="23">
        <f t="shared" si="29"/>
        <v>53619</v>
      </c>
      <c r="K83" s="23">
        <f t="shared" si="29"/>
        <v>53619</v>
      </c>
      <c r="L83" s="23">
        <f t="shared" si="29"/>
        <v>53619</v>
      </c>
      <c r="M83" s="23">
        <f t="shared" si="29"/>
        <v>53619</v>
      </c>
      <c r="N83" s="23">
        <f t="shared" si="29"/>
        <v>53619</v>
      </c>
      <c r="O83" s="23">
        <f t="shared" si="29"/>
        <v>53619</v>
      </c>
      <c r="R83" s="12">
        <f t="shared" ref="R83:AD83" si="30">SUM(R73:R82)</f>
        <v>0</v>
      </c>
      <c r="S83" s="12">
        <f t="shared" si="30"/>
        <v>0</v>
      </c>
      <c r="T83" s="12">
        <f t="shared" si="30"/>
        <v>0</v>
      </c>
      <c r="U83" s="12">
        <f t="shared" si="30"/>
        <v>0</v>
      </c>
      <c r="V83" s="12">
        <f t="shared" si="30"/>
        <v>0</v>
      </c>
      <c r="W83" s="12">
        <f t="shared" si="30"/>
        <v>0</v>
      </c>
      <c r="X83" s="12">
        <f t="shared" si="30"/>
        <v>0</v>
      </c>
      <c r="Y83" s="12">
        <f t="shared" si="30"/>
        <v>0</v>
      </c>
      <c r="Z83" s="12">
        <f t="shared" si="30"/>
        <v>0</v>
      </c>
      <c r="AA83" s="12">
        <f t="shared" si="30"/>
        <v>0</v>
      </c>
      <c r="AB83" s="12">
        <f t="shared" si="30"/>
        <v>0</v>
      </c>
      <c r="AC83" s="12">
        <f t="shared" si="30"/>
        <v>0</v>
      </c>
      <c r="AD83" s="28">
        <f t="shared" si="30"/>
        <v>0</v>
      </c>
    </row>
    <row r="84" spans="2:30">
      <c r="B84" s="21"/>
      <c r="D84" s="23"/>
      <c r="E84" s="23"/>
      <c r="F84" s="23"/>
      <c r="G84" s="27"/>
      <c r="H84" s="23"/>
      <c r="I84" s="23"/>
      <c r="J84" s="23"/>
      <c r="K84" s="23"/>
      <c r="L84" s="23"/>
      <c r="M84" s="23"/>
      <c r="N84" s="23"/>
      <c r="O84" s="23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28"/>
    </row>
    <row r="85" spans="2:30">
      <c r="B85" s="21" t="s">
        <v>33</v>
      </c>
      <c r="D85" s="23"/>
      <c r="E85" s="23"/>
      <c r="F85" s="23"/>
      <c r="G85" s="27"/>
      <c r="H85" s="23"/>
      <c r="I85" s="23"/>
      <c r="J85" s="23"/>
      <c r="K85" s="23"/>
      <c r="L85" s="23"/>
      <c r="M85" s="23"/>
      <c r="N85" s="23"/>
      <c r="O85" s="23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28"/>
    </row>
    <row r="86" spans="2:30">
      <c r="B86" s="22" t="s">
        <v>25</v>
      </c>
      <c r="D86" s="23">
        <f t="shared" ref="D86:D99" si="31">+O32+R86</f>
        <v>18</v>
      </c>
      <c r="E86" s="23">
        <f t="shared" ref="E86:O99" si="32">+D86+S86</f>
        <v>18</v>
      </c>
      <c r="F86" s="23">
        <f t="shared" si="32"/>
        <v>18</v>
      </c>
      <c r="G86" s="27">
        <f t="shared" si="32"/>
        <v>18</v>
      </c>
      <c r="H86" s="23">
        <f t="shared" si="32"/>
        <v>18</v>
      </c>
      <c r="I86" s="23">
        <f t="shared" si="32"/>
        <v>18</v>
      </c>
      <c r="J86" s="23">
        <f t="shared" si="32"/>
        <v>18</v>
      </c>
      <c r="K86" s="23">
        <f t="shared" si="32"/>
        <v>18</v>
      </c>
      <c r="L86" s="23">
        <f t="shared" si="32"/>
        <v>18</v>
      </c>
      <c r="M86" s="23">
        <f t="shared" si="32"/>
        <v>18</v>
      </c>
      <c r="N86" s="23">
        <f t="shared" si="32"/>
        <v>18</v>
      </c>
      <c r="O86" s="23">
        <f t="shared" si="32"/>
        <v>18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28">
        <f t="shared" ref="AD86:AD99" si="33">SUM(R86:AC86)</f>
        <v>0</v>
      </c>
    </row>
    <row r="87" spans="2:30">
      <c r="B87" s="22" t="s">
        <v>28</v>
      </c>
      <c r="D87" s="23">
        <f t="shared" si="31"/>
        <v>6</v>
      </c>
      <c r="E87" s="23">
        <f t="shared" si="32"/>
        <v>6</v>
      </c>
      <c r="F87" s="23">
        <f t="shared" si="32"/>
        <v>6</v>
      </c>
      <c r="G87" s="27">
        <f t="shared" si="32"/>
        <v>6</v>
      </c>
      <c r="H87" s="23">
        <f t="shared" si="32"/>
        <v>6</v>
      </c>
      <c r="I87" s="23">
        <f t="shared" si="32"/>
        <v>6</v>
      </c>
      <c r="J87" s="23">
        <f t="shared" si="32"/>
        <v>6</v>
      </c>
      <c r="K87" s="23">
        <f t="shared" si="32"/>
        <v>6</v>
      </c>
      <c r="L87" s="23">
        <f t="shared" si="32"/>
        <v>6</v>
      </c>
      <c r="M87" s="23">
        <f t="shared" si="32"/>
        <v>6</v>
      </c>
      <c r="N87" s="23">
        <f t="shared" si="32"/>
        <v>6</v>
      </c>
      <c r="O87" s="23">
        <f t="shared" si="32"/>
        <v>6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28">
        <f t="shared" si="33"/>
        <v>0</v>
      </c>
    </row>
    <row r="88" spans="2:30">
      <c r="B88" s="22" t="s">
        <v>26</v>
      </c>
      <c r="D88" s="23">
        <f t="shared" si="31"/>
        <v>157</v>
      </c>
      <c r="E88" s="23">
        <f t="shared" si="32"/>
        <v>157</v>
      </c>
      <c r="F88" s="23">
        <f t="shared" si="32"/>
        <v>157</v>
      </c>
      <c r="G88" s="27">
        <f t="shared" si="32"/>
        <v>157</v>
      </c>
      <c r="H88" s="23">
        <f t="shared" si="32"/>
        <v>157</v>
      </c>
      <c r="I88" s="23">
        <f t="shared" si="32"/>
        <v>157</v>
      </c>
      <c r="J88" s="23">
        <f t="shared" si="32"/>
        <v>157</v>
      </c>
      <c r="K88" s="23">
        <f t="shared" si="32"/>
        <v>157</v>
      </c>
      <c r="L88" s="23">
        <f t="shared" si="32"/>
        <v>157</v>
      </c>
      <c r="M88" s="23">
        <f t="shared" si="32"/>
        <v>157</v>
      </c>
      <c r="N88" s="23">
        <f t="shared" si="32"/>
        <v>157</v>
      </c>
      <c r="O88" s="23">
        <f t="shared" si="32"/>
        <v>157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28">
        <f t="shared" si="33"/>
        <v>0</v>
      </c>
    </row>
    <row r="89" spans="2:30">
      <c r="B89" s="22" t="s">
        <v>27</v>
      </c>
      <c r="D89" s="23">
        <f t="shared" si="31"/>
        <v>3</v>
      </c>
      <c r="E89" s="23">
        <f t="shared" si="32"/>
        <v>3</v>
      </c>
      <c r="F89" s="23">
        <f t="shared" si="32"/>
        <v>3</v>
      </c>
      <c r="G89" s="27">
        <f t="shared" si="32"/>
        <v>3</v>
      </c>
      <c r="H89" s="23">
        <f t="shared" si="32"/>
        <v>3</v>
      </c>
      <c r="I89" s="23">
        <f t="shared" si="32"/>
        <v>3</v>
      </c>
      <c r="J89" s="23">
        <f t="shared" si="32"/>
        <v>3</v>
      </c>
      <c r="K89" s="23">
        <f t="shared" si="32"/>
        <v>3</v>
      </c>
      <c r="L89" s="23">
        <f t="shared" si="32"/>
        <v>3</v>
      </c>
      <c r="M89" s="23">
        <f t="shared" si="32"/>
        <v>3</v>
      </c>
      <c r="N89" s="23">
        <f t="shared" si="32"/>
        <v>3</v>
      </c>
      <c r="O89" s="23">
        <f t="shared" si="32"/>
        <v>3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28">
        <f t="shared" si="33"/>
        <v>0</v>
      </c>
    </row>
    <row r="90" spans="2:30">
      <c r="B90" s="22" t="s">
        <v>29</v>
      </c>
      <c r="D90" s="23">
        <f t="shared" si="31"/>
        <v>23</v>
      </c>
      <c r="E90" s="23">
        <f t="shared" si="32"/>
        <v>23</v>
      </c>
      <c r="F90" s="23">
        <f t="shared" si="32"/>
        <v>23</v>
      </c>
      <c r="G90" s="27">
        <f t="shared" si="32"/>
        <v>23</v>
      </c>
      <c r="H90" s="23">
        <f t="shared" si="32"/>
        <v>23</v>
      </c>
      <c r="I90" s="23">
        <f t="shared" si="32"/>
        <v>23</v>
      </c>
      <c r="J90" s="23">
        <f t="shared" si="32"/>
        <v>23</v>
      </c>
      <c r="K90" s="23">
        <f t="shared" si="32"/>
        <v>23</v>
      </c>
      <c r="L90" s="23">
        <f t="shared" si="32"/>
        <v>23</v>
      </c>
      <c r="M90" s="23">
        <f t="shared" si="32"/>
        <v>23</v>
      </c>
      <c r="N90" s="23">
        <f t="shared" si="32"/>
        <v>23</v>
      </c>
      <c r="O90" s="23">
        <f t="shared" si="32"/>
        <v>23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28">
        <f t="shared" si="33"/>
        <v>0</v>
      </c>
    </row>
    <row r="91" spans="2:30">
      <c r="B91" s="22" t="s">
        <v>30</v>
      </c>
      <c r="D91" s="23">
        <f t="shared" si="31"/>
        <v>27</v>
      </c>
      <c r="E91" s="23">
        <f t="shared" si="32"/>
        <v>27</v>
      </c>
      <c r="F91" s="23">
        <f t="shared" si="32"/>
        <v>27</v>
      </c>
      <c r="G91" s="27">
        <f t="shared" si="32"/>
        <v>27</v>
      </c>
      <c r="H91" s="23">
        <f t="shared" si="32"/>
        <v>27</v>
      </c>
      <c r="I91" s="23">
        <f t="shared" si="32"/>
        <v>27</v>
      </c>
      <c r="J91" s="23">
        <f t="shared" si="32"/>
        <v>27</v>
      </c>
      <c r="K91" s="23">
        <f t="shared" si="32"/>
        <v>27</v>
      </c>
      <c r="L91" s="23">
        <f t="shared" si="32"/>
        <v>27</v>
      </c>
      <c r="M91" s="23">
        <f t="shared" si="32"/>
        <v>27</v>
      </c>
      <c r="N91" s="23">
        <f t="shared" si="32"/>
        <v>27</v>
      </c>
      <c r="O91" s="23">
        <f t="shared" si="32"/>
        <v>27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28">
        <f t="shared" si="33"/>
        <v>0</v>
      </c>
    </row>
    <row r="92" spans="2:30">
      <c r="B92" s="22" t="s">
        <v>34</v>
      </c>
      <c r="D92" s="23">
        <f t="shared" si="31"/>
        <v>0</v>
      </c>
      <c r="E92" s="23">
        <f t="shared" si="32"/>
        <v>0</v>
      </c>
      <c r="F92" s="23">
        <f t="shared" si="32"/>
        <v>0</v>
      </c>
      <c r="G92" s="27">
        <f t="shared" si="32"/>
        <v>0</v>
      </c>
      <c r="H92" s="23">
        <f t="shared" si="32"/>
        <v>0</v>
      </c>
      <c r="I92" s="23">
        <f t="shared" si="32"/>
        <v>0</v>
      </c>
      <c r="J92" s="23">
        <f t="shared" si="32"/>
        <v>0</v>
      </c>
      <c r="K92" s="23">
        <f t="shared" si="32"/>
        <v>0</v>
      </c>
      <c r="L92" s="23">
        <f t="shared" si="32"/>
        <v>0</v>
      </c>
      <c r="M92" s="23">
        <f t="shared" si="32"/>
        <v>0</v>
      </c>
      <c r="N92" s="23">
        <f t="shared" si="32"/>
        <v>0</v>
      </c>
      <c r="O92" s="23">
        <f t="shared" si="32"/>
        <v>0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28">
        <f t="shared" si="33"/>
        <v>0</v>
      </c>
    </row>
    <row r="93" spans="2:30">
      <c r="B93" s="22" t="s">
        <v>35</v>
      </c>
      <c r="D93" s="23">
        <f t="shared" si="31"/>
        <v>0</v>
      </c>
      <c r="E93" s="23">
        <f t="shared" si="32"/>
        <v>0</v>
      </c>
      <c r="F93" s="23">
        <f t="shared" si="32"/>
        <v>0</v>
      </c>
      <c r="G93" s="27">
        <f t="shared" si="32"/>
        <v>0</v>
      </c>
      <c r="H93" s="23">
        <f t="shared" si="32"/>
        <v>0</v>
      </c>
      <c r="I93" s="23">
        <f t="shared" si="32"/>
        <v>0</v>
      </c>
      <c r="J93" s="23">
        <f t="shared" si="32"/>
        <v>0</v>
      </c>
      <c r="K93" s="23">
        <f t="shared" si="32"/>
        <v>0</v>
      </c>
      <c r="L93" s="23">
        <f t="shared" si="32"/>
        <v>0</v>
      </c>
      <c r="M93" s="23">
        <f t="shared" si="32"/>
        <v>0</v>
      </c>
      <c r="N93" s="23">
        <f t="shared" si="32"/>
        <v>0</v>
      </c>
      <c r="O93" s="23">
        <f t="shared" si="32"/>
        <v>0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28">
        <f t="shared" si="33"/>
        <v>0</v>
      </c>
    </row>
    <row r="94" spans="2:30">
      <c r="B94" s="22" t="s">
        <v>36</v>
      </c>
      <c r="D94" s="23">
        <f t="shared" si="31"/>
        <v>1</v>
      </c>
      <c r="E94" s="23">
        <f t="shared" si="32"/>
        <v>1</v>
      </c>
      <c r="F94" s="23">
        <f t="shared" si="32"/>
        <v>1</v>
      </c>
      <c r="G94" s="27">
        <f t="shared" si="32"/>
        <v>1</v>
      </c>
      <c r="H94" s="23">
        <f t="shared" si="32"/>
        <v>1</v>
      </c>
      <c r="I94" s="23">
        <f t="shared" si="32"/>
        <v>1</v>
      </c>
      <c r="J94" s="23">
        <f t="shared" si="32"/>
        <v>1</v>
      </c>
      <c r="K94" s="23">
        <f t="shared" si="32"/>
        <v>1</v>
      </c>
      <c r="L94" s="23">
        <f t="shared" si="32"/>
        <v>1</v>
      </c>
      <c r="M94" s="23">
        <f t="shared" si="32"/>
        <v>1</v>
      </c>
      <c r="N94" s="23">
        <f t="shared" si="32"/>
        <v>1</v>
      </c>
      <c r="O94" s="23">
        <f t="shared" si="32"/>
        <v>1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28">
        <f t="shared" si="33"/>
        <v>0</v>
      </c>
    </row>
    <row r="95" spans="2:30">
      <c r="B95" s="22" t="s">
        <v>50</v>
      </c>
      <c r="D95" s="23">
        <f t="shared" si="31"/>
        <v>2</v>
      </c>
      <c r="E95" s="23">
        <f t="shared" si="32"/>
        <v>2</v>
      </c>
      <c r="F95" s="23">
        <f t="shared" si="32"/>
        <v>2</v>
      </c>
      <c r="G95" s="27">
        <f t="shared" si="32"/>
        <v>2</v>
      </c>
      <c r="H95" s="23">
        <f t="shared" si="32"/>
        <v>2</v>
      </c>
      <c r="I95" s="23">
        <f t="shared" si="32"/>
        <v>2</v>
      </c>
      <c r="J95" s="23">
        <f t="shared" si="32"/>
        <v>2</v>
      </c>
      <c r="K95" s="23">
        <f t="shared" si="32"/>
        <v>2</v>
      </c>
      <c r="L95" s="23">
        <f t="shared" si="32"/>
        <v>2</v>
      </c>
      <c r="M95" s="23">
        <f t="shared" si="32"/>
        <v>2</v>
      </c>
      <c r="N95" s="23">
        <f t="shared" si="32"/>
        <v>2</v>
      </c>
      <c r="O95" s="23">
        <f t="shared" si="32"/>
        <v>2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28">
        <f t="shared" si="33"/>
        <v>0</v>
      </c>
    </row>
    <row r="96" spans="2:30">
      <c r="B96" s="22" t="s">
        <v>31</v>
      </c>
      <c r="D96" s="23">
        <f t="shared" si="31"/>
        <v>26</v>
      </c>
      <c r="E96" s="23">
        <f t="shared" si="32"/>
        <v>26</v>
      </c>
      <c r="F96" s="23">
        <f t="shared" si="32"/>
        <v>26</v>
      </c>
      <c r="G96" s="27">
        <f t="shared" si="32"/>
        <v>26</v>
      </c>
      <c r="H96" s="23">
        <f t="shared" si="32"/>
        <v>26</v>
      </c>
      <c r="I96" s="23">
        <f t="shared" si="32"/>
        <v>26</v>
      </c>
      <c r="J96" s="23">
        <f t="shared" si="32"/>
        <v>26</v>
      </c>
      <c r="K96" s="23">
        <f t="shared" si="32"/>
        <v>26</v>
      </c>
      <c r="L96" s="23">
        <f t="shared" si="32"/>
        <v>26</v>
      </c>
      <c r="M96" s="23">
        <f t="shared" si="32"/>
        <v>26</v>
      </c>
      <c r="N96" s="23">
        <f t="shared" si="32"/>
        <v>26</v>
      </c>
      <c r="O96" s="23">
        <f t="shared" si="32"/>
        <v>26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28">
        <f t="shared" si="33"/>
        <v>0</v>
      </c>
    </row>
    <row r="97" spans="2:30">
      <c r="B97" s="22" t="s">
        <v>37</v>
      </c>
      <c r="D97" s="23">
        <f t="shared" si="31"/>
        <v>1</v>
      </c>
      <c r="E97" s="23">
        <f t="shared" si="32"/>
        <v>1</v>
      </c>
      <c r="F97" s="23">
        <f t="shared" si="32"/>
        <v>1</v>
      </c>
      <c r="G97" s="27">
        <f t="shared" si="32"/>
        <v>1</v>
      </c>
      <c r="H97" s="23">
        <f t="shared" si="32"/>
        <v>1</v>
      </c>
      <c r="I97" s="23">
        <f t="shared" si="32"/>
        <v>1</v>
      </c>
      <c r="J97" s="23">
        <f t="shared" si="32"/>
        <v>1</v>
      </c>
      <c r="K97" s="23">
        <f t="shared" si="32"/>
        <v>1</v>
      </c>
      <c r="L97" s="23">
        <f t="shared" si="32"/>
        <v>1</v>
      </c>
      <c r="M97" s="23">
        <f t="shared" si="32"/>
        <v>1</v>
      </c>
      <c r="N97" s="23">
        <f t="shared" si="32"/>
        <v>1</v>
      </c>
      <c r="O97" s="23">
        <f t="shared" si="32"/>
        <v>1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28">
        <f t="shared" si="33"/>
        <v>0</v>
      </c>
    </row>
    <row r="98" spans="2:30" s="17" customFormat="1">
      <c r="B98" s="22" t="s">
        <v>22</v>
      </c>
      <c r="D98" s="23">
        <f t="shared" si="31"/>
        <v>6</v>
      </c>
      <c r="E98" s="23">
        <f t="shared" si="32"/>
        <v>6</v>
      </c>
      <c r="F98" s="23">
        <f t="shared" si="32"/>
        <v>6</v>
      </c>
      <c r="G98" s="27">
        <f t="shared" si="32"/>
        <v>6</v>
      </c>
      <c r="H98" s="23">
        <f t="shared" si="32"/>
        <v>6</v>
      </c>
      <c r="I98" s="23">
        <f t="shared" si="32"/>
        <v>6</v>
      </c>
      <c r="J98" s="23">
        <f t="shared" si="32"/>
        <v>6</v>
      </c>
      <c r="K98" s="23">
        <f t="shared" si="32"/>
        <v>6</v>
      </c>
      <c r="L98" s="23">
        <f t="shared" si="32"/>
        <v>6</v>
      </c>
      <c r="M98" s="23">
        <f t="shared" si="32"/>
        <v>6</v>
      </c>
      <c r="N98" s="23">
        <f t="shared" si="32"/>
        <v>6</v>
      </c>
      <c r="O98" s="23">
        <f t="shared" si="32"/>
        <v>6</v>
      </c>
      <c r="P98" s="54"/>
      <c r="Q98" s="5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8">
        <f t="shared" si="33"/>
        <v>0</v>
      </c>
    </row>
    <row r="99" spans="2:30" s="17" customFormat="1">
      <c r="B99" s="22" t="s">
        <v>32</v>
      </c>
      <c r="D99" s="24">
        <f t="shared" si="31"/>
        <v>1</v>
      </c>
      <c r="E99" s="24">
        <f t="shared" si="32"/>
        <v>1</v>
      </c>
      <c r="F99" s="24">
        <f t="shared" si="32"/>
        <v>1</v>
      </c>
      <c r="G99" s="24">
        <f t="shared" si="32"/>
        <v>1</v>
      </c>
      <c r="H99" s="24">
        <f t="shared" si="32"/>
        <v>1</v>
      </c>
      <c r="I99" s="24">
        <f t="shared" si="32"/>
        <v>1</v>
      </c>
      <c r="J99" s="24">
        <f t="shared" si="32"/>
        <v>1</v>
      </c>
      <c r="K99" s="24">
        <f t="shared" si="32"/>
        <v>1</v>
      </c>
      <c r="L99" s="24">
        <f t="shared" si="32"/>
        <v>1</v>
      </c>
      <c r="M99" s="24">
        <f t="shared" si="32"/>
        <v>1</v>
      </c>
      <c r="N99" s="24">
        <f t="shared" si="32"/>
        <v>1</v>
      </c>
      <c r="O99" s="24">
        <f t="shared" si="32"/>
        <v>1</v>
      </c>
      <c r="P99" s="54"/>
      <c r="Q99" s="5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9">
        <f t="shared" si="33"/>
        <v>0</v>
      </c>
    </row>
    <row r="100" spans="2:30">
      <c r="B100" s="21" t="s">
        <v>23</v>
      </c>
      <c r="D100" s="23">
        <f t="shared" ref="D100:O100" si="34">SUM(D86:D99)</f>
        <v>271</v>
      </c>
      <c r="E100" s="23">
        <f t="shared" si="34"/>
        <v>271</v>
      </c>
      <c r="F100" s="23">
        <f t="shared" si="34"/>
        <v>271</v>
      </c>
      <c r="G100" s="27">
        <f t="shared" si="34"/>
        <v>271</v>
      </c>
      <c r="H100" s="23">
        <f t="shared" si="34"/>
        <v>271</v>
      </c>
      <c r="I100" s="23">
        <f t="shared" si="34"/>
        <v>271</v>
      </c>
      <c r="J100" s="23">
        <f t="shared" si="34"/>
        <v>271</v>
      </c>
      <c r="K100" s="23">
        <f t="shared" si="34"/>
        <v>271</v>
      </c>
      <c r="L100" s="23">
        <f t="shared" si="34"/>
        <v>271</v>
      </c>
      <c r="M100" s="23">
        <f t="shared" si="34"/>
        <v>271</v>
      </c>
      <c r="N100" s="23">
        <f t="shared" si="34"/>
        <v>271</v>
      </c>
      <c r="O100" s="23">
        <f t="shared" si="34"/>
        <v>271</v>
      </c>
      <c r="R100" s="12">
        <f>SUM(R86:R99)</f>
        <v>0</v>
      </c>
      <c r="S100" s="12">
        <f t="shared" ref="S100:AD100" si="35">SUM(S86:S99)</f>
        <v>0</v>
      </c>
      <c r="T100" s="12">
        <f t="shared" si="35"/>
        <v>0</v>
      </c>
      <c r="U100" s="12">
        <f t="shared" si="35"/>
        <v>0</v>
      </c>
      <c r="V100" s="12">
        <f t="shared" si="35"/>
        <v>0</v>
      </c>
      <c r="W100" s="12">
        <f t="shared" si="35"/>
        <v>0</v>
      </c>
      <c r="X100" s="12">
        <f t="shared" si="35"/>
        <v>0</v>
      </c>
      <c r="Y100" s="12">
        <f t="shared" si="35"/>
        <v>0</v>
      </c>
      <c r="Z100" s="12">
        <f t="shared" si="35"/>
        <v>0</v>
      </c>
      <c r="AA100" s="12">
        <f t="shared" si="35"/>
        <v>0</v>
      </c>
      <c r="AB100" s="12">
        <f t="shared" si="35"/>
        <v>0</v>
      </c>
      <c r="AC100" s="12">
        <f t="shared" si="35"/>
        <v>0</v>
      </c>
      <c r="AD100" s="28">
        <f t="shared" si="35"/>
        <v>0</v>
      </c>
    </row>
    <row r="101" spans="2:30">
      <c r="B101" s="21"/>
      <c r="D101" s="23"/>
      <c r="E101" s="23"/>
      <c r="F101" s="23"/>
      <c r="G101" s="27"/>
      <c r="H101" s="23"/>
      <c r="I101" s="23"/>
      <c r="J101" s="23"/>
      <c r="K101" s="23"/>
      <c r="L101" s="23"/>
      <c r="M101" s="23"/>
      <c r="N101" s="23"/>
      <c r="O101" s="23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28"/>
    </row>
    <row r="102" spans="2:30">
      <c r="B102" s="21" t="s">
        <v>38</v>
      </c>
      <c r="D102" s="23"/>
      <c r="E102" s="23"/>
      <c r="F102" s="23"/>
      <c r="G102" s="27"/>
      <c r="H102" s="23"/>
      <c r="I102" s="23"/>
      <c r="J102" s="23"/>
      <c r="K102" s="23"/>
      <c r="L102" s="23"/>
      <c r="M102" s="23"/>
      <c r="N102" s="23"/>
      <c r="O102" s="23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28"/>
    </row>
    <row r="103" spans="2:30" s="17" customFormat="1">
      <c r="B103" s="22" t="s">
        <v>39</v>
      </c>
      <c r="D103" s="24">
        <f>+O49+R103</f>
        <v>565</v>
      </c>
      <c r="E103" s="24">
        <f t="shared" ref="E103:O103" si="36">+D103+S103</f>
        <v>565</v>
      </c>
      <c r="F103" s="24">
        <f t="shared" si="36"/>
        <v>565</v>
      </c>
      <c r="G103" s="24">
        <f t="shared" si="36"/>
        <v>565</v>
      </c>
      <c r="H103" s="24">
        <f t="shared" si="36"/>
        <v>565</v>
      </c>
      <c r="I103" s="24">
        <f t="shared" si="36"/>
        <v>565</v>
      </c>
      <c r="J103" s="24">
        <f t="shared" si="36"/>
        <v>565</v>
      </c>
      <c r="K103" s="24">
        <f t="shared" si="36"/>
        <v>565</v>
      </c>
      <c r="L103" s="24">
        <f t="shared" si="36"/>
        <v>565</v>
      </c>
      <c r="M103" s="24">
        <f t="shared" si="36"/>
        <v>565</v>
      </c>
      <c r="N103" s="24">
        <f t="shared" si="36"/>
        <v>565</v>
      </c>
      <c r="O103" s="24">
        <f t="shared" si="36"/>
        <v>565</v>
      </c>
      <c r="P103" s="54"/>
      <c r="Q103" s="5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9">
        <f>SUM(R103:AC103)</f>
        <v>0</v>
      </c>
    </row>
    <row r="104" spans="2:30">
      <c r="B104" s="21" t="s">
        <v>23</v>
      </c>
      <c r="D104" s="23">
        <f t="shared" ref="D104:O104" si="37">SUM(D103)</f>
        <v>565</v>
      </c>
      <c r="E104" s="23">
        <f t="shared" si="37"/>
        <v>565</v>
      </c>
      <c r="F104" s="23">
        <f t="shared" si="37"/>
        <v>565</v>
      </c>
      <c r="G104" s="27">
        <f t="shared" si="37"/>
        <v>565</v>
      </c>
      <c r="H104" s="23">
        <f t="shared" si="37"/>
        <v>565</v>
      </c>
      <c r="I104" s="23">
        <f t="shared" si="37"/>
        <v>565</v>
      </c>
      <c r="J104" s="23">
        <f t="shared" si="37"/>
        <v>565</v>
      </c>
      <c r="K104" s="23">
        <f t="shared" si="37"/>
        <v>565</v>
      </c>
      <c r="L104" s="23">
        <f t="shared" si="37"/>
        <v>565</v>
      </c>
      <c r="M104" s="23">
        <f t="shared" si="37"/>
        <v>565</v>
      </c>
      <c r="N104" s="23">
        <f t="shared" si="37"/>
        <v>565</v>
      </c>
      <c r="O104" s="23">
        <f t="shared" si="37"/>
        <v>565</v>
      </c>
      <c r="R104" s="12">
        <f>SUM(R103)</f>
        <v>0</v>
      </c>
      <c r="S104" s="12">
        <f t="shared" ref="S104:AD104" si="38">SUM(S103)</f>
        <v>0</v>
      </c>
      <c r="T104" s="12">
        <f t="shared" si="38"/>
        <v>0</v>
      </c>
      <c r="U104" s="12">
        <f t="shared" si="38"/>
        <v>0</v>
      </c>
      <c r="V104" s="12">
        <f t="shared" si="38"/>
        <v>0</v>
      </c>
      <c r="W104" s="12">
        <f t="shared" si="38"/>
        <v>0</v>
      </c>
      <c r="X104" s="12">
        <f t="shared" si="38"/>
        <v>0</v>
      </c>
      <c r="Y104" s="12">
        <f t="shared" si="38"/>
        <v>0</v>
      </c>
      <c r="Z104" s="12">
        <f t="shared" si="38"/>
        <v>0</v>
      </c>
      <c r="AA104" s="12">
        <f t="shared" si="38"/>
        <v>0</v>
      </c>
      <c r="AB104" s="12">
        <f t="shared" si="38"/>
        <v>0</v>
      </c>
      <c r="AC104" s="12">
        <f t="shared" si="38"/>
        <v>0</v>
      </c>
      <c r="AD104" s="28">
        <f t="shared" si="38"/>
        <v>0</v>
      </c>
    </row>
    <row r="105" spans="2:30">
      <c r="B105" s="21"/>
      <c r="D105" s="23"/>
      <c r="E105" s="23"/>
      <c r="F105" s="23"/>
      <c r="G105" s="27"/>
      <c r="H105" s="23"/>
      <c r="I105" s="23"/>
      <c r="J105" s="23"/>
      <c r="K105" s="23"/>
      <c r="L105" s="23"/>
      <c r="M105" s="23"/>
      <c r="N105" s="23"/>
      <c r="O105" s="23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28"/>
    </row>
    <row r="106" spans="2:30">
      <c r="B106" s="21" t="s">
        <v>40</v>
      </c>
      <c r="D106" s="23"/>
      <c r="E106" s="23"/>
      <c r="F106" s="23"/>
      <c r="G106" s="27"/>
      <c r="H106" s="23"/>
      <c r="I106" s="23"/>
      <c r="J106" s="23"/>
      <c r="K106" s="23"/>
      <c r="L106" s="23"/>
      <c r="M106" s="23"/>
      <c r="N106" s="23"/>
      <c r="O106" s="23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28"/>
    </row>
    <row r="107" spans="2:30" s="17" customFormat="1">
      <c r="B107" s="22" t="s">
        <v>41</v>
      </c>
      <c r="D107" s="23">
        <f>+O53+R107</f>
        <v>1</v>
      </c>
      <c r="E107" s="23">
        <f t="shared" ref="E107:O108" si="39">+D107+S107</f>
        <v>1</v>
      </c>
      <c r="F107" s="23">
        <f t="shared" si="39"/>
        <v>1</v>
      </c>
      <c r="G107" s="27">
        <f t="shared" si="39"/>
        <v>1</v>
      </c>
      <c r="H107" s="23">
        <f t="shared" si="39"/>
        <v>1</v>
      </c>
      <c r="I107" s="23">
        <f t="shared" si="39"/>
        <v>1</v>
      </c>
      <c r="J107" s="23">
        <f t="shared" si="39"/>
        <v>1</v>
      </c>
      <c r="K107" s="23">
        <f t="shared" si="39"/>
        <v>1</v>
      </c>
      <c r="L107" s="23">
        <f t="shared" si="39"/>
        <v>1</v>
      </c>
      <c r="M107" s="23">
        <f t="shared" si="39"/>
        <v>1</v>
      </c>
      <c r="N107" s="23">
        <f t="shared" si="39"/>
        <v>1</v>
      </c>
      <c r="O107" s="23">
        <f t="shared" si="39"/>
        <v>1</v>
      </c>
      <c r="P107" s="54"/>
      <c r="Q107" s="5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8">
        <f>SUM(R107:AC107)</f>
        <v>0</v>
      </c>
    </row>
    <row r="108" spans="2:30" s="17" customFormat="1">
      <c r="B108" s="22" t="s">
        <v>42</v>
      </c>
      <c r="D108" s="24">
        <f>+O54+R108</f>
        <v>1</v>
      </c>
      <c r="E108" s="24">
        <f t="shared" si="39"/>
        <v>1</v>
      </c>
      <c r="F108" s="24">
        <f t="shared" si="39"/>
        <v>1</v>
      </c>
      <c r="G108" s="24">
        <f t="shared" si="39"/>
        <v>1</v>
      </c>
      <c r="H108" s="24">
        <f t="shared" si="39"/>
        <v>1</v>
      </c>
      <c r="I108" s="24">
        <f t="shared" si="39"/>
        <v>1</v>
      </c>
      <c r="J108" s="24">
        <f t="shared" si="39"/>
        <v>1</v>
      </c>
      <c r="K108" s="24">
        <f t="shared" si="39"/>
        <v>1</v>
      </c>
      <c r="L108" s="24">
        <f t="shared" si="39"/>
        <v>1</v>
      </c>
      <c r="M108" s="24">
        <f t="shared" si="39"/>
        <v>1</v>
      </c>
      <c r="N108" s="24">
        <f t="shared" si="39"/>
        <v>1</v>
      </c>
      <c r="O108" s="24">
        <f t="shared" si="39"/>
        <v>1</v>
      </c>
      <c r="P108" s="54"/>
      <c r="Q108" s="5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9">
        <f>SUM(R108:AC108)</f>
        <v>0</v>
      </c>
    </row>
    <row r="109" spans="2:30">
      <c r="B109" s="21" t="s">
        <v>23</v>
      </c>
      <c r="D109" s="23">
        <f t="shared" ref="D109:O109" si="40">SUM(D107:D108)</f>
        <v>2</v>
      </c>
      <c r="E109" s="23">
        <f t="shared" si="40"/>
        <v>2</v>
      </c>
      <c r="F109" s="23">
        <f t="shared" si="40"/>
        <v>2</v>
      </c>
      <c r="G109" s="27">
        <f t="shared" si="40"/>
        <v>2</v>
      </c>
      <c r="H109" s="23">
        <f t="shared" si="40"/>
        <v>2</v>
      </c>
      <c r="I109" s="23">
        <f t="shared" si="40"/>
        <v>2</v>
      </c>
      <c r="J109" s="23">
        <f t="shared" si="40"/>
        <v>2</v>
      </c>
      <c r="K109" s="23">
        <f t="shared" si="40"/>
        <v>2</v>
      </c>
      <c r="L109" s="23">
        <f t="shared" si="40"/>
        <v>2</v>
      </c>
      <c r="M109" s="23">
        <f t="shared" si="40"/>
        <v>2</v>
      </c>
      <c r="N109" s="23">
        <f t="shared" si="40"/>
        <v>2</v>
      </c>
      <c r="O109" s="23">
        <f t="shared" si="40"/>
        <v>2</v>
      </c>
      <c r="R109" s="12">
        <f>SUM(R107:R108)</f>
        <v>0</v>
      </c>
      <c r="S109" s="12">
        <f t="shared" ref="S109:AD109" si="41">SUM(S107:S108)</f>
        <v>0</v>
      </c>
      <c r="T109" s="12">
        <f t="shared" si="41"/>
        <v>0</v>
      </c>
      <c r="U109" s="12">
        <f t="shared" si="41"/>
        <v>0</v>
      </c>
      <c r="V109" s="12">
        <f t="shared" si="41"/>
        <v>0</v>
      </c>
      <c r="W109" s="12">
        <f t="shared" si="41"/>
        <v>0</v>
      </c>
      <c r="X109" s="12">
        <f t="shared" si="41"/>
        <v>0</v>
      </c>
      <c r="Y109" s="12">
        <f t="shared" si="41"/>
        <v>0</v>
      </c>
      <c r="Z109" s="12">
        <f t="shared" si="41"/>
        <v>0</v>
      </c>
      <c r="AA109" s="12">
        <f t="shared" si="41"/>
        <v>0</v>
      </c>
      <c r="AB109" s="12">
        <f t="shared" si="41"/>
        <v>0</v>
      </c>
      <c r="AC109" s="12">
        <f t="shared" si="41"/>
        <v>0</v>
      </c>
      <c r="AD109" s="28">
        <f t="shared" si="41"/>
        <v>0</v>
      </c>
    </row>
    <row r="110" spans="2:30">
      <c r="B110" s="21"/>
      <c r="D110" s="23"/>
      <c r="E110" s="23"/>
      <c r="F110" s="23"/>
      <c r="G110" s="27"/>
      <c r="H110" s="23"/>
      <c r="I110" s="23"/>
      <c r="J110" s="23"/>
      <c r="K110" s="23"/>
      <c r="L110" s="23"/>
      <c r="M110" s="23"/>
      <c r="N110" s="23"/>
      <c r="O110" s="23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28"/>
    </row>
    <row r="111" spans="2:30" ht="13.5" thickBot="1">
      <c r="B111" s="21" t="s">
        <v>23</v>
      </c>
      <c r="D111" s="26">
        <f t="shared" ref="D111:O111" si="42">SUM(D109,D104,D100,D83,D70)</f>
        <v>433927</v>
      </c>
      <c r="E111" s="26">
        <f t="shared" si="42"/>
        <v>433927</v>
      </c>
      <c r="F111" s="26">
        <f t="shared" si="42"/>
        <v>433927</v>
      </c>
      <c r="G111" s="26">
        <f t="shared" si="42"/>
        <v>433927</v>
      </c>
      <c r="H111" s="26">
        <f t="shared" si="42"/>
        <v>433927</v>
      </c>
      <c r="I111" s="26">
        <f t="shared" si="42"/>
        <v>433927</v>
      </c>
      <c r="J111" s="26">
        <f t="shared" si="42"/>
        <v>433927</v>
      </c>
      <c r="K111" s="26">
        <f t="shared" si="42"/>
        <v>433927</v>
      </c>
      <c r="L111" s="26">
        <f t="shared" si="42"/>
        <v>433927</v>
      </c>
      <c r="M111" s="26">
        <f t="shared" si="42"/>
        <v>433927</v>
      </c>
      <c r="N111" s="26">
        <f t="shared" si="42"/>
        <v>433927</v>
      </c>
      <c r="O111" s="26">
        <f t="shared" si="42"/>
        <v>433927</v>
      </c>
      <c r="R111" s="14">
        <f t="shared" ref="R111:AD111" si="43">SUM(R109,R104,R100,R83,R70)</f>
        <v>0</v>
      </c>
      <c r="S111" s="14">
        <f t="shared" si="43"/>
        <v>0</v>
      </c>
      <c r="T111" s="14">
        <f t="shared" si="43"/>
        <v>0</v>
      </c>
      <c r="U111" s="14">
        <f t="shared" si="43"/>
        <v>0</v>
      </c>
      <c r="V111" s="14">
        <f t="shared" si="43"/>
        <v>0</v>
      </c>
      <c r="W111" s="14">
        <f t="shared" si="43"/>
        <v>0</v>
      </c>
      <c r="X111" s="14">
        <f t="shared" si="43"/>
        <v>0</v>
      </c>
      <c r="Y111" s="14">
        <f t="shared" si="43"/>
        <v>0</v>
      </c>
      <c r="Z111" s="14">
        <f t="shared" si="43"/>
        <v>0</v>
      </c>
      <c r="AA111" s="14">
        <f t="shared" si="43"/>
        <v>0</v>
      </c>
      <c r="AB111" s="14">
        <f t="shared" si="43"/>
        <v>0</v>
      </c>
      <c r="AC111" s="14">
        <f t="shared" si="43"/>
        <v>0</v>
      </c>
      <c r="AD111" s="30">
        <f t="shared" si="43"/>
        <v>0</v>
      </c>
    </row>
    <row r="112" spans="2:30" ht="13.5" thickTop="1"/>
  </sheetData>
  <mergeCells count="6">
    <mergeCell ref="R9:AC9"/>
    <mergeCell ref="R63:AC63"/>
    <mergeCell ref="R60:AC60"/>
    <mergeCell ref="R61:AC61"/>
    <mergeCell ref="R6:AC6"/>
    <mergeCell ref="R7:AC7"/>
  </mergeCells>
  <printOptions horizontalCentered="1" verticalCentered="1"/>
  <pageMargins left="0.25" right="0.25" top="0.25" bottom="0.25" header="0.1" footer="0.1"/>
  <pageSetup scale="75" fitToWidth="4" orientation="landscape" r:id="rId1"/>
  <headerFooter alignWithMargins="0">
    <oddHeader>&amp;C &amp;R&amp;D
&amp;T</oddHeader>
    <oddFooter>&amp;R&amp;P of &amp;N</oddFooter>
  </headerFooter>
  <rowBreaks count="1" manualBreakCount="1">
    <brk id="58" min="1" max="29" man="1"/>
  </rowBreaks>
  <colBreaks count="1" manualBreakCount="1">
    <brk id="17" min="5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Inputs &amp; Instructions</vt:lpstr>
      <vt:lpstr>East 2012 Input Template</vt:lpstr>
      <vt:lpstr>Total 2012 Input Template</vt:lpstr>
      <vt:lpstr>'East 2012 Input Template'!Print_Area</vt:lpstr>
      <vt:lpstr>'Total 2012 Input Template'!Print_Area</vt:lpstr>
      <vt:lpstr>'East 2012 Input Template'!Print_Titles</vt:lpstr>
      <vt:lpstr>'Total 2012 Input Template'!Print_Titles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hawillia</dc:creator>
  <cp:lastModifiedBy>Jun Park</cp:lastModifiedBy>
  <cp:lastPrinted>2012-05-14T21:09:48Z</cp:lastPrinted>
  <dcterms:created xsi:type="dcterms:W3CDTF">2007-04-24T15:12:06Z</dcterms:created>
  <dcterms:modified xsi:type="dcterms:W3CDTF">2012-06-06T14:59:15Z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1327797426</vt:i4>
  </property>
  <property fmtid="{D5CDD505-2E9C-101B-9397-08002B2CF9AE}" pid="3" name="_NewReviewCycle">
    <vt:lpwstr/>
  </property>
  <property fmtid="{D5CDD505-2E9C-101B-9397-08002B2CF9AE}" pid="4" name="_EmailSubject">
    <vt:lpwstr>Forecasted customer budget</vt:lpwstr>
  </property>
  <property fmtid="{D5CDD505-2E9C-101B-9397-08002B2CF9AE}" pid="5" name="_AuthorEmail">
    <vt:lpwstr>CWWILSON@southernco.com</vt:lpwstr>
  </property>
  <property fmtid="{D5CDD505-2E9C-101B-9397-08002B2CF9AE}" pid="6" name="_AuthorEmailDisplayName">
    <vt:lpwstr>Wilson, Calvin W.</vt:lpwstr>
  </property>
  <property fmtid="{D5CDD505-2E9C-101B-9397-08002B2CF9AE}" pid="7" name="_PreviousAdHocReviewCycleID">
    <vt:i4>1456135416</vt:i4>
  </property>
  <property fmtid="{D5CDD505-2E9C-101B-9397-08002B2CF9AE}" pid="8" name="_ReviewingToolsShownOnce">
    <vt:lpwstr/>
  </property>
</Properties>
</file>