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25" activeTab="1"/>
  </bookViews>
  <sheets>
    <sheet name="Res Cust" sheetId="1" r:id="rId1"/>
    <sheet name="Res TM1" sheetId="2" r:id="rId2"/>
    <sheet name="Com Cust" sheetId="4" r:id="rId3"/>
    <sheet name="Com TM1" sheetId="5" r:id="rId4"/>
  </sheets>
  <definedNames>
    <definedName name="_xlnm.Print_Area" localSheetId="2">'Com Cust'!$V$1:$AB$36</definedName>
    <definedName name="_xlnm.Print_Area" localSheetId="0">'Res Cust'!$U$1:$AA$36</definedName>
    <definedName name="TM1REBUILDOPTION">1</definedName>
  </definedNames>
  <calcPr calcId="125725" calcMode="manual" concurrentCalc="0"/>
</workbook>
</file>

<file path=xl/calcChain.xml><?xml version="1.0" encoding="utf-8"?>
<calcChain xmlns="http://schemas.openxmlformats.org/spreadsheetml/2006/main">
  <c r="Y24" i="1"/>
  <c r="X24"/>
  <c r="AB30" i="4"/>
  <c r="AA30"/>
  <c r="Z30"/>
  <c r="Y30"/>
  <c r="AB29"/>
  <c r="AA29"/>
  <c r="Z29"/>
  <c r="Y29"/>
  <c r="L16"/>
  <c r="L22"/>
  <c r="Y16"/>
  <c r="M17"/>
  <c r="M22"/>
  <c r="Y17"/>
  <c r="N18"/>
  <c r="N22"/>
  <c r="Y18"/>
  <c r="O19"/>
  <c r="O22"/>
  <c r="Y19"/>
  <c r="P20"/>
  <c r="P22"/>
  <c r="Y20"/>
  <c r="Q21"/>
  <c r="Q22"/>
  <c r="Y21"/>
  <c r="L13"/>
  <c r="AB13"/>
  <c r="M14"/>
  <c r="AB14"/>
  <c r="N15"/>
  <c r="AB15"/>
  <c r="O16"/>
  <c r="AB16"/>
  <c r="P17"/>
  <c r="AB17"/>
  <c r="Q18"/>
  <c r="AB18"/>
  <c r="AB31"/>
  <c r="N16"/>
  <c r="AA16"/>
  <c r="O17"/>
  <c r="AA17"/>
  <c r="P18"/>
  <c r="AA18"/>
  <c r="Q19"/>
  <c r="AA19"/>
  <c r="L14"/>
  <c r="AA14"/>
  <c r="M15"/>
  <c r="AA15"/>
  <c r="AA31"/>
  <c r="M16"/>
  <c r="Z16"/>
  <c r="N17"/>
  <c r="Z17"/>
  <c r="O18"/>
  <c r="Z18"/>
  <c r="P19"/>
  <c r="Z19"/>
  <c r="Q20"/>
  <c r="Z20"/>
  <c r="L15"/>
  <c r="Z15"/>
  <c r="Z31"/>
  <c r="Y31"/>
  <c r="L16" i="1"/>
  <c r="L22"/>
  <c r="X16"/>
  <c r="M17"/>
  <c r="M22"/>
  <c r="X17"/>
  <c r="N18"/>
  <c r="N22"/>
  <c r="X18"/>
  <c r="O19"/>
  <c r="O22"/>
  <c r="X19"/>
  <c r="P20"/>
  <c r="P22"/>
  <c r="X20"/>
  <c r="Q21"/>
  <c r="Q22"/>
  <c r="X21"/>
  <c r="X29"/>
  <c r="O16"/>
  <c r="AA16"/>
  <c r="P17"/>
  <c r="AA17"/>
  <c r="Q18"/>
  <c r="AA18"/>
  <c r="L13"/>
  <c r="AA13"/>
  <c r="M14"/>
  <c r="AA14"/>
  <c r="N15"/>
  <c r="AA15"/>
  <c r="AA31"/>
  <c r="AA30"/>
  <c r="AA29"/>
  <c r="L14"/>
  <c r="Z14"/>
  <c r="M15"/>
  <c r="Z15"/>
  <c r="N16"/>
  <c r="Z16"/>
  <c r="O17"/>
  <c r="Z17"/>
  <c r="P18"/>
  <c r="Z18"/>
  <c r="Q19"/>
  <c r="Z19"/>
  <c r="Z29"/>
  <c r="F9"/>
  <c r="F22"/>
  <c r="Y9"/>
  <c r="G10"/>
  <c r="G22"/>
  <c r="Y10"/>
  <c r="H11"/>
  <c r="H22"/>
  <c r="Y11"/>
  <c r="I12"/>
  <c r="I22"/>
  <c r="Y12"/>
  <c r="J13"/>
  <c r="J22"/>
  <c r="Y13"/>
  <c r="K14"/>
  <c r="K22"/>
  <c r="Y14"/>
  <c r="Z31"/>
  <c r="M16"/>
  <c r="Y16"/>
  <c r="N17"/>
  <c r="Y17"/>
  <c r="O18"/>
  <c r="Y18"/>
  <c r="P19"/>
  <c r="Y19"/>
  <c r="Q20"/>
  <c r="Y20"/>
  <c r="L15"/>
  <c r="Y15"/>
  <c r="Y31"/>
  <c r="X31"/>
  <c r="Z30"/>
  <c r="Y30"/>
  <c r="X30"/>
  <c r="Y29"/>
  <c r="F10"/>
  <c r="X10"/>
  <c r="G11"/>
  <c r="X11"/>
  <c r="H12"/>
  <c r="X12"/>
  <c r="I13"/>
  <c r="X13"/>
  <c r="J14"/>
  <c r="X14"/>
  <c r="K15"/>
  <c r="X15"/>
  <c r="J15" i="4"/>
  <c r="K16"/>
  <c r="P21" i="1"/>
  <c r="W21"/>
  <c r="E22"/>
  <c r="R21"/>
  <c r="S21"/>
  <c r="R20"/>
  <c r="S20"/>
  <c r="O20"/>
  <c r="R19"/>
  <c r="N19"/>
  <c r="M18"/>
  <c r="L17"/>
  <c r="K16"/>
  <c r="J15"/>
  <c r="I14"/>
  <c r="K13"/>
  <c r="H13"/>
  <c r="J12"/>
  <c r="K12"/>
  <c r="G12"/>
  <c r="I11"/>
  <c r="J11"/>
  <c r="F11"/>
  <c r="I10"/>
  <c r="H10"/>
  <c r="E10"/>
  <c r="H9"/>
  <c r="G9"/>
  <c r="E9"/>
  <c r="G38" i="2"/>
  <c r="G32"/>
  <c r="G33"/>
  <c r="G34"/>
  <c r="G35"/>
  <c r="G36"/>
  <c r="G37"/>
  <c r="G39"/>
  <c r="G40"/>
  <c r="G41"/>
  <c r="G42"/>
  <c r="G43"/>
  <c r="G44"/>
  <c r="B32"/>
  <c r="C32"/>
  <c r="D32"/>
  <c r="E32"/>
  <c r="F32"/>
  <c r="H32"/>
  <c r="I32"/>
  <c r="J32"/>
  <c r="K32"/>
  <c r="L32"/>
  <c r="M32"/>
  <c r="N32"/>
  <c r="O32"/>
  <c r="P32"/>
  <c r="B33"/>
  <c r="C33"/>
  <c r="D33"/>
  <c r="E33"/>
  <c r="F33"/>
  <c r="H33"/>
  <c r="I33"/>
  <c r="J33"/>
  <c r="K33"/>
  <c r="L33"/>
  <c r="M33"/>
  <c r="N33"/>
  <c r="O33"/>
  <c r="P33"/>
  <c r="B34"/>
  <c r="C34"/>
  <c r="D34"/>
  <c r="E34"/>
  <c r="F34"/>
  <c r="H34"/>
  <c r="I34"/>
  <c r="J34"/>
  <c r="K34"/>
  <c r="L34"/>
  <c r="M34"/>
  <c r="N34"/>
  <c r="O34"/>
  <c r="P34"/>
  <c r="B35"/>
  <c r="C35"/>
  <c r="D35"/>
  <c r="E35"/>
  <c r="F35"/>
  <c r="H35"/>
  <c r="I35"/>
  <c r="J35"/>
  <c r="K35"/>
  <c r="L35"/>
  <c r="M35"/>
  <c r="N35"/>
  <c r="O35"/>
  <c r="P35"/>
  <c r="B36"/>
  <c r="C36"/>
  <c r="D36"/>
  <c r="E36"/>
  <c r="F36"/>
  <c r="H36"/>
  <c r="I36"/>
  <c r="J36"/>
  <c r="K36"/>
  <c r="L36"/>
  <c r="M36"/>
  <c r="N36"/>
  <c r="O36"/>
  <c r="P36"/>
  <c r="B37"/>
  <c r="C37"/>
  <c r="D37"/>
  <c r="E37"/>
  <c r="F37"/>
  <c r="H37"/>
  <c r="I37"/>
  <c r="J37"/>
  <c r="K37"/>
  <c r="L37"/>
  <c r="M37"/>
  <c r="N37"/>
  <c r="O37"/>
  <c r="P37"/>
  <c r="C28" i="5"/>
  <c r="D28"/>
  <c r="E28"/>
  <c r="F28"/>
  <c r="G28"/>
  <c r="H28"/>
  <c r="I28"/>
  <c r="J28"/>
  <c r="K28"/>
  <c r="L28"/>
  <c r="M28"/>
  <c r="N28"/>
  <c r="O28"/>
  <c r="P28"/>
  <c r="Q28"/>
  <c r="A29"/>
  <c r="B29"/>
  <c r="C29"/>
  <c r="D29"/>
  <c r="E29"/>
  <c r="F29"/>
  <c r="G29"/>
  <c r="H29"/>
  <c r="I29"/>
  <c r="J29"/>
  <c r="K29"/>
  <c r="L29"/>
  <c r="M29"/>
  <c r="N29"/>
  <c r="O29"/>
  <c r="P29"/>
  <c r="Q29"/>
  <c r="A30"/>
  <c r="B30"/>
  <c r="C30"/>
  <c r="D30"/>
  <c r="E30"/>
  <c r="F30"/>
  <c r="G30"/>
  <c r="H30"/>
  <c r="I30"/>
  <c r="J30"/>
  <c r="K30"/>
  <c r="L30"/>
  <c r="M30"/>
  <c r="N30"/>
  <c r="O30"/>
  <c r="P30"/>
  <c r="Q30"/>
  <c r="A31"/>
  <c r="B31"/>
  <c r="C31"/>
  <c r="D31"/>
  <c r="E31"/>
  <c r="F31"/>
  <c r="G31"/>
  <c r="H31"/>
  <c r="I31"/>
  <c r="J31"/>
  <c r="K31"/>
  <c r="L31"/>
  <c r="M31"/>
  <c r="N31"/>
  <c r="O31"/>
  <c r="P31"/>
  <c r="Q31"/>
  <c r="A32"/>
  <c r="B32"/>
  <c r="C32"/>
  <c r="D32"/>
  <c r="E32"/>
  <c r="F32"/>
  <c r="G32"/>
  <c r="H32"/>
  <c r="I32"/>
  <c r="J32"/>
  <c r="K32"/>
  <c r="L32"/>
  <c r="M32"/>
  <c r="N32"/>
  <c r="O32"/>
  <c r="P32"/>
  <c r="Q32"/>
  <c r="A33"/>
  <c r="B33"/>
  <c r="C33"/>
  <c r="D33"/>
  <c r="E33"/>
  <c r="F33"/>
  <c r="G33"/>
  <c r="H33"/>
  <c r="I33"/>
  <c r="J33"/>
  <c r="K33"/>
  <c r="L33"/>
  <c r="M33"/>
  <c r="N33"/>
  <c r="O33"/>
  <c r="P33"/>
  <c r="Q33"/>
  <c r="A34"/>
  <c r="B34"/>
  <c r="C34"/>
  <c r="D34"/>
  <c r="E34"/>
  <c r="F34"/>
  <c r="G34"/>
  <c r="H34"/>
  <c r="I34"/>
  <c r="J34"/>
  <c r="K34"/>
  <c r="L34"/>
  <c r="M34"/>
  <c r="N34"/>
  <c r="O34"/>
  <c r="P34"/>
  <c r="Q34"/>
  <c r="A35"/>
  <c r="B35"/>
  <c r="C35"/>
  <c r="D35"/>
  <c r="E35"/>
  <c r="F35"/>
  <c r="G35"/>
  <c r="H35"/>
  <c r="I35"/>
  <c r="J35"/>
  <c r="K35"/>
  <c r="L35"/>
  <c r="M35"/>
  <c r="N35"/>
  <c r="O35"/>
  <c r="P35"/>
  <c r="Q35"/>
  <c r="A36"/>
  <c r="B36"/>
  <c r="C36"/>
  <c r="D36"/>
  <c r="E36"/>
  <c r="F36"/>
  <c r="G36"/>
  <c r="H36"/>
  <c r="I36"/>
  <c r="J36"/>
  <c r="K36"/>
  <c r="L36"/>
  <c r="M36"/>
  <c r="N36"/>
  <c r="O36"/>
  <c r="P36"/>
  <c r="Q36"/>
  <c r="A37"/>
  <c r="B37"/>
  <c r="C37"/>
  <c r="D37"/>
  <c r="E37"/>
  <c r="F37"/>
  <c r="G37"/>
  <c r="H37"/>
  <c r="I37"/>
  <c r="J37"/>
  <c r="K37"/>
  <c r="L37"/>
  <c r="M37"/>
  <c r="N37"/>
  <c r="O37"/>
  <c r="P37"/>
  <c r="Q37"/>
  <c r="A38"/>
  <c r="B38"/>
  <c r="C38"/>
  <c r="D38"/>
  <c r="E38"/>
  <c r="F38"/>
  <c r="G38"/>
  <c r="H38"/>
  <c r="I38"/>
  <c r="J38"/>
  <c r="K38"/>
  <c r="L38"/>
  <c r="M38"/>
  <c r="N38"/>
  <c r="O38"/>
  <c r="P38"/>
  <c r="Q38"/>
  <c r="A39"/>
  <c r="B39"/>
  <c r="C39"/>
  <c r="D39"/>
  <c r="E39"/>
  <c r="F39"/>
  <c r="G39"/>
  <c r="H39"/>
  <c r="I39"/>
  <c r="J39"/>
  <c r="K39"/>
  <c r="L39"/>
  <c r="M39"/>
  <c r="N39"/>
  <c r="O39"/>
  <c r="P39"/>
  <c r="Q39"/>
  <c r="A40"/>
  <c r="B40"/>
  <c r="C40"/>
  <c r="D40"/>
  <c r="E40"/>
  <c r="F40"/>
  <c r="G40"/>
  <c r="H40"/>
  <c r="I40"/>
  <c r="J40"/>
  <c r="K40"/>
  <c r="L40"/>
  <c r="M40"/>
  <c r="N40"/>
  <c r="O40"/>
  <c r="P40"/>
  <c r="Q40"/>
  <c r="A41"/>
  <c r="B41"/>
  <c r="C41"/>
  <c r="D41"/>
  <c r="E41"/>
  <c r="F41"/>
  <c r="G41"/>
  <c r="H41"/>
  <c r="I41"/>
  <c r="J41"/>
  <c r="K41"/>
  <c r="L41"/>
  <c r="M41"/>
  <c r="N41"/>
  <c r="O41"/>
  <c r="P41"/>
  <c r="Q41"/>
  <c r="A42"/>
  <c r="B42"/>
  <c r="C42"/>
  <c r="D42"/>
  <c r="E42"/>
  <c r="F42"/>
  <c r="G42"/>
  <c r="H42"/>
  <c r="I42"/>
  <c r="J42"/>
  <c r="K42"/>
  <c r="L42"/>
  <c r="M42"/>
  <c r="N42"/>
  <c r="O42"/>
  <c r="P42"/>
  <c r="Q42"/>
  <c r="E9" i="4"/>
  <c r="F9"/>
  <c r="G9"/>
  <c r="H9"/>
  <c r="E22"/>
  <c r="Y9"/>
  <c r="F22"/>
  <c r="Z9"/>
  <c r="G22"/>
  <c r="AA9"/>
  <c r="H22"/>
  <c r="AB9"/>
  <c r="E10"/>
  <c r="F10"/>
  <c r="G10"/>
  <c r="H10"/>
  <c r="I10"/>
  <c r="X10"/>
  <c r="Y10"/>
  <c r="Z10"/>
  <c r="AA10"/>
  <c r="I22"/>
  <c r="AB10"/>
  <c r="F11"/>
  <c r="G11"/>
  <c r="H11"/>
  <c r="I11"/>
  <c r="J11"/>
  <c r="X11"/>
  <c r="Y11"/>
  <c r="Z11"/>
  <c r="AA11"/>
  <c r="J22"/>
  <c r="AB11"/>
  <c r="G12"/>
  <c r="H12"/>
  <c r="I12"/>
  <c r="J12"/>
  <c r="K12"/>
  <c r="X12"/>
  <c r="Y12"/>
  <c r="Z12"/>
  <c r="AA12"/>
  <c r="K22"/>
  <c r="AB12"/>
  <c r="H13"/>
  <c r="I13"/>
  <c r="J13"/>
  <c r="K13"/>
  <c r="X13"/>
  <c r="Y13"/>
  <c r="Z13"/>
  <c r="AA13"/>
  <c r="I14"/>
  <c r="J14"/>
  <c r="K14"/>
  <c r="X14"/>
  <c r="Y14"/>
  <c r="Z14"/>
  <c r="K15"/>
  <c r="Y15"/>
  <c r="L17"/>
  <c r="X17"/>
  <c r="M18"/>
  <c r="X18"/>
  <c r="N19"/>
  <c r="R19"/>
  <c r="O20"/>
  <c r="R20"/>
  <c r="S20"/>
  <c r="X20"/>
  <c r="P21"/>
  <c r="R21"/>
  <c r="S21"/>
  <c r="T21"/>
  <c r="X21"/>
  <c r="Y24"/>
  <c r="Z24"/>
  <c r="AA24"/>
  <c r="AB24"/>
  <c r="Y25"/>
  <c r="Z25"/>
  <c r="AA25"/>
  <c r="AB25"/>
  <c r="Y26"/>
  <c r="Z26"/>
  <c r="AA26"/>
  <c r="AB26"/>
  <c r="C30" i="2"/>
  <c r="D30"/>
  <c r="E30"/>
  <c r="F30"/>
  <c r="G30"/>
  <c r="H30"/>
  <c r="I30"/>
  <c r="J30"/>
  <c r="K30"/>
  <c r="L30"/>
  <c r="M30"/>
  <c r="N30"/>
  <c r="O30"/>
  <c r="P30"/>
  <c r="A31"/>
  <c r="B31"/>
  <c r="C31"/>
  <c r="D31"/>
  <c r="E31"/>
  <c r="F31"/>
  <c r="G31"/>
  <c r="H31"/>
  <c r="I31"/>
  <c r="J31"/>
  <c r="K31"/>
  <c r="L31"/>
  <c r="M31"/>
  <c r="N31"/>
  <c r="O31"/>
  <c r="P31"/>
  <c r="A38"/>
  <c r="B38"/>
  <c r="C38"/>
  <c r="D38"/>
  <c r="E38"/>
  <c r="F38"/>
  <c r="H38"/>
  <c r="I38"/>
  <c r="J38"/>
  <c r="K38"/>
  <c r="L38"/>
  <c r="M38"/>
  <c r="N38"/>
  <c r="O38"/>
  <c r="P38"/>
  <c r="A39"/>
  <c r="B39"/>
  <c r="C39"/>
  <c r="D39"/>
  <c r="E39"/>
  <c r="F39"/>
  <c r="I39"/>
  <c r="J39"/>
  <c r="K39"/>
  <c r="L39"/>
  <c r="M39"/>
  <c r="N39"/>
  <c r="O39"/>
  <c r="P39"/>
  <c r="A40"/>
  <c r="B40"/>
  <c r="C40"/>
  <c r="D40"/>
  <c r="E40"/>
  <c r="F40"/>
  <c r="H40"/>
  <c r="I40"/>
  <c r="J40"/>
  <c r="K40"/>
  <c r="L40"/>
  <c r="M40"/>
  <c r="N40"/>
  <c r="O40"/>
  <c r="P40"/>
  <c r="A41"/>
  <c r="B41"/>
  <c r="C41"/>
  <c r="D41"/>
  <c r="E41"/>
  <c r="F41"/>
  <c r="H41"/>
  <c r="I41"/>
  <c r="J41"/>
  <c r="K41"/>
  <c r="L41"/>
  <c r="M41"/>
  <c r="N41"/>
  <c r="O41"/>
  <c r="P41"/>
  <c r="A42"/>
  <c r="B42"/>
  <c r="C42"/>
  <c r="D42"/>
  <c r="E42"/>
  <c r="F42"/>
  <c r="H42"/>
  <c r="I42"/>
  <c r="J42"/>
  <c r="K42"/>
  <c r="L42"/>
  <c r="M42"/>
  <c r="N42"/>
  <c r="O42"/>
  <c r="P42"/>
  <c r="A43"/>
  <c r="B43"/>
  <c r="C43"/>
  <c r="D43"/>
  <c r="E43"/>
  <c r="F43"/>
  <c r="H43"/>
  <c r="I43"/>
  <c r="J43"/>
  <c r="K43"/>
  <c r="L43"/>
  <c r="M43"/>
  <c r="N43"/>
  <c r="O43"/>
  <c r="P43"/>
  <c r="A44"/>
  <c r="B44"/>
  <c r="C44"/>
  <c r="D44"/>
  <c r="E44"/>
  <c r="F44"/>
  <c r="H44"/>
  <c r="I44"/>
  <c r="J44"/>
  <c r="K44"/>
  <c r="L44"/>
  <c r="M44"/>
  <c r="N44"/>
  <c r="O44"/>
  <c r="P44"/>
  <c r="X9" i="1"/>
  <c r="Z9"/>
  <c r="AA9"/>
  <c r="W10"/>
  <c r="Z10"/>
  <c r="AA10"/>
  <c r="W11"/>
  <c r="Z11"/>
  <c r="AA11"/>
  <c r="W12"/>
  <c r="Z12"/>
  <c r="AA12"/>
  <c r="W13"/>
  <c r="Z13"/>
  <c r="W14"/>
  <c r="W17"/>
  <c r="W18"/>
  <c r="W20"/>
  <c r="Z24"/>
  <c r="AA24"/>
  <c r="X25"/>
  <c r="Y25"/>
  <c r="Z25"/>
  <c r="AA25"/>
  <c r="X26"/>
  <c r="Y26"/>
  <c r="Z26"/>
  <c r="AA26"/>
</calcChain>
</file>

<file path=xl/comments1.xml><?xml version="1.0" encoding="utf-8"?>
<comments xmlns="http://schemas.openxmlformats.org/spreadsheetml/2006/main">
  <authors>
    <author>mcarmstr</author>
  </authors>
  <commentList>
    <comment ref="B11" authorId="0">
      <text>
        <r>
          <rPr>
            <b/>
            <sz val="8"/>
            <color indexed="81"/>
            <rFont val="Tahoma"/>
            <family val="2"/>
          </rPr>
          <t>mcarmstr:</t>
        </r>
        <r>
          <rPr>
            <sz val="8"/>
            <color indexed="81"/>
            <rFont val="Tahoma"/>
            <family val="2"/>
          </rPr>
          <t xml:space="preserve">
not in TM1</t>
        </r>
      </text>
    </comment>
  </commentList>
</comments>
</file>

<file path=xl/comments2.xml><?xml version="1.0" encoding="utf-8"?>
<comments xmlns="http://schemas.openxmlformats.org/spreadsheetml/2006/main">
  <authors>
    <author>mcarmstr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mcarmstr:</t>
        </r>
        <r>
          <rPr>
            <sz val="8"/>
            <color indexed="81"/>
            <rFont val="Tahoma"/>
            <family val="2"/>
          </rPr>
          <t xml:space="preserve">
not in TM1</t>
        </r>
      </text>
    </comment>
    <comment ref="G36" authorId="0">
      <text>
        <r>
          <rPr>
            <b/>
            <sz val="8"/>
            <color indexed="81"/>
            <rFont val="Tahoma"/>
            <family val="2"/>
          </rPr>
          <t>mcarmstr:</t>
        </r>
        <r>
          <rPr>
            <sz val="8"/>
            <color indexed="81"/>
            <rFont val="Tahoma"/>
            <family val="2"/>
          </rPr>
          <t xml:space="preserve">
full year?</t>
        </r>
      </text>
    </comment>
    <comment ref="H37" authorId="0">
      <text>
        <r>
          <rPr>
            <b/>
            <sz val="8"/>
            <color indexed="81"/>
            <rFont val="Tahoma"/>
            <family val="2"/>
          </rPr>
          <t>mcarmstr:</t>
        </r>
        <r>
          <rPr>
            <sz val="8"/>
            <color indexed="81"/>
            <rFont val="Tahoma"/>
            <family val="2"/>
          </rPr>
          <t xml:space="preserve">
full year?</t>
        </r>
      </text>
    </comment>
  </commentList>
</comments>
</file>

<file path=xl/sharedStrings.xml><?xml version="1.0" encoding="utf-8"?>
<sst xmlns="http://schemas.openxmlformats.org/spreadsheetml/2006/main" count="575" uniqueCount="60">
  <si>
    <t>MAPE</t>
  </si>
  <si>
    <t>Maximum error</t>
  </si>
  <si>
    <t>Average error</t>
  </si>
  <si>
    <t>Four years prior to the recession 2003 - 2006</t>
  </si>
  <si>
    <t>Actual</t>
  </si>
  <si>
    <t>B2012</t>
  </si>
  <si>
    <t>B2011</t>
  </si>
  <si>
    <t>N/A</t>
  </si>
  <si>
    <t>B2010</t>
  </si>
  <si>
    <t>B2009</t>
  </si>
  <si>
    <t>B2008</t>
  </si>
  <si>
    <t>B2007</t>
  </si>
  <si>
    <t>B2006</t>
  </si>
  <si>
    <t>B2005</t>
  </si>
  <si>
    <t>B2004</t>
  </si>
  <si>
    <t>B2003</t>
  </si>
  <si>
    <t>B2002</t>
  </si>
  <si>
    <t>B2001</t>
  </si>
  <si>
    <t>B2000</t>
  </si>
  <si>
    <t>Forecast Vintage</t>
  </si>
  <si>
    <t>Forecast Yr +3</t>
  </si>
  <si>
    <t>Forecast Yr +2</t>
  </si>
  <si>
    <t>Forecast Yr +1</t>
  </si>
  <si>
    <t>Current Yr</t>
  </si>
  <si>
    <t>1 Year Prior</t>
  </si>
  <si>
    <t>Accuracy</t>
  </si>
  <si>
    <t>Year in Forecast</t>
  </si>
  <si>
    <t>Residential customers</t>
  </si>
  <si>
    <t>FORECAST ACCURACY ANALYSIS</t>
  </si>
  <si>
    <t>GULF POWER COMPANY</t>
  </si>
  <si>
    <t>B2012A</t>
  </si>
  <si>
    <t>B2010C</t>
  </si>
  <si>
    <t>Act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</si>
  <si>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</si>
  <si>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</si>
  <si>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</si>
  <si>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</si>
  <si>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</si>
  <si>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</si>
  <si>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</si>
  <si>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</si>
  <si>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</si>
  <si>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</si>
  <si>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</si>
  <si>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</si>
  <si>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Op Stat</t>
  </si>
  <si>
    <t>Revenue Class</t>
  </si>
  <si>
    <t>Tariff Schedule</t>
  </si>
  <si>
    <t>Location</t>
  </si>
  <si>
    <t>CUBE:</t>
  </si>
  <si>
    <t>Commercial customers</t>
  </si>
  <si>
    <t>Values</t>
  </si>
  <si>
    <t>Commercial</t>
  </si>
  <si>
    <t>Years 2007-2012</t>
  </si>
  <si>
    <t>This worksheet includes links to a database that cannot be provided, and the links were broken to maintain the integrity of the file.</t>
  </si>
  <si>
    <t>forecasting:OpStat2</t>
  </si>
  <si>
    <t>FPC</t>
  </si>
  <si>
    <t>Total Tariff</t>
  </si>
  <si>
    <t>Res &amp; Home Bus</t>
  </si>
  <si>
    <t>Service Pt Count</t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</si>
</sst>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43" formatCode="_(* #,##0.00_);_(* \(#,##0.00\);_(* &quot;-&quot;??_);_(@_)"/>
    <numFmt numFmtId="164" formatCode="0.0%"/>
    <numFmt numFmtId="165" formatCode="_(* #,##0_);_(* \(#,##0\);_(* &quot;-&quot;??_);_(@_)"/>
  </numFmts>
  <fonts count="1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8"/>
      <color indexed="8"/>
      <name val="Calibri"/>
      <family val="2"/>
    </font>
    <font>
      <b/>
      <i/>
      <sz val="16"/>
      <color indexed="8"/>
      <name val="Calibri"/>
      <family val="2"/>
    </font>
    <font>
      <b/>
      <sz val="22"/>
      <color indexed="8"/>
      <name val="Calibri"/>
      <family val="2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9" fontId="6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37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5" fontId="6" fillId="0" borderId="0" applyFont="0" applyFill="0" applyBorder="0" applyAlignment="0" applyProtection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2"/>
    <xf numFmtId="0" fontId="3" fillId="0" borderId="0" xfId="2" applyAlignment="1">
      <alignment horizontal="right"/>
    </xf>
    <xf numFmtId="164" fontId="3" fillId="0" borderId="0" xfId="2" applyNumberFormat="1" applyFill="1" applyAlignment="1">
      <alignment horizontal="center"/>
    </xf>
    <xf numFmtId="164" fontId="3" fillId="0" borderId="0" xfId="2" applyNumberFormat="1"/>
    <xf numFmtId="10" fontId="4" fillId="0" borderId="0" xfId="1" applyNumberFormat="1" applyFont="1"/>
    <xf numFmtId="165" fontId="4" fillId="0" borderId="2" xfId="3" applyNumberFormat="1" applyFont="1" applyBorder="1"/>
    <xf numFmtId="0" fontId="3" fillId="0" borderId="2" xfId="2" applyBorder="1" applyAlignment="1">
      <alignment horizontal="left"/>
    </xf>
    <xf numFmtId="0" fontId="7" fillId="0" borderId="3" xfId="2" applyFont="1" applyBorder="1" applyAlignment="1">
      <alignment horizontal="center" vertical="center" textRotation="90"/>
    </xf>
    <xf numFmtId="9" fontId="4" fillId="0" borderId="0" xfId="4" applyFont="1"/>
    <xf numFmtId="164" fontId="4" fillId="2" borderId="1" xfId="5" applyNumberFormat="1" applyFont="1" applyFill="1" applyBorder="1" applyAlignment="1">
      <alignment horizontal="center"/>
    </xf>
    <xf numFmtId="164" fontId="4" fillId="3" borderId="2" xfId="4" applyNumberFormat="1" applyFont="1" applyFill="1" applyBorder="1" applyAlignment="1">
      <alignment horizontal="center"/>
    </xf>
    <xf numFmtId="164" fontId="4" fillId="0" borderId="2" xfId="5" applyNumberFormat="1" applyFont="1" applyFill="1" applyBorder="1" applyAlignment="1">
      <alignment horizontal="center"/>
    </xf>
    <xf numFmtId="164" fontId="4" fillId="0" borderId="2" xfId="4" applyNumberFormat="1" applyFont="1" applyBorder="1" applyAlignment="1">
      <alignment horizontal="center"/>
    </xf>
    <xf numFmtId="17" fontId="3" fillId="0" borderId="2" xfId="2" applyNumberFormat="1" applyBorder="1" applyAlignment="1">
      <alignment horizontal="left"/>
    </xf>
    <xf numFmtId="165" fontId="4" fillId="0" borderId="0" xfId="3" applyNumberFormat="1" applyFont="1" applyBorder="1"/>
    <xf numFmtId="17" fontId="3" fillId="0" borderId="0" xfId="2" applyNumberFormat="1" applyBorder="1" applyAlignment="1">
      <alignment horizontal="left"/>
    </xf>
    <xf numFmtId="164" fontId="4" fillId="2" borderId="4" xfId="5" applyNumberFormat="1" applyFont="1" applyFill="1" applyBorder="1" applyAlignment="1">
      <alignment horizontal="center"/>
    </xf>
    <xf numFmtId="164" fontId="4" fillId="3" borderId="0" xfId="4" applyNumberFormat="1" applyFont="1" applyFill="1" applyBorder="1" applyAlignment="1">
      <alignment horizontal="center"/>
    </xf>
    <xf numFmtId="164" fontId="4" fillId="0" borderId="0" xfId="5" applyNumberFormat="1" applyFont="1" applyFill="1" applyBorder="1" applyAlignment="1">
      <alignment horizontal="center"/>
    </xf>
    <xf numFmtId="164" fontId="4" fillId="0" borderId="0" xfId="4" applyNumberFormat="1" applyFont="1" applyBorder="1" applyAlignment="1">
      <alignment horizontal="center"/>
    </xf>
    <xf numFmtId="164" fontId="4" fillId="3" borderId="4" xfId="5" applyNumberFormat="1" applyFont="1" applyFill="1" applyBorder="1" applyAlignment="1">
      <alignment horizontal="center"/>
    </xf>
    <xf numFmtId="164" fontId="4" fillId="0" borderId="4" xfId="5" applyNumberFormat="1" applyFont="1" applyFill="1" applyBorder="1" applyAlignment="1">
      <alignment horizontal="center"/>
    </xf>
    <xf numFmtId="164" fontId="4" fillId="4" borderId="0" xfId="5" applyNumberFormat="1" applyFont="1" applyFill="1" applyBorder="1" applyAlignment="1">
      <alignment horizontal="center"/>
    </xf>
    <xf numFmtId="0" fontId="3" fillId="0" borderId="4" xfId="2" quotePrefix="1" applyBorder="1" applyAlignment="1">
      <alignment horizontal="center"/>
    </xf>
    <xf numFmtId="0" fontId="3" fillId="0" borderId="0" xfId="2" quotePrefix="1" applyBorder="1" applyAlignment="1">
      <alignment horizontal="center"/>
    </xf>
    <xf numFmtId="0" fontId="3" fillId="0" borderId="0" xfId="2" applyBorder="1" applyAlignment="1">
      <alignment horizontal="center"/>
    </xf>
    <xf numFmtId="0" fontId="3" fillId="0" borderId="0" xfId="2" applyBorder="1"/>
    <xf numFmtId="0" fontId="3" fillId="0" borderId="5" xfId="2" applyBorder="1"/>
    <xf numFmtId="0" fontId="3" fillId="0" borderId="4" xfId="2" applyBorder="1" applyAlignment="1">
      <alignment horizontal="center"/>
    </xf>
    <xf numFmtId="0" fontId="3" fillId="0" borderId="6" xfId="2" applyBorder="1" applyAlignment="1">
      <alignment horizontal="centerContinuous"/>
    </xf>
    <xf numFmtId="0" fontId="3" fillId="0" borderId="7" xfId="2" applyBorder="1"/>
    <xf numFmtId="0" fontId="7" fillId="0" borderId="8" xfId="2" applyFont="1" applyBorder="1"/>
    <xf numFmtId="0" fontId="3" fillId="0" borderId="7" xfId="2" applyBorder="1" applyAlignment="1">
      <alignment horizontal="centerContinuous"/>
    </xf>
    <xf numFmtId="0" fontId="7" fillId="0" borderId="7" xfId="2" applyFont="1" applyBorder="1" applyAlignment="1">
      <alignment horizontal="centerContinuous"/>
    </xf>
    <xf numFmtId="0" fontId="3" fillId="0" borderId="0" xfId="2" applyAlignment="1">
      <alignment horizontal="centerContinuous"/>
    </xf>
    <xf numFmtId="0" fontId="9" fillId="0" borderId="0" xfId="2" applyFont="1" applyAlignment="1">
      <alignment horizontal="centerContinuous"/>
    </xf>
    <xf numFmtId="0" fontId="3" fillId="0" borderId="0" xfId="2" applyAlignment="1">
      <alignment horizontal="center"/>
    </xf>
    <xf numFmtId="0" fontId="9" fillId="0" borderId="0" xfId="2" quotePrefix="1" applyFont="1" applyAlignment="1">
      <alignment horizontal="left"/>
    </xf>
    <xf numFmtId="0" fontId="10" fillId="0" borderId="0" xfId="2" applyFont="1" applyAlignment="1">
      <alignment horizontal="centerContinuous"/>
    </xf>
    <xf numFmtId="0" fontId="3" fillId="0" borderId="0" xfId="2" applyAlignment="1">
      <alignment horizontal="left"/>
    </xf>
    <xf numFmtId="0" fontId="11" fillId="0" borderId="0" xfId="2" applyFont="1" applyAlignment="1">
      <alignment horizontal="left"/>
    </xf>
    <xf numFmtId="0" fontId="5" fillId="0" borderId="0" xfId="2" applyFont="1"/>
    <xf numFmtId="0" fontId="3" fillId="0" borderId="0" xfId="2" applyFont="1"/>
    <xf numFmtId="164" fontId="3" fillId="4" borderId="1" xfId="5" applyNumberFormat="1" applyFont="1" applyFill="1" applyBorder="1" applyAlignment="1">
      <alignment horizontal="center"/>
    </xf>
    <xf numFmtId="164" fontId="3" fillId="4" borderId="2" xfId="5" applyNumberFormat="1" applyFont="1" applyFill="1" applyBorder="1" applyAlignment="1">
      <alignment horizontal="center"/>
    </xf>
    <xf numFmtId="165" fontId="3" fillId="0" borderId="2" xfId="3" applyNumberFormat="1" applyFont="1" applyBorder="1"/>
    <xf numFmtId="9" fontId="3" fillId="0" borderId="0" xfId="4" applyFont="1"/>
    <xf numFmtId="164" fontId="3" fillId="2" borderId="1" xfId="5" applyNumberFormat="1" applyFont="1" applyFill="1" applyBorder="1" applyAlignment="1">
      <alignment horizontal="center"/>
    </xf>
    <xf numFmtId="164" fontId="3" fillId="3" borderId="2" xfId="4" applyNumberFormat="1" applyFont="1" applyFill="1" applyBorder="1" applyAlignment="1">
      <alignment horizontal="center"/>
    </xf>
    <xf numFmtId="164" fontId="3" fillId="0" borderId="2" xfId="4" applyNumberFormat="1" applyFont="1" applyBorder="1" applyAlignment="1">
      <alignment horizontal="center"/>
    </xf>
    <xf numFmtId="165" fontId="3" fillId="0" borderId="4" xfId="3" applyNumberFormat="1" applyFont="1" applyBorder="1"/>
    <xf numFmtId="165" fontId="3" fillId="0" borderId="0" xfId="3" applyNumberFormat="1" applyFont="1" applyBorder="1"/>
    <xf numFmtId="164" fontId="3" fillId="4" borderId="0" xfId="5" applyNumberFormat="1" applyFont="1" applyFill="1" applyBorder="1" applyAlignment="1">
      <alignment horizontal="center"/>
    </xf>
    <xf numFmtId="164" fontId="3" fillId="2" borderId="4" xfId="5" applyNumberFormat="1" applyFont="1" applyFill="1" applyBorder="1" applyAlignment="1">
      <alignment horizontal="center"/>
    </xf>
    <xf numFmtId="164" fontId="3" fillId="3" borderId="0" xfId="4" applyNumberFormat="1" applyFont="1" applyFill="1" applyBorder="1" applyAlignment="1">
      <alignment horizontal="center"/>
    </xf>
    <xf numFmtId="164" fontId="3" fillId="0" borderId="0" xfId="5" applyNumberFormat="1" applyFont="1" applyFill="1" applyBorder="1" applyAlignment="1">
      <alignment horizontal="center"/>
    </xf>
    <xf numFmtId="164" fontId="3" fillId="0" borderId="0" xfId="4" applyNumberFormat="1" applyFont="1" applyBorder="1" applyAlignment="1">
      <alignment horizontal="center"/>
    </xf>
    <xf numFmtId="164" fontId="3" fillId="4" borderId="4" xfId="5" applyNumberFormat="1" applyFont="1" applyFill="1" applyBorder="1" applyAlignment="1">
      <alignment horizontal="center"/>
    </xf>
    <xf numFmtId="164" fontId="3" fillId="3" borderId="4" xfId="5" applyNumberFormat="1" applyFont="1" applyFill="1" applyBorder="1" applyAlignment="1">
      <alignment horizontal="center"/>
    </xf>
    <xf numFmtId="164" fontId="3" fillId="0" borderId="4" xfId="5" applyNumberFormat="1" applyFont="1" applyFill="1" applyBorder="1" applyAlignment="1">
      <alignment horizontal="center"/>
    </xf>
    <xf numFmtId="0" fontId="3" fillId="0" borderId="0" xfId="2" applyBorder="1" applyAlignment="1">
      <alignment horizontal="centerContinuous"/>
    </xf>
    <xf numFmtId="1" fontId="3" fillId="0" borderId="1" xfId="2" applyNumberFormat="1" applyFont="1" applyBorder="1"/>
    <xf numFmtId="1" fontId="3" fillId="0" borderId="2" xfId="2" applyNumberFormat="1" applyFont="1" applyBorder="1"/>
    <xf numFmtId="0" fontId="3" fillId="0" borderId="3" xfId="2" applyFont="1" applyBorder="1"/>
    <xf numFmtId="1" fontId="3" fillId="0" borderId="4" xfId="2" applyNumberFormat="1" applyFont="1" applyBorder="1"/>
    <xf numFmtId="1" fontId="3" fillId="0" borderId="0" xfId="2" applyNumberFormat="1" applyFont="1" applyBorder="1"/>
    <xf numFmtId="0" fontId="3" fillId="0" borderId="5" xfId="2" applyFont="1" applyBorder="1"/>
    <xf numFmtId="0" fontId="3" fillId="5" borderId="4" xfId="2" applyFont="1" applyFill="1" applyBorder="1"/>
    <xf numFmtId="0" fontId="3" fillId="5" borderId="0" xfId="2" applyFont="1" applyFill="1" applyBorder="1"/>
    <xf numFmtId="0" fontId="5" fillId="0" borderId="0" xfId="2" applyFont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13" fillId="0" borderId="0" xfId="2" applyFont="1"/>
    <xf numFmtId="0" fontId="3" fillId="0" borderId="0" xfId="2" applyNumberFormat="1" applyFont="1"/>
    <xf numFmtId="0" fontId="3" fillId="0" borderId="0" xfId="2" applyFont="1" applyAlignment="1"/>
    <xf numFmtId="0" fontId="3" fillId="5" borderId="0" xfId="2" applyFont="1" applyFill="1"/>
    <xf numFmtId="0" fontId="3" fillId="0" borderId="0" xfId="2" applyFont="1" applyAlignment="1">
      <alignment horizontal="center"/>
    </xf>
    <xf numFmtId="0" fontId="14" fillId="0" borderId="0" xfId="0" applyFont="1"/>
    <xf numFmtId="0" fontId="7" fillId="0" borderId="5" xfId="2" applyFont="1" applyBorder="1" applyAlignment="1">
      <alignment horizontal="center" vertical="center" textRotation="90"/>
    </xf>
    <xf numFmtId="0" fontId="5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textRotation="90"/>
    </xf>
    <xf numFmtId="0" fontId="2" fillId="0" borderId="0" xfId="2" applyFont="1"/>
    <xf numFmtId="0" fontId="2" fillId="0" borderId="0" xfId="2" applyFont="1" applyAlignment="1"/>
    <xf numFmtId="0" fontId="2" fillId="0" borderId="0" xfId="2" applyFont="1" applyAlignment="1">
      <alignment horizontal="center"/>
    </xf>
    <xf numFmtId="0" fontId="2" fillId="5" borderId="0" xfId="2" applyFont="1" applyFill="1"/>
    <xf numFmtId="0" fontId="2" fillId="0" borderId="5" xfId="2" applyFont="1" applyBorder="1"/>
    <xf numFmtId="0" fontId="2" fillId="0" borderId="5" xfId="2" applyFont="1" applyBorder="1" applyAlignment="1"/>
    <xf numFmtId="0" fontId="2" fillId="0" borderId="3" xfId="2" applyFont="1" applyBorder="1"/>
    <xf numFmtId="1" fontId="2" fillId="0" borderId="0" xfId="2" applyNumberFormat="1" applyFont="1" applyBorder="1"/>
    <xf numFmtId="1" fontId="2" fillId="0" borderId="2" xfId="2" applyNumberFormat="1" applyFont="1" applyBorder="1"/>
    <xf numFmtId="1" fontId="2" fillId="0" borderId="0" xfId="17" applyNumberFormat="1" applyFont="1" applyBorder="1"/>
    <xf numFmtId="1" fontId="2" fillId="0" borderId="4" xfId="17" applyNumberFormat="1" applyFont="1" applyBorder="1"/>
    <xf numFmtId="1" fontId="2" fillId="0" borderId="2" xfId="17" applyNumberFormat="1" applyFont="1" applyBorder="1"/>
    <xf numFmtId="1" fontId="2" fillId="0" borderId="1" xfId="17" applyNumberFormat="1" applyFont="1" applyBorder="1"/>
    <xf numFmtId="1" fontId="2" fillId="0" borderId="4" xfId="2" applyNumberFormat="1" applyFont="1" applyBorder="1"/>
    <xf numFmtId="1" fontId="2" fillId="0" borderId="1" xfId="2" applyNumberFormat="1" applyFont="1" applyBorder="1"/>
    <xf numFmtId="165" fontId="4" fillId="0" borderId="4" xfId="3" applyNumberFormat="1" applyFont="1" applyBorder="1"/>
    <xf numFmtId="164" fontId="4" fillId="4" borderId="4" xfId="5" applyNumberFormat="1" applyFont="1" applyFill="1" applyBorder="1" applyAlignment="1">
      <alignment horizontal="center"/>
    </xf>
    <xf numFmtId="164" fontId="4" fillId="4" borderId="2" xfId="5" applyNumberFormat="1" applyFont="1" applyFill="1" applyBorder="1" applyAlignment="1">
      <alignment horizontal="center"/>
    </xf>
    <xf numFmtId="164" fontId="4" fillId="4" borderId="1" xfId="5" applyNumberFormat="1" applyFont="1" applyFill="1" applyBorder="1" applyAlignment="1">
      <alignment horizontal="center"/>
    </xf>
    <xf numFmtId="165" fontId="3" fillId="0" borderId="0" xfId="2" applyNumberFormat="1"/>
    <xf numFmtId="0" fontId="7" fillId="0" borderId="9" xfId="2" applyFont="1" applyBorder="1"/>
    <xf numFmtId="0" fontId="3" fillId="0" borderId="10" xfId="2" applyBorder="1"/>
    <xf numFmtId="0" fontId="5" fillId="0" borderId="10" xfId="2" applyFont="1" applyBorder="1" applyAlignment="1">
      <alignment horizontal="centerContinuous"/>
    </xf>
    <xf numFmtId="0" fontId="3" fillId="0" borderId="11" xfId="2" applyBorder="1" applyAlignment="1">
      <alignment horizontal="centerContinuous"/>
    </xf>
    <xf numFmtId="0" fontId="3" fillId="0" borderId="0" xfId="2" applyFill="1"/>
    <xf numFmtId="164" fontId="3" fillId="0" borderId="0" xfId="2" applyNumberFormat="1" applyFill="1"/>
    <xf numFmtId="1" fontId="3" fillId="6" borderId="0" xfId="2" applyNumberFormat="1" applyFont="1" applyFill="1" applyBorder="1"/>
    <xf numFmtId="0" fontId="5" fillId="0" borderId="0" xfId="2" applyFont="1" applyFill="1" applyAlignment="1"/>
    <xf numFmtId="0" fontId="5" fillId="0" borderId="0" xfId="2" applyFont="1" applyAlignment="1"/>
    <xf numFmtId="0" fontId="1" fillId="0" borderId="0" xfId="2" applyFont="1"/>
    <xf numFmtId="0" fontId="1" fillId="0" borderId="0" xfId="2" applyFont="1" applyAlignment="1">
      <alignment horizontal="right"/>
    </xf>
    <xf numFmtId="164" fontId="1" fillId="0" borderId="0" xfId="2" applyNumberFormat="1" applyFont="1" applyFill="1" applyAlignment="1">
      <alignment horizontal="center"/>
    </xf>
    <xf numFmtId="164" fontId="1" fillId="0" borderId="0" xfId="2" applyNumberFormat="1" applyFont="1" applyAlignment="1">
      <alignment horizontal="center"/>
    </xf>
    <xf numFmtId="164" fontId="3" fillId="7" borderId="0" xfId="2" applyNumberFormat="1" applyFill="1" applyAlignment="1">
      <alignment horizontal="center"/>
    </xf>
    <xf numFmtId="164" fontId="1" fillId="7" borderId="0" xfId="2" applyNumberFormat="1" applyFont="1" applyFill="1" applyAlignment="1">
      <alignment horizontal="center"/>
    </xf>
    <xf numFmtId="0" fontId="7" fillId="0" borderId="5" xfId="2" applyFont="1" applyBorder="1" applyAlignment="1">
      <alignment horizontal="center" vertical="center" textRotation="90"/>
    </xf>
    <xf numFmtId="0" fontId="7" fillId="0" borderId="3" xfId="2" applyFont="1" applyBorder="1" applyAlignment="1">
      <alignment horizontal="center" vertical="center" textRotation="90"/>
    </xf>
    <xf numFmtId="0" fontId="17" fillId="0" borderId="0" xfId="0" quotePrefix="1" applyFont="1" applyAlignment="1">
      <alignment horizontal="left" wrapText="1"/>
    </xf>
    <xf numFmtId="0" fontId="0" fillId="0" borderId="0" xfId="0" applyAlignment="1">
      <alignment wrapText="1"/>
    </xf>
    <xf numFmtId="0" fontId="2" fillId="8" borderId="0" xfId="2" applyFont="1" applyFill="1"/>
    <xf numFmtId="0" fontId="14" fillId="8" borderId="0" xfId="0" applyFont="1" applyFill="1"/>
    <xf numFmtId="0" fontId="2" fillId="8" borderId="0" xfId="2" applyNumberFormat="1" applyFont="1" applyFill="1"/>
    <xf numFmtId="0" fontId="3" fillId="8" borderId="0" xfId="2" applyFont="1" applyFill="1"/>
    <xf numFmtId="0" fontId="3" fillId="8" borderId="0" xfId="2" applyNumberFormat="1" applyFont="1" applyFill="1"/>
  </cellXfs>
  <cellStyles count="18">
    <cellStyle name="Comma" xfId="17" builtinId="3"/>
    <cellStyle name="Comma 2" xfId="3"/>
    <cellStyle name="Comma 3" xfId="6"/>
    <cellStyle name="Comma 4" xfId="7"/>
    <cellStyle name="Currency 2" xfId="8"/>
    <cellStyle name="Normal" xfId="0" builtinId="0"/>
    <cellStyle name="Normal 2" xfId="2"/>
    <cellStyle name="Normal 2 2" xfId="9"/>
    <cellStyle name="Normal 3" xfId="10"/>
    <cellStyle name="Normal 4" xfId="11"/>
    <cellStyle name="Normal 5" xfId="12"/>
    <cellStyle name="Normal 6" xfId="13"/>
    <cellStyle name="Normal 7" xfId="14"/>
    <cellStyle name="Normal 8" xfId="15"/>
    <cellStyle name="Percent" xfId="1" builtinId="5"/>
    <cellStyle name="Percent 2" xfId="5"/>
    <cellStyle name="Percent 3" xfId="4"/>
    <cellStyle name="Percent 4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121126</xdr:colOff>
      <xdr:row>8</xdr:row>
      <xdr:rowOff>174416</xdr:rowOff>
    </xdr:from>
    <xdr:to>
      <xdr:col>19</xdr:col>
      <xdr:colOff>624590</xdr:colOff>
      <xdr:row>18</xdr:row>
      <xdr:rowOff>140799</xdr:rowOff>
    </xdr:to>
    <xdr:sp macro="" textlink="">
      <xdr:nvSpPr>
        <xdr:cNvPr id="2" name="Right Arrow 1"/>
        <xdr:cNvSpPr/>
      </xdr:nvSpPr>
      <xdr:spPr>
        <a:xfrm>
          <a:off x="10484326" y="1460291"/>
          <a:ext cx="484414" cy="1595158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166116</xdr:colOff>
      <xdr:row>31</xdr:row>
      <xdr:rowOff>43434</xdr:rowOff>
    </xdr:from>
    <xdr:to>
      <xdr:col>17</xdr:col>
      <xdr:colOff>451866</xdr:colOff>
      <xdr:row>33</xdr:row>
      <xdr:rowOff>147066</xdr:rowOff>
    </xdr:to>
    <xdr:sp macro="" textlink="">
      <xdr:nvSpPr>
        <xdr:cNvPr id="2" name="Down Arrow 1"/>
        <xdr:cNvSpPr/>
      </xdr:nvSpPr>
      <xdr:spPr>
        <a:xfrm rot="16200000">
          <a:off x="9591675" y="5781675"/>
          <a:ext cx="484632" cy="8382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121126</xdr:colOff>
      <xdr:row>8</xdr:row>
      <xdr:rowOff>174416</xdr:rowOff>
    </xdr:from>
    <xdr:to>
      <xdr:col>20</xdr:col>
      <xdr:colOff>624590</xdr:colOff>
      <xdr:row>18</xdr:row>
      <xdr:rowOff>140799</xdr:rowOff>
    </xdr:to>
    <xdr:sp macro="" textlink="">
      <xdr:nvSpPr>
        <xdr:cNvPr id="2" name="Right Arrow 1"/>
        <xdr:cNvSpPr/>
      </xdr:nvSpPr>
      <xdr:spPr>
        <a:xfrm>
          <a:off x="12313126" y="1460291"/>
          <a:ext cx="484414" cy="1595158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158750</xdr:colOff>
      <xdr:row>32</xdr:row>
      <xdr:rowOff>0</xdr:rowOff>
    </xdr:from>
    <xdr:to>
      <xdr:col>19</xdr:col>
      <xdr:colOff>248158</xdr:colOff>
      <xdr:row>34</xdr:row>
      <xdr:rowOff>103632</xdr:rowOff>
    </xdr:to>
    <xdr:sp macro="" textlink="">
      <xdr:nvSpPr>
        <xdr:cNvPr id="2" name="Right Arrow 1"/>
        <xdr:cNvSpPr/>
      </xdr:nvSpPr>
      <xdr:spPr>
        <a:xfrm>
          <a:off x="10521950" y="5181600"/>
          <a:ext cx="1308608" cy="4274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C1:AC48"/>
  <sheetViews>
    <sheetView topLeftCell="U1" zoomScaleNormal="100" zoomScaleSheetLayoutView="80" workbookViewId="0">
      <selection activeCell="P28" sqref="P28"/>
    </sheetView>
  </sheetViews>
  <sheetFormatPr defaultRowHeight="15"/>
  <cols>
    <col min="1" max="2" width="2.28515625" style="1" customWidth="1"/>
    <col min="3" max="3" width="5.42578125" style="1" customWidth="1"/>
    <col min="4" max="4" width="8.42578125" style="1" customWidth="1"/>
    <col min="5" max="5" width="13.42578125" style="1" customWidth="1"/>
    <col min="6" max="19" width="11.7109375" style="1" customWidth="1"/>
    <col min="20" max="20" width="10.42578125" style="1" customWidth="1"/>
    <col min="21" max="21" width="5.42578125" style="1" customWidth="1"/>
    <col min="22" max="22" width="8.5703125" style="1" customWidth="1"/>
    <col min="23" max="27" width="15.140625" style="1" customWidth="1"/>
    <col min="28" max="16384" width="9.140625" style="1"/>
  </cols>
  <sheetData>
    <row r="1" spans="3:29" ht="28.5">
      <c r="C1" s="41" t="s">
        <v>29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1" t="s">
        <v>29</v>
      </c>
      <c r="V1" s="40"/>
      <c r="W1" s="40"/>
      <c r="X1" s="40"/>
      <c r="Y1" s="40"/>
      <c r="Z1" s="40"/>
      <c r="AA1" s="40"/>
    </row>
    <row r="2" spans="3:29" ht="28.5">
      <c r="C2" s="41" t="s">
        <v>28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 t="s">
        <v>28</v>
      </c>
      <c r="V2" s="40"/>
      <c r="W2" s="40"/>
      <c r="X2" s="40"/>
      <c r="Y2" s="40"/>
      <c r="Z2" s="40"/>
      <c r="AA2" s="40"/>
    </row>
    <row r="3" spans="3:29" ht="15" customHeight="1">
      <c r="C3" s="39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3:29" ht="15" customHeight="1"/>
    <row r="5" spans="3:29" ht="23.25">
      <c r="C5" s="38" t="s">
        <v>27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8" t="s">
        <v>27</v>
      </c>
      <c r="W5" s="37"/>
      <c r="X5" s="37"/>
      <c r="Y5" s="37"/>
      <c r="Z5" s="37"/>
      <c r="AA5" s="37"/>
    </row>
    <row r="6" spans="3:29" ht="15" customHeight="1" thickBot="1">
      <c r="C6" s="36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</row>
    <row r="7" spans="3:29" ht="15" customHeight="1" thickBot="1">
      <c r="C7" s="32"/>
      <c r="D7" s="31"/>
      <c r="E7" s="34" t="s">
        <v>26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0"/>
      <c r="U7" s="103"/>
      <c r="V7" s="104"/>
      <c r="W7" s="105" t="s">
        <v>25</v>
      </c>
      <c r="X7" s="105"/>
      <c r="Y7" s="105"/>
      <c r="Z7" s="105"/>
      <c r="AA7" s="106"/>
    </row>
    <row r="8" spans="3:29" ht="15" customHeight="1">
      <c r="C8" s="28"/>
      <c r="D8" s="27"/>
      <c r="E8" s="26">
        <v>2000</v>
      </c>
      <c r="F8" s="26">
        <v>2001</v>
      </c>
      <c r="G8" s="26">
        <v>2002</v>
      </c>
      <c r="H8" s="26">
        <v>2003</v>
      </c>
      <c r="I8" s="26">
        <v>2004</v>
      </c>
      <c r="J8" s="26">
        <v>2005</v>
      </c>
      <c r="K8" s="26">
        <v>2006</v>
      </c>
      <c r="L8" s="26">
        <v>2007</v>
      </c>
      <c r="M8" s="26">
        <v>2008</v>
      </c>
      <c r="N8" s="26">
        <v>2009</v>
      </c>
      <c r="O8" s="26">
        <v>2010</v>
      </c>
      <c r="P8" s="26">
        <v>2011</v>
      </c>
      <c r="Q8" s="26">
        <v>2012</v>
      </c>
      <c r="R8" s="26">
        <v>2013</v>
      </c>
      <c r="S8" s="29">
        <v>2014</v>
      </c>
      <c r="U8" s="28"/>
      <c r="V8" s="27"/>
      <c r="W8" s="26" t="s">
        <v>24</v>
      </c>
      <c r="X8" s="26" t="s">
        <v>23</v>
      </c>
      <c r="Y8" s="25" t="s">
        <v>22</v>
      </c>
      <c r="Z8" s="25" t="s">
        <v>21</v>
      </c>
      <c r="AA8" s="24" t="s">
        <v>20</v>
      </c>
    </row>
    <row r="9" spans="3:29" ht="15" customHeight="1">
      <c r="C9" s="118" t="s">
        <v>19</v>
      </c>
      <c r="D9" s="16" t="s">
        <v>18</v>
      </c>
      <c r="E9" s="15">
        <f>'Res TM1'!T32</f>
        <v>319882.75</v>
      </c>
      <c r="F9" s="15">
        <f>'Res TM1'!U32</f>
        <v>326906.75</v>
      </c>
      <c r="G9" s="15">
        <f>'Res TM1'!V32</f>
        <v>332821.75</v>
      </c>
      <c r="H9" s="15">
        <f>'Res TM1'!W32</f>
        <v>338495.75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99"/>
      <c r="U9" s="118" t="s">
        <v>19</v>
      </c>
      <c r="V9" s="16" t="s">
        <v>18</v>
      </c>
      <c r="W9" s="23"/>
      <c r="X9" s="19">
        <f>E9/E22-1</f>
        <v>1.1781195782243348E-3</v>
      </c>
      <c r="Y9" s="19">
        <f>F9/F22-1</f>
        <v>4.8059510496352154E-3</v>
      </c>
      <c r="Z9" s="19">
        <f>G9/G22-1</f>
        <v>3.573690980513522E-3</v>
      </c>
      <c r="AA9" s="22">
        <f>H9/H22-1</f>
        <v>-3.9915630857689788E-4</v>
      </c>
      <c r="AC9" s="9"/>
    </row>
    <row r="10" spans="3:29" ht="15" customHeight="1">
      <c r="C10" s="118"/>
      <c r="D10" s="16" t="s">
        <v>17</v>
      </c>
      <c r="E10" s="15">
        <f>'Res TM1'!T33</f>
        <v>320084.25</v>
      </c>
      <c r="F10" s="15">
        <f>'Res TM1'!U33</f>
        <v>328135.75</v>
      </c>
      <c r="G10" s="15">
        <f>'Res TM1'!V33</f>
        <v>335518.25</v>
      </c>
      <c r="H10" s="15">
        <f>'Res TM1'!W33</f>
        <v>341418.33333333331</v>
      </c>
      <c r="I10" s="15">
        <f>'Res TM1'!X33</f>
        <v>346941.58333333331</v>
      </c>
      <c r="J10" s="23"/>
      <c r="K10" s="23"/>
      <c r="L10" s="23"/>
      <c r="M10" s="23"/>
      <c r="N10" s="23"/>
      <c r="O10" s="23"/>
      <c r="P10" s="23"/>
      <c r="Q10" s="23"/>
      <c r="R10" s="23"/>
      <c r="S10" s="99"/>
      <c r="U10" s="118"/>
      <c r="V10" s="16" t="s">
        <v>17</v>
      </c>
      <c r="W10" s="19">
        <f>E10/E22-1</f>
        <v>1.8087800033177448E-3</v>
      </c>
      <c r="X10" s="19">
        <f>F10/F22-1</f>
        <v>8.5835008060719531E-3</v>
      </c>
      <c r="Y10" s="19">
        <f>G10/G22-1</f>
        <v>1.170457923444812E-2</v>
      </c>
      <c r="Z10" s="19">
        <f>H10/H22-1</f>
        <v>8.2314299417924897E-3</v>
      </c>
      <c r="AA10" s="22">
        <f>I10/I22-1</f>
        <v>4.2688613137489284E-3</v>
      </c>
      <c r="AC10" s="9"/>
    </row>
    <row r="11" spans="3:29" ht="15" customHeight="1">
      <c r="C11" s="118"/>
      <c r="D11" s="16" t="s">
        <v>16</v>
      </c>
      <c r="E11" s="23"/>
      <c r="F11" s="15">
        <f>'Res TM1'!U34</f>
        <v>325451.91666666669</v>
      </c>
      <c r="G11" s="15">
        <f>'Res TM1'!V34</f>
        <v>331969.66666666669</v>
      </c>
      <c r="H11" s="15">
        <f>'Res TM1'!W34</f>
        <v>338614.75</v>
      </c>
      <c r="I11" s="15">
        <f>'Res TM1'!X34</f>
        <v>344735.83333333331</v>
      </c>
      <c r="J11" s="15">
        <f>'Res TM1'!Y34</f>
        <v>350402</v>
      </c>
      <c r="K11" s="23"/>
      <c r="L11" s="23"/>
      <c r="M11" s="23"/>
      <c r="N11" s="23"/>
      <c r="O11" s="23"/>
      <c r="P11" s="23"/>
      <c r="Q11" s="23"/>
      <c r="R11" s="23"/>
      <c r="S11" s="99"/>
      <c r="U11" s="118"/>
      <c r="V11" s="16" t="s">
        <v>16</v>
      </c>
      <c r="W11" s="19">
        <f>F11/F22-1</f>
        <v>3.342624377644654E-4</v>
      </c>
      <c r="X11" s="19">
        <f>G11/G22-1</f>
        <v>1.0043624559916697E-3</v>
      </c>
      <c r="Y11" s="19">
        <f>H11/H22-1</f>
        <v>-4.7741260088773885E-5</v>
      </c>
      <c r="Z11" s="19">
        <f>I11/I22-1</f>
        <v>-2.1159773658928627E-3</v>
      </c>
      <c r="AA11" s="22">
        <f>J11/J22-1</f>
        <v>-4.2807791589272171E-6</v>
      </c>
      <c r="AC11" s="9"/>
    </row>
    <row r="12" spans="3:29" ht="15" customHeight="1">
      <c r="C12" s="118"/>
      <c r="D12" s="16" t="s">
        <v>15</v>
      </c>
      <c r="E12" s="23"/>
      <c r="F12" s="23"/>
      <c r="G12" s="15">
        <f>'Res TM1'!V35</f>
        <v>331472.33333333331</v>
      </c>
      <c r="H12" s="15">
        <f>'Res TM1'!W35</f>
        <v>338235.33333333331</v>
      </c>
      <c r="I12" s="15">
        <f>'Res TM1'!X35</f>
        <v>345603.91666666669</v>
      </c>
      <c r="J12" s="15">
        <f>'Res TM1'!Y35</f>
        <v>352101.16666666669</v>
      </c>
      <c r="K12" s="15">
        <f>'Res TM1'!Z35</f>
        <v>358314.58333333331</v>
      </c>
      <c r="L12" s="23"/>
      <c r="M12" s="23"/>
      <c r="N12" s="23"/>
      <c r="O12" s="23"/>
      <c r="P12" s="23"/>
      <c r="Q12" s="23"/>
      <c r="R12" s="23"/>
      <c r="S12" s="99"/>
      <c r="U12" s="118"/>
      <c r="V12" s="16" t="s">
        <v>15</v>
      </c>
      <c r="W12" s="19">
        <f>G12/G22-1</f>
        <v>-4.9527105348001754E-4</v>
      </c>
      <c r="X12" s="19">
        <f>H12/H22-1</f>
        <v>-1.1681843383567481E-3</v>
      </c>
      <c r="Y12" s="19">
        <f>I12/I22-1</f>
        <v>3.9680606097758364E-4</v>
      </c>
      <c r="Z12" s="19">
        <f>J12/J22-1</f>
        <v>4.8448907235991712E-3</v>
      </c>
      <c r="AA12" s="22">
        <f>K12/K22-1</f>
        <v>-7.2460974071837381E-3</v>
      </c>
      <c r="AC12" s="9"/>
    </row>
    <row r="13" spans="3:29" ht="15" customHeight="1">
      <c r="C13" s="118"/>
      <c r="D13" s="16" t="s">
        <v>14</v>
      </c>
      <c r="E13" s="23"/>
      <c r="F13" s="23"/>
      <c r="G13" s="23"/>
      <c r="H13" s="15">
        <f>'Res TM1'!W36</f>
        <v>338446.25</v>
      </c>
      <c r="I13" s="15">
        <f>'Res TM1'!X36</f>
        <v>345051.58333333331</v>
      </c>
      <c r="J13" s="15">
        <f>'Res TM1'!Y36</f>
        <v>351803.41666666669</v>
      </c>
      <c r="K13" s="15">
        <f>'Res TM1'!Z36</f>
        <v>357806.25</v>
      </c>
      <c r="L13" s="15">
        <f>'Res TM1'!AA36</f>
        <v>364153.75</v>
      </c>
      <c r="M13" s="23"/>
      <c r="N13" s="23"/>
      <c r="O13" s="23"/>
      <c r="P13" s="23"/>
      <c r="Q13" s="23"/>
      <c r="R13" s="23"/>
      <c r="S13" s="99"/>
      <c r="U13" s="118"/>
      <c r="V13" s="16" t="s">
        <v>14</v>
      </c>
      <c r="W13" s="19">
        <f>H13/H22-1</f>
        <v>-5.4533315647742331E-4</v>
      </c>
      <c r="X13" s="19">
        <f>I13/I22-1</f>
        <v>-1.2019967184500047E-3</v>
      </c>
      <c r="Y13" s="19">
        <f>J13/J22-1</f>
        <v>3.9951560605606673E-3</v>
      </c>
      <c r="Z13" s="19">
        <f>K13/K22-1</f>
        <v>-8.6544964061583407E-3</v>
      </c>
      <c r="AA13" s="22">
        <f>L13/L22-1</f>
        <v>-1.9016489862623831E-2</v>
      </c>
      <c r="AC13" s="9"/>
    </row>
    <row r="14" spans="3:29" ht="15" customHeight="1">
      <c r="C14" s="118"/>
      <c r="D14" s="16" t="s">
        <v>13</v>
      </c>
      <c r="E14" s="23"/>
      <c r="F14" s="23"/>
      <c r="G14" s="23"/>
      <c r="H14" s="23"/>
      <c r="I14" s="15">
        <f>'Res TM1'!X37</f>
        <v>347460.58333333331</v>
      </c>
      <c r="J14" s="15">
        <f>'Res TM1'!Y37</f>
        <v>356763.16666666669</v>
      </c>
      <c r="K14" s="15">
        <f>'Res TM1'!Z37</f>
        <v>365718.75</v>
      </c>
      <c r="L14" s="15">
        <f>'Res TM1'!AA37</f>
        <v>373689.91666666669</v>
      </c>
      <c r="M14" s="15">
        <f>'Res TM1'!AB37</f>
        <v>381605.75</v>
      </c>
      <c r="N14" s="23"/>
      <c r="O14" s="23"/>
      <c r="P14" s="23"/>
      <c r="Q14" s="23"/>
      <c r="R14" s="23"/>
      <c r="S14" s="99"/>
      <c r="U14" s="118"/>
      <c r="V14" s="16" t="s">
        <v>13</v>
      </c>
      <c r="W14" s="19">
        <f>I14/I22-1</f>
        <v>5.7711762971939251E-3</v>
      </c>
      <c r="X14" s="19">
        <f>J14/J22-1</f>
        <v>1.8149552349410625E-2</v>
      </c>
      <c r="Y14" s="19">
        <f>K14/K22-1</f>
        <v>1.3268042110668343E-2</v>
      </c>
      <c r="Z14" s="19">
        <f>L14/L22-1</f>
        <v>6.6727203951910674E-3</v>
      </c>
      <c r="AA14" s="22">
        <f>M14/M22-1</f>
        <v>1.8406748533249084E-2</v>
      </c>
      <c r="AC14" s="9"/>
    </row>
    <row r="15" spans="3:29" ht="15" customHeight="1">
      <c r="C15" s="118"/>
      <c r="D15" s="16" t="s">
        <v>12</v>
      </c>
      <c r="E15" s="23"/>
      <c r="F15" s="23"/>
      <c r="G15" s="23"/>
      <c r="H15" s="23"/>
      <c r="I15" s="23"/>
      <c r="J15" s="15">
        <f>'Res TM1'!Y38</f>
        <v>177005.16666666666</v>
      </c>
      <c r="K15" s="15">
        <f>'Res TM1'!Z38</f>
        <v>362255.5</v>
      </c>
      <c r="L15" s="15">
        <f>'Res TM1'!AA38</f>
        <v>371342.5</v>
      </c>
      <c r="M15" s="15">
        <f>'Res TM1'!AB38</f>
        <v>378822.91666666669</v>
      </c>
      <c r="N15" s="15">
        <f>'Res TM1'!AC38</f>
        <v>386472.58333333331</v>
      </c>
      <c r="O15" s="23"/>
      <c r="P15" s="23"/>
      <c r="Q15" s="23"/>
      <c r="R15" s="23"/>
      <c r="S15" s="99"/>
      <c r="U15" s="118"/>
      <c r="V15" s="16" t="s">
        <v>12</v>
      </c>
      <c r="W15" s="19" t="s">
        <v>7</v>
      </c>
      <c r="X15" s="19">
        <f>K15/K22-1</f>
        <v>3.6726889961786746E-3</v>
      </c>
      <c r="Y15" s="19">
        <f>L15/L22-1</f>
        <v>3.4908088462248799E-4</v>
      </c>
      <c r="Z15" s="19">
        <f>M15/M22-1</f>
        <v>1.0980088304177738E-2</v>
      </c>
      <c r="AA15" s="22">
        <f>N15/N22-1</f>
        <v>3.3320603441437946E-2</v>
      </c>
      <c r="AC15" s="9"/>
    </row>
    <row r="16" spans="3:29" ht="15" customHeight="1">
      <c r="C16" s="118"/>
      <c r="D16" s="16" t="s">
        <v>11</v>
      </c>
      <c r="E16" s="23"/>
      <c r="F16" s="23"/>
      <c r="G16" s="23"/>
      <c r="H16" s="23"/>
      <c r="I16" s="23"/>
      <c r="J16" s="23"/>
      <c r="K16" s="15">
        <f>'Res TM1'!Z39</f>
        <v>0</v>
      </c>
      <c r="L16" s="15">
        <f>'Res TM1'!AA39</f>
        <v>371949.16666666669</v>
      </c>
      <c r="M16" s="15">
        <f>'Res TM1'!AB39</f>
        <v>381026.91666666669</v>
      </c>
      <c r="N16" s="15">
        <f>'Res TM1'!AC39</f>
        <v>388665.33333333331</v>
      </c>
      <c r="O16" s="15">
        <f>'Res TM1'!AD39</f>
        <v>397152.5</v>
      </c>
      <c r="P16" s="23"/>
      <c r="Q16" s="23"/>
      <c r="R16" s="23"/>
      <c r="S16" s="99"/>
      <c r="U16" s="118"/>
      <c r="V16" s="16" t="s">
        <v>11</v>
      </c>
      <c r="W16" s="19" t="s">
        <v>7</v>
      </c>
      <c r="X16" s="19">
        <f>L16/L22-1</f>
        <v>1.9833630968750793E-3</v>
      </c>
      <c r="Y16" s="19">
        <f>M16/M22-1</f>
        <v>1.6861992530640135E-2</v>
      </c>
      <c r="Z16" s="19">
        <f>N16/N22-1</f>
        <v>3.9183409371042366E-2</v>
      </c>
      <c r="AA16" s="22">
        <f>O16/O22-1</f>
        <v>5.6686864754111888E-2</v>
      </c>
      <c r="AC16" s="9"/>
    </row>
    <row r="17" spans="3:29" ht="15" customHeight="1">
      <c r="C17" s="118"/>
      <c r="D17" s="16" t="s">
        <v>10</v>
      </c>
      <c r="E17" s="23"/>
      <c r="F17" s="23"/>
      <c r="G17" s="23"/>
      <c r="H17" s="23"/>
      <c r="I17" s="23"/>
      <c r="J17" s="23"/>
      <c r="K17" s="23"/>
      <c r="L17" s="15">
        <f>'Res TM1'!AA40</f>
        <v>371996.5</v>
      </c>
      <c r="M17" s="15">
        <f>'Res TM1'!AB40</f>
        <v>382472.08333333331</v>
      </c>
      <c r="N17" s="15">
        <f>'Res TM1'!AC40</f>
        <v>391200.08333333331</v>
      </c>
      <c r="O17" s="15">
        <f>'Res TM1'!AD40</f>
        <v>399286.83333333331</v>
      </c>
      <c r="P17" s="15">
        <f>'Res TM1'!AE40</f>
        <v>408064.08333333331</v>
      </c>
      <c r="Q17" s="23"/>
      <c r="R17" s="23"/>
      <c r="S17" s="99"/>
      <c r="U17" s="118"/>
      <c r="V17" s="16" t="s">
        <v>10</v>
      </c>
      <c r="W17" s="19">
        <f>L17/L22-1</f>
        <v>2.1108730277210608E-3</v>
      </c>
      <c r="X17" s="19">
        <f>M17/M22-1</f>
        <v>2.0718767451061382E-2</v>
      </c>
      <c r="Y17" s="19">
        <f>N17/N22-1</f>
        <v>4.5960628538783688E-2</v>
      </c>
      <c r="Z17" s="19">
        <f>O17/O22-1</f>
        <v>6.2365595212412472E-2</v>
      </c>
      <c r="AA17" s="22">
        <f>P17/P22-1</f>
        <v>7.9086657809379179E-2</v>
      </c>
      <c r="AC17" s="9"/>
    </row>
    <row r="18" spans="3:29" ht="15" customHeight="1">
      <c r="C18" s="118"/>
      <c r="D18" s="16" t="s">
        <v>9</v>
      </c>
      <c r="E18" s="23"/>
      <c r="F18" s="23"/>
      <c r="G18" s="23"/>
      <c r="H18" s="23"/>
      <c r="I18" s="23"/>
      <c r="J18" s="23"/>
      <c r="K18" s="23"/>
      <c r="L18" s="23"/>
      <c r="M18" s="15">
        <f>'Res TM1'!AB41</f>
        <v>375463.5</v>
      </c>
      <c r="N18" s="15">
        <f>'Res TM1'!AC41</f>
        <v>381718.58333333331</v>
      </c>
      <c r="O18" s="15">
        <f>'Res TM1'!AD41</f>
        <v>388248</v>
      </c>
      <c r="P18" s="15">
        <f>'Res TM1'!AE41</f>
        <v>396872.83333333331</v>
      </c>
      <c r="Q18" s="15">
        <f>'Res TM1'!AF41</f>
        <v>405979.33333333331</v>
      </c>
      <c r="R18" s="23"/>
      <c r="S18" s="99"/>
      <c r="U18" s="118"/>
      <c r="V18" s="16" t="s">
        <v>9</v>
      </c>
      <c r="W18" s="19">
        <f>M18/M22-1</f>
        <v>2.0146767387900777E-3</v>
      </c>
      <c r="X18" s="19">
        <f>N18/N22-1</f>
        <v>2.0609724686751152E-2</v>
      </c>
      <c r="Y18" s="19">
        <f>O18/O22-1</f>
        <v>3.2995038095075424E-2</v>
      </c>
      <c r="Z18" s="19">
        <f>P18/P22-1</f>
        <v>4.9492461572940405E-2</v>
      </c>
      <c r="AA18" s="22">
        <f>Q18/Q22-1</f>
        <v>6.8656797613036114E-2</v>
      </c>
      <c r="AC18" s="9"/>
    </row>
    <row r="19" spans="3:29" ht="15" customHeight="1">
      <c r="C19" s="118"/>
      <c r="D19" s="16" t="s">
        <v>8</v>
      </c>
      <c r="E19" s="23"/>
      <c r="F19" s="23"/>
      <c r="G19" s="23"/>
      <c r="H19" s="23"/>
      <c r="I19" s="23"/>
      <c r="J19" s="23"/>
      <c r="K19" s="23"/>
      <c r="L19" s="23"/>
      <c r="M19" s="23"/>
      <c r="N19" s="15">
        <f>'Res TM1'!AC42</f>
        <v>0</v>
      </c>
      <c r="O19" s="15">
        <f>'Res TM1'!AD42</f>
        <v>374386</v>
      </c>
      <c r="P19" s="15">
        <f>'Res TM1'!AE42</f>
        <v>376236</v>
      </c>
      <c r="Q19" s="15">
        <f>'Res TM1'!AF42</f>
        <v>379393.66666666669</v>
      </c>
      <c r="R19" s="15">
        <f>'Res TM1'!AG42</f>
        <v>385033.08333333331</v>
      </c>
      <c r="S19" s="99"/>
      <c r="U19" s="118"/>
      <c r="V19" s="16" t="s">
        <v>8</v>
      </c>
      <c r="W19" s="19" t="s">
        <v>7</v>
      </c>
      <c r="X19" s="19">
        <f>O19/O22-1</f>
        <v>-3.886999206015429E-3</v>
      </c>
      <c r="Y19" s="19">
        <f>P19/P22-1</f>
        <v>-5.0796814285428704E-3</v>
      </c>
      <c r="Z19" s="19">
        <f>Q19/Q22-1</f>
        <v>-1.3244823923687088E-3</v>
      </c>
      <c r="AA19" s="21"/>
      <c r="AC19" s="9"/>
    </row>
    <row r="20" spans="3:29" ht="15" customHeight="1">
      <c r="C20" s="118"/>
      <c r="D20" s="16" t="s">
        <v>6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15">
        <f>'Res TM1'!AD43</f>
        <v>375756.58333333331</v>
      </c>
      <c r="P20" s="15">
        <f>'Res TM1'!AE43</f>
        <v>377660.41666666669</v>
      </c>
      <c r="Q20" s="15">
        <f>'Res TM1'!AF43</f>
        <v>381181.66666666669</v>
      </c>
      <c r="R20" s="15">
        <f>'Res TM1'!AG43</f>
        <v>386914.33333333331</v>
      </c>
      <c r="S20" s="98">
        <f>'Res TM1'!AH43</f>
        <v>393847.75</v>
      </c>
      <c r="U20" s="118"/>
      <c r="V20" s="16" t="s">
        <v>6</v>
      </c>
      <c r="W20" s="20">
        <f>O20/O22-1</f>
        <v>-2.4034608061851426E-4</v>
      </c>
      <c r="X20" s="19">
        <f>P20/P22-1</f>
        <v>-1.3129470283830269E-3</v>
      </c>
      <c r="Y20" s="19">
        <f>Q20/Q22-1</f>
        <v>3.382058550106537E-3</v>
      </c>
      <c r="Z20" s="18"/>
      <c r="AA20" s="17"/>
      <c r="AC20" s="9"/>
    </row>
    <row r="21" spans="3:29" ht="15" customHeight="1" thickBot="1">
      <c r="C21" s="80"/>
      <c r="D21" s="16" t="s">
        <v>5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5">
        <f>'Res TM1'!AE44</f>
        <v>378250.41666666669</v>
      </c>
      <c r="Q21" s="15">
        <f>'Res TM1'!AF44</f>
        <v>380059.58333333331</v>
      </c>
      <c r="R21" s="15">
        <f>'Res TM1'!AG44</f>
        <v>384259.08333333331</v>
      </c>
      <c r="S21" s="98">
        <f>'Res TM1'!AH44</f>
        <v>390368.58333333331</v>
      </c>
      <c r="U21" s="8"/>
      <c r="V21" s="14" t="s">
        <v>5</v>
      </c>
      <c r="W21" s="13">
        <f>P21/P22-1</f>
        <v>2.4725185730889443E-4</v>
      </c>
      <c r="X21" s="12">
        <f>Q21/Q22-1</f>
        <v>4.2840578209601965E-4</v>
      </c>
      <c r="Y21" s="11"/>
      <c r="Z21" s="11"/>
      <c r="AA21" s="10"/>
      <c r="AC21" s="9"/>
    </row>
    <row r="22" spans="3:29" ht="15" customHeight="1" thickBot="1">
      <c r="C22" s="82"/>
      <c r="D22" s="7" t="s">
        <v>4</v>
      </c>
      <c r="E22" s="6">
        <f>'Res TM1'!T31</f>
        <v>319506.33333333331</v>
      </c>
      <c r="F22" s="6">
        <f>'Res TM1'!U31</f>
        <v>325343.16666666669</v>
      </c>
      <c r="G22" s="6">
        <f>'Res TM1'!V31</f>
        <v>331636.58333333331</v>
      </c>
      <c r="H22" s="6">
        <f>'Res TM1'!W31</f>
        <v>338630.91666666669</v>
      </c>
      <c r="I22" s="6">
        <f>'Res TM1'!X31</f>
        <v>345466.83333333331</v>
      </c>
      <c r="J22" s="6">
        <f>'Res TM1'!Y31</f>
        <v>350403.5</v>
      </c>
      <c r="K22" s="6">
        <f>'Res TM1'!Z31</f>
        <v>360929.91666666669</v>
      </c>
      <c r="L22" s="6">
        <f>'Res TM1'!AA31</f>
        <v>371212.91666666669</v>
      </c>
      <c r="M22" s="6">
        <f>'Res TM1'!AB31</f>
        <v>374708.58333333331</v>
      </c>
      <c r="N22" s="6">
        <f>'Res TM1'!AC31</f>
        <v>374010.33333333331</v>
      </c>
      <c r="O22" s="6">
        <f>'Res TM1'!AD31</f>
        <v>375846.91666666669</v>
      </c>
      <c r="P22" s="6">
        <f>'Res TM1'!AE31</f>
        <v>378156.91666666669</v>
      </c>
      <c r="Q22" s="6">
        <f>'Res TM1'!AF31</f>
        <v>379896.83333333331</v>
      </c>
      <c r="R22" s="100"/>
      <c r="S22" s="101"/>
    </row>
    <row r="23" spans="3:29" ht="15" customHeight="1">
      <c r="X23" s="111" t="s">
        <v>3</v>
      </c>
      <c r="Y23" s="111"/>
      <c r="Z23" s="111"/>
      <c r="AA23" s="111"/>
    </row>
    <row r="24" spans="3:29" ht="15" customHeight="1">
      <c r="W24" s="2" t="s">
        <v>2</v>
      </c>
      <c r="X24" s="116">
        <f>AVERAGE(X12:X15)</f>
        <v>4.8630150721956367E-3</v>
      </c>
      <c r="Y24" s="116">
        <f>AVERAGE(Y11:Y14)</f>
        <v>4.4030657430294551E-3</v>
      </c>
      <c r="Z24" s="3">
        <f>AVERAGE(Z10:Z13)</f>
        <v>5.7646172333511436E-4</v>
      </c>
      <c r="AA24" s="3">
        <f>AVERAGE(AA9:AA12)</f>
        <v>-8.4516829529265869E-4</v>
      </c>
    </row>
    <row r="25" spans="3:29" ht="15" customHeight="1">
      <c r="Q25" s="5"/>
      <c r="W25" s="2" t="s">
        <v>1</v>
      </c>
      <c r="X25" s="3">
        <f>MAX(X12:X15, ABS(MIN(X12:X15)))</f>
        <v>1.8149552349410625E-2</v>
      </c>
      <c r="Y25" s="3">
        <f>MAX(Y11:Y14, ABS(MIN(Y11:Y14)))</f>
        <v>1.3268042110668343E-2</v>
      </c>
      <c r="Z25" s="3">
        <f>MAX(Z10:Z13, ABS(MIN(Z10:Z13)))</f>
        <v>8.6544964061583407E-3</v>
      </c>
      <c r="AA25" s="3">
        <f>MAX(AA9:AA12, ABS(MIN(AA9:AA12)))</f>
        <v>7.2460974071837381E-3</v>
      </c>
    </row>
    <row r="26" spans="3:29" ht="15" customHeight="1"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W26" s="2" t="s">
        <v>0</v>
      </c>
      <c r="X26" s="3">
        <f>AVERAGE(ABS(X12),ABS(X13),ABS(X14),ABS(X15))</f>
        <v>6.048105600599013E-3</v>
      </c>
      <c r="Y26" s="3">
        <f>AVERAGE(ABS(Y11),ABS(Y12),ABS(Y13),ABS(Y14))</f>
        <v>4.426936373073842E-3</v>
      </c>
      <c r="Z26" s="3">
        <f>AVERAGE(ABS(Z10),ABS(Z11),ABS(Z12),ABS(Z13))</f>
        <v>5.9616986093607161E-3</v>
      </c>
      <c r="AA26" s="3">
        <f>AVERAGE(ABS(AA9),ABS(AA10),ABS(AA11),ABS(AA12))</f>
        <v>2.9795989521671229E-3</v>
      </c>
    </row>
    <row r="27" spans="3:29" ht="15" customHeight="1"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X27" s="107"/>
      <c r="Y27" s="108"/>
      <c r="Z27" s="107"/>
      <c r="AA27" s="107"/>
    </row>
    <row r="28" spans="3:29" ht="15" customHeight="1"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W28" s="112"/>
      <c r="X28" s="110" t="s">
        <v>53</v>
      </c>
      <c r="Y28" s="110"/>
      <c r="Z28" s="111"/>
    </row>
    <row r="29" spans="3:29" ht="15" customHeight="1"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W29" s="113" t="s">
        <v>2</v>
      </c>
      <c r="X29" s="117">
        <f>AVERAGE(X16:X21)</f>
        <v>6.4233857970641961E-3</v>
      </c>
      <c r="Y29" s="117">
        <f>AVERAGE(Y15:Y20)</f>
        <v>1.57448528617809E-2</v>
      </c>
      <c r="Z29" s="114">
        <f>AVERAGE(Z14:Z19)</f>
        <v>2.7894965410565891E-2</v>
      </c>
      <c r="AA29" s="114">
        <f>AVERAGE(AA13:AA18)</f>
        <v>3.9523530381431728E-2</v>
      </c>
    </row>
    <row r="30" spans="3:29" ht="15" customHeight="1"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W30" s="113" t="s">
        <v>1</v>
      </c>
      <c r="X30" s="115">
        <f>MAX(X16:X21, ABS(MIN(X16:X21)))</f>
        <v>2.0718767451061382E-2</v>
      </c>
      <c r="Y30" s="115">
        <f>MAX(Y15:Y20, ABS(MIN(Y15:Y20)))</f>
        <v>4.5960628538783688E-2</v>
      </c>
      <c r="Z30" s="115">
        <f>MAX(Z14:Z19, ABS(MIN(Z14:Z19)))</f>
        <v>6.2365595212412472E-2</v>
      </c>
      <c r="AA30" s="115">
        <f>MAX(AA13:AA18, ABS(MIN(AA13:AA18)))</f>
        <v>7.9086657809379179E-2</v>
      </c>
    </row>
    <row r="31" spans="3:29" ht="15" customHeight="1"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W31" s="113" t="s">
        <v>0</v>
      </c>
      <c r="X31" s="115">
        <f>AVERAGE(ABS(X16),ABS(X17),ABS(X18),ABS(X19),ABS(X20),ABS(X21))</f>
        <v>8.1567012085303481E-3</v>
      </c>
      <c r="Y31" s="115">
        <f>AVERAGE(ABS(Y16),ABS(Y17),ABS(Y18),ABS(Y19),ABS(Y20),ABS(Y15))</f>
        <v>1.7438080004628525E-2</v>
      </c>
      <c r="Z31" s="115">
        <f>AVERAGE(ABS(Z16),ABS(Z17),ABS(Z18),ABS(Z19),ABS(Z14),ABS(Z15))</f>
        <v>2.8336459541355458E-2</v>
      </c>
      <c r="AA31" s="115">
        <f>AVERAGE(ABS(AA16),ABS(AA17),ABS(AA18),ABS(AA13),ABS(AA14),ABS(AA15))</f>
        <v>4.5862360335639674E-2</v>
      </c>
    </row>
    <row r="32" spans="3:29" ht="15" customHeight="1"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W32" s="112"/>
      <c r="X32" s="112"/>
      <c r="Y32" s="112"/>
      <c r="Z32" s="112"/>
    </row>
    <row r="33" spans="5:26" ht="15" customHeight="1"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</row>
    <row r="34" spans="5:26" ht="15" customHeight="1"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</row>
    <row r="35" spans="5:26" ht="15" customHeight="1"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</row>
    <row r="36" spans="5:26"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</row>
    <row r="37" spans="5:26"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W37" s="4"/>
      <c r="X37" s="4"/>
      <c r="Y37" s="4"/>
      <c r="Z37" s="4"/>
    </row>
    <row r="38" spans="5:26"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W38" s="4"/>
      <c r="X38" s="4"/>
      <c r="Y38" s="4"/>
      <c r="Z38" s="4"/>
    </row>
    <row r="39" spans="5:26"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W39" s="4"/>
      <c r="X39" s="4"/>
      <c r="Y39" s="4"/>
      <c r="Z39" s="4"/>
    </row>
    <row r="40" spans="5:26">
      <c r="W40" s="4"/>
      <c r="X40" s="4"/>
      <c r="Y40" s="4"/>
      <c r="Z40" s="4"/>
    </row>
    <row r="41" spans="5:26">
      <c r="W41" s="4"/>
      <c r="X41" s="4"/>
      <c r="Y41" s="4"/>
      <c r="Z41" s="4"/>
    </row>
    <row r="42" spans="5:26">
      <c r="W42" s="4"/>
      <c r="X42" s="4"/>
      <c r="Y42" s="4"/>
      <c r="Z42" s="4"/>
    </row>
    <row r="43" spans="5:26">
      <c r="W43" s="4"/>
      <c r="X43" s="4"/>
      <c r="Y43" s="4"/>
      <c r="Z43" s="4"/>
    </row>
    <row r="44" spans="5:26">
      <c r="W44" s="4"/>
      <c r="X44" s="4"/>
      <c r="Y44" s="4"/>
      <c r="Z44" s="4"/>
    </row>
    <row r="45" spans="5:26">
      <c r="W45" s="4"/>
      <c r="X45" s="4"/>
      <c r="Y45" s="4"/>
      <c r="Z45" s="4"/>
    </row>
    <row r="46" spans="5:26">
      <c r="W46" s="4"/>
      <c r="X46" s="4"/>
      <c r="Y46" s="4"/>
      <c r="Z46" s="4"/>
    </row>
    <row r="47" spans="5:26">
      <c r="W47" s="4"/>
      <c r="X47" s="4"/>
      <c r="Y47" s="4"/>
      <c r="Z47" s="4"/>
    </row>
    <row r="48" spans="5:26">
      <c r="W48" s="4"/>
      <c r="X48" s="4"/>
      <c r="Y48" s="4"/>
      <c r="Z48" s="4"/>
    </row>
  </sheetData>
  <mergeCells count="2">
    <mergeCell ref="C9:C20"/>
    <mergeCell ref="U9:U20"/>
  </mergeCells>
  <printOptions horizontalCentered="1"/>
  <pageMargins left="0.7" right="0.7" top="0.75" bottom="0.75" header="0.3" footer="0.3"/>
  <pageSetup orientation="portrait" r:id="rId1"/>
  <headerFooter>
    <oddFooter>&amp;C&amp;Z&amp;F</oddFooter>
  </headerFooter>
  <colBreaks count="1" manualBreakCount="1">
    <brk id="20" max="2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GK44"/>
  <sheetViews>
    <sheetView tabSelected="1" workbookViewId="0">
      <selection activeCell="G1" sqref="G1:K3"/>
    </sheetView>
  </sheetViews>
  <sheetFormatPr defaultRowHeight="15"/>
  <cols>
    <col min="1" max="1" width="14.42578125" style="83" bestFit="1" customWidth="1"/>
    <col min="2" max="193" width="8.28515625" style="83" customWidth="1"/>
    <col min="194" max="16384" width="9.140625" style="83"/>
  </cols>
  <sheetData>
    <row r="1" spans="1:193">
      <c r="A1" s="42" t="s">
        <v>49</v>
      </c>
      <c r="B1" s="122" t="s">
        <v>55</v>
      </c>
      <c r="G1" s="120" t="s">
        <v>54</v>
      </c>
      <c r="H1" s="121"/>
      <c r="I1" s="121"/>
      <c r="J1" s="121"/>
      <c r="K1" s="121"/>
    </row>
    <row r="2" spans="1:193">
      <c r="A2" s="42" t="s">
        <v>48</v>
      </c>
      <c r="B2" s="122" t="s">
        <v>56</v>
      </c>
      <c r="G2" s="121"/>
      <c r="H2" s="121"/>
      <c r="I2" s="121"/>
      <c r="J2" s="121"/>
      <c r="K2" s="121"/>
    </row>
    <row r="3" spans="1:193">
      <c r="A3" s="42" t="s">
        <v>47</v>
      </c>
      <c r="B3" s="122" t="s">
        <v>57</v>
      </c>
      <c r="G3" s="121"/>
      <c r="H3" s="121"/>
      <c r="I3" s="121"/>
      <c r="J3" s="121"/>
      <c r="K3" s="121"/>
    </row>
    <row r="4" spans="1:193">
      <c r="A4" s="42" t="s">
        <v>46</v>
      </c>
      <c r="B4" s="123" t="s">
        <v>58</v>
      </c>
    </row>
    <row r="5" spans="1:193">
      <c r="A5" s="42" t="s">
        <v>45</v>
      </c>
      <c r="B5" s="122" t="s">
        <v>59</v>
      </c>
    </row>
    <row r="8" spans="1:193" s="85" customFormat="1">
      <c r="B8" s="85">
        <v>2000</v>
      </c>
      <c r="C8" s="85">
        <v>2000</v>
      </c>
      <c r="D8" s="85">
        <v>2000</v>
      </c>
      <c r="E8" s="85">
        <v>2000</v>
      </c>
      <c r="F8" s="85">
        <v>2000</v>
      </c>
      <c r="G8" s="85">
        <v>2000</v>
      </c>
      <c r="H8" s="85">
        <v>2000</v>
      </c>
      <c r="I8" s="85">
        <v>2000</v>
      </c>
      <c r="J8" s="85">
        <v>2000</v>
      </c>
      <c r="K8" s="85">
        <v>2000</v>
      </c>
      <c r="L8" s="85">
        <v>2000</v>
      </c>
      <c r="M8" s="85">
        <v>2000</v>
      </c>
      <c r="N8" s="85">
        <v>2001</v>
      </c>
      <c r="O8" s="85">
        <v>2001</v>
      </c>
      <c r="P8" s="85">
        <v>2001</v>
      </c>
      <c r="Q8" s="85">
        <v>2001</v>
      </c>
      <c r="R8" s="85">
        <v>2001</v>
      </c>
      <c r="S8" s="85">
        <v>2001</v>
      </c>
      <c r="T8" s="85">
        <v>2001</v>
      </c>
      <c r="U8" s="85">
        <v>2001</v>
      </c>
      <c r="V8" s="85">
        <v>2001</v>
      </c>
      <c r="W8" s="85">
        <v>2001</v>
      </c>
      <c r="X8" s="85">
        <v>2001</v>
      </c>
      <c r="Y8" s="85">
        <v>2001</v>
      </c>
      <c r="Z8" s="85">
        <v>2002</v>
      </c>
      <c r="AA8" s="85">
        <v>2002</v>
      </c>
      <c r="AB8" s="85">
        <v>2002</v>
      </c>
      <c r="AC8" s="85">
        <v>2002</v>
      </c>
      <c r="AD8" s="85">
        <v>2002</v>
      </c>
      <c r="AE8" s="85">
        <v>2002</v>
      </c>
      <c r="AF8" s="85">
        <v>2002</v>
      </c>
      <c r="AG8" s="85">
        <v>2002</v>
      </c>
      <c r="AH8" s="85">
        <v>2002</v>
      </c>
      <c r="AI8" s="85">
        <v>2002</v>
      </c>
      <c r="AJ8" s="85">
        <v>2002</v>
      </c>
      <c r="AK8" s="85">
        <v>2002</v>
      </c>
      <c r="AL8" s="85">
        <v>2003</v>
      </c>
      <c r="AM8" s="85">
        <v>2003</v>
      </c>
      <c r="AN8" s="85">
        <v>2003</v>
      </c>
      <c r="AO8" s="85">
        <v>2003</v>
      </c>
      <c r="AP8" s="85">
        <v>2003</v>
      </c>
      <c r="AQ8" s="85">
        <v>2003</v>
      </c>
      <c r="AR8" s="85">
        <v>2003</v>
      </c>
      <c r="AS8" s="85">
        <v>2003</v>
      </c>
      <c r="AT8" s="85">
        <v>2003</v>
      </c>
      <c r="AU8" s="85">
        <v>2003</v>
      </c>
      <c r="AV8" s="85">
        <v>2003</v>
      </c>
      <c r="AW8" s="85">
        <v>2003</v>
      </c>
      <c r="AX8" s="85">
        <v>2004</v>
      </c>
      <c r="AY8" s="85">
        <v>2004</v>
      </c>
      <c r="AZ8" s="85">
        <v>2004</v>
      </c>
      <c r="BA8" s="85">
        <v>2004</v>
      </c>
      <c r="BB8" s="85">
        <v>2004</v>
      </c>
      <c r="BC8" s="85">
        <v>2004</v>
      </c>
      <c r="BD8" s="85">
        <v>2004</v>
      </c>
      <c r="BE8" s="85">
        <v>2004</v>
      </c>
      <c r="BF8" s="85">
        <v>2004</v>
      </c>
      <c r="BG8" s="85">
        <v>2004</v>
      </c>
      <c r="BH8" s="85">
        <v>2004</v>
      </c>
      <c r="BI8" s="85">
        <v>2004</v>
      </c>
      <c r="BJ8" s="85">
        <v>2005</v>
      </c>
      <c r="BK8" s="85">
        <v>2005</v>
      </c>
      <c r="BL8" s="85">
        <v>2005</v>
      </c>
      <c r="BM8" s="85">
        <v>2005</v>
      </c>
      <c r="BN8" s="85">
        <v>2005</v>
      </c>
      <c r="BO8" s="85">
        <v>2005</v>
      </c>
      <c r="BP8" s="85">
        <v>2005</v>
      </c>
      <c r="BQ8" s="85">
        <v>2005</v>
      </c>
      <c r="BR8" s="85">
        <v>2005</v>
      </c>
      <c r="BS8" s="85">
        <v>2005</v>
      </c>
      <c r="BT8" s="85">
        <v>2005</v>
      </c>
      <c r="BU8" s="85">
        <v>2005</v>
      </c>
      <c r="BV8" s="85">
        <v>2006</v>
      </c>
      <c r="BW8" s="85">
        <v>2006</v>
      </c>
      <c r="BX8" s="85">
        <v>2006</v>
      </c>
      <c r="BY8" s="85">
        <v>2006</v>
      </c>
      <c r="BZ8" s="85">
        <v>2006</v>
      </c>
      <c r="CA8" s="85">
        <v>2006</v>
      </c>
      <c r="CB8" s="85">
        <v>2006</v>
      </c>
      <c r="CC8" s="85">
        <v>2006</v>
      </c>
      <c r="CD8" s="85">
        <v>2006</v>
      </c>
      <c r="CE8" s="85">
        <v>2006</v>
      </c>
      <c r="CF8" s="85">
        <v>2006</v>
      </c>
      <c r="CG8" s="85">
        <v>2006</v>
      </c>
      <c r="CH8" s="85">
        <v>2007</v>
      </c>
      <c r="CI8" s="85">
        <v>2007</v>
      </c>
      <c r="CJ8" s="85">
        <v>2007</v>
      </c>
      <c r="CK8" s="85">
        <v>2007</v>
      </c>
      <c r="CL8" s="85">
        <v>2007</v>
      </c>
      <c r="CM8" s="85">
        <v>2007</v>
      </c>
      <c r="CN8" s="85">
        <v>2007</v>
      </c>
      <c r="CO8" s="85">
        <v>2007</v>
      </c>
      <c r="CP8" s="85">
        <v>2007</v>
      </c>
      <c r="CQ8" s="85">
        <v>2007</v>
      </c>
      <c r="CR8" s="85">
        <v>2007</v>
      </c>
      <c r="CS8" s="85">
        <v>2007</v>
      </c>
      <c r="CT8" s="85">
        <v>2008</v>
      </c>
      <c r="CU8" s="85">
        <v>2008</v>
      </c>
      <c r="CV8" s="85">
        <v>2008</v>
      </c>
      <c r="CW8" s="85">
        <v>2008</v>
      </c>
      <c r="CX8" s="85">
        <v>2008</v>
      </c>
      <c r="CY8" s="85">
        <v>2008</v>
      </c>
      <c r="CZ8" s="85">
        <v>2008</v>
      </c>
      <c r="DA8" s="85">
        <v>2008</v>
      </c>
      <c r="DB8" s="85">
        <v>2008</v>
      </c>
      <c r="DC8" s="85">
        <v>2008</v>
      </c>
      <c r="DD8" s="85">
        <v>2008</v>
      </c>
      <c r="DE8" s="85">
        <v>2008</v>
      </c>
      <c r="DF8" s="85">
        <v>2009</v>
      </c>
      <c r="DG8" s="85">
        <v>2009</v>
      </c>
      <c r="DH8" s="85">
        <v>2009</v>
      </c>
      <c r="DI8" s="85">
        <v>2009</v>
      </c>
      <c r="DJ8" s="85">
        <v>2009</v>
      </c>
      <c r="DK8" s="85">
        <v>2009</v>
      </c>
      <c r="DL8" s="85">
        <v>2009</v>
      </c>
      <c r="DM8" s="85">
        <v>2009</v>
      </c>
      <c r="DN8" s="85">
        <v>2009</v>
      </c>
      <c r="DO8" s="85">
        <v>2009</v>
      </c>
      <c r="DP8" s="85">
        <v>2009</v>
      </c>
      <c r="DQ8" s="85">
        <v>2009</v>
      </c>
      <c r="DR8" s="85">
        <v>2010</v>
      </c>
      <c r="DS8" s="85">
        <v>2010</v>
      </c>
      <c r="DT8" s="85">
        <v>2010</v>
      </c>
      <c r="DU8" s="85">
        <v>2010</v>
      </c>
      <c r="DV8" s="85">
        <v>2010</v>
      </c>
      <c r="DW8" s="85">
        <v>2010</v>
      </c>
      <c r="DX8" s="85">
        <v>2010</v>
      </c>
      <c r="DY8" s="85">
        <v>2010</v>
      </c>
      <c r="DZ8" s="85">
        <v>2010</v>
      </c>
      <c r="EA8" s="85">
        <v>2010</v>
      </c>
      <c r="EB8" s="85">
        <v>2010</v>
      </c>
      <c r="EC8" s="85">
        <v>2010</v>
      </c>
      <c r="ED8" s="85">
        <v>2011</v>
      </c>
      <c r="EE8" s="85">
        <v>2011</v>
      </c>
      <c r="EF8" s="85">
        <v>2011</v>
      </c>
      <c r="EG8" s="85">
        <v>2011</v>
      </c>
      <c r="EH8" s="85">
        <v>2011</v>
      </c>
      <c r="EI8" s="85">
        <v>2011</v>
      </c>
      <c r="EJ8" s="85">
        <v>2011</v>
      </c>
      <c r="EK8" s="85">
        <v>2011</v>
      </c>
      <c r="EL8" s="85">
        <v>2011</v>
      </c>
      <c r="EM8" s="85">
        <v>2011</v>
      </c>
      <c r="EN8" s="85">
        <v>2011</v>
      </c>
      <c r="EO8" s="85">
        <v>2011</v>
      </c>
      <c r="EP8" s="85">
        <v>2012</v>
      </c>
      <c r="EQ8" s="85">
        <v>2012</v>
      </c>
      <c r="ER8" s="85">
        <v>2012</v>
      </c>
      <c r="ES8" s="85">
        <v>2012</v>
      </c>
      <c r="ET8" s="85">
        <v>2012</v>
      </c>
      <c r="EU8" s="85">
        <v>2012</v>
      </c>
      <c r="EV8" s="85">
        <v>2012</v>
      </c>
      <c r="EW8" s="85">
        <v>2012</v>
      </c>
      <c r="EX8" s="85">
        <v>2012</v>
      </c>
      <c r="EY8" s="85">
        <v>2012</v>
      </c>
      <c r="EZ8" s="85">
        <v>2012</v>
      </c>
      <c r="FA8" s="85">
        <v>2012</v>
      </c>
      <c r="FB8" s="85">
        <v>2013</v>
      </c>
      <c r="FC8" s="85">
        <v>2013</v>
      </c>
      <c r="FD8" s="85">
        <v>2013</v>
      </c>
      <c r="FE8" s="85">
        <v>2013</v>
      </c>
      <c r="FF8" s="85">
        <v>2013</v>
      </c>
      <c r="FG8" s="85">
        <v>2013</v>
      </c>
      <c r="FH8" s="85">
        <v>2013</v>
      </c>
      <c r="FI8" s="85">
        <v>2013</v>
      </c>
      <c r="FJ8" s="85">
        <v>2013</v>
      </c>
      <c r="FK8" s="85">
        <v>2013</v>
      </c>
      <c r="FL8" s="85">
        <v>2013</v>
      </c>
      <c r="FM8" s="85">
        <v>2013</v>
      </c>
      <c r="FN8" s="85">
        <v>2014</v>
      </c>
      <c r="FO8" s="85">
        <v>2014</v>
      </c>
      <c r="FP8" s="85">
        <v>2014</v>
      </c>
      <c r="FQ8" s="85">
        <v>2014</v>
      </c>
      <c r="FR8" s="85">
        <v>2014</v>
      </c>
      <c r="FS8" s="85">
        <v>2014</v>
      </c>
      <c r="FT8" s="85">
        <v>2014</v>
      </c>
      <c r="FU8" s="85">
        <v>2014</v>
      </c>
      <c r="FV8" s="85">
        <v>2014</v>
      </c>
      <c r="FW8" s="85">
        <v>2014</v>
      </c>
      <c r="FX8" s="85">
        <v>2014</v>
      </c>
      <c r="FY8" s="85">
        <v>2014</v>
      </c>
      <c r="FZ8" s="85">
        <v>2015</v>
      </c>
      <c r="GA8" s="85">
        <v>2015</v>
      </c>
      <c r="GB8" s="85">
        <v>2015</v>
      </c>
      <c r="GC8" s="85">
        <v>2015</v>
      </c>
      <c r="GD8" s="85">
        <v>2015</v>
      </c>
      <c r="GE8" s="85">
        <v>2015</v>
      </c>
      <c r="GF8" s="85">
        <v>2015</v>
      </c>
      <c r="GG8" s="85">
        <v>2015</v>
      </c>
      <c r="GH8" s="85">
        <v>2015</v>
      </c>
      <c r="GI8" s="85">
        <v>2015</v>
      </c>
      <c r="GJ8" s="85">
        <v>2015</v>
      </c>
      <c r="GK8" s="85">
        <v>2015</v>
      </c>
    </row>
    <row r="9" spans="1:193" s="85" customFormat="1">
      <c r="B9" s="85" t="s">
        <v>44</v>
      </c>
      <c r="C9" s="85" t="s">
        <v>43</v>
      </c>
      <c r="D9" s="85" t="s">
        <v>42</v>
      </c>
      <c r="E9" s="85" t="s">
        <v>41</v>
      </c>
      <c r="F9" s="85" t="s">
        <v>40</v>
      </c>
      <c r="G9" s="85" t="s">
        <v>39</v>
      </c>
      <c r="H9" s="85" t="s">
        <v>38</v>
      </c>
      <c r="I9" s="85" t="s">
        <v>37</v>
      </c>
      <c r="J9" s="85" t="s">
        <v>36</v>
      </c>
      <c r="K9" s="85" t="s">
        <v>35</v>
      </c>
      <c r="L9" s="85" t="s">
        <v>34</v>
      </c>
      <c r="M9" s="85" t="s">
        <v>33</v>
      </c>
      <c r="N9" s="85" t="s">
        <v>44</v>
      </c>
      <c r="O9" s="85" t="s">
        <v>43</v>
      </c>
      <c r="P9" s="85" t="s">
        <v>42</v>
      </c>
      <c r="Q9" s="85" t="s">
        <v>41</v>
      </c>
      <c r="R9" s="85" t="s">
        <v>40</v>
      </c>
      <c r="S9" s="85" t="s">
        <v>39</v>
      </c>
      <c r="T9" s="85" t="s">
        <v>38</v>
      </c>
      <c r="U9" s="85" t="s">
        <v>37</v>
      </c>
      <c r="V9" s="85" t="s">
        <v>36</v>
      </c>
      <c r="W9" s="85" t="s">
        <v>35</v>
      </c>
      <c r="X9" s="85" t="s">
        <v>34</v>
      </c>
      <c r="Y9" s="85" t="s">
        <v>33</v>
      </c>
      <c r="Z9" s="85" t="s">
        <v>44</v>
      </c>
      <c r="AA9" s="85" t="s">
        <v>43</v>
      </c>
      <c r="AB9" s="85" t="s">
        <v>42</v>
      </c>
      <c r="AC9" s="85" t="s">
        <v>41</v>
      </c>
      <c r="AD9" s="85" t="s">
        <v>40</v>
      </c>
      <c r="AE9" s="85" t="s">
        <v>39</v>
      </c>
      <c r="AF9" s="85" t="s">
        <v>38</v>
      </c>
      <c r="AG9" s="85" t="s">
        <v>37</v>
      </c>
      <c r="AH9" s="85" t="s">
        <v>36</v>
      </c>
      <c r="AI9" s="85" t="s">
        <v>35</v>
      </c>
      <c r="AJ9" s="85" t="s">
        <v>34</v>
      </c>
      <c r="AK9" s="85" t="s">
        <v>33</v>
      </c>
      <c r="AL9" s="85" t="s">
        <v>44</v>
      </c>
      <c r="AM9" s="85" t="s">
        <v>43</v>
      </c>
      <c r="AN9" s="85" t="s">
        <v>42</v>
      </c>
      <c r="AO9" s="85" t="s">
        <v>41</v>
      </c>
      <c r="AP9" s="85" t="s">
        <v>40</v>
      </c>
      <c r="AQ9" s="85" t="s">
        <v>39</v>
      </c>
      <c r="AR9" s="85" t="s">
        <v>38</v>
      </c>
      <c r="AS9" s="85" t="s">
        <v>37</v>
      </c>
      <c r="AT9" s="85" t="s">
        <v>36</v>
      </c>
      <c r="AU9" s="85" t="s">
        <v>35</v>
      </c>
      <c r="AV9" s="85" t="s">
        <v>34</v>
      </c>
      <c r="AW9" s="85" t="s">
        <v>33</v>
      </c>
      <c r="AX9" s="85" t="s">
        <v>44</v>
      </c>
      <c r="AY9" s="85" t="s">
        <v>43</v>
      </c>
      <c r="AZ9" s="85" t="s">
        <v>42</v>
      </c>
      <c r="BA9" s="85" t="s">
        <v>41</v>
      </c>
      <c r="BB9" s="85" t="s">
        <v>40</v>
      </c>
      <c r="BC9" s="85" t="s">
        <v>39</v>
      </c>
      <c r="BD9" s="85" t="s">
        <v>38</v>
      </c>
      <c r="BE9" s="85" t="s">
        <v>37</v>
      </c>
      <c r="BF9" s="85" t="s">
        <v>36</v>
      </c>
      <c r="BG9" s="85" t="s">
        <v>35</v>
      </c>
      <c r="BH9" s="85" t="s">
        <v>34</v>
      </c>
      <c r="BI9" s="85" t="s">
        <v>33</v>
      </c>
      <c r="BJ9" s="85" t="s">
        <v>44</v>
      </c>
      <c r="BK9" s="85" t="s">
        <v>43</v>
      </c>
      <c r="BL9" s="85" t="s">
        <v>42</v>
      </c>
      <c r="BM9" s="85" t="s">
        <v>41</v>
      </c>
      <c r="BN9" s="85" t="s">
        <v>40</v>
      </c>
      <c r="BO9" s="85" t="s">
        <v>39</v>
      </c>
      <c r="BP9" s="85" t="s">
        <v>38</v>
      </c>
      <c r="BQ9" s="85" t="s">
        <v>37</v>
      </c>
      <c r="BR9" s="85" t="s">
        <v>36</v>
      </c>
      <c r="BS9" s="85" t="s">
        <v>35</v>
      </c>
      <c r="BT9" s="85" t="s">
        <v>34</v>
      </c>
      <c r="BU9" s="85" t="s">
        <v>33</v>
      </c>
      <c r="BV9" s="85" t="s">
        <v>44</v>
      </c>
      <c r="BW9" s="85" t="s">
        <v>43</v>
      </c>
      <c r="BX9" s="85" t="s">
        <v>42</v>
      </c>
      <c r="BY9" s="85" t="s">
        <v>41</v>
      </c>
      <c r="BZ9" s="85" t="s">
        <v>40</v>
      </c>
      <c r="CA9" s="85" t="s">
        <v>39</v>
      </c>
      <c r="CB9" s="85" t="s">
        <v>38</v>
      </c>
      <c r="CC9" s="85" t="s">
        <v>37</v>
      </c>
      <c r="CD9" s="85" t="s">
        <v>36</v>
      </c>
      <c r="CE9" s="85" t="s">
        <v>35</v>
      </c>
      <c r="CF9" s="85" t="s">
        <v>34</v>
      </c>
      <c r="CG9" s="85" t="s">
        <v>33</v>
      </c>
      <c r="CH9" s="85" t="s">
        <v>44</v>
      </c>
      <c r="CI9" s="85" t="s">
        <v>43</v>
      </c>
      <c r="CJ9" s="85" t="s">
        <v>42</v>
      </c>
      <c r="CK9" s="85" t="s">
        <v>41</v>
      </c>
      <c r="CL9" s="85" t="s">
        <v>40</v>
      </c>
      <c r="CM9" s="85" t="s">
        <v>39</v>
      </c>
      <c r="CN9" s="85" t="s">
        <v>38</v>
      </c>
      <c r="CO9" s="85" t="s">
        <v>37</v>
      </c>
      <c r="CP9" s="85" t="s">
        <v>36</v>
      </c>
      <c r="CQ9" s="85" t="s">
        <v>35</v>
      </c>
      <c r="CR9" s="85" t="s">
        <v>34</v>
      </c>
      <c r="CS9" s="85" t="s">
        <v>33</v>
      </c>
      <c r="CT9" s="85" t="s">
        <v>44</v>
      </c>
      <c r="CU9" s="85" t="s">
        <v>43</v>
      </c>
      <c r="CV9" s="85" t="s">
        <v>42</v>
      </c>
      <c r="CW9" s="85" t="s">
        <v>41</v>
      </c>
      <c r="CX9" s="85" t="s">
        <v>40</v>
      </c>
      <c r="CY9" s="85" t="s">
        <v>39</v>
      </c>
      <c r="CZ9" s="85" t="s">
        <v>38</v>
      </c>
      <c r="DA9" s="85" t="s">
        <v>37</v>
      </c>
      <c r="DB9" s="85" t="s">
        <v>36</v>
      </c>
      <c r="DC9" s="85" t="s">
        <v>35</v>
      </c>
      <c r="DD9" s="85" t="s">
        <v>34</v>
      </c>
      <c r="DE9" s="85" t="s">
        <v>33</v>
      </c>
      <c r="DF9" s="85" t="s">
        <v>44</v>
      </c>
      <c r="DG9" s="85" t="s">
        <v>43</v>
      </c>
      <c r="DH9" s="85" t="s">
        <v>42</v>
      </c>
      <c r="DI9" s="85" t="s">
        <v>41</v>
      </c>
      <c r="DJ9" s="85" t="s">
        <v>40</v>
      </c>
      <c r="DK9" s="85" t="s">
        <v>39</v>
      </c>
      <c r="DL9" s="85" t="s">
        <v>38</v>
      </c>
      <c r="DM9" s="85" t="s">
        <v>37</v>
      </c>
      <c r="DN9" s="85" t="s">
        <v>36</v>
      </c>
      <c r="DO9" s="85" t="s">
        <v>35</v>
      </c>
      <c r="DP9" s="85" t="s">
        <v>34</v>
      </c>
      <c r="DQ9" s="85" t="s">
        <v>33</v>
      </c>
      <c r="DR9" s="85" t="s">
        <v>44</v>
      </c>
      <c r="DS9" s="85" t="s">
        <v>43</v>
      </c>
      <c r="DT9" s="85" t="s">
        <v>42</v>
      </c>
      <c r="DU9" s="85" t="s">
        <v>41</v>
      </c>
      <c r="DV9" s="85" t="s">
        <v>40</v>
      </c>
      <c r="DW9" s="85" t="s">
        <v>39</v>
      </c>
      <c r="DX9" s="85" t="s">
        <v>38</v>
      </c>
      <c r="DY9" s="85" t="s">
        <v>37</v>
      </c>
      <c r="DZ9" s="85" t="s">
        <v>36</v>
      </c>
      <c r="EA9" s="85" t="s">
        <v>35</v>
      </c>
      <c r="EB9" s="85" t="s">
        <v>34</v>
      </c>
      <c r="EC9" s="85" t="s">
        <v>33</v>
      </c>
      <c r="ED9" s="85" t="s">
        <v>44</v>
      </c>
      <c r="EE9" s="85" t="s">
        <v>43</v>
      </c>
      <c r="EF9" s="85" t="s">
        <v>42</v>
      </c>
      <c r="EG9" s="85" t="s">
        <v>41</v>
      </c>
      <c r="EH9" s="85" t="s">
        <v>40</v>
      </c>
      <c r="EI9" s="85" t="s">
        <v>39</v>
      </c>
      <c r="EJ9" s="85" t="s">
        <v>38</v>
      </c>
      <c r="EK9" s="85" t="s">
        <v>37</v>
      </c>
      <c r="EL9" s="85" t="s">
        <v>36</v>
      </c>
      <c r="EM9" s="85" t="s">
        <v>35</v>
      </c>
      <c r="EN9" s="85" t="s">
        <v>34</v>
      </c>
      <c r="EO9" s="85" t="s">
        <v>33</v>
      </c>
      <c r="EP9" s="85" t="s">
        <v>44</v>
      </c>
      <c r="EQ9" s="85" t="s">
        <v>43</v>
      </c>
      <c r="ER9" s="85" t="s">
        <v>42</v>
      </c>
      <c r="ES9" s="85" t="s">
        <v>41</v>
      </c>
      <c r="ET9" s="85" t="s">
        <v>40</v>
      </c>
      <c r="EU9" s="85" t="s">
        <v>39</v>
      </c>
      <c r="EV9" s="85" t="s">
        <v>38</v>
      </c>
      <c r="EW9" s="85" t="s">
        <v>37</v>
      </c>
      <c r="EX9" s="85" t="s">
        <v>36</v>
      </c>
      <c r="EY9" s="85" t="s">
        <v>35</v>
      </c>
      <c r="EZ9" s="85" t="s">
        <v>34</v>
      </c>
      <c r="FA9" s="85" t="s">
        <v>33</v>
      </c>
      <c r="FB9" s="85" t="s">
        <v>44</v>
      </c>
      <c r="FC9" s="85" t="s">
        <v>43</v>
      </c>
      <c r="FD9" s="85" t="s">
        <v>42</v>
      </c>
      <c r="FE9" s="85" t="s">
        <v>41</v>
      </c>
      <c r="FF9" s="85" t="s">
        <v>40</v>
      </c>
      <c r="FG9" s="85" t="s">
        <v>39</v>
      </c>
      <c r="FH9" s="85" t="s">
        <v>38</v>
      </c>
      <c r="FI9" s="85" t="s">
        <v>37</v>
      </c>
      <c r="FJ9" s="85" t="s">
        <v>36</v>
      </c>
      <c r="FK9" s="85" t="s">
        <v>35</v>
      </c>
      <c r="FL9" s="85" t="s">
        <v>34</v>
      </c>
      <c r="FM9" s="85" t="s">
        <v>33</v>
      </c>
      <c r="FN9" s="85" t="s">
        <v>44</v>
      </c>
      <c r="FO9" s="85" t="s">
        <v>43</v>
      </c>
      <c r="FP9" s="85" t="s">
        <v>42</v>
      </c>
      <c r="FQ9" s="85" t="s">
        <v>41</v>
      </c>
      <c r="FR9" s="85" t="s">
        <v>40</v>
      </c>
      <c r="FS9" s="85" t="s">
        <v>39</v>
      </c>
      <c r="FT9" s="85" t="s">
        <v>38</v>
      </c>
      <c r="FU9" s="85" t="s">
        <v>37</v>
      </c>
      <c r="FV9" s="85" t="s">
        <v>36</v>
      </c>
      <c r="FW9" s="85" t="s">
        <v>35</v>
      </c>
      <c r="FX9" s="85" t="s">
        <v>34</v>
      </c>
      <c r="FY9" s="85" t="s">
        <v>33</v>
      </c>
      <c r="FZ9" s="85" t="s">
        <v>44</v>
      </c>
      <c r="GA9" s="85" t="s">
        <v>43</v>
      </c>
      <c r="GB9" s="85" t="s">
        <v>42</v>
      </c>
      <c r="GC9" s="85" t="s">
        <v>41</v>
      </c>
      <c r="GD9" s="85" t="s">
        <v>40</v>
      </c>
      <c r="GE9" s="85" t="s">
        <v>39</v>
      </c>
      <c r="GF9" s="85" t="s">
        <v>38</v>
      </c>
      <c r="GG9" s="85" t="s">
        <v>37</v>
      </c>
      <c r="GH9" s="85" t="s">
        <v>36</v>
      </c>
      <c r="GI9" s="85" t="s">
        <v>35</v>
      </c>
      <c r="GJ9" s="85" t="s">
        <v>34</v>
      </c>
      <c r="GK9" s="85" t="s">
        <v>33</v>
      </c>
    </row>
    <row r="10" spans="1:193">
      <c r="A10" s="84" t="s">
        <v>32</v>
      </c>
      <c r="B10" s="124">
        <v>315863</v>
      </c>
      <c r="C10" s="124">
        <v>316549</v>
      </c>
      <c r="D10" s="124">
        <v>317097</v>
      </c>
      <c r="E10" s="124">
        <v>318214</v>
      </c>
      <c r="F10" s="124">
        <v>319181</v>
      </c>
      <c r="G10" s="124">
        <v>319991</v>
      </c>
      <c r="H10" s="124">
        <v>320585</v>
      </c>
      <c r="I10" s="124">
        <v>321239</v>
      </c>
      <c r="J10" s="124">
        <v>321241</v>
      </c>
      <c r="K10" s="124">
        <v>321014</v>
      </c>
      <c r="L10" s="124">
        <v>321371</v>
      </c>
      <c r="M10" s="124">
        <v>321731</v>
      </c>
      <c r="N10" s="124">
        <v>322467</v>
      </c>
      <c r="O10" s="124">
        <v>323075</v>
      </c>
      <c r="P10" s="124">
        <v>323884</v>
      </c>
      <c r="Q10" s="124">
        <v>324205</v>
      </c>
      <c r="R10" s="124">
        <v>324712</v>
      </c>
      <c r="S10" s="124">
        <v>325526</v>
      </c>
      <c r="T10" s="124">
        <v>326032</v>
      </c>
      <c r="U10" s="124">
        <v>326634</v>
      </c>
      <c r="V10" s="124">
        <v>326576</v>
      </c>
      <c r="W10" s="124">
        <v>326767</v>
      </c>
      <c r="X10" s="124">
        <v>327112</v>
      </c>
      <c r="Y10" s="124">
        <v>327128</v>
      </c>
      <c r="Z10" s="124">
        <v>327918</v>
      </c>
      <c r="AA10" s="124">
        <v>328843</v>
      </c>
      <c r="AB10" s="124">
        <v>329409</v>
      </c>
      <c r="AC10" s="124">
        <v>330165</v>
      </c>
      <c r="AD10" s="124">
        <v>331286</v>
      </c>
      <c r="AE10" s="124">
        <v>331713</v>
      </c>
      <c r="AF10" s="124">
        <v>332487</v>
      </c>
      <c r="AG10" s="124">
        <v>333339</v>
      </c>
      <c r="AH10" s="124">
        <v>333224</v>
      </c>
      <c r="AI10" s="124">
        <v>333682</v>
      </c>
      <c r="AJ10" s="124">
        <v>333816</v>
      </c>
      <c r="AK10" s="124">
        <v>333757</v>
      </c>
      <c r="AL10" s="124">
        <v>334803</v>
      </c>
      <c r="AM10" s="124">
        <v>335627</v>
      </c>
      <c r="AN10" s="124">
        <v>336285</v>
      </c>
      <c r="AO10" s="124">
        <v>337153</v>
      </c>
      <c r="AP10" s="124">
        <v>337844</v>
      </c>
      <c r="AQ10" s="124">
        <v>338543</v>
      </c>
      <c r="AR10" s="124">
        <v>339210</v>
      </c>
      <c r="AS10" s="124">
        <v>339771</v>
      </c>
      <c r="AT10" s="124">
        <v>340164</v>
      </c>
      <c r="AU10" s="124">
        <v>340912</v>
      </c>
      <c r="AV10" s="124">
        <v>341324</v>
      </c>
      <c r="AW10" s="124">
        <v>341935</v>
      </c>
      <c r="AX10" s="124">
        <v>343273</v>
      </c>
      <c r="AY10" s="124">
        <v>343871</v>
      </c>
      <c r="AZ10" s="124">
        <v>344844</v>
      </c>
      <c r="BA10" s="124">
        <v>345700</v>
      </c>
      <c r="BB10" s="124">
        <v>346655</v>
      </c>
      <c r="BC10" s="124">
        <v>347551</v>
      </c>
      <c r="BD10" s="124">
        <v>348673</v>
      </c>
      <c r="BE10" s="124">
        <v>349274</v>
      </c>
      <c r="BF10" s="124">
        <v>349056</v>
      </c>
      <c r="BG10" s="124">
        <v>341745</v>
      </c>
      <c r="BH10" s="124">
        <v>341809</v>
      </c>
      <c r="BI10" s="124">
        <v>343151</v>
      </c>
      <c r="BJ10" s="124">
        <v>344879</v>
      </c>
      <c r="BK10" s="124">
        <v>346200</v>
      </c>
      <c r="BL10" s="124">
        <v>347680</v>
      </c>
      <c r="BM10" s="124">
        <v>348822</v>
      </c>
      <c r="BN10" s="124">
        <v>349694</v>
      </c>
      <c r="BO10" s="124">
        <v>350823</v>
      </c>
      <c r="BP10" s="124">
        <v>351294</v>
      </c>
      <c r="BQ10" s="124">
        <v>351784</v>
      </c>
      <c r="BR10" s="124">
        <v>352649</v>
      </c>
      <c r="BS10" s="124">
        <v>353015</v>
      </c>
      <c r="BT10" s="124">
        <v>353536</v>
      </c>
      <c r="BU10" s="124">
        <v>354466</v>
      </c>
      <c r="BV10" s="124">
        <v>355577</v>
      </c>
      <c r="BW10" s="124">
        <v>357060</v>
      </c>
      <c r="BX10" s="124">
        <v>358364</v>
      </c>
      <c r="BY10" s="124">
        <v>359234</v>
      </c>
      <c r="BZ10" s="124">
        <v>359836</v>
      </c>
      <c r="CA10" s="124">
        <v>360824</v>
      </c>
      <c r="CB10" s="124">
        <v>361584</v>
      </c>
      <c r="CC10" s="124">
        <v>362553</v>
      </c>
      <c r="CD10" s="124">
        <v>363429</v>
      </c>
      <c r="CE10" s="124">
        <v>363855</v>
      </c>
      <c r="CF10" s="124">
        <v>364196</v>
      </c>
      <c r="CG10" s="124">
        <v>364647</v>
      </c>
      <c r="CH10" s="124">
        <v>366074</v>
      </c>
      <c r="CI10" s="124">
        <v>367548</v>
      </c>
      <c r="CJ10" s="124">
        <v>369057</v>
      </c>
      <c r="CK10" s="124">
        <v>369798</v>
      </c>
      <c r="CL10" s="124">
        <v>370675</v>
      </c>
      <c r="CM10" s="124">
        <v>372139</v>
      </c>
      <c r="CN10" s="124">
        <v>372685</v>
      </c>
      <c r="CO10" s="124">
        <v>373724</v>
      </c>
      <c r="CP10" s="124">
        <v>373187</v>
      </c>
      <c r="CQ10" s="124">
        <v>373371</v>
      </c>
      <c r="CR10" s="124">
        <v>373261</v>
      </c>
      <c r="CS10" s="124">
        <v>373036</v>
      </c>
      <c r="CT10" s="124">
        <v>374050</v>
      </c>
      <c r="CU10" s="124">
        <v>374574</v>
      </c>
      <c r="CV10" s="124">
        <v>374537</v>
      </c>
      <c r="CW10" s="124">
        <v>374650</v>
      </c>
      <c r="CX10" s="124">
        <v>375108</v>
      </c>
      <c r="CY10" s="124">
        <v>375457</v>
      </c>
      <c r="CZ10" s="124">
        <v>375879</v>
      </c>
      <c r="DA10" s="124">
        <v>375711</v>
      </c>
      <c r="DB10" s="124">
        <v>374953</v>
      </c>
      <c r="DC10" s="124">
        <v>374100</v>
      </c>
      <c r="DD10" s="124">
        <v>373889</v>
      </c>
      <c r="DE10" s="124">
        <v>373595</v>
      </c>
      <c r="DF10" s="124">
        <v>373783</v>
      </c>
      <c r="DG10" s="124">
        <v>373806</v>
      </c>
      <c r="DH10" s="124">
        <v>373703</v>
      </c>
      <c r="DI10" s="124">
        <v>373678</v>
      </c>
      <c r="DJ10" s="124">
        <v>373908</v>
      </c>
      <c r="DK10" s="124">
        <v>374728</v>
      </c>
      <c r="DL10" s="124">
        <v>374688</v>
      </c>
      <c r="DM10" s="124">
        <v>374357</v>
      </c>
      <c r="DN10" s="124">
        <v>373736</v>
      </c>
      <c r="DO10" s="124">
        <v>373677</v>
      </c>
      <c r="DP10" s="124">
        <v>373969</v>
      </c>
      <c r="DQ10" s="124">
        <v>374091</v>
      </c>
      <c r="DR10" s="124">
        <v>374869</v>
      </c>
      <c r="DS10" s="124">
        <v>374893</v>
      </c>
      <c r="DT10" s="124">
        <v>375006</v>
      </c>
      <c r="DU10" s="124">
        <v>375243</v>
      </c>
      <c r="DV10" s="124">
        <v>375843</v>
      </c>
      <c r="DW10" s="124">
        <v>376279</v>
      </c>
      <c r="DX10" s="124">
        <v>376654</v>
      </c>
      <c r="DY10" s="124">
        <v>376642</v>
      </c>
      <c r="DZ10" s="124">
        <v>376172</v>
      </c>
      <c r="EA10" s="124">
        <v>375919</v>
      </c>
      <c r="EB10" s="124">
        <v>376082</v>
      </c>
      <c r="EC10" s="124">
        <v>376561</v>
      </c>
      <c r="ED10" s="124">
        <v>376776</v>
      </c>
      <c r="EE10" s="124">
        <v>377263</v>
      </c>
      <c r="EF10" s="124">
        <v>377554</v>
      </c>
      <c r="EG10" s="124">
        <v>378080</v>
      </c>
      <c r="EH10" s="124">
        <v>378096</v>
      </c>
      <c r="EI10" s="124">
        <v>378976</v>
      </c>
      <c r="EJ10" s="124">
        <v>379227</v>
      </c>
      <c r="EK10" s="124">
        <v>379230</v>
      </c>
      <c r="EL10" s="124">
        <v>378525</v>
      </c>
      <c r="EM10" s="124">
        <v>378090</v>
      </c>
      <c r="EN10" s="124">
        <v>377818</v>
      </c>
      <c r="EO10" s="124">
        <v>378248</v>
      </c>
      <c r="EP10" s="124">
        <v>378347</v>
      </c>
      <c r="EQ10" s="124">
        <v>378988</v>
      </c>
      <c r="ER10" s="124">
        <v>379470</v>
      </c>
      <c r="ES10" s="124">
        <v>379870</v>
      </c>
      <c r="ET10" s="124">
        <v>380201</v>
      </c>
      <c r="EU10" s="124">
        <v>380434</v>
      </c>
      <c r="EV10" s="124">
        <v>380584</v>
      </c>
      <c r="EW10" s="124">
        <v>380434</v>
      </c>
      <c r="EX10" s="124">
        <v>380431</v>
      </c>
      <c r="EY10" s="124">
        <v>380091</v>
      </c>
      <c r="EZ10" s="124">
        <v>379990</v>
      </c>
      <c r="FA10" s="124">
        <v>379922</v>
      </c>
      <c r="FB10" s="124">
        <v>380183</v>
      </c>
      <c r="FC10" s="124">
        <v>0</v>
      </c>
      <c r="FD10" s="124">
        <v>0</v>
      </c>
      <c r="FE10" s="124">
        <v>0</v>
      </c>
      <c r="FF10" s="124">
        <v>0</v>
      </c>
      <c r="FG10" s="124">
        <v>0</v>
      </c>
      <c r="FH10" s="124">
        <v>0</v>
      </c>
      <c r="FI10" s="124">
        <v>0</v>
      </c>
      <c r="FJ10" s="124">
        <v>0</v>
      </c>
      <c r="FK10" s="124">
        <v>0</v>
      </c>
      <c r="FL10" s="124">
        <v>0</v>
      </c>
      <c r="FM10" s="124">
        <v>0</v>
      </c>
      <c r="FN10" s="124">
        <v>0</v>
      </c>
      <c r="FO10" s="124">
        <v>0</v>
      </c>
      <c r="FP10" s="124">
        <v>0</v>
      </c>
      <c r="FQ10" s="124">
        <v>0</v>
      </c>
      <c r="FR10" s="124">
        <v>0</v>
      </c>
      <c r="FS10" s="124">
        <v>0</v>
      </c>
      <c r="FT10" s="124">
        <v>0</v>
      </c>
      <c r="FU10" s="124">
        <v>0</v>
      </c>
      <c r="FV10" s="124">
        <v>0</v>
      </c>
      <c r="FW10" s="124">
        <v>0</v>
      </c>
      <c r="FX10" s="124">
        <v>0</v>
      </c>
      <c r="FY10" s="124">
        <v>0</v>
      </c>
      <c r="FZ10" s="124">
        <v>0</v>
      </c>
      <c r="GA10" s="124">
        <v>0</v>
      </c>
      <c r="GB10" s="124">
        <v>0</v>
      </c>
      <c r="GC10" s="124">
        <v>0</v>
      </c>
      <c r="GD10" s="124">
        <v>0</v>
      </c>
      <c r="GE10" s="124">
        <v>0</v>
      </c>
      <c r="GF10" s="124">
        <v>0</v>
      </c>
      <c r="GG10" s="124">
        <v>0</v>
      </c>
      <c r="GH10" s="124">
        <v>0</v>
      </c>
      <c r="GI10" s="124">
        <v>0</v>
      </c>
      <c r="GJ10" s="124">
        <v>0</v>
      </c>
      <c r="GK10" s="124">
        <v>0</v>
      </c>
    </row>
    <row r="11" spans="1:193">
      <c r="A11" s="84" t="s">
        <v>18</v>
      </c>
      <c r="B11" s="86">
        <v>316046</v>
      </c>
      <c r="C11" s="86">
        <v>316783</v>
      </c>
      <c r="D11" s="86">
        <v>317520</v>
      </c>
      <c r="E11" s="86">
        <v>318340</v>
      </c>
      <c r="F11" s="86">
        <v>318989</v>
      </c>
      <c r="G11" s="86">
        <v>319829</v>
      </c>
      <c r="H11" s="86">
        <v>320588</v>
      </c>
      <c r="I11" s="86">
        <v>321259</v>
      </c>
      <c r="J11" s="86">
        <v>321687</v>
      </c>
      <c r="K11" s="86">
        <v>322053</v>
      </c>
      <c r="L11" s="86">
        <v>322493</v>
      </c>
      <c r="M11" s="86">
        <v>323006</v>
      </c>
      <c r="N11" s="86">
        <v>323443</v>
      </c>
      <c r="O11" s="86">
        <v>324061</v>
      </c>
      <c r="P11" s="86">
        <v>324784</v>
      </c>
      <c r="Q11" s="86">
        <v>325540</v>
      </c>
      <c r="R11" s="86">
        <v>326273</v>
      </c>
      <c r="S11" s="86">
        <v>327138</v>
      </c>
      <c r="T11" s="86">
        <v>327855</v>
      </c>
      <c r="U11" s="86">
        <v>328426</v>
      </c>
      <c r="V11" s="86">
        <v>328671</v>
      </c>
      <c r="W11" s="86">
        <v>328699</v>
      </c>
      <c r="X11" s="86">
        <v>328885</v>
      </c>
      <c r="Y11" s="86">
        <v>329106</v>
      </c>
      <c r="Z11" s="86">
        <v>329522</v>
      </c>
      <c r="AA11" s="86">
        <v>330111</v>
      </c>
      <c r="AB11" s="86">
        <v>330800</v>
      </c>
      <c r="AC11" s="86">
        <v>331520</v>
      </c>
      <c r="AD11" s="86">
        <v>332218</v>
      </c>
      <c r="AE11" s="86">
        <v>333042</v>
      </c>
      <c r="AF11" s="86">
        <v>333725</v>
      </c>
      <c r="AG11" s="86">
        <v>334269</v>
      </c>
      <c r="AH11" s="86">
        <v>334502</v>
      </c>
      <c r="AI11" s="86">
        <v>334529</v>
      </c>
      <c r="AJ11" s="86">
        <v>334707</v>
      </c>
      <c r="AK11" s="86">
        <v>334916</v>
      </c>
      <c r="AL11" s="86">
        <v>335317</v>
      </c>
      <c r="AM11" s="86">
        <v>335884</v>
      </c>
      <c r="AN11" s="86">
        <v>336547</v>
      </c>
      <c r="AO11" s="86">
        <v>337241</v>
      </c>
      <c r="AP11" s="86">
        <v>337914</v>
      </c>
      <c r="AQ11" s="86">
        <v>338708</v>
      </c>
      <c r="AR11" s="86">
        <v>339366</v>
      </c>
      <c r="AS11" s="86">
        <v>339890</v>
      </c>
      <c r="AT11" s="86">
        <v>340115</v>
      </c>
      <c r="AU11" s="86">
        <v>340141</v>
      </c>
      <c r="AV11" s="86">
        <v>340312</v>
      </c>
      <c r="AW11" s="86">
        <v>340514</v>
      </c>
      <c r="AX11" s="86">
        <v>340919</v>
      </c>
      <c r="AY11" s="86">
        <v>341491</v>
      </c>
      <c r="AZ11" s="86">
        <v>342160</v>
      </c>
      <c r="BA11" s="86">
        <v>342860</v>
      </c>
      <c r="BB11" s="86">
        <v>343539</v>
      </c>
      <c r="BC11" s="86">
        <v>344340</v>
      </c>
      <c r="BD11" s="86">
        <v>345004</v>
      </c>
      <c r="BE11" s="86">
        <v>345533</v>
      </c>
      <c r="BF11" s="86">
        <v>345760</v>
      </c>
      <c r="BG11" s="86">
        <v>345786</v>
      </c>
      <c r="BH11" s="86">
        <v>345959</v>
      </c>
      <c r="BI11" s="86">
        <v>346163</v>
      </c>
      <c r="BJ11" s="86">
        <v>346574</v>
      </c>
      <c r="BK11" s="86">
        <v>347155</v>
      </c>
      <c r="BL11" s="86">
        <v>347835</v>
      </c>
      <c r="BM11" s="86">
        <v>348546</v>
      </c>
      <c r="BN11" s="86">
        <v>349235</v>
      </c>
      <c r="BO11" s="86">
        <v>350048</v>
      </c>
      <c r="BP11" s="86">
        <v>350722</v>
      </c>
      <c r="BQ11" s="86">
        <v>351259</v>
      </c>
      <c r="BR11" s="86">
        <v>351489</v>
      </c>
      <c r="BS11" s="86">
        <v>351515</v>
      </c>
      <c r="BT11" s="86">
        <v>351690</v>
      </c>
      <c r="BU11" s="86">
        <v>351898</v>
      </c>
      <c r="BV11" s="86">
        <v>352315</v>
      </c>
      <c r="BW11" s="86">
        <v>352905</v>
      </c>
      <c r="BX11" s="86">
        <v>353596</v>
      </c>
      <c r="BY11" s="86">
        <v>354318</v>
      </c>
      <c r="BZ11" s="86">
        <v>355019</v>
      </c>
      <c r="CA11" s="86">
        <v>355845</v>
      </c>
      <c r="CB11" s="86">
        <v>356530</v>
      </c>
      <c r="CC11" s="86">
        <v>357075</v>
      </c>
      <c r="CD11" s="86">
        <v>357309</v>
      </c>
      <c r="CE11" s="86">
        <v>357336</v>
      </c>
      <c r="CF11" s="86">
        <v>357514</v>
      </c>
      <c r="CG11" s="86">
        <v>357725</v>
      </c>
      <c r="CH11" s="86">
        <v>358144</v>
      </c>
      <c r="CI11" s="86">
        <v>358736</v>
      </c>
      <c r="CJ11" s="86">
        <v>359429</v>
      </c>
      <c r="CK11" s="86">
        <v>360154</v>
      </c>
      <c r="CL11" s="86">
        <v>360857</v>
      </c>
      <c r="CM11" s="86">
        <v>361686</v>
      </c>
      <c r="CN11" s="86">
        <v>362373</v>
      </c>
      <c r="CO11" s="86">
        <v>362920</v>
      </c>
      <c r="CP11" s="86">
        <v>363155</v>
      </c>
      <c r="CQ11" s="86">
        <v>363182</v>
      </c>
      <c r="CR11" s="86">
        <v>363361</v>
      </c>
      <c r="CS11" s="86">
        <v>363570</v>
      </c>
      <c r="CT11" s="86">
        <v>363985</v>
      </c>
      <c r="CU11" s="86">
        <v>364572</v>
      </c>
      <c r="CV11" s="86">
        <v>365259</v>
      </c>
      <c r="CW11" s="86">
        <v>365977</v>
      </c>
      <c r="CX11" s="86">
        <v>366674</v>
      </c>
      <c r="CY11" s="86">
        <v>367495</v>
      </c>
      <c r="CZ11" s="86">
        <v>368176</v>
      </c>
      <c r="DA11" s="86">
        <v>368718</v>
      </c>
      <c r="DB11" s="86">
        <v>368951</v>
      </c>
      <c r="DC11" s="86">
        <v>368977</v>
      </c>
      <c r="DD11" s="86">
        <v>369154</v>
      </c>
      <c r="DE11" s="86">
        <v>369364</v>
      </c>
      <c r="DF11" s="86">
        <v>369791</v>
      </c>
      <c r="DG11" s="86">
        <v>370395</v>
      </c>
      <c r="DH11" s="86">
        <v>371102</v>
      </c>
      <c r="DI11" s="86">
        <v>371841</v>
      </c>
      <c r="DJ11" s="86">
        <v>372558</v>
      </c>
      <c r="DK11" s="86">
        <v>373403</v>
      </c>
      <c r="DL11" s="86">
        <v>374104</v>
      </c>
      <c r="DM11" s="86">
        <v>374662</v>
      </c>
      <c r="DN11" s="86">
        <v>374901</v>
      </c>
      <c r="DO11" s="86">
        <v>374928</v>
      </c>
      <c r="DP11" s="86">
        <v>375110</v>
      </c>
      <c r="DQ11" s="86">
        <v>375328</v>
      </c>
      <c r="DR11" s="86">
        <v>375710</v>
      </c>
      <c r="DS11" s="86">
        <v>376250</v>
      </c>
      <c r="DT11" s="86">
        <v>376882</v>
      </c>
      <c r="DU11" s="86">
        <v>377543</v>
      </c>
      <c r="DV11" s="86">
        <v>378184</v>
      </c>
      <c r="DW11" s="86">
        <v>378940</v>
      </c>
      <c r="DX11" s="86">
        <v>379567</v>
      </c>
      <c r="DY11" s="86">
        <v>380066</v>
      </c>
      <c r="DZ11" s="86">
        <v>380280</v>
      </c>
      <c r="EA11" s="86">
        <v>380304</v>
      </c>
      <c r="EB11" s="86">
        <v>380467</v>
      </c>
      <c r="EC11" s="86">
        <v>380659</v>
      </c>
      <c r="ED11" s="86">
        <v>381032</v>
      </c>
      <c r="EE11" s="86">
        <v>381559</v>
      </c>
      <c r="EF11" s="86">
        <v>382176</v>
      </c>
      <c r="EG11" s="86">
        <v>382821</v>
      </c>
      <c r="EH11" s="86">
        <v>383447</v>
      </c>
      <c r="EI11" s="86">
        <v>384185</v>
      </c>
      <c r="EJ11" s="86">
        <v>384797</v>
      </c>
      <c r="EK11" s="86">
        <v>385284</v>
      </c>
      <c r="EL11" s="86">
        <v>385493</v>
      </c>
      <c r="EM11" s="86">
        <v>385517</v>
      </c>
      <c r="EN11" s="86">
        <v>385676</v>
      </c>
      <c r="EO11" s="86">
        <v>385864</v>
      </c>
      <c r="EP11" s="86">
        <v>386248</v>
      </c>
      <c r="EQ11" s="86">
        <v>386791</v>
      </c>
      <c r="ER11" s="86">
        <v>387426</v>
      </c>
      <c r="ES11" s="86">
        <v>388090</v>
      </c>
      <c r="ET11" s="86">
        <v>388734</v>
      </c>
      <c r="EU11" s="86">
        <v>389493</v>
      </c>
      <c r="EV11" s="86">
        <v>390123</v>
      </c>
      <c r="EW11" s="86">
        <v>390624</v>
      </c>
      <c r="EX11" s="86">
        <v>390839</v>
      </c>
      <c r="EY11" s="86">
        <v>390863</v>
      </c>
      <c r="EZ11" s="86">
        <v>391027</v>
      </c>
      <c r="FA11" s="86">
        <v>391221</v>
      </c>
      <c r="FB11" s="86">
        <v>391642</v>
      </c>
      <c r="FC11" s="86">
        <v>392237</v>
      </c>
      <c r="FD11" s="86">
        <v>392933</v>
      </c>
      <c r="FE11" s="86">
        <v>393661</v>
      </c>
      <c r="FF11" s="86">
        <v>394368</v>
      </c>
      <c r="FG11" s="86">
        <v>395201</v>
      </c>
      <c r="FH11" s="86">
        <v>395892</v>
      </c>
      <c r="FI11" s="86">
        <v>396442</v>
      </c>
      <c r="FJ11" s="86">
        <v>396678</v>
      </c>
      <c r="FK11" s="86">
        <v>396705</v>
      </c>
      <c r="FL11" s="86">
        <v>396885</v>
      </c>
      <c r="FM11" s="86">
        <v>397098</v>
      </c>
      <c r="FN11" s="86">
        <v>397512</v>
      </c>
      <c r="FO11" s="86">
        <v>398098</v>
      </c>
      <c r="FP11" s="86">
        <v>398783</v>
      </c>
      <c r="FQ11" s="86">
        <v>399500</v>
      </c>
      <c r="FR11" s="86">
        <v>400195</v>
      </c>
      <c r="FS11" s="86">
        <v>401015</v>
      </c>
      <c r="FT11" s="86">
        <v>401695</v>
      </c>
      <c r="FU11" s="86">
        <v>402236</v>
      </c>
      <c r="FV11" s="86">
        <v>402468</v>
      </c>
      <c r="FW11" s="86">
        <v>402494</v>
      </c>
      <c r="FX11" s="86">
        <v>402671</v>
      </c>
      <c r="FY11" s="86">
        <v>402881</v>
      </c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</row>
    <row r="12" spans="1:193">
      <c r="A12" s="84" t="s">
        <v>17</v>
      </c>
      <c r="B12" s="86">
        <v>315863</v>
      </c>
      <c r="C12" s="86">
        <v>316549</v>
      </c>
      <c r="D12" s="86">
        <v>317097</v>
      </c>
      <c r="E12" s="86">
        <v>318214</v>
      </c>
      <c r="F12" s="86">
        <v>319181</v>
      </c>
      <c r="G12" s="86">
        <v>319991</v>
      </c>
      <c r="H12" s="86">
        <v>320585</v>
      </c>
      <c r="I12" s="86">
        <v>321580</v>
      </c>
      <c r="J12" s="86">
        <v>322101</v>
      </c>
      <c r="K12" s="86">
        <v>322676</v>
      </c>
      <c r="L12" s="86">
        <v>323283</v>
      </c>
      <c r="M12" s="86">
        <v>323891</v>
      </c>
      <c r="N12" s="86">
        <v>324429</v>
      </c>
      <c r="O12" s="86">
        <v>325144</v>
      </c>
      <c r="P12" s="86">
        <v>325894</v>
      </c>
      <c r="Q12" s="86">
        <v>326639</v>
      </c>
      <c r="R12" s="86">
        <v>327287</v>
      </c>
      <c r="S12" s="86">
        <v>328017</v>
      </c>
      <c r="T12" s="86">
        <v>328657</v>
      </c>
      <c r="U12" s="86">
        <v>329321</v>
      </c>
      <c r="V12" s="86">
        <v>329900</v>
      </c>
      <c r="W12" s="86">
        <v>330382</v>
      </c>
      <c r="X12" s="86">
        <v>330802</v>
      </c>
      <c r="Y12" s="86">
        <v>331157</v>
      </c>
      <c r="Z12" s="86">
        <v>331651</v>
      </c>
      <c r="AA12" s="86">
        <v>332339</v>
      </c>
      <c r="AB12" s="86">
        <v>333130</v>
      </c>
      <c r="AC12" s="86">
        <v>333985</v>
      </c>
      <c r="AD12" s="86">
        <v>334809</v>
      </c>
      <c r="AE12" s="86">
        <v>335764</v>
      </c>
      <c r="AF12" s="86">
        <v>336566</v>
      </c>
      <c r="AG12" s="86">
        <v>337207</v>
      </c>
      <c r="AH12" s="86">
        <v>337484</v>
      </c>
      <c r="AI12" s="86">
        <v>337538</v>
      </c>
      <c r="AJ12" s="86">
        <v>337748</v>
      </c>
      <c r="AK12" s="86">
        <v>337998</v>
      </c>
      <c r="AL12" s="86">
        <v>338385</v>
      </c>
      <c r="AM12" s="86">
        <v>338924</v>
      </c>
      <c r="AN12" s="86">
        <v>339545</v>
      </c>
      <c r="AO12" s="86">
        <v>340216</v>
      </c>
      <c r="AP12" s="86">
        <v>340862</v>
      </c>
      <c r="AQ12" s="86">
        <v>341611</v>
      </c>
      <c r="AR12" s="86">
        <v>342240</v>
      </c>
      <c r="AS12" s="86">
        <v>342743</v>
      </c>
      <c r="AT12" s="86">
        <v>342961</v>
      </c>
      <c r="AU12" s="86">
        <v>343003</v>
      </c>
      <c r="AV12" s="86">
        <v>343167</v>
      </c>
      <c r="AW12" s="86">
        <v>343363</v>
      </c>
      <c r="AX12" s="86">
        <v>343768</v>
      </c>
      <c r="AY12" s="86">
        <v>344332</v>
      </c>
      <c r="AZ12" s="86">
        <v>344982</v>
      </c>
      <c r="BA12" s="86">
        <v>345684</v>
      </c>
      <c r="BB12" s="86">
        <v>346360</v>
      </c>
      <c r="BC12" s="86">
        <v>347143</v>
      </c>
      <c r="BD12" s="86">
        <v>347801</v>
      </c>
      <c r="BE12" s="86">
        <v>348327</v>
      </c>
      <c r="BF12" s="86">
        <v>348555</v>
      </c>
      <c r="BG12" s="86">
        <v>348599</v>
      </c>
      <c r="BH12" s="86">
        <v>348771</v>
      </c>
      <c r="BI12" s="86">
        <v>348977</v>
      </c>
      <c r="BJ12" s="86">
        <v>349392</v>
      </c>
      <c r="BK12" s="86">
        <v>349970</v>
      </c>
      <c r="BL12" s="86">
        <v>350636</v>
      </c>
      <c r="BM12" s="86">
        <v>351355</v>
      </c>
      <c r="BN12" s="86">
        <v>352048</v>
      </c>
      <c r="BO12" s="86">
        <v>352851</v>
      </c>
      <c r="BP12" s="86">
        <v>353525</v>
      </c>
      <c r="BQ12" s="86">
        <v>354064</v>
      </c>
      <c r="BR12" s="86">
        <v>354297</v>
      </c>
      <c r="BS12" s="86">
        <v>354342</v>
      </c>
      <c r="BT12" s="86">
        <v>354518</v>
      </c>
      <c r="BU12" s="86">
        <v>354730</v>
      </c>
      <c r="BV12" s="86">
        <v>355152</v>
      </c>
      <c r="BW12" s="86">
        <v>355740</v>
      </c>
      <c r="BX12" s="86">
        <v>356417</v>
      </c>
      <c r="BY12" s="86">
        <v>357149</v>
      </c>
      <c r="BZ12" s="86">
        <v>357854</v>
      </c>
      <c r="CA12" s="86">
        <v>358671</v>
      </c>
      <c r="CB12" s="86">
        <v>359357</v>
      </c>
      <c r="CC12" s="86">
        <v>359905</v>
      </c>
      <c r="CD12" s="86">
        <v>360142</v>
      </c>
      <c r="CE12" s="86">
        <v>360188</v>
      </c>
      <c r="CF12" s="86">
        <v>360367</v>
      </c>
      <c r="CG12" s="86">
        <v>360583</v>
      </c>
      <c r="CH12" s="86">
        <v>361010</v>
      </c>
      <c r="CI12" s="86">
        <v>361606</v>
      </c>
      <c r="CJ12" s="86">
        <v>362291</v>
      </c>
      <c r="CK12" s="86">
        <v>363032</v>
      </c>
      <c r="CL12" s="86">
        <v>363745</v>
      </c>
      <c r="CM12" s="86">
        <v>364572</v>
      </c>
      <c r="CN12" s="86">
        <v>365266</v>
      </c>
      <c r="CO12" s="86">
        <v>365821</v>
      </c>
      <c r="CP12" s="86">
        <v>366061</v>
      </c>
      <c r="CQ12" s="86">
        <v>366107</v>
      </c>
      <c r="CR12" s="86">
        <v>366288</v>
      </c>
      <c r="CS12" s="86">
        <v>366507</v>
      </c>
      <c r="CT12" s="86">
        <v>366943</v>
      </c>
      <c r="CU12" s="86">
        <v>367551</v>
      </c>
      <c r="CV12" s="86">
        <v>368250</v>
      </c>
      <c r="CW12" s="86">
        <v>369006</v>
      </c>
      <c r="CX12" s="86">
        <v>369734</v>
      </c>
      <c r="CY12" s="86">
        <v>370577</v>
      </c>
      <c r="CZ12" s="86">
        <v>371285</v>
      </c>
      <c r="DA12" s="86">
        <v>371851</v>
      </c>
      <c r="DB12" s="86">
        <v>372096</v>
      </c>
      <c r="DC12" s="86">
        <v>372143</v>
      </c>
      <c r="DD12" s="86">
        <v>372328</v>
      </c>
      <c r="DE12" s="86">
        <v>372550</v>
      </c>
      <c r="DF12" s="86">
        <v>373009</v>
      </c>
      <c r="DG12" s="86">
        <v>373649</v>
      </c>
      <c r="DH12" s="86">
        <v>374385</v>
      </c>
      <c r="DI12" s="86">
        <v>375181</v>
      </c>
      <c r="DJ12" s="86">
        <v>375947</v>
      </c>
      <c r="DK12" s="86">
        <v>376835</v>
      </c>
      <c r="DL12" s="86">
        <v>377580</v>
      </c>
      <c r="DM12" s="86">
        <v>378176</v>
      </c>
      <c r="DN12" s="86">
        <v>378434</v>
      </c>
      <c r="DO12" s="86">
        <v>378484</v>
      </c>
      <c r="DP12" s="86">
        <v>378679</v>
      </c>
      <c r="DQ12" s="86">
        <v>378912</v>
      </c>
      <c r="DR12" s="86">
        <v>379371</v>
      </c>
      <c r="DS12" s="86">
        <v>380011</v>
      </c>
      <c r="DT12" s="86">
        <v>380747</v>
      </c>
      <c r="DU12" s="86">
        <v>381543</v>
      </c>
      <c r="DV12" s="86">
        <v>382309</v>
      </c>
      <c r="DW12" s="86">
        <v>383197</v>
      </c>
      <c r="DX12" s="86">
        <v>383943</v>
      </c>
      <c r="DY12" s="86">
        <v>384539</v>
      </c>
      <c r="DZ12" s="86">
        <v>384797</v>
      </c>
      <c r="EA12" s="86">
        <v>384847</v>
      </c>
      <c r="EB12" s="86">
        <v>385042</v>
      </c>
      <c r="EC12" s="86">
        <v>385275</v>
      </c>
      <c r="ED12" s="86">
        <v>385682</v>
      </c>
      <c r="EE12" s="86">
        <v>386249</v>
      </c>
      <c r="EF12" s="86">
        <v>386901</v>
      </c>
      <c r="EG12" s="86">
        <v>387606</v>
      </c>
      <c r="EH12" s="86">
        <v>388285</v>
      </c>
      <c r="EI12" s="86">
        <v>389072</v>
      </c>
      <c r="EJ12" s="86">
        <v>389733</v>
      </c>
      <c r="EK12" s="86">
        <v>390261</v>
      </c>
      <c r="EL12" s="86">
        <v>390490</v>
      </c>
      <c r="EM12" s="86">
        <v>390534</v>
      </c>
      <c r="EN12" s="86">
        <v>390707</v>
      </c>
      <c r="EO12" s="86">
        <v>390914</v>
      </c>
      <c r="EP12" s="86">
        <v>391337</v>
      </c>
      <c r="EQ12" s="86">
        <v>391926</v>
      </c>
      <c r="ER12" s="86">
        <v>392604</v>
      </c>
      <c r="ES12" s="86">
        <v>393337</v>
      </c>
      <c r="ET12" s="86">
        <v>394042</v>
      </c>
      <c r="EU12" s="86">
        <v>394859</v>
      </c>
      <c r="EV12" s="86">
        <v>395545</v>
      </c>
      <c r="EW12" s="86">
        <v>396094</v>
      </c>
      <c r="EX12" s="86">
        <v>396332</v>
      </c>
      <c r="EY12" s="86">
        <v>396378</v>
      </c>
      <c r="EZ12" s="86">
        <v>396557</v>
      </c>
      <c r="FA12" s="86">
        <v>396772</v>
      </c>
      <c r="FB12" s="86">
        <v>397260</v>
      </c>
      <c r="FC12" s="86">
        <v>397940</v>
      </c>
      <c r="FD12" s="86">
        <v>398722</v>
      </c>
      <c r="FE12" s="86">
        <v>399568</v>
      </c>
      <c r="FF12" s="86">
        <v>400382</v>
      </c>
      <c r="FG12" s="86">
        <v>401326</v>
      </c>
      <c r="FH12" s="86">
        <v>402118</v>
      </c>
      <c r="FI12" s="86">
        <v>402752</v>
      </c>
      <c r="FJ12" s="86">
        <v>403026</v>
      </c>
      <c r="FK12" s="86">
        <v>403079</v>
      </c>
      <c r="FL12" s="86">
        <v>403286</v>
      </c>
      <c r="FM12" s="86">
        <v>403535</v>
      </c>
      <c r="FN12" s="86">
        <v>404018</v>
      </c>
      <c r="FO12" s="86">
        <v>404690</v>
      </c>
      <c r="FP12" s="86">
        <v>405464</v>
      </c>
      <c r="FQ12" s="86">
        <v>406300</v>
      </c>
      <c r="FR12" s="86">
        <v>407105</v>
      </c>
      <c r="FS12" s="86">
        <v>408038</v>
      </c>
      <c r="FT12" s="86">
        <v>408822</v>
      </c>
      <c r="FU12" s="86">
        <v>409449</v>
      </c>
      <c r="FV12" s="86">
        <v>409720</v>
      </c>
      <c r="FW12" s="86">
        <v>409772</v>
      </c>
      <c r="FX12" s="86">
        <v>409977</v>
      </c>
      <c r="FY12" s="86">
        <v>410223</v>
      </c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</row>
    <row r="13" spans="1:193">
      <c r="A13" s="84" t="s">
        <v>16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>
        <v>322467</v>
      </c>
      <c r="O13" s="86">
        <v>323075</v>
      </c>
      <c r="P13" s="86">
        <v>323884</v>
      </c>
      <c r="Q13" s="86">
        <v>324271</v>
      </c>
      <c r="R13" s="86">
        <v>324819</v>
      </c>
      <c r="S13" s="86">
        <v>325414</v>
      </c>
      <c r="T13" s="86">
        <v>325865</v>
      </c>
      <c r="U13" s="86">
        <v>326304</v>
      </c>
      <c r="V13" s="86">
        <v>326750</v>
      </c>
      <c r="W13" s="86">
        <v>327144</v>
      </c>
      <c r="X13" s="86">
        <v>327538</v>
      </c>
      <c r="Y13" s="86">
        <v>327892</v>
      </c>
      <c r="Z13" s="86">
        <v>328714</v>
      </c>
      <c r="AA13" s="86">
        <v>329331</v>
      </c>
      <c r="AB13" s="86">
        <v>330037</v>
      </c>
      <c r="AC13" s="86">
        <v>330742</v>
      </c>
      <c r="AD13" s="86">
        <v>331319</v>
      </c>
      <c r="AE13" s="86">
        <v>331930</v>
      </c>
      <c r="AF13" s="86">
        <v>332518</v>
      </c>
      <c r="AG13" s="86">
        <v>333099</v>
      </c>
      <c r="AH13" s="86">
        <v>333419</v>
      </c>
      <c r="AI13" s="86">
        <v>333822</v>
      </c>
      <c r="AJ13" s="86">
        <v>334173</v>
      </c>
      <c r="AK13" s="86">
        <v>334532</v>
      </c>
      <c r="AL13" s="86">
        <v>335355</v>
      </c>
      <c r="AM13" s="86">
        <v>335974</v>
      </c>
      <c r="AN13" s="86">
        <v>336683</v>
      </c>
      <c r="AO13" s="86">
        <v>337388</v>
      </c>
      <c r="AP13" s="86">
        <v>337960</v>
      </c>
      <c r="AQ13" s="86">
        <v>338574</v>
      </c>
      <c r="AR13" s="86">
        <v>339163</v>
      </c>
      <c r="AS13" s="86">
        <v>339745</v>
      </c>
      <c r="AT13" s="86">
        <v>340067</v>
      </c>
      <c r="AU13" s="86">
        <v>340469</v>
      </c>
      <c r="AV13" s="86">
        <v>340819</v>
      </c>
      <c r="AW13" s="86">
        <v>341180</v>
      </c>
      <c r="AX13" s="86">
        <v>341582</v>
      </c>
      <c r="AY13" s="86">
        <v>342143</v>
      </c>
      <c r="AZ13" s="86">
        <v>342789</v>
      </c>
      <c r="BA13" s="86">
        <v>343486</v>
      </c>
      <c r="BB13" s="86">
        <v>344158</v>
      </c>
      <c r="BC13" s="86">
        <v>344936</v>
      </c>
      <c r="BD13" s="86">
        <v>345590</v>
      </c>
      <c r="BE13" s="86">
        <v>346112</v>
      </c>
      <c r="BF13" s="86">
        <v>346339</v>
      </c>
      <c r="BG13" s="86">
        <v>346383</v>
      </c>
      <c r="BH13" s="86">
        <v>346554</v>
      </c>
      <c r="BI13" s="86">
        <v>346758</v>
      </c>
      <c r="BJ13" s="86">
        <v>347171</v>
      </c>
      <c r="BK13" s="86">
        <v>347745</v>
      </c>
      <c r="BL13" s="86">
        <v>348407</v>
      </c>
      <c r="BM13" s="86">
        <v>349121</v>
      </c>
      <c r="BN13" s="86">
        <v>349810</v>
      </c>
      <c r="BO13" s="86">
        <v>350608</v>
      </c>
      <c r="BP13" s="86">
        <v>351277</v>
      </c>
      <c r="BQ13" s="86">
        <v>351813</v>
      </c>
      <c r="BR13" s="86">
        <v>352044</v>
      </c>
      <c r="BS13" s="86">
        <v>352089</v>
      </c>
      <c r="BT13" s="86">
        <v>352264</v>
      </c>
      <c r="BU13" s="86">
        <v>352475</v>
      </c>
      <c r="BV13" s="86">
        <v>352894</v>
      </c>
      <c r="BW13" s="86">
        <v>353478</v>
      </c>
      <c r="BX13" s="86">
        <v>354151</v>
      </c>
      <c r="BY13" s="86">
        <v>354878</v>
      </c>
      <c r="BZ13" s="86">
        <v>355579</v>
      </c>
      <c r="CA13" s="86">
        <v>356391</v>
      </c>
      <c r="CB13" s="86">
        <v>357072</v>
      </c>
      <c r="CC13" s="86">
        <v>357617</v>
      </c>
      <c r="CD13" s="86">
        <v>357852</v>
      </c>
      <c r="CE13" s="86">
        <v>357898</v>
      </c>
      <c r="CF13" s="86">
        <v>358076</v>
      </c>
      <c r="CG13" s="86">
        <v>358291</v>
      </c>
      <c r="CH13" s="86">
        <v>358715</v>
      </c>
      <c r="CI13" s="86">
        <v>359307</v>
      </c>
      <c r="CJ13" s="86">
        <v>359988</v>
      </c>
      <c r="CK13" s="86">
        <v>360724</v>
      </c>
      <c r="CL13" s="86">
        <v>361432</v>
      </c>
      <c r="CM13" s="86">
        <v>362254</v>
      </c>
      <c r="CN13" s="86">
        <v>362944</v>
      </c>
      <c r="CO13" s="86">
        <v>363495</v>
      </c>
      <c r="CP13" s="86">
        <v>363734</v>
      </c>
      <c r="CQ13" s="86">
        <v>363779</v>
      </c>
      <c r="CR13" s="86">
        <v>363959</v>
      </c>
      <c r="CS13" s="86">
        <v>364177</v>
      </c>
      <c r="CT13" s="86">
        <v>364610</v>
      </c>
      <c r="CU13" s="86">
        <v>365214</v>
      </c>
      <c r="CV13" s="86">
        <v>365909</v>
      </c>
      <c r="CW13" s="86">
        <v>366660</v>
      </c>
      <c r="CX13" s="86">
        <v>367383</v>
      </c>
      <c r="CY13" s="86">
        <v>368221</v>
      </c>
      <c r="CZ13" s="86">
        <v>368924</v>
      </c>
      <c r="DA13" s="86">
        <v>369487</v>
      </c>
      <c r="DB13" s="86">
        <v>369730</v>
      </c>
      <c r="DC13" s="86">
        <v>369777</v>
      </c>
      <c r="DD13" s="86">
        <v>369961</v>
      </c>
      <c r="DE13" s="86">
        <v>370181</v>
      </c>
      <c r="DF13" s="86">
        <v>370638</v>
      </c>
      <c r="DG13" s="86">
        <v>371273</v>
      </c>
      <c r="DH13" s="86">
        <v>372005</v>
      </c>
      <c r="DI13" s="86">
        <v>372796</v>
      </c>
      <c r="DJ13" s="86">
        <v>373557</v>
      </c>
      <c r="DK13" s="86">
        <v>374439</v>
      </c>
      <c r="DL13" s="86">
        <v>375179</v>
      </c>
      <c r="DM13" s="86">
        <v>375772</v>
      </c>
      <c r="DN13" s="86">
        <v>376028</v>
      </c>
      <c r="DO13" s="86">
        <v>376078</v>
      </c>
      <c r="DP13" s="86">
        <v>376271</v>
      </c>
      <c r="DQ13" s="86">
        <v>376503</v>
      </c>
      <c r="DR13" s="86">
        <v>376959</v>
      </c>
      <c r="DS13" s="86">
        <v>377595</v>
      </c>
      <c r="DT13" s="86">
        <v>378326</v>
      </c>
      <c r="DU13" s="86">
        <v>379117</v>
      </c>
      <c r="DV13" s="86">
        <v>379878</v>
      </c>
      <c r="DW13" s="86">
        <v>380761</v>
      </c>
      <c r="DX13" s="86">
        <v>381502</v>
      </c>
      <c r="DY13" s="86">
        <v>382094</v>
      </c>
      <c r="DZ13" s="86">
        <v>382351</v>
      </c>
      <c r="EA13" s="86">
        <v>382400</v>
      </c>
      <c r="EB13" s="86">
        <v>382594</v>
      </c>
      <c r="EC13" s="86">
        <v>382826</v>
      </c>
      <c r="ED13" s="86">
        <v>383230</v>
      </c>
      <c r="EE13" s="86">
        <v>383793</v>
      </c>
      <c r="EF13" s="86">
        <v>384441</v>
      </c>
      <c r="EG13" s="86">
        <v>385142</v>
      </c>
      <c r="EH13" s="86">
        <v>385816</v>
      </c>
      <c r="EI13" s="86">
        <v>386598</v>
      </c>
      <c r="EJ13" s="86">
        <v>387255</v>
      </c>
      <c r="EK13" s="86">
        <v>387780</v>
      </c>
      <c r="EL13" s="86">
        <v>388007</v>
      </c>
      <c r="EM13" s="86">
        <v>388051</v>
      </c>
      <c r="EN13" s="86">
        <v>388223</v>
      </c>
      <c r="EO13" s="86">
        <v>388429</v>
      </c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</row>
    <row r="14" spans="1:193">
      <c r="A14" s="84" t="s">
        <v>15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>
        <v>327918</v>
      </c>
      <c r="AA14" s="86">
        <v>328843</v>
      </c>
      <c r="AB14" s="86">
        <v>329409</v>
      </c>
      <c r="AC14" s="86">
        <v>330165</v>
      </c>
      <c r="AD14" s="86">
        <v>331286</v>
      </c>
      <c r="AE14" s="86">
        <v>331713</v>
      </c>
      <c r="AF14" s="86">
        <v>332179</v>
      </c>
      <c r="AG14" s="86">
        <v>332714</v>
      </c>
      <c r="AH14" s="86">
        <v>332934</v>
      </c>
      <c r="AI14" s="86">
        <v>333197</v>
      </c>
      <c r="AJ14" s="86">
        <v>333495</v>
      </c>
      <c r="AK14" s="86">
        <v>333815</v>
      </c>
      <c r="AL14" s="86">
        <v>334625</v>
      </c>
      <c r="AM14" s="86">
        <v>335571</v>
      </c>
      <c r="AN14" s="86">
        <v>336444</v>
      </c>
      <c r="AO14" s="86">
        <v>337217</v>
      </c>
      <c r="AP14" s="86">
        <v>337817</v>
      </c>
      <c r="AQ14" s="86">
        <v>338367</v>
      </c>
      <c r="AR14" s="86">
        <v>338896</v>
      </c>
      <c r="AS14" s="86">
        <v>339401</v>
      </c>
      <c r="AT14" s="86">
        <v>339709</v>
      </c>
      <c r="AU14" s="86">
        <v>339960</v>
      </c>
      <c r="AV14" s="86">
        <v>340237</v>
      </c>
      <c r="AW14" s="86">
        <v>340580</v>
      </c>
      <c r="AX14" s="86">
        <v>341184</v>
      </c>
      <c r="AY14" s="86">
        <v>341992</v>
      </c>
      <c r="AZ14" s="86">
        <v>342901</v>
      </c>
      <c r="BA14" s="86">
        <v>343861</v>
      </c>
      <c r="BB14" s="86">
        <v>344817</v>
      </c>
      <c r="BC14" s="86">
        <v>345890</v>
      </c>
      <c r="BD14" s="86">
        <v>346795</v>
      </c>
      <c r="BE14" s="86">
        <v>347538</v>
      </c>
      <c r="BF14" s="86">
        <v>347826</v>
      </c>
      <c r="BG14" s="86">
        <v>347880</v>
      </c>
      <c r="BH14" s="86">
        <v>348139</v>
      </c>
      <c r="BI14" s="86">
        <v>348424</v>
      </c>
      <c r="BJ14" s="86">
        <v>348866</v>
      </c>
      <c r="BK14" s="86">
        <v>349457</v>
      </c>
      <c r="BL14" s="86">
        <v>350122</v>
      </c>
      <c r="BM14" s="86">
        <v>350825</v>
      </c>
      <c r="BN14" s="86">
        <v>351525</v>
      </c>
      <c r="BO14" s="86">
        <v>352311</v>
      </c>
      <c r="BP14" s="86">
        <v>352973</v>
      </c>
      <c r="BQ14" s="86">
        <v>353517</v>
      </c>
      <c r="BR14" s="86">
        <v>353728</v>
      </c>
      <c r="BS14" s="86">
        <v>353767</v>
      </c>
      <c r="BT14" s="86">
        <v>353957</v>
      </c>
      <c r="BU14" s="86">
        <v>354166</v>
      </c>
      <c r="BV14" s="86">
        <v>354665</v>
      </c>
      <c r="BW14" s="86">
        <v>355332</v>
      </c>
      <c r="BX14" s="86">
        <v>356082</v>
      </c>
      <c r="BY14" s="86">
        <v>356875</v>
      </c>
      <c r="BZ14" s="86">
        <v>357665</v>
      </c>
      <c r="CA14" s="86">
        <v>358551</v>
      </c>
      <c r="CB14" s="86">
        <v>359298</v>
      </c>
      <c r="CC14" s="86">
        <v>359912</v>
      </c>
      <c r="CD14" s="86">
        <v>360150</v>
      </c>
      <c r="CE14" s="86">
        <v>360194</v>
      </c>
      <c r="CF14" s="86">
        <v>360408</v>
      </c>
      <c r="CG14" s="86">
        <v>360643</v>
      </c>
      <c r="CH14" s="86">
        <v>361216</v>
      </c>
      <c r="CI14" s="86">
        <v>361982</v>
      </c>
      <c r="CJ14" s="86">
        <v>362844</v>
      </c>
      <c r="CK14" s="86">
        <v>363755</v>
      </c>
      <c r="CL14" s="86">
        <v>364662</v>
      </c>
      <c r="CM14" s="86">
        <v>365680</v>
      </c>
      <c r="CN14" s="86">
        <v>366538</v>
      </c>
      <c r="CO14" s="86">
        <v>367243</v>
      </c>
      <c r="CP14" s="86">
        <v>367516</v>
      </c>
      <c r="CQ14" s="86">
        <v>367567</v>
      </c>
      <c r="CR14" s="86">
        <v>367813</v>
      </c>
      <c r="CS14" s="86">
        <v>368084</v>
      </c>
      <c r="CT14" s="86">
        <v>368743</v>
      </c>
      <c r="CU14" s="86">
        <v>369625</v>
      </c>
      <c r="CV14" s="86">
        <v>370617</v>
      </c>
      <c r="CW14" s="86">
        <v>371665</v>
      </c>
      <c r="CX14" s="86">
        <v>372709</v>
      </c>
      <c r="CY14" s="86">
        <v>373881</v>
      </c>
      <c r="CZ14" s="86">
        <v>374868</v>
      </c>
      <c r="DA14" s="86">
        <v>375680</v>
      </c>
      <c r="DB14" s="86">
        <v>375994</v>
      </c>
      <c r="DC14" s="86">
        <v>376053</v>
      </c>
      <c r="DD14" s="86">
        <v>376336</v>
      </c>
      <c r="DE14" s="86">
        <v>376646</v>
      </c>
      <c r="DF14" s="86">
        <v>377303</v>
      </c>
      <c r="DG14" s="86">
        <v>378182</v>
      </c>
      <c r="DH14" s="86">
        <v>379170</v>
      </c>
      <c r="DI14" s="86">
        <v>380214</v>
      </c>
      <c r="DJ14" s="86">
        <v>381254</v>
      </c>
      <c r="DK14" s="86">
        <v>382422</v>
      </c>
      <c r="DL14" s="86">
        <v>383406</v>
      </c>
      <c r="DM14" s="86">
        <v>384215</v>
      </c>
      <c r="DN14" s="86">
        <v>384528</v>
      </c>
      <c r="DO14" s="86">
        <v>384586</v>
      </c>
      <c r="DP14" s="86">
        <v>384868</v>
      </c>
      <c r="DQ14" s="86">
        <v>385178</v>
      </c>
      <c r="DR14" s="86">
        <v>385808</v>
      </c>
      <c r="DS14" s="86">
        <v>386651</v>
      </c>
      <c r="DT14" s="86">
        <v>387599</v>
      </c>
      <c r="DU14" s="86">
        <v>388601</v>
      </c>
      <c r="DV14" s="86">
        <v>389599</v>
      </c>
      <c r="DW14" s="86">
        <v>390719</v>
      </c>
      <c r="DX14" s="86">
        <v>391663</v>
      </c>
      <c r="DY14" s="86">
        <v>392439</v>
      </c>
      <c r="DZ14" s="86">
        <v>392740</v>
      </c>
      <c r="EA14" s="86">
        <v>392796</v>
      </c>
      <c r="EB14" s="86">
        <v>393067</v>
      </c>
      <c r="EC14" s="86">
        <v>393363</v>
      </c>
      <c r="ED14" s="86">
        <v>393999</v>
      </c>
      <c r="EE14" s="86">
        <v>394850</v>
      </c>
      <c r="EF14" s="86">
        <v>395807</v>
      </c>
      <c r="EG14" s="86">
        <v>396818</v>
      </c>
      <c r="EH14" s="86">
        <v>397825</v>
      </c>
      <c r="EI14" s="86">
        <v>398956</v>
      </c>
      <c r="EJ14" s="86">
        <v>399909</v>
      </c>
      <c r="EK14" s="86">
        <v>400692</v>
      </c>
      <c r="EL14" s="86">
        <v>400995</v>
      </c>
      <c r="EM14" s="86">
        <v>401052</v>
      </c>
      <c r="EN14" s="86">
        <v>401325</v>
      </c>
      <c r="EO14" s="86">
        <v>401625</v>
      </c>
      <c r="EP14" s="86">
        <v>402432</v>
      </c>
      <c r="EQ14" s="86">
        <v>403511</v>
      </c>
      <c r="ER14" s="86">
        <v>404725</v>
      </c>
      <c r="ES14" s="86">
        <v>406008</v>
      </c>
      <c r="ET14" s="86">
        <v>407286</v>
      </c>
      <c r="EU14" s="86">
        <v>408720</v>
      </c>
      <c r="EV14" s="86">
        <v>409929</v>
      </c>
      <c r="EW14" s="86">
        <v>410922</v>
      </c>
      <c r="EX14" s="86">
        <v>411307</v>
      </c>
      <c r="EY14" s="86">
        <v>411379</v>
      </c>
      <c r="EZ14" s="86">
        <v>411726</v>
      </c>
      <c r="FA14" s="86">
        <v>412105</v>
      </c>
      <c r="FB14" s="86">
        <v>412958</v>
      </c>
      <c r="FC14" s="86">
        <v>414099</v>
      </c>
      <c r="FD14" s="86">
        <v>415383</v>
      </c>
      <c r="FE14" s="86">
        <v>416739</v>
      </c>
      <c r="FF14" s="86">
        <v>418090</v>
      </c>
      <c r="FG14" s="86">
        <v>419606</v>
      </c>
      <c r="FH14" s="86">
        <v>420884</v>
      </c>
      <c r="FI14" s="86">
        <v>421934</v>
      </c>
      <c r="FJ14" s="86">
        <v>422341</v>
      </c>
      <c r="FK14" s="86">
        <v>422417</v>
      </c>
      <c r="FL14" s="86">
        <v>422783</v>
      </c>
      <c r="FM14" s="86">
        <v>423186</v>
      </c>
      <c r="FN14" s="86">
        <v>424005</v>
      </c>
      <c r="FO14" s="86">
        <v>425100</v>
      </c>
      <c r="FP14" s="86">
        <v>426332</v>
      </c>
      <c r="FQ14" s="86">
        <v>427634</v>
      </c>
      <c r="FR14" s="86">
        <v>428931</v>
      </c>
      <c r="FS14" s="86">
        <v>430387</v>
      </c>
      <c r="FT14" s="86">
        <v>431614</v>
      </c>
      <c r="FU14" s="86">
        <v>432622</v>
      </c>
      <c r="FV14" s="86">
        <v>433013</v>
      </c>
      <c r="FW14" s="86">
        <v>433086</v>
      </c>
      <c r="FX14" s="86">
        <v>433438</v>
      </c>
      <c r="FY14" s="86">
        <v>433825</v>
      </c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</row>
    <row r="15" spans="1:193">
      <c r="A15" s="84" t="s">
        <v>14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>
        <v>334803</v>
      </c>
      <c r="AM15" s="86">
        <v>335627</v>
      </c>
      <c r="AN15" s="86">
        <v>336285</v>
      </c>
      <c r="AO15" s="86">
        <v>337153</v>
      </c>
      <c r="AP15" s="86">
        <v>337844</v>
      </c>
      <c r="AQ15" s="86">
        <v>338543</v>
      </c>
      <c r="AR15" s="86">
        <v>339099</v>
      </c>
      <c r="AS15" s="86">
        <v>339656</v>
      </c>
      <c r="AT15" s="86">
        <v>340036</v>
      </c>
      <c r="AU15" s="86">
        <v>340423</v>
      </c>
      <c r="AV15" s="86">
        <v>340817</v>
      </c>
      <c r="AW15" s="86">
        <v>341069</v>
      </c>
      <c r="AX15" s="86">
        <v>341604</v>
      </c>
      <c r="AY15" s="86">
        <v>342084</v>
      </c>
      <c r="AZ15" s="86">
        <v>342786</v>
      </c>
      <c r="BA15" s="86">
        <v>343486</v>
      </c>
      <c r="BB15" s="86">
        <v>344113</v>
      </c>
      <c r="BC15" s="86">
        <v>345108</v>
      </c>
      <c r="BD15" s="86">
        <v>345759</v>
      </c>
      <c r="BE15" s="86">
        <v>346380</v>
      </c>
      <c r="BF15" s="86">
        <v>346765</v>
      </c>
      <c r="BG15" s="86">
        <v>347147</v>
      </c>
      <c r="BH15" s="86">
        <v>347550</v>
      </c>
      <c r="BI15" s="86">
        <v>347837</v>
      </c>
      <c r="BJ15" s="86">
        <v>348334</v>
      </c>
      <c r="BK15" s="86">
        <v>348974</v>
      </c>
      <c r="BL15" s="86">
        <v>349683</v>
      </c>
      <c r="BM15" s="86">
        <v>350440</v>
      </c>
      <c r="BN15" s="86">
        <v>351187</v>
      </c>
      <c r="BO15" s="86">
        <v>352022</v>
      </c>
      <c r="BP15" s="86">
        <v>352733</v>
      </c>
      <c r="BQ15" s="86">
        <v>353326</v>
      </c>
      <c r="BR15" s="86">
        <v>353537</v>
      </c>
      <c r="BS15" s="86">
        <v>353598</v>
      </c>
      <c r="BT15" s="86">
        <v>353798</v>
      </c>
      <c r="BU15" s="86">
        <v>354009</v>
      </c>
      <c r="BV15" s="86">
        <v>354485</v>
      </c>
      <c r="BW15" s="86">
        <v>355098</v>
      </c>
      <c r="BX15" s="86">
        <v>355777</v>
      </c>
      <c r="BY15" s="86">
        <v>356501</v>
      </c>
      <c r="BZ15" s="86">
        <v>357216</v>
      </c>
      <c r="CA15" s="86">
        <v>358015</v>
      </c>
      <c r="CB15" s="86">
        <v>358696</v>
      </c>
      <c r="CC15" s="86">
        <v>359264</v>
      </c>
      <c r="CD15" s="86">
        <v>359466</v>
      </c>
      <c r="CE15" s="86">
        <v>359524</v>
      </c>
      <c r="CF15" s="86">
        <v>359716</v>
      </c>
      <c r="CG15" s="86">
        <v>359917</v>
      </c>
      <c r="CH15" s="86">
        <v>360448</v>
      </c>
      <c r="CI15" s="86">
        <v>361132</v>
      </c>
      <c r="CJ15" s="86">
        <v>361890</v>
      </c>
      <c r="CK15" s="86">
        <v>362698</v>
      </c>
      <c r="CL15" s="86">
        <v>363495</v>
      </c>
      <c r="CM15" s="86">
        <v>364387</v>
      </c>
      <c r="CN15" s="86">
        <v>365147</v>
      </c>
      <c r="CO15" s="86">
        <v>365780</v>
      </c>
      <c r="CP15" s="86">
        <v>366005</v>
      </c>
      <c r="CQ15" s="86">
        <v>366070</v>
      </c>
      <c r="CR15" s="86">
        <v>366284</v>
      </c>
      <c r="CS15" s="86">
        <v>366509</v>
      </c>
      <c r="CT15" s="86">
        <v>367115</v>
      </c>
      <c r="CU15" s="86">
        <v>367895</v>
      </c>
      <c r="CV15" s="86">
        <v>368760</v>
      </c>
      <c r="CW15" s="86">
        <v>369682</v>
      </c>
      <c r="CX15" s="86">
        <v>370592</v>
      </c>
      <c r="CY15" s="86">
        <v>371610</v>
      </c>
      <c r="CZ15" s="86">
        <v>372477</v>
      </c>
      <c r="DA15" s="86">
        <v>373200</v>
      </c>
      <c r="DB15" s="86">
        <v>373457</v>
      </c>
      <c r="DC15" s="86">
        <v>373531</v>
      </c>
      <c r="DD15" s="86">
        <v>373775</v>
      </c>
      <c r="DE15" s="86">
        <v>374031</v>
      </c>
      <c r="DF15" s="86">
        <v>374727</v>
      </c>
      <c r="DG15" s="86">
        <v>375624</v>
      </c>
      <c r="DH15" s="86">
        <v>376618</v>
      </c>
      <c r="DI15" s="86">
        <v>377678</v>
      </c>
      <c r="DJ15" s="86">
        <v>378724</v>
      </c>
      <c r="DK15" s="86">
        <v>379894</v>
      </c>
      <c r="DL15" s="86">
        <v>380890</v>
      </c>
      <c r="DM15" s="86">
        <v>381721</v>
      </c>
      <c r="DN15" s="86">
        <v>382017</v>
      </c>
      <c r="DO15" s="86">
        <v>382102</v>
      </c>
      <c r="DP15" s="86">
        <v>382382</v>
      </c>
      <c r="DQ15" s="86">
        <v>382676</v>
      </c>
      <c r="DR15" s="86">
        <v>383374</v>
      </c>
      <c r="DS15" s="86">
        <v>384273</v>
      </c>
      <c r="DT15" s="86">
        <v>385269</v>
      </c>
      <c r="DU15" s="86">
        <v>386331</v>
      </c>
      <c r="DV15" s="86">
        <v>387379</v>
      </c>
      <c r="DW15" s="86">
        <v>388551</v>
      </c>
      <c r="DX15" s="86">
        <v>389549</v>
      </c>
      <c r="DY15" s="86">
        <v>390382</v>
      </c>
      <c r="DZ15" s="86">
        <v>390678</v>
      </c>
      <c r="EA15" s="86">
        <v>390763</v>
      </c>
      <c r="EB15" s="86">
        <v>391044</v>
      </c>
      <c r="EC15" s="86">
        <v>391342</v>
      </c>
      <c r="ED15" s="86">
        <v>392019</v>
      </c>
      <c r="EE15" s="86">
        <v>392891</v>
      </c>
      <c r="EF15" s="86">
        <v>393857</v>
      </c>
      <c r="EG15" s="86">
        <v>394887</v>
      </c>
      <c r="EH15" s="86">
        <v>395903</v>
      </c>
      <c r="EI15" s="86">
        <v>397040</v>
      </c>
      <c r="EJ15" s="86">
        <v>398008</v>
      </c>
      <c r="EK15" s="86">
        <v>398816</v>
      </c>
      <c r="EL15" s="86">
        <v>399103</v>
      </c>
      <c r="EM15" s="86">
        <v>399185</v>
      </c>
      <c r="EN15" s="86">
        <v>399458</v>
      </c>
      <c r="EO15" s="86">
        <v>399745</v>
      </c>
      <c r="EP15" s="86">
        <v>400429</v>
      </c>
      <c r="EQ15" s="86">
        <v>401310</v>
      </c>
      <c r="ER15" s="86">
        <v>402286</v>
      </c>
      <c r="ES15" s="86">
        <v>403327</v>
      </c>
      <c r="ET15" s="86">
        <v>404355</v>
      </c>
      <c r="EU15" s="86">
        <v>405504</v>
      </c>
      <c r="EV15" s="86">
        <v>406483</v>
      </c>
      <c r="EW15" s="86">
        <v>407299</v>
      </c>
      <c r="EX15" s="86">
        <v>407590</v>
      </c>
      <c r="EY15" s="86">
        <v>407673</v>
      </c>
      <c r="EZ15" s="86">
        <v>407948</v>
      </c>
      <c r="FA15" s="86">
        <v>408240</v>
      </c>
      <c r="FB15" s="86">
        <v>409087</v>
      </c>
      <c r="FC15" s="86">
        <v>410178</v>
      </c>
      <c r="FD15" s="86">
        <v>411387</v>
      </c>
      <c r="FE15" s="86">
        <v>412676</v>
      </c>
      <c r="FF15" s="86">
        <v>413948</v>
      </c>
      <c r="FG15" s="86">
        <v>415370</v>
      </c>
      <c r="FH15" s="86">
        <v>416581</v>
      </c>
      <c r="FI15" s="86">
        <v>417591</v>
      </c>
      <c r="FJ15" s="86">
        <v>417951</v>
      </c>
      <c r="FK15" s="86">
        <v>418054</v>
      </c>
      <c r="FL15" s="86">
        <v>418395</v>
      </c>
      <c r="FM15" s="86">
        <v>418754</v>
      </c>
      <c r="FN15" s="86">
        <v>419650</v>
      </c>
      <c r="FO15" s="86">
        <v>420804</v>
      </c>
      <c r="FP15" s="86">
        <v>422083</v>
      </c>
      <c r="FQ15" s="86">
        <v>423447</v>
      </c>
      <c r="FR15" s="86">
        <v>424793</v>
      </c>
      <c r="FS15" s="86">
        <v>426298</v>
      </c>
      <c r="FT15" s="86">
        <v>427580</v>
      </c>
      <c r="FU15" s="86">
        <v>428649</v>
      </c>
      <c r="FV15" s="86">
        <v>429029</v>
      </c>
      <c r="FW15" s="86">
        <v>429138</v>
      </c>
      <c r="FX15" s="86">
        <v>429499</v>
      </c>
      <c r="FY15" s="86">
        <v>429877</v>
      </c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</row>
    <row r="16" spans="1:193">
      <c r="A16" s="84" t="s">
        <v>13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>
        <v>343273</v>
      </c>
      <c r="AY16" s="86">
        <v>343871</v>
      </c>
      <c r="AZ16" s="86">
        <v>344844</v>
      </c>
      <c r="BA16" s="86">
        <v>345700</v>
      </c>
      <c r="BB16" s="86">
        <v>346655</v>
      </c>
      <c r="BC16" s="86">
        <v>347551</v>
      </c>
      <c r="BD16" s="86">
        <v>348117</v>
      </c>
      <c r="BE16" s="86">
        <v>348876</v>
      </c>
      <c r="BF16" s="86">
        <v>349323</v>
      </c>
      <c r="BG16" s="86">
        <v>349979</v>
      </c>
      <c r="BH16" s="86">
        <v>350433</v>
      </c>
      <c r="BI16" s="86">
        <v>350905</v>
      </c>
      <c r="BJ16" s="86">
        <v>351976</v>
      </c>
      <c r="BK16" s="86">
        <v>352843</v>
      </c>
      <c r="BL16" s="86">
        <v>353928</v>
      </c>
      <c r="BM16" s="86">
        <v>354982</v>
      </c>
      <c r="BN16" s="86">
        <v>355865</v>
      </c>
      <c r="BO16" s="86">
        <v>356731</v>
      </c>
      <c r="BP16" s="86">
        <v>357427</v>
      </c>
      <c r="BQ16" s="86">
        <v>358150</v>
      </c>
      <c r="BR16" s="86">
        <v>358820</v>
      </c>
      <c r="BS16" s="86">
        <v>359562</v>
      </c>
      <c r="BT16" s="86">
        <v>360160</v>
      </c>
      <c r="BU16" s="86">
        <v>360714</v>
      </c>
      <c r="BV16" s="86">
        <v>361374</v>
      </c>
      <c r="BW16" s="86">
        <v>362168</v>
      </c>
      <c r="BX16" s="86">
        <v>363062</v>
      </c>
      <c r="BY16" s="86">
        <v>364007</v>
      </c>
      <c r="BZ16" s="86">
        <v>364940</v>
      </c>
      <c r="CA16" s="86">
        <v>365983</v>
      </c>
      <c r="CB16" s="86">
        <v>366865</v>
      </c>
      <c r="CC16" s="86">
        <v>367601</v>
      </c>
      <c r="CD16" s="86">
        <v>367873</v>
      </c>
      <c r="CE16" s="86">
        <v>367984</v>
      </c>
      <c r="CF16" s="86">
        <v>368243</v>
      </c>
      <c r="CG16" s="86">
        <v>368525</v>
      </c>
      <c r="CH16" s="86">
        <v>369206</v>
      </c>
      <c r="CI16" s="86">
        <v>370025</v>
      </c>
      <c r="CJ16" s="86">
        <v>370948</v>
      </c>
      <c r="CK16" s="86">
        <v>371924</v>
      </c>
      <c r="CL16" s="86">
        <v>372887</v>
      </c>
      <c r="CM16" s="86">
        <v>373963</v>
      </c>
      <c r="CN16" s="86">
        <v>374873</v>
      </c>
      <c r="CO16" s="86">
        <v>375632</v>
      </c>
      <c r="CP16" s="86">
        <v>375912</v>
      </c>
      <c r="CQ16" s="86">
        <v>376027</v>
      </c>
      <c r="CR16" s="86">
        <v>376295</v>
      </c>
      <c r="CS16" s="86">
        <v>376587</v>
      </c>
      <c r="CT16" s="86">
        <v>377249</v>
      </c>
      <c r="CU16" s="86">
        <v>378045</v>
      </c>
      <c r="CV16" s="86">
        <v>378942</v>
      </c>
      <c r="CW16" s="86">
        <v>379890</v>
      </c>
      <c r="CX16" s="86">
        <v>380825</v>
      </c>
      <c r="CY16" s="86">
        <v>381871</v>
      </c>
      <c r="CZ16" s="86">
        <v>382755</v>
      </c>
      <c r="DA16" s="86">
        <v>383493</v>
      </c>
      <c r="DB16" s="86">
        <v>383765</v>
      </c>
      <c r="DC16" s="86">
        <v>383877</v>
      </c>
      <c r="DD16" s="86">
        <v>384137</v>
      </c>
      <c r="DE16" s="86">
        <v>384420</v>
      </c>
      <c r="DF16" s="86">
        <v>385118</v>
      </c>
      <c r="DG16" s="86">
        <v>385958</v>
      </c>
      <c r="DH16" s="86">
        <v>386904</v>
      </c>
      <c r="DI16" s="86">
        <v>387904</v>
      </c>
      <c r="DJ16" s="86">
        <v>388890</v>
      </c>
      <c r="DK16" s="86">
        <v>389993</v>
      </c>
      <c r="DL16" s="86">
        <v>390926</v>
      </c>
      <c r="DM16" s="86">
        <v>391704</v>
      </c>
      <c r="DN16" s="86">
        <v>391991</v>
      </c>
      <c r="DO16" s="86">
        <v>392109</v>
      </c>
      <c r="DP16" s="86">
        <v>392383</v>
      </c>
      <c r="DQ16" s="86">
        <v>392682</v>
      </c>
      <c r="DR16" s="86">
        <v>393421</v>
      </c>
      <c r="DS16" s="86">
        <v>394310</v>
      </c>
      <c r="DT16" s="86">
        <v>395312</v>
      </c>
      <c r="DU16" s="86">
        <v>396371</v>
      </c>
      <c r="DV16" s="86">
        <v>397416</v>
      </c>
      <c r="DW16" s="86">
        <v>398585</v>
      </c>
      <c r="DX16" s="86">
        <v>399573</v>
      </c>
      <c r="DY16" s="86">
        <v>400397</v>
      </c>
      <c r="DZ16" s="86">
        <v>400701</v>
      </c>
      <c r="EA16" s="86">
        <v>400826</v>
      </c>
      <c r="EB16" s="86">
        <v>401117</v>
      </c>
      <c r="EC16" s="86">
        <v>401434</v>
      </c>
      <c r="ED16" s="86">
        <v>402205</v>
      </c>
      <c r="EE16" s="86">
        <v>403133</v>
      </c>
      <c r="EF16" s="86">
        <v>404179</v>
      </c>
      <c r="EG16" s="86">
        <v>405284</v>
      </c>
      <c r="EH16" s="86">
        <v>406374</v>
      </c>
      <c r="EI16" s="86">
        <v>407593</v>
      </c>
      <c r="EJ16" s="86">
        <v>408624</v>
      </c>
      <c r="EK16" s="86">
        <v>409484</v>
      </c>
      <c r="EL16" s="86">
        <v>409801</v>
      </c>
      <c r="EM16" s="86">
        <v>409931</v>
      </c>
      <c r="EN16" s="86">
        <v>410234</v>
      </c>
      <c r="EO16" s="86">
        <v>410565</v>
      </c>
      <c r="EP16" s="86">
        <v>411337</v>
      </c>
      <c r="EQ16" s="86">
        <v>412266</v>
      </c>
      <c r="ER16" s="86">
        <v>413313</v>
      </c>
      <c r="ES16" s="86">
        <v>414419</v>
      </c>
      <c r="ET16" s="86">
        <v>415510</v>
      </c>
      <c r="EU16" s="86">
        <v>416731</v>
      </c>
      <c r="EV16" s="86">
        <v>417763</v>
      </c>
      <c r="EW16" s="86">
        <v>418624</v>
      </c>
      <c r="EX16" s="86">
        <v>418942</v>
      </c>
      <c r="EY16" s="86">
        <v>419072</v>
      </c>
      <c r="EZ16" s="86">
        <v>419376</v>
      </c>
      <c r="FA16" s="86">
        <v>419707</v>
      </c>
      <c r="FB16" s="86">
        <v>420529</v>
      </c>
      <c r="FC16" s="86">
        <v>421518</v>
      </c>
      <c r="FD16" s="86">
        <v>422632</v>
      </c>
      <c r="FE16" s="86">
        <v>423810</v>
      </c>
      <c r="FF16" s="86">
        <v>424972</v>
      </c>
      <c r="FG16" s="86">
        <v>426271</v>
      </c>
      <c r="FH16" s="86">
        <v>427369</v>
      </c>
      <c r="FI16" s="86">
        <v>428285</v>
      </c>
      <c r="FJ16" s="86">
        <v>428623</v>
      </c>
      <c r="FK16" s="86">
        <v>428762</v>
      </c>
      <c r="FL16" s="86">
        <v>429085</v>
      </c>
      <c r="FM16" s="86">
        <v>429438</v>
      </c>
      <c r="FN16" s="86">
        <v>430327</v>
      </c>
      <c r="FO16" s="86">
        <v>431396</v>
      </c>
      <c r="FP16" s="86">
        <v>432601</v>
      </c>
      <c r="FQ16" s="86">
        <v>433874</v>
      </c>
      <c r="FR16" s="86">
        <v>435130</v>
      </c>
      <c r="FS16" s="86">
        <v>436535</v>
      </c>
      <c r="FT16" s="86">
        <v>437723</v>
      </c>
      <c r="FU16" s="86">
        <v>438714</v>
      </c>
      <c r="FV16" s="86">
        <v>439080</v>
      </c>
      <c r="FW16" s="86">
        <v>439230</v>
      </c>
      <c r="FX16" s="86">
        <v>439579</v>
      </c>
      <c r="FY16" s="86">
        <v>439959</v>
      </c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</row>
    <row r="17" spans="1:193">
      <c r="A17" s="84" t="s">
        <v>12</v>
      </c>
      <c r="B17" s="124">
        <v>0</v>
      </c>
      <c r="C17" s="124">
        <v>0</v>
      </c>
      <c r="D17" s="124">
        <v>0</v>
      </c>
      <c r="E17" s="124">
        <v>0</v>
      </c>
      <c r="F17" s="124">
        <v>0</v>
      </c>
      <c r="G17" s="124">
        <v>0</v>
      </c>
      <c r="H17" s="124">
        <v>0</v>
      </c>
      <c r="I17" s="124">
        <v>0</v>
      </c>
      <c r="J17" s="124">
        <v>0</v>
      </c>
      <c r="K17" s="124">
        <v>0</v>
      </c>
      <c r="L17" s="124">
        <v>0</v>
      </c>
      <c r="M17" s="124">
        <v>0</v>
      </c>
      <c r="N17" s="124">
        <v>0</v>
      </c>
      <c r="O17" s="124">
        <v>0</v>
      </c>
      <c r="P17" s="124">
        <v>0</v>
      </c>
      <c r="Q17" s="124">
        <v>0</v>
      </c>
      <c r="R17" s="124">
        <v>0</v>
      </c>
      <c r="S17" s="124">
        <v>0</v>
      </c>
      <c r="T17" s="124">
        <v>0</v>
      </c>
      <c r="U17" s="124">
        <v>0</v>
      </c>
      <c r="V17" s="124">
        <v>0</v>
      </c>
      <c r="W17" s="124">
        <v>0</v>
      </c>
      <c r="X17" s="124">
        <v>0</v>
      </c>
      <c r="Y17" s="124">
        <v>0</v>
      </c>
      <c r="Z17" s="124">
        <v>0</v>
      </c>
      <c r="AA17" s="124">
        <v>0</v>
      </c>
      <c r="AB17" s="124">
        <v>0</v>
      </c>
      <c r="AC17" s="124">
        <v>0</v>
      </c>
      <c r="AD17" s="124">
        <v>0</v>
      </c>
      <c r="AE17" s="124">
        <v>0</v>
      </c>
      <c r="AF17" s="124">
        <v>0</v>
      </c>
      <c r="AG17" s="124">
        <v>0</v>
      </c>
      <c r="AH17" s="124">
        <v>0</v>
      </c>
      <c r="AI17" s="124">
        <v>0</v>
      </c>
      <c r="AJ17" s="124">
        <v>0</v>
      </c>
      <c r="AK17" s="124">
        <v>0</v>
      </c>
      <c r="AL17" s="124">
        <v>0</v>
      </c>
      <c r="AM17" s="124">
        <v>0</v>
      </c>
      <c r="AN17" s="124">
        <v>0</v>
      </c>
      <c r="AO17" s="124">
        <v>0</v>
      </c>
      <c r="AP17" s="124">
        <v>0</v>
      </c>
      <c r="AQ17" s="124">
        <v>0</v>
      </c>
      <c r="AR17" s="124">
        <v>0</v>
      </c>
      <c r="AS17" s="124">
        <v>0</v>
      </c>
      <c r="AT17" s="124">
        <v>0</v>
      </c>
      <c r="AU17" s="124">
        <v>0</v>
      </c>
      <c r="AV17" s="124">
        <v>0</v>
      </c>
      <c r="AW17" s="124">
        <v>0</v>
      </c>
      <c r="AX17" s="124">
        <v>0</v>
      </c>
      <c r="AY17" s="124">
        <v>0</v>
      </c>
      <c r="AZ17" s="124">
        <v>0</v>
      </c>
      <c r="BA17" s="124">
        <v>0</v>
      </c>
      <c r="BB17" s="124">
        <v>0</v>
      </c>
      <c r="BC17" s="124">
        <v>0</v>
      </c>
      <c r="BD17" s="124">
        <v>0</v>
      </c>
      <c r="BE17" s="124">
        <v>0</v>
      </c>
      <c r="BF17" s="124">
        <v>0</v>
      </c>
      <c r="BG17" s="124">
        <v>0</v>
      </c>
      <c r="BH17" s="124">
        <v>0</v>
      </c>
      <c r="BI17" s="124">
        <v>0</v>
      </c>
      <c r="BJ17" s="124">
        <v>0</v>
      </c>
      <c r="BK17" s="124">
        <v>0</v>
      </c>
      <c r="BL17" s="124">
        <v>0</v>
      </c>
      <c r="BM17" s="124">
        <v>0</v>
      </c>
      <c r="BN17" s="124">
        <v>0</v>
      </c>
      <c r="BO17" s="124">
        <v>0</v>
      </c>
      <c r="BP17" s="124">
        <v>351860</v>
      </c>
      <c r="BQ17" s="124">
        <v>353119</v>
      </c>
      <c r="BR17" s="124">
        <v>353735</v>
      </c>
      <c r="BS17" s="124">
        <v>354438</v>
      </c>
      <c r="BT17" s="124">
        <v>355082</v>
      </c>
      <c r="BU17" s="124">
        <v>355828</v>
      </c>
      <c r="BV17" s="124">
        <v>356558</v>
      </c>
      <c r="BW17" s="124">
        <v>357677</v>
      </c>
      <c r="BX17" s="124">
        <v>358981</v>
      </c>
      <c r="BY17" s="124">
        <v>360321</v>
      </c>
      <c r="BZ17" s="124">
        <v>361367</v>
      </c>
      <c r="CA17" s="124">
        <v>362133</v>
      </c>
      <c r="CB17" s="124">
        <v>363101</v>
      </c>
      <c r="CC17" s="124">
        <v>364314</v>
      </c>
      <c r="CD17" s="124">
        <v>364803</v>
      </c>
      <c r="CE17" s="124">
        <v>365342</v>
      </c>
      <c r="CF17" s="124">
        <v>366006</v>
      </c>
      <c r="CG17" s="124">
        <v>366463</v>
      </c>
      <c r="CH17" s="124">
        <v>367105</v>
      </c>
      <c r="CI17" s="124">
        <v>367878</v>
      </c>
      <c r="CJ17" s="124">
        <v>368749</v>
      </c>
      <c r="CK17" s="124">
        <v>369669</v>
      </c>
      <c r="CL17" s="124">
        <v>370582</v>
      </c>
      <c r="CM17" s="124">
        <v>371595</v>
      </c>
      <c r="CN17" s="124">
        <v>372468</v>
      </c>
      <c r="CO17" s="124">
        <v>373181</v>
      </c>
      <c r="CP17" s="124">
        <v>373445</v>
      </c>
      <c r="CQ17" s="124">
        <v>373553</v>
      </c>
      <c r="CR17" s="124">
        <v>373805</v>
      </c>
      <c r="CS17" s="124">
        <v>374080</v>
      </c>
      <c r="CT17" s="124">
        <v>374704</v>
      </c>
      <c r="CU17" s="124">
        <v>375455</v>
      </c>
      <c r="CV17" s="124">
        <v>376301</v>
      </c>
      <c r="CW17" s="124">
        <v>377195</v>
      </c>
      <c r="CX17" s="124">
        <v>378083</v>
      </c>
      <c r="CY17" s="124">
        <v>379068</v>
      </c>
      <c r="CZ17" s="124">
        <v>379917</v>
      </c>
      <c r="DA17" s="124">
        <v>380610</v>
      </c>
      <c r="DB17" s="124">
        <v>380867</v>
      </c>
      <c r="DC17" s="124">
        <v>380972</v>
      </c>
      <c r="DD17" s="124">
        <v>381217</v>
      </c>
      <c r="DE17" s="124">
        <v>381486</v>
      </c>
      <c r="DF17" s="124">
        <v>382142</v>
      </c>
      <c r="DG17" s="124">
        <v>382932</v>
      </c>
      <c r="DH17" s="124">
        <v>383822</v>
      </c>
      <c r="DI17" s="124">
        <v>384762</v>
      </c>
      <c r="DJ17" s="124">
        <v>385695</v>
      </c>
      <c r="DK17" s="124">
        <v>386730</v>
      </c>
      <c r="DL17" s="124">
        <v>387622</v>
      </c>
      <c r="DM17" s="124">
        <v>388351</v>
      </c>
      <c r="DN17" s="124">
        <v>388621</v>
      </c>
      <c r="DO17" s="124">
        <v>388732</v>
      </c>
      <c r="DP17" s="124">
        <v>388990</v>
      </c>
      <c r="DQ17" s="124">
        <v>389272</v>
      </c>
      <c r="DR17" s="124">
        <v>389971</v>
      </c>
      <c r="DS17" s="124">
        <v>390811</v>
      </c>
      <c r="DT17" s="124">
        <v>391758</v>
      </c>
      <c r="DU17" s="124">
        <v>392759</v>
      </c>
      <c r="DV17" s="124">
        <v>393752</v>
      </c>
      <c r="DW17" s="124">
        <v>394854</v>
      </c>
      <c r="DX17" s="124">
        <v>395803</v>
      </c>
      <c r="DY17" s="124">
        <v>396579</v>
      </c>
      <c r="DZ17" s="124">
        <v>396866</v>
      </c>
      <c r="EA17" s="124">
        <v>396984</v>
      </c>
      <c r="EB17" s="124">
        <v>397259</v>
      </c>
      <c r="EC17" s="124">
        <v>397558</v>
      </c>
      <c r="ED17" s="124">
        <v>398278</v>
      </c>
      <c r="EE17" s="124">
        <v>399144</v>
      </c>
      <c r="EF17" s="124">
        <v>400120</v>
      </c>
      <c r="EG17" s="124">
        <v>401152</v>
      </c>
      <c r="EH17" s="124">
        <v>402176</v>
      </c>
      <c r="EI17" s="124">
        <v>403312</v>
      </c>
      <c r="EJ17" s="124">
        <v>404291</v>
      </c>
      <c r="EK17" s="124">
        <v>405091</v>
      </c>
      <c r="EL17" s="124">
        <v>405387</v>
      </c>
      <c r="EM17" s="124">
        <v>405509</v>
      </c>
      <c r="EN17" s="124">
        <v>405792</v>
      </c>
      <c r="EO17" s="124">
        <v>406100</v>
      </c>
      <c r="EP17" s="124">
        <v>406848</v>
      </c>
      <c r="EQ17" s="124">
        <v>407747</v>
      </c>
      <c r="ER17" s="124">
        <v>408761</v>
      </c>
      <c r="ES17" s="124">
        <v>409832</v>
      </c>
      <c r="ET17" s="124">
        <v>410895</v>
      </c>
      <c r="EU17" s="124">
        <v>412074</v>
      </c>
      <c r="EV17" s="124">
        <v>413090</v>
      </c>
      <c r="EW17" s="124">
        <v>413920</v>
      </c>
      <c r="EX17" s="124">
        <v>414228</v>
      </c>
      <c r="EY17" s="124">
        <v>414354</v>
      </c>
      <c r="EZ17" s="124">
        <v>414648</v>
      </c>
      <c r="FA17" s="124">
        <v>414968</v>
      </c>
      <c r="FB17" s="124">
        <v>415778</v>
      </c>
      <c r="FC17" s="124">
        <v>416752</v>
      </c>
      <c r="FD17" s="124">
        <v>417850</v>
      </c>
      <c r="FE17" s="124">
        <v>419010</v>
      </c>
      <c r="FF17" s="124">
        <v>420161</v>
      </c>
      <c r="FG17" s="124">
        <v>421439</v>
      </c>
      <c r="FH17" s="124">
        <v>422540</v>
      </c>
      <c r="FI17" s="124">
        <v>423439</v>
      </c>
      <c r="FJ17" s="124">
        <v>423772</v>
      </c>
      <c r="FK17" s="124">
        <v>423909</v>
      </c>
      <c r="FL17" s="124">
        <v>424227</v>
      </c>
      <c r="FM17" s="124">
        <v>424575</v>
      </c>
      <c r="FN17" s="124">
        <v>425437</v>
      </c>
      <c r="FO17" s="124">
        <v>426474</v>
      </c>
      <c r="FP17" s="124">
        <v>427642</v>
      </c>
      <c r="FQ17" s="124">
        <v>428877</v>
      </c>
      <c r="FR17" s="124">
        <v>430102</v>
      </c>
      <c r="FS17" s="124">
        <v>431461</v>
      </c>
      <c r="FT17" s="124">
        <v>432632</v>
      </c>
      <c r="FU17" s="124">
        <v>433589</v>
      </c>
      <c r="FV17" s="124">
        <v>433944</v>
      </c>
      <c r="FW17" s="124">
        <v>434090</v>
      </c>
      <c r="FX17" s="124">
        <v>434429</v>
      </c>
      <c r="FY17" s="124">
        <v>434797</v>
      </c>
      <c r="FZ17" s="124">
        <v>435691</v>
      </c>
      <c r="GA17" s="124">
        <v>436766</v>
      </c>
      <c r="GB17" s="124">
        <v>437978</v>
      </c>
      <c r="GC17" s="124">
        <v>439258</v>
      </c>
      <c r="GD17" s="124">
        <v>440529</v>
      </c>
      <c r="GE17" s="124">
        <v>441939</v>
      </c>
      <c r="GF17" s="124">
        <v>443154</v>
      </c>
      <c r="GG17" s="124">
        <v>444147</v>
      </c>
      <c r="GH17" s="124">
        <v>444515</v>
      </c>
      <c r="GI17" s="124">
        <v>444666</v>
      </c>
      <c r="GJ17" s="124">
        <v>445017</v>
      </c>
      <c r="GK17" s="124">
        <v>445398</v>
      </c>
    </row>
    <row r="18" spans="1:193">
      <c r="A18" s="84" t="s">
        <v>11</v>
      </c>
      <c r="B18" s="124">
        <v>0</v>
      </c>
      <c r="C18" s="124">
        <v>0</v>
      </c>
      <c r="D18" s="124">
        <v>0</v>
      </c>
      <c r="E18" s="124">
        <v>0</v>
      </c>
      <c r="F18" s="124">
        <v>0</v>
      </c>
      <c r="G18" s="124">
        <v>0</v>
      </c>
      <c r="H18" s="124">
        <v>0</v>
      </c>
      <c r="I18" s="124">
        <v>0</v>
      </c>
      <c r="J18" s="124">
        <v>0</v>
      </c>
      <c r="K18" s="124">
        <v>0</v>
      </c>
      <c r="L18" s="124">
        <v>0</v>
      </c>
      <c r="M18" s="124">
        <v>0</v>
      </c>
      <c r="N18" s="124">
        <v>0</v>
      </c>
      <c r="O18" s="124">
        <v>0</v>
      </c>
      <c r="P18" s="124">
        <v>0</v>
      </c>
      <c r="Q18" s="124">
        <v>0</v>
      </c>
      <c r="R18" s="124">
        <v>0</v>
      </c>
      <c r="S18" s="124">
        <v>0</v>
      </c>
      <c r="T18" s="124">
        <v>0</v>
      </c>
      <c r="U18" s="124">
        <v>0</v>
      </c>
      <c r="V18" s="124">
        <v>0</v>
      </c>
      <c r="W18" s="124">
        <v>0</v>
      </c>
      <c r="X18" s="124">
        <v>0</v>
      </c>
      <c r="Y18" s="124">
        <v>0</v>
      </c>
      <c r="Z18" s="124">
        <v>0</v>
      </c>
      <c r="AA18" s="124">
        <v>0</v>
      </c>
      <c r="AB18" s="124">
        <v>0</v>
      </c>
      <c r="AC18" s="124">
        <v>0</v>
      </c>
      <c r="AD18" s="124">
        <v>0</v>
      </c>
      <c r="AE18" s="124">
        <v>0</v>
      </c>
      <c r="AF18" s="124">
        <v>0</v>
      </c>
      <c r="AG18" s="124">
        <v>0</v>
      </c>
      <c r="AH18" s="124">
        <v>0</v>
      </c>
      <c r="AI18" s="124">
        <v>0</v>
      </c>
      <c r="AJ18" s="124">
        <v>0</v>
      </c>
      <c r="AK18" s="124">
        <v>0</v>
      </c>
      <c r="AL18" s="124">
        <v>0</v>
      </c>
      <c r="AM18" s="124">
        <v>0</v>
      </c>
      <c r="AN18" s="124">
        <v>0</v>
      </c>
      <c r="AO18" s="124">
        <v>0</v>
      </c>
      <c r="AP18" s="124">
        <v>0</v>
      </c>
      <c r="AQ18" s="124">
        <v>0</v>
      </c>
      <c r="AR18" s="124">
        <v>0</v>
      </c>
      <c r="AS18" s="124">
        <v>0</v>
      </c>
      <c r="AT18" s="124">
        <v>0</v>
      </c>
      <c r="AU18" s="124">
        <v>0</v>
      </c>
      <c r="AV18" s="124">
        <v>0</v>
      </c>
      <c r="AW18" s="124">
        <v>0</v>
      </c>
      <c r="AX18" s="124">
        <v>0</v>
      </c>
      <c r="AY18" s="124">
        <v>0</v>
      </c>
      <c r="AZ18" s="124">
        <v>0</v>
      </c>
      <c r="BA18" s="124">
        <v>0</v>
      </c>
      <c r="BB18" s="124">
        <v>0</v>
      </c>
      <c r="BC18" s="124">
        <v>0</v>
      </c>
      <c r="BD18" s="124">
        <v>0</v>
      </c>
      <c r="BE18" s="124">
        <v>0</v>
      </c>
      <c r="BF18" s="124">
        <v>0</v>
      </c>
      <c r="BG18" s="124">
        <v>0</v>
      </c>
      <c r="BH18" s="124">
        <v>0</v>
      </c>
      <c r="BI18" s="124">
        <v>0</v>
      </c>
      <c r="BJ18" s="124">
        <v>0</v>
      </c>
      <c r="BK18" s="124">
        <v>0</v>
      </c>
      <c r="BL18" s="124">
        <v>0</v>
      </c>
      <c r="BM18" s="124">
        <v>0</v>
      </c>
      <c r="BN18" s="124">
        <v>0</v>
      </c>
      <c r="BO18" s="124">
        <v>0</v>
      </c>
      <c r="BP18" s="124">
        <v>0</v>
      </c>
      <c r="BQ18" s="124">
        <v>0</v>
      </c>
      <c r="BR18" s="124">
        <v>0</v>
      </c>
      <c r="BS18" s="124">
        <v>0</v>
      </c>
      <c r="BT18" s="124">
        <v>0</v>
      </c>
      <c r="BU18" s="124">
        <v>0</v>
      </c>
      <c r="BV18" s="124">
        <v>0</v>
      </c>
      <c r="BW18" s="124">
        <v>0</v>
      </c>
      <c r="BX18" s="124">
        <v>0</v>
      </c>
      <c r="BY18" s="124">
        <v>0</v>
      </c>
      <c r="BZ18" s="124">
        <v>0</v>
      </c>
      <c r="CA18" s="124">
        <v>0</v>
      </c>
      <c r="CB18" s="124">
        <v>361458</v>
      </c>
      <c r="CC18" s="124">
        <v>362072</v>
      </c>
      <c r="CD18" s="124">
        <v>363506</v>
      </c>
      <c r="CE18" s="124">
        <v>364372</v>
      </c>
      <c r="CF18" s="124">
        <v>365210</v>
      </c>
      <c r="CG18" s="124">
        <v>365824</v>
      </c>
      <c r="CH18" s="124">
        <v>366692.00000000006</v>
      </c>
      <c r="CI18" s="124">
        <v>367534</v>
      </c>
      <c r="CJ18" s="124">
        <v>368639</v>
      </c>
      <c r="CK18" s="124">
        <v>369478</v>
      </c>
      <c r="CL18" s="124">
        <v>370889</v>
      </c>
      <c r="CM18" s="124">
        <v>371793</v>
      </c>
      <c r="CN18" s="124">
        <v>372712</v>
      </c>
      <c r="CO18" s="124">
        <v>373551.00000000006</v>
      </c>
      <c r="CP18" s="124">
        <v>374193</v>
      </c>
      <c r="CQ18" s="124">
        <v>375096</v>
      </c>
      <c r="CR18" s="124">
        <v>376129</v>
      </c>
      <c r="CS18" s="124">
        <v>376684</v>
      </c>
      <c r="CT18" s="124">
        <v>377447</v>
      </c>
      <c r="CU18" s="124">
        <v>378158</v>
      </c>
      <c r="CV18" s="124">
        <v>378836</v>
      </c>
      <c r="CW18" s="124">
        <v>379591</v>
      </c>
      <c r="CX18" s="124">
        <v>380308</v>
      </c>
      <c r="CY18" s="124">
        <v>381117</v>
      </c>
      <c r="CZ18" s="124">
        <v>381791</v>
      </c>
      <c r="DA18" s="124">
        <v>382390</v>
      </c>
      <c r="DB18" s="124">
        <v>382679</v>
      </c>
      <c r="DC18" s="124">
        <v>382984</v>
      </c>
      <c r="DD18" s="124">
        <v>383310</v>
      </c>
      <c r="DE18" s="124">
        <v>383712</v>
      </c>
      <c r="DF18" s="124">
        <v>384583</v>
      </c>
      <c r="DG18" s="124">
        <v>385393</v>
      </c>
      <c r="DH18" s="124">
        <v>386166</v>
      </c>
      <c r="DI18" s="124">
        <v>387028</v>
      </c>
      <c r="DJ18" s="124">
        <v>387845</v>
      </c>
      <c r="DK18" s="124">
        <v>388769</v>
      </c>
      <c r="DL18" s="124">
        <v>389536</v>
      </c>
      <c r="DM18" s="124">
        <v>390220</v>
      </c>
      <c r="DN18" s="124">
        <v>390549</v>
      </c>
      <c r="DO18" s="124">
        <v>390898</v>
      </c>
      <c r="DP18" s="124">
        <v>391269</v>
      </c>
      <c r="DQ18" s="124">
        <v>391728</v>
      </c>
      <c r="DR18" s="124">
        <v>392681</v>
      </c>
      <c r="DS18" s="124">
        <v>393570</v>
      </c>
      <c r="DT18" s="124">
        <v>394416</v>
      </c>
      <c r="DU18" s="124">
        <v>395359</v>
      </c>
      <c r="DV18" s="124">
        <v>396253</v>
      </c>
      <c r="DW18" s="124">
        <v>397265</v>
      </c>
      <c r="DX18" s="124">
        <v>398107</v>
      </c>
      <c r="DY18" s="124">
        <v>398855</v>
      </c>
      <c r="DZ18" s="124">
        <v>399215</v>
      </c>
      <c r="EA18" s="124">
        <v>399597</v>
      </c>
      <c r="EB18" s="124">
        <v>400005</v>
      </c>
      <c r="EC18" s="124">
        <v>400507</v>
      </c>
      <c r="ED18" s="124">
        <v>401489</v>
      </c>
      <c r="EE18" s="124">
        <v>402404</v>
      </c>
      <c r="EF18" s="124">
        <v>403274</v>
      </c>
      <c r="EG18" s="124">
        <v>404246</v>
      </c>
      <c r="EH18" s="124">
        <v>405167</v>
      </c>
      <c r="EI18" s="124">
        <v>406210</v>
      </c>
      <c r="EJ18" s="124">
        <v>407076</v>
      </c>
      <c r="EK18" s="124">
        <v>407847</v>
      </c>
      <c r="EL18" s="124">
        <v>408218</v>
      </c>
      <c r="EM18" s="124">
        <v>408611</v>
      </c>
      <c r="EN18" s="124">
        <v>409031</v>
      </c>
      <c r="EO18" s="124">
        <v>409548</v>
      </c>
      <c r="EP18" s="124">
        <v>410561</v>
      </c>
      <c r="EQ18" s="124">
        <v>411506</v>
      </c>
      <c r="ER18" s="124">
        <v>412405</v>
      </c>
      <c r="ES18" s="124">
        <v>413409</v>
      </c>
      <c r="ET18" s="124">
        <v>414358</v>
      </c>
      <c r="EU18" s="124">
        <v>415434</v>
      </c>
      <c r="EV18" s="124">
        <v>416328</v>
      </c>
      <c r="EW18" s="124">
        <v>417124</v>
      </c>
      <c r="EX18" s="124">
        <v>417507</v>
      </c>
      <c r="EY18" s="124">
        <v>417914</v>
      </c>
      <c r="EZ18" s="124">
        <v>418347</v>
      </c>
      <c r="FA18" s="124">
        <v>418881</v>
      </c>
      <c r="FB18" s="124">
        <v>419970</v>
      </c>
      <c r="FC18" s="124">
        <v>420984</v>
      </c>
      <c r="FD18" s="124">
        <v>421951</v>
      </c>
      <c r="FE18" s="124">
        <v>423029</v>
      </c>
      <c r="FF18" s="124">
        <v>424050</v>
      </c>
      <c r="FG18" s="124">
        <v>425206</v>
      </c>
      <c r="FH18" s="124">
        <v>426167</v>
      </c>
      <c r="FI18" s="124">
        <v>427023</v>
      </c>
      <c r="FJ18" s="124">
        <v>427434</v>
      </c>
      <c r="FK18" s="124">
        <v>427871</v>
      </c>
      <c r="FL18" s="124">
        <v>428337</v>
      </c>
      <c r="FM18" s="124">
        <v>428911</v>
      </c>
      <c r="FN18" s="124">
        <v>430064</v>
      </c>
      <c r="FO18" s="124">
        <v>431141</v>
      </c>
      <c r="FP18" s="124">
        <v>432165</v>
      </c>
      <c r="FQ18" s="124">
        <v>433307</v>
      </c>
      <c r="FR18" s="124">
        <v>434390</v>
      </c>
      <c r="FS18" s="124">
        <v>435616</v>
      </c>
      <c r="FT18" s="124">
        <v>436635</v>
      </c>
      <c r="FU18" s="124">
        <v>437541</v>
      </c>
      <c r="FV18" s="124">
        <v>437977</v>
      </c>
      <c r="FW18" s="124">
        <v>438441</v>
      </c>
      <c r="FX18" s="124">
        <v>438935</v>
      </c>
      <c r="FY18" s="124">
        <v>439543</v>
      </c>
      <c r="FZ18" s="124">
        <v>440703</v>
      </c>
      <c r="GA18" s="124">
        <v>441785</v>
      </c>
      <c r="GB18" s="124">
        <v>442814</v>
      </c>
      <c r="GC18" s="124">
        <v>443963</v>
      </c>
      <c r="GD18" s="124">
        <v>445051</v>
      </c>
      <c r="GE18" s="124">
        <v>446283</v>
      </c>
      <c r="GF18" s="124">
        <v>447307</v>
      </c>
      <c r="GG18" s="124">
        <v>448217</v>
      </c>
      <c r="GH18" s="124">
        <v>448655</v>
      </c>
      <c r="GI18" s="124">
        <v>449121</v>
      </c>
      <c r="GJ18" s="124">
        <v>449618</v>
      </c>
      <c r="GK18" s="124">
        <v>450229</v>
      </c>
    </row>
    <row r="19" spans="1:193">
      <c r="A19" s="84" t="s">
        <v>10</v>
      </c>
      <c r="B19" s="124">
        <v>0</v>
      </c>
      <c r="C19" s="124">
        <v>0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4">
        <v>0</v>
      </c>
      <c r="J19" s="124">
        <v>0</v>
      </c>
      <c r="K19" s="124">
        <v>0</v>
      </c>
      <c r="L19" s="124">
        <v>0</v>
      </c>
      <c r="M19" s="124">
        <v>0</v>
      </c>
      <c r="N19" s="124">
        <v>0</v>
      </c>
      <c r="O19" s="124">
        <v>0</v>
      </c>
      <c r="P19" s="124">
        <v>0</v>
      </c>
      <c r="Q19" s="124">
        <v>0</v>
      </c>
      <c r="R19" s="124">
        <v>0</v>
      </c>
      <c r="S19" s="124">
        <v>0</v>
      </c>
      <c r="T19" s="124">
        <v>0</v>
      </c>
      <c r="U19" s="124">
        <v>0</v>
      </c>
      <c r="V19" s="124">
        <v>0</v>
      </c>
      <c r="W19" s="124">
        <v>0</v>
      </c>
      <c r="X19" s="124">
        <v>0</v>
      </c>
      <c r="Y19" s="124">
        <v>0</v>
      </c>
      <c r="Z19" s="124">
        <v>0</v>
      </c>
      <c r="AA19" s="124">
        <v>0</v>
      </c>
      <c r="AB19" s="124">
        <v>0</v>
      </c>
      <c r="AC19" s="124">
        <v>0</v>
      </c>
      <c r="AD19" s="124">
        <v>0</v>
      </c>
      <c r="AE19" s="124">
        <v>0</v>
      </c>
      <c r="AF19" s="124">
        <v>0</v>
      </c>
      <c r="AG19" s="124">
        <v>0</v>
      </c>
      <c r="AH19" s="124">
        <v>0</v>
      </c>
      <c r="AI19" s="124">
        <v>0</v>
      </c>
      <c r="AJ19" s="124">
        <v>0</v>
      </c>
      <c r="AK19" s="124">
        <v>0</v>
      </c>
      <c r="AL19" s="124">
        <v>0</v>
      </c>
      <c r="AM19" s="124">
        <v>0</v>
      </c>
      <c r="AN19" s="124">
        <v>0</v>
      </c>
      <c r="AO19" s="124">
        <v>0</v>
      </c>
      <c r="AP19" s="124">
        <v>0</v>
      </c>
      <c r="AQ19" s="124">
        <v>0</v>
      </c>
      <c r="AR19" s="124">
        <v>0</v>
      </c>
      <c r="AS19" s="124">
        <v>0</v>
      </c>
      <c r="AT19" s="124">
        <v>0</v>
      </c>
      <c r="AU19" s="124">
        <v>0</v>
      </c>
      <c r="AV19" s="124">
        <v>0</v>
      </c>
      <c r="AW19" s="124">
        <v>0</v>
      </c>
      <c r="AX19" s="124">
        <v>0</v>
      </c>
      <c r="AY19" s="124">
        <v>0</v>
      </c>
      <c r="AZ19" s="124">
        <v>0</v>
      </c>
      <c r="BA19" s="124">
        <v>0</v>
      </c>
      <c r="BB19" s="124">
        <v>0</v>
      </c>
      <c r="BC19" s="124">
        <v>0</v>
      </c>
      <c r="BD19" s="124">
        <v>0</v>
      </c>
      <c r="BE19" s="124">
        <v>0</v>
      </c>
      <c r="BF19" s="124">
        <v>0</v>
      </c>
      <c r="BG19" s="124">
        <v>0</v>
      </c>
      <c r="BH19" s="124">
        <v>0</v>
      </c>
      <c r="BI19" s="124">
        <v>0</v>
      </c>
      <c r="BJ19" s="124">
        <v>0</v>
      </c>
      <c r="BK19" s="124">
        <v>0</v>
      </c>
      <c r="BL19" s="124">
        <v>0</v>
      </c>
      <c r="BM19" s="124">
        <v>0</v>
      </c>
      <c r="BN19" s="124">
        <v>0</v>
      </c>
      <c r="BO19" s="124">
        <v>0</v>
      </c>
      <c r="BP19" s="124">
        <v>0</v>
      </c>
      <c r="BQ19" s="124">
        <v>0</v>
      </c>
      <c r="BR19" s="124">
        <v>0</v>
      </c>
      <c r="BS19" s="124">
        <v>0</v>
      </c>
      <c r="BT19" s="124">
        <v>0</v>
      </c>
      <c r="BU19" s="124">
        <v>0</v>
      </c>
      <c r="BV19" s="124">
        <v>0</v>
      </c>
      <c r="BW19" s="124">
        <v>0</v>
      </c>
      <c r="BX19" s="124">
        <v>0</v>
      </c>
      <c r="BY19" s="124">
        <v>0</v>
      </c>
      <c r="BZ19" s="124">
        <v>0</v>
      </c>
      <c r="CA19" s="124">
        <v>0</v>
      </c>
      <c r="CB19" s="124">
        <v>0</v>
      </c>
      <c r="CC19" s="124">
        <v>0</v>
      </c>
      <c r="CD19" s="124">
        <v>0</v>
      </c>
      <c r="CE19" s="124">
        <v>0</v>
      </c>
      <c r="CF19" s="124">
        <v>0</v>
      </c>
      <c r="CG19" s="124">
        <v>364647</v>
      </c>
      <c r="CH19" s="124">
        <v>366074</v>
      </c>
      <c r="CI19" s="124">
        <v>367548</v>
      </c>
      <c r="CJ19" s="124">
        <v>369057</v>
      </c>
      <c r="CK19" s="124">
        <v>369798</v>
      </c>
      <c r="CL19" s="124">
        <v>370675</v>
      </c>
      <c r="CM19" s="124">
        <v>372139</v>
      </c>
      <c r="CN19" s="124">
        <v>372786</v>
      </c>
      <c r="CO19" s="124">
        <v>373844</v>
      </c>
      <c r="CP19" s="124">
        <v>374728</v>
      </c>
      <c r="CQ19" s="124">
        <v>375371</v>
      </c>
      <c r="CR19" s="124">
        <v>375690</v>
      </c>
      <c r="CS19" s="124">
        <v>376248</v>
      </c>
      <c r="CT19" s="124">
        <v>376990</v>
      </c>
      <c r="CU19" s="124">
        <v>377878</v>
      </c>
      <c r="CV19" s="124">
        <v>379092</v>
      </c>
      <c r="CW19" s="124">
        <v>380020</v>
      </c>
      <c r="CX19" s="124">
        <v>381134</v>
      </c>
      <c r="CY19" s="124">
        <v>382438</v>
      </c>
      <c r="CZ19" s="124">
        <v>383441</v>
      </c>
      <c r="DA19" s="124">
        <v>384339</v>
      </c>
      <c r="DB19" s="124">
        <v>385122</v>
      </c>
      <c r="DC19" s="124">
        <v>385783</v>
      </c>
      <c r="DD19" s="124">
        <v>386470</v>
      </c>
      <c r="DE19" s="124">
        <v>386958</v>
      </c>
      <c r="DF19" s="124">
        <v>387296</v>
      </c>
      <c r="DG19" s="124">
        <v>388077</v>
      </c>
      <c r="DH19" s="124">
        <v>388811</v>
      </c>
      <c r="DI19" s="124">
        <v>389631</v>
      </c>
      <c r="DJ19" s="124">
        <v>390407</v>
      </c>
      <c r="DK19" s="124">
        <v>391292</v>
      </c>
      <c r="DL19" s="124">
        <v>392031</v>
      </c>
      <c r="DM19" s="124">
        <v>392702</v>
      </c>
      <c r="DN19" s="124">
        <v>393014</v>
      </c>
      <c r="DO19" s="124">
        <v>393363</v>
      </c>
      <c r="DP19" s="124">
        <v>393697</v>
      </c>
      <c r="DQ19" s="124">
        <v>394080</v>
      </c>
      <c r="DR19" s="124">
        <v>394987</v>
      </c>
      <c r="DS19" s="124">
        <v>395846</v>
      </c>
      <c r="DT19" s="124">
        <v>396656</v>
      </c>
      <c r="DU19" s="124">
        <v>397558</v>
      </c>
      <c r="DV19" s="124">
        <v>398413</v>
      </c>
      <c r="DW19" s="124">
        <v>399388</v>
      </c>
      <c r="DX19" s="124">
        <v>400202</v>
      </c>
      <c r="DY19" s="124">
        <v>400941</v>
      </c>
      <c r="DZ19" s="124">
        <v>401285</v>
      </c>
      <c r="EA19" s="124">
        <v>401669</v>
      </c>
      <c r="EB19" s="124">
        <v>402038</v>
      </c>
      <c r="EC19" s="124">
        <v>402459</v>
      </c>
      <c r="ED19" s="124">
        <v>403435</v>
      </c>
      <c r="EE19" s="124">
        <v>404360</v>
      </c>
      <c r="EF19" s="124">
        <v>405232</v>
      </c>
      <c r="EG19" s="124">
        <v>406203</v>
      </c>
      <c r="EH19" s="124">
        <v>407124</v>
      </c>
      <c r="EI19" s="124">
        <v>408173</v>
      </c>
      <c r="EJ19" s="124">
        <v>409049</v>
      </c>
      <c r="EK19" s="124">
        <v>409845</v>
      </c>
      <c r="EL19" s="124">
        <v>410215</v>
      </c>
      <c r="EM19" s="124">
        <v>410629</v>
      </c>
      <c r="EN19" s="124">
        <v>411025</v>
      </c>
      <c r="EO19" s="124">
        <v>411479</v>
      </c>
      <c r="EP19" s="124">
        <v>412516</v>
      </c>
      <c r="EQ19" s="124">
        <v>413500</v>
      </c>
      <c r="ER19" s="124">
        <v>414426</v>
      </c>
      <c r="ES19" s="124">
        <v>415459</v>
      </c>
      <c r="ET19" s="124">
        <v>416437</v>
      </c>
      <c r="EU19" s="124">
        <v>417552</v>
      </c>
      <c r="EV19" s="124">
        <v>418484</v>
      </c>
      <c r="EW19" s="124">
        <v>419329</v>
      </c>
      <c r="EX19" s="124">
        <v>419723</v>
      </c>
      <c r="EY19" s="124">
        <v>420163</v>
      </c>
      <c r="EZ19" s="124">
        <v>420584</v>
      </c>
      <c r="FA19" s="124">
        <v>421066</v>
      </c>
      <c r="FB19" s="124">
        <v>422169</v>
      </c>
      <c r="FC19" s="124">
        <v>423215</v>
      </c>
      <c r="FD19" s="124">
        <v>424200</v>
      </c>
      <c r="FE19" s="124">
        <v>425298</v>
      </c>
      <c r="FF19" s="124">
        <v>426338</v>
      </c>
      <c r="FG19" s="124">
        <v>427524</v>
      </c>
      <c r="FH19" s="124">
        <v>428514</v>
      </c>
      <c r="FI19" s="124">
        <v>429413</v>
      </c>
      <c r="FJ19" s="124">
        <v>429832</v>
      </c>
      <c r="FK19" s="124">
        <v>430299</v>
      </c>
      <c r="FL19" s="124">
        <v>430747</v>
      </c>
      <c r="FM19" s="124">
        <v>431260</v>
      </c>
      <c r="FN19" s="124">
        <v>432393</v>
      </c>
      <c r="FO19" s="124">
        <v>433468</v>
      </c>
      <c r="FP19" s="124">
        <v>434480</v>
      </c>
      <c r="FQ19" s="124">
        <v>435608</v>
      </c>
      <c r="FR19" s="124">
        <v>436677</v>
      </c>
      <c r="FS19" s="124">
        <v>437896</v>
      </c>
      <c r="FT19" s="124">
        <v>438914</v>
      </c>
      <c r="FU19" s="124">
        <v>439837</v>
      </c>
      <c r="FV19" s="124">
        <v>440267</v>
      </c>
      <c r="FW19" s="124">
        <v>440748</v>
      </c>
      <c r="FX19" s="124">
        <v>441208</v>
      </c>
      <c r="FY19" s="124">
        <v>441735</v>
      </c>
      <c r="FZ19" s="124">
        <v>442875</v>
      </c>
      <c r="GA19" s="124">
        <v>443957</v>
      </c>
      <c r="GB19" s="124">
        <v>444975</v>
      </c>
      <c r="GC19" s="124">
        <v>446110</v>
      </c>
      <c r="GD19" s="124">
        <v>447186</v>
      </c>
      <c r="GE19" s="124">
        <v>448412</v>
      </c>
      <c r="GF19" s="124">
        <v>449436</v>
      </c>
      <c r="GG19" s="124">
        <v>450366</v>
      </c>
      <c r="GH19" s="124">
        <v>450798</v>
      </c>
      <c r="GI19" s="124">
        <v>451282</v>
      </c>
      <c r="GJ19" s="124">
        <v>451745</v>
      </c>
      <c r="GK19" s="124">
        <v>452275</v>
      </c>
    </row>
    <row r="20" spans="1:193">
      <c r="A20" s="84" t="s">
        <v>9</v>
      </c>
      <c r="B20" s="124">
        <v>0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  <c r="H20" s="124">
        <v>0</v>
      </c>
      <c r="I20" s="124">
        <v>0</v>
      </c>
      <c r="J20" s="124">
        <v>0</v>
      </c>
      <c r="K20" s="124">
        <v>0</v>
      </c>
      <c r="L20" s="124">
        <v>0</v>
      </c>
      <c r="M20" s="124">
        <v>0</v>
      </c>
      <c r="N20" s="124">
        <v>0</v>
      </c>
      <c r="O20" s="124">
        <v>0</v>
      </c>
      <c r="P20" s="124">
        <v>0</v>
      </c>
      <c r="Q20" s="124">
        <v>0</v>
      </c>
      <c r="R20" s="124">
        <v>0</v>
      </c>
      <c r="S20" s="124">
        <v>0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0</v>
      </c>
      <c r="AA20" s="124">
        <v>0</v>
      </c>
      <c r="AB20" s="124">
        <v>0</v>
      </c>
      <c r="AC20" s="124">
        <v>0</v>
      </c>
      <c r="AD20" s="124">
        <v>0</v>
      </c>
      <c r="AE20" s="124">
        <v>0</v>
      </c>
      <c r="AF20" s="124">
        <v>0</v>
      </c>
      <c r="AG20" s="124">
        <v>0</v>
      </c>
      <c r="AH20" s="124">
        <v>0</v>
      </c>
      <c r="AI20" s="124">
        <v>0</v>
      </c>
      <c r="AJ20" s="124">
        <v>0</v>
      </c>
      <c r="AK20" s="124">
        <v>0</v>
      </c>
      <c r="AL20" s="124">
        <v>0</v>
      </c>
      <c r="AM20" s="124">
        <v>0</v>
      </c>
      <c r="AN20" s="124">
        <v>0</v>
      </c>
      <c r="AO20" s="124">
        <v>0</v>
      </c>
      <c r="AP20" s="124">
        <v>0</v>
      </c>
      <c r="AQ20" s="124">
        <v>0</v>
      </c>
      <c r="AR20" s="124">
        <v>0</v>
      </c>
      <c r="AS20" s="124">
        <v>0</v>
      </c>
      <c r="AT20" s="124">
        <v>0</v>
      </c>
      <c r="AU20" s="124">
        <v>0</v>
      </c>
      <c r="AV20" s="124">
        <v>0</v>
      </c>
      <c r="AW20" s="124">
        <v>0</v>
      </c>
      <c r="AX20" s="124">
        <v>0</v>
      </c>
      <c r="AY20" s="124">
        <v>0</v>
      </c>
      <c r="AZ20" s="124">
        <v>0</v>
      </c>
      <c r="BA20" s="124">
        <v>0</v>
      </c>
      <c r="BB20" s="124">
        <v>0</v>
      </c>
      <c r="BC20" s="124">
        <v>0</v>
      </c>
      <c r="BD20" s="124">
        <v>0</v>
      </c>
      <c r="BE20" s="124">
        <v>0</v>
      </c>
      <c r="BF20" s="124">
        <v>0</v>
      </c>
      <c r="BG20" s="124">
        <v>0</v>
      </c>
      <c r="BH20" s="124">
        <v>0</v>
      </c>
      <c r="BI20" s="124">
        <v>0</v>
      </c>
      <c r="BJ20" s="124">
        <v>0</v>
      </c>
      <c r="BK20" s="124">
        <v>0</v>
      </c>
      <c r="BL20" s="124">
        <v>0</v>
      </c>
      <c r="BM20" s="124">
        <v>0</v>
      </c>
      <c r="BN20" s="124">
        <v>0</v>
      </c>
      <c r="BO20" s="124">
        <v>0</v>
      </c>
      <c r="BP20" s="124">
        <v>0</v>
      </c>
      <c r="BQ20" s="124">
        <v>0</v>
      </c>
      <c r="BR20" s="124">
        <v>0</v>
      </c>
      <c r="BS20" s="124">
        <v>0</v>
      </c>
      <c r="BT20" s="124">
        <v>0</v>
      </c>
      <c r="BU20" s="124">
        <v>0</v>
      </c>
      <c r="BV20" s="124">
        <v>0</v>
      </c>
      <c r="BW20" s="124">
        <v>0</v>
      </c>
      <c r="BX20" s="124">
        <v>0</v>
      </c>
      <c r="BY20" s="124">
        <v>0</v>
      </c>
      <c r="BZ20" s="124">
        <v>0</v>
      </c>
      <c r="CA20" s="124">
        <v>0</v>
      </c>
      <c r="CB20" s="124">
        <v>0</v>
      </c>
      <c r="CC20" s="124">
        <v>0</v>
      </c>
      <c r="CD20" s="124">
        <v>0</v>
      </c>
      <c r="CE20" s="124">
        <v>0</v>
      </c>
      <c r="CF20" s="124">
        <v>0</v>
      </c>
      <c r="CG20" s="124">
        <v>0</v>
      </c>
      <c r="CH20" s="124">
        <v>0</v>
      </c>
      <c r="CI20" s="124">
        <v>0</v>
      </c>
      <c r="CJ20" s="124">
        <v>0</v>
      </c>
      <c r="CK20" s="124">
        <v>0</v>
      </c>
      <c r="CL20" s="124">
        <v>0</v>
      </c>
      <c r="CM20" s="124">
        <v>0</v>
      </c>
      <c r="CN20" s="124">
        <v>0</v>
      </c>
      <c r="CO20" s="124">
        <v>0</v>
      </c>
      <c r="CP20" s="124">
        <v>0</v>
      </c>
      <c r="CQ20" s="124">
        <v>0</v>
      </c>
      <c r="CR20" s="124">
        <v>0</v>
      </c>
      <c r="CS20" s="124">
        <v>373036</v>
      </c>
      <c r="CT20" s="124">
        <v>374050</v>
      </c>
      <c r="CU20" s="124">
        <v>374574</v>
      </c>
      <c r="CV20" s="124">
        <v>374537</v>
      </c>
      <c r="CW20" s="124">
        <v>374650</v>
      </c>
      <c r="CX20" s="124">
        <v>375108</v>
      </c>
      <c r="CY20" s="124">
        <v>375457</v>
      </c>
      <c r="CZ20" s="124">
        <v>375608</v>
      </c>
      <c r="DA20" s="124">
        <v>376265</v>
      </c>
      <c r="DB20" s="124">
        <v>375994</v>
      </c>
      <c r="DC20" s="124">
        <v>376261</v>
      </c>
      <c r="DD20" s="124">
        <v>376512</v>
      </c>
      <c r="DE20" s="124">
        <v>376546</v>
      </c>
      <c r="DF20" s="124">
        <v>376940</v>
      </c>
      <c r="DG20" s="124">
        <v>378749</v>
      </c>
      <c r="DH20" s="124">
        <v>380436</v>
      </c>
      <c r="DI20" s="124">
        <v>380985</v>
      </c>
      <c r="DJ20" s="124">
        <v>381572</v>
      </c>
      <c r="DK20" s="124">
        <v>382077</v>
      </c>
      <c r="DL20" s="124">
        <v>382494</v>
      </c>
      <c r="DM20" s="124">
        <v>383098</v>
      </c>
      <c r="DN20" s="124">
        <v>383064</v>
      </c>
      <c r="DO20" s="124">
        <v>383433</v>
      </c>
      <c r="DP20" s="124">
        <v>383845</v>
      </c>
      <c r="DQ20" s="124">
        <v>383930</v>
      </c>
      <c r="DR20" s="124">
        <v>384592</v>
      </c>
      <c r="DS20" s="124">
        <v>385220</v>
      </c>
      <c r="DT20" s="124">
        <v>385842</v>
      </c>
      <c r="DU20" s="124">
        <v>386487</v>
      </c>
      <c r="DV20" s="124">
        <v>387138</v>
      </c>
      <c r="DW20" s="124">
        <v>387819</v>
      </c>
      <c r="DX20" s="124">
        <v>388507</v>
      </c>
      <c r="DY20" s="124">
        <v>389213</v>
      </c>
      <c r="DZ20" s="124">
        <v>389941</v>
      </c>
      <c r="EA20" s="124">
        <v>390675</v>
      </c>
      <c r="EB20" s="124">
        <v>391407</v>
      </c>
      <c r="EC20" s="124">
        <v>392135</v>
      </c>
      <c r="ED20" s="124">
        <v>392873</v>
      </c>
      <c r="EE20" s="124">
        <v>393573</v>
      </c>
      <c r="EF20" s="124">
        <v>394273</v>
      </c>
      <c r="EG20" s="124">
        <v>394998</v>
      </c>
      <c r="EH20" s="124">
        <v>395723</v>
      </c>
      <c r="EI20" s="124">
        <v>396462</v>
      </c>
      <c r="EJ20" s="124">
        <v>397203</v>
      </c>
      <c r="EK20" s="124">
        <v>397958</v>
      </c>
      <c r="EL20" s="124">
        <v>398715</v>
      </c>
      <c r="EM20" s="124">
        <v>399474</v>
      </c>
      <c r="EN20" s="124">
        <v>400232</v>
      </c>
      <c r="EO20" s="124">
        <v>400990</v>
      </c>
      <c r="EP20" s="124">
        <v>401759</v>
      </c>
      <c r="EQ20" s="124">
        <v>402502</v>
      </c>
      <c r="ER20" s="124">
        <v>403241</v>
      </c>
      <c r="ES20" s="124">
        <v>403992</v>
      </c>
      <c r="ET20" s="124">
        <v>404746</v>
      </c>
      <c r="EU20" s="124">
        <v>405524</v>
      </c>
      <c r="EV20" s="124">
        <v>406307</v>
      </c>
      <c r="EW20" s="124">
        <v>407108</v>
      </c>
      <c r="EX20" s="124">
        <v>407920</v>
      </c>
      <c r="EY20" s="124">
        <v>408737</v>
      </c>
      <c r="EZ20" s="124">
        <v>409552</v>
      </c>
      <c r="FA20" s="124">
        <v>410364</v>
      </c>
      <c r="FB20" s="124">
        <v>411188</v>
      </c>
      <c r="FC20" s="124">
        <v>411970</v>
      </c>
      <c r="FD20" s="124">
        <v>412752</v>
      </c>
      <c r="FE20" s="124">
        <v>413562</v>
      </c>
      <c r="FF20" s="124">
        <v>414372</v>
      </c>
      <c r="FG20" s="124">
        <v>415189</v>
      </c>
      <c r="FH20" s="124">
        <v>416005</v>
      </c>
      <c r="FI20" s="124">
        <v>416836</v>
      </c>
      <c r="FJ20" s="124">
        <v>417659</v>
      </c>
      <c r="FK20" s="124">
        <v>418483</v>
      </c>
      <c r="FL20" s="124">
        <v>419305</v>
      </c>
      <c r="FM20" s="124">
        <v>420127</v>
      </c>
      <c r="FN20" s="124">
        <v>420963</v>
      </c>
      <c r="FO20" s="124">
        <v>421758</v>
      </c>
      <c r="FP20" s="124">
        <v>422548</v>
      </c>
      <c r="FQ20" s="124">
        <v>423366</v>
      </c>
      <c r="FR20" s="124">
        <v>424187</v>
      </c>
      <c r="FS20" s="124">
        <v>425027</v>
      </c>
      <c r="FT20" s="124">
        <v>425870</v>
      </c>
      <c r="FU20" s="124">
        <v>426730</v>
      </c>
      <c r="FV20" s="124">
        <v>427597</v>
      </c>
      <c r="FW20" s="124">
        <v>428465</v>
      </c>
      <c r="FX20" s="124">
        <v>429335</v>
      </c>
      <c r="FY20" s="124">
        <v>430201</v>
      </c>
      <c r="FZ20" s="124">
        <v>431080</v>
      </c>
      <c r="GA20" s="124">
        <v>431916</v>
      </c>
      <c r="GB20" s="124">
        <v>432749</v>
      </c>
      <c r="GC20" s="124">
        <v>433612</v>
      </c>
      <c r="GD20" s="124">
        <v>434477</v>
      </c>
      <c r="GE20" s="124">
        <v>435353</v>
      </c>
      <c r="GF20" s="124">
        <v>436232</v>
      </c>
      <c r="GG20" s="124">
        <v>437129</v>
      </c>
      <c r="GH20" s="124">
        <v>438023</v>
      </c>
      <c r="GI20" s="124">
        <v>438920</v>
      </c>
      <c r="GJ20" s="124">
        <v>439817</v>
      </c>
      <c r="GK20" s="124">
        <v>440711</v>
      </c>
    </row>
    <row r="21" spans="1:193">
      <c r="A21" s="84" t="s">
        <v>31</v>
      </c>
      <c r="B21" s="124">
        <v>0</v>
      </c>
      <c r="C21" s="124">
        <v>0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4">
        <v>0</v>
      </c>
      <c r="J21" s="124">
        <v>0</v>
      </c>
      <c r="K21" s="124">
        <v>0</v>
      </c>
      <c r="L21" s="124">
        <v>0</v>
      </c>
      <c r="M21" s="124">
        <v>0</v>
      </c>
      <c r="N21" s="124">
        <v>0</v>
      </c>
      <c r="O21" s="124">
        <v>0</v>
      </c>
      <c r="P21" s="124">
        <v>0</v>
      </c>
      <c r="Q21" s="124">
        <v>0</v>
      </c>
      <c r="R21" s="124">
        <v>0</v>
      </c>
      <c r="S21" s="124">
        <v>0</v>
      </c>
      <c r="T21" s="124">
        <v>0</v>
      </c>
      <c r="U21" s="124">
        <v>0</v>
      </c>
      <c r="V21" s="124">
        <v>0</v>
      </c>
      <c r="W21" s="124">
        <v>0</v>
      </c>
      <c r="X21" s="124">
        <v>0</v>
      </c>
      <c r="Y21" s="124">
        <v>0</v>
      </c>
      <c r="Z21" s="124">
        <v>0</v>
      </c>
      <c r="AA21" s="124">
        <v>0</v>
      </c>
      <c r="AB21" s="124">
        <v>0</v>
      </c>
      <c r="AC21" s="124">
        <v>0</v>
      </c>
      <c r="AD21" s="124">
        <v>0</v>
      </c>
      <c r="AE21" s="124">
        <v>0</v>
      </c>
      <c r="AF21" s="124">
        <v>0</v>
      </c>
      <c r="AG21" s="124">
        <v>0</v>
      </c>
      <c r="AH21" s="124">
        <v>0</v>
      </c>
      <c r="AI21" s="124">
        <v>0</v>
      </c>
      <c r="AJ21" s="124">
        <v>0</v>
      </c>
      <c r="AK21" s="124">
        <v>0</v>
      </c>
      <c r="AL21" s="124">
        <v>0</v>
      </c>
      <c r="AM21" s="124">
        <v>0</v>
      </c>
      <c r="AN21" s="124">
        <v>0</v>
      </c>
      <c r="AO21" s="124">
        <v>0</v>
      </c>
      <c r="AP21" s="124">
        <v>0</v>
      </c>
      <c r="AQ21" s="124">
        <v>0</v>
      </c>
      <c r="AR21" s="124">
        <v>0</v>
      </c>
      <c r="AS21" s="124">
        <v>0</v>
      </c>
      <c r="AT21" s="124">
        <v>0</v>
      </c>
      <c r="AU21" s="124">
        <v>0</v>
      </c>
      <c r="AV21" s="124">
        <v>0</v>
      </c>
      <c r="AW21" s="124">
        <v>0</v>
      </c>
      <c r="AX21" s="124">
        <v>0</v>
      </c>
      <c r="AY21" s="124">
        <v>0</v>
      </c>
      <c r="AZ21" s="124">
        <v>0</v>
      </c>
      <c r="BA21" s="124">
        <v>0</v>
      </c>
      <c r="BB21" s="124">
        <v>0</v>
      </c>
      <c r="BC21" s="124">
        <v>0</v>
      </c>
      <c r="BD21" s="124">
        <v>0</v>
      </c>
      <c r="BE21" s="124">
        <v>0</v>
      </c>
      <c r="BF21" s="124">
        <v>0</v>
      </c>
      <c r="BG21" s="124">
        <v>0</v>
      </c>
      <c r="BH21" s="124">
        <v>0</v>
      </c>
      <c r="BI21" s="124">
        <v>0</v>
      </c>
      <c r="BJ21" s="124">
        <v>0</v>
      </c>
      <c r="BK21" s="124">
        <v>0</v>
      </c>
      <c r="BL21" s="124">
        <v>0</v>
      </c>
      <c r="BM21" s="124">
        <v>0</v>
      </c>
      <c r="BN21" s="124">
        <v>0</v>
      </c>
      <c r="BO21" s="124">
        <v>0</v>
      </c>
      <c r="BP21" s="124">
        <v>0</v>
      </c>
      <c r="BQ21" s="124">
        <v>0</v>
      </c>
      <c r="BR21" s="124">
        <v>0</v>
      </c>
      <c r="BS21" s="124">
        <v>0</v>
      </c>
      <c r="BT21" s="124">
        <v>0</v>
      </c>
      <c r="BU21" s="124">
        <v>0</v>
      </c>
      <c r="BV21" s="124">
        <v>0</v>
      </c>
      <c r="BW21" s="124">
        <v>0</v>
      </c>
      <c r="BX21" s="124">
        <v>0</v>
      </c>
      <c r="BY21" s="124">
        <v>0</v>
      </c>
      <c r="BZ21" s="124">
        <v>0</v>
      </c>
      <c r="CA21" s="124">
        <v>0</v>
      </c>
      <c r="CB21" s="124">
        <v>0</v>
      </c>
      <c r="CC21" s="124">
        <v>0</v>
      </c>
      <c r="CD21" s="124">
        <v>0</v>
      </c>
      <c r="CE21" s="124">
        <v>0</v>
      </c>
      <c r="CF21" s="124">
        <v>0</v>
      </c>
      <c r="CG21" s="124">
        <v>0</v>
      </c>
      <c r="CH21" s="124">
        <v>0</v>
      </c>
      <c r="CI21" s="124">
        <v>0</v>
      </c>
      <c r="CJ21" s="124">
        <v>0</v>
      </c>
      <c r="CK21" s="124">
        <v>0</v>
      </c>
      <c r="CL21" s="124">
        <v>0</v>
      </c>
      <c r="CM21" s="124">
        <v>0</v>
      </c>
      <c r="CN21" s="124">
        <v>0</v>
      </c>
      <c r="CO21" s="124">
        <v>0</v>
      </c>
      <c r="CP21" s="124">
        <v>0</v>
      </c>
      <c r="CQ21" s="124">
        <v>0</v>
      </c>
      <c r="CR21" s="124">
        <v>0</v>
      </c>
      <c r="CS21" s="124">
        <v>0</v>
      </c>
      <c r="CT21" s="124">
        <v>0</v>
      </c>
      <c r="CU21" s="124">
        <v>0</v>
      </c>
      <c r="CV21" s="124">
        <v>0</v>
      </c>
      <c r="CW21" s="124">
        <v>0</v>
      </c>
      <c r="CX21" s="124">
        <v>0</v>
      </c>
      <c r="CY21" s="124">
        <v>0</v>
      </c>
      <c r="CZ21" s="124">
        <v>0</v>
      </c>
      <c r="DA21" s="124">
        <v>0</v>
      </c>
      <c r="DB21" s="124">
        <v>0</v>
      </c>
      <c r="DC21" s="124">
        <v>0</v>
      </c>
      <c r="DD21" s="124">
        <v>0</v>
      </c>
      <c r="DE21" s="124">
        <v>0</v>
      </c>
      <c r="DF21" s="124">
        <v>0</v>
      </c>
      <c r="DG21" s="124">
        <v>0</v>
      </c>
      <c r="DH21" s="124">
        <v>0</v>
      </c>
      <c r="DI21" s="124">
        <v>0</v>
      </c>
      <c r="DJ21" s="124">
        <v>0</v>
      </c>
      <c r="DK21" s="124">
        <v>0</v>
      </c>
      <c r="DL21" s="124">
        <v>0</v>
      </c>
      <c r="DM21" s="124">
        <v>0</v>
      </c>
      <c r="DN21" s="124">
        <v>0</v>
      </c>
      <c r="DO21" s="124">
        <v>0</v>
      </c>
      <c r="DP21" s="124">
        <v>0</v>
      </c>
      <c r="DQ21" s="124">
        <v>0</v>
      </c>
      <c r="DR21" s="124">
        <v>373836</v>
      </c>
      <c r="DS21" s="124">
        <v>373936</v>
      </c>
      <c r="DT21" s="124">
        <v>374036</v>
      </c>
      <c r="DU21" s="124">
        <v>374136</v>
      </c>
      <c r="DV21" s="124">
        <v>374236</v>
      </c>
      <c r="DW21" s="124">
        <v>374336</v>
      </c>
      <c r="DX21" s="124">
        <v>374436</v>
      </c>
      <c r="DY21" s="124">
        <v>374536</v>
      </c>
      <c r="DZ21" s="124">
        <v>374636</v>
      </c>
      <c r="EA21" s="124">
        <v>374736</v>
      </c>
      <c r="EB21" s="124">
        <v>374836</v>
      </c>
      <c r="EC21" s="124">
        <v>374936</v>
      </c>
      <c r="ED21" s="124">
        <v>375136</v>
      </c>
      <c r="EE21" s="124">
        <v>375336</v>
      </c>
      <c r="EF21" s="124">
        <v>375536</v>
      </c>
      <c r="EG21" s="124">
        <v>375736</v>
      </c>
      <c r="EH21" s="124">
        <v>375936</v>
      </c>
      <c r="EI21" s="124">
        <v>376136</v>
      </c>
      <c r="EJ21" s="124">
        <v>376336</v>
      </c>
      <c r="EK21" s="124">
        <v>376536</v>
      </c>
      <c r="EL21" s="124">
        <v>376736</v>
      </c>
      <c r="EM21" s="124">
        <v>376936</v>
      </c>
      <c r="EN21" s="124">
        <v>377136</v>
      </c>
      <c r="EO21" s="124">
        <v>377336</v>
      </c>
      <c r="EP21" s="124">
        <v>377524</v>
      </c>
      <c r="EQ21" s="124">
        <v>377825</v>
      </c>
      <c r="ER21" s="124">
        <v>378126</v>
      </c>
      <c r="ES21" s="124">
        <v>378441</v>
      </c>
      <c r="ET21" s="124">
        <v>378768</v>
      </c>
      <c r="EU21" s="124">
        <v>379114</v>
      </c>
      <c r="EV21" s="124">
        <v>379481</v>
      </c>
      <c r="EW21" s="124">
        <v>379868</v>
      </c>
      <c r="EX21" s="124">
        <v>380263</v>
      </c>
      <c r="EY21" s="124">
        <v>380672</v>
      </c>
      <c r="EZ21" s="124">
        <v>381098</v>
      </c>
      <c r="FA21" s="124">
        <v>381544</v>
      </c>
      <c r="FB21" s="124">
        <v>382017</v>
      </c>
      <c r="FC21" s="124">
        <v>382493</v>
      </c>
      <c r="FD21" s="124">
        <v>382989</v>
      </c>
      <c r="FE21" s="124">
        <v>383515</v>
      </c>
      <c r="FF21" s="124">
        <v>384060</v>
      </c>
      <c r="FG21" s="124">
        <v>384627</v>
      </c>
      <c r="FH21" s="124">
        <v>385215</v>
      </c>
      <c r="FI21" s="124">
        <v>385830</v>
      </c>
      <c r="FJ21" s="124">
        <v>386453</v>
      </c>
      <c r="FK21" s="124">
        <v>387089</v>
      </c>
      <c r="FL21" s="124">
        <v>387731</v>
      </c>
      <c r="FM21" s="124">
        <v>388378</v>
      </c>
      <c r="FN21" s="124">
        <v>389051</v>
      </c>
      <c r="FO21" s="124">
        <v>389713</v>
      </c>
      <c r="FP21" s="124">
        <v>390403</v>
      </c>
      <c r="FQ21" s="124">
        <v>391143</v>
      </c>
      <c r="FR21" s="124">
        <v>391894</v>
      </c>
      <c r="FS21" s="124">
        <v>392649</v>
      </c>
      <c r="FT21" s="124">
        <v>393397</v>
      </c>
      <c r="FU21" s="124">
        <v>394140</v>
      </c>
      <c r="FV21" s="124">
        <v>394849</v>
      </c>
      <c r="FW21" s="124">
        <v>395541</v>
      </c>
      <c r="FX21" s="124">
        <v>396226</v>
      </c>
      <c r="FY21" s="124">
        <v>396913</v>
      </c>
      <c r="FZ21" s="124">
        <v>397615</v>
      </c>
      <c r="GA21" s="124">
        <v>398291</v>
      </c>
      <c r="GB21" s="124">
        <v>398974</v>
      </c>
      <c r="GC21" s="124">
        <v>399683</v>
      </c>
      <c r="GD21" s="124">
        <v>400384</v>
      </c>
      <c r="GE21" s="124">
        <v>401072</v>
      </c>
      <c r="GF21" s="124">
        <v>401749</v>
      </c>
      <c r="GG21" s="124">
        <v>402429</v>
      </c>
      <c r="GH21" s="124">
        <v>403095</v>
      </c>
      <c r="GI21" s="124">
        <v>403756</v>
      </c>
      <c r="GJ21" s="124">
        <v>404411</v>
      </c>
      <c r="GK21" s="124">
        <v>405062</v>
      </c>
    </row>
    <row r="22" spans="1:193">
      <c r="A22" s="84" t="s">
        <v>6</v>
      </c>
      <c r="B22" s="124">
        <v>0</v>
      </c>
      <c r="C22" s="124">
        <v>0</v>
      </c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v>0</v>
      </c>
      <c r="O22" s="124">
        <v>0</v>
      </c>
      <c r="P22" s="124">
        <v>0</v>
      </c>
      <c r="Q22" s="124">
        <v>0</v>
      </c>
      <c r="R22" s="124">
        <v>0</v>
      </c>
      <c r="S22" s="124">
        <v>0</v>
      </c>
      <c r="T22" s="124">
        <v>0</v>
      </c>
      <c r="U22" s="124">
        <v>0</v>
      </c>
      <c r="V22" s="124">
        <v>0</v>
      </c>
      <c r="W22" s="124">
        <v>0</v>
      </c>
      <c r="X22" s="124">
        <v>0</v>
      </c>
      <c r="Y22" s="124">
        <v>0</v>
      </c>
      <c r="Z22" s="124">
        <v>0</v>
      </c>
      <c r="AA22" s="124">
        <v>0</v>
      </c>
      <c r="AB22" s="124">
        <v>0</v>
      </c>
      <c r="AC22" s="124">
        <v>0</v>
      </c>
      <c r="AD22" s="124">
        <v>0</v>
      </c>
      <c r="AE22" s="124">
        <v>0</v>
      </c>
      <c r="AF22" s="124">
        <v>0</v>
      </c>
      <c r="AG22" s="124">
        <v>0</v>
      </c>
      <c r="AH22" s="124">
        <v>0</v>
      </c>
      <c r="AI22" s="124">
        <v>0</v>
      </c>
      <c r="AJ22" s="124">
        <v>0</v>
      </c>
      <c r="AK22" s="124">
        <v>0</v>
      </c>
      <c r="AL22" s="124">
        <v>0</v>
      </c>
      <c r="AM22" s="124">
        <v>0</v>
      </c>
      <c r="AN22" s="124">
        <v>0</v>
      </c>
      <c r="AO22" s="124">
        <v>0</v>
      </c>
      <c r="AP22" s="124">
        <v>0</v>
      </c>
      <c r="AQ22" s="124">
        <v>0</v>
      </c>
      <c r="AR22" s="124">
        <v>0</v>
      </c>
      <c r="AS22" s="124">
        <v>0</v>
      </c>
      <c r="AT22" s="124">
        <v>0</v>
      </c>
      <c r="AU22" s="124">
        <v>0</v>
      </c>
      <c r="AV22" s="124">
        <v>0</v>
      </c>
      <c r="AW22" s="124">
        <v>0</v>
      </c>
      <c r="AX22" s="124">
        <v>0</v>
      </c>
      <c r="AY22" s="124">
        <v>0</v>
      </c>
      <c r="AZ22" s="124">
        <v>0</v>
      </c>
      <c r="BA22" s="124">
        <v>0</v>
      </c>
      <c r="BB22" s="124">
        <v>0</v>
      </c>
      <c r="BC22" s="124">
        <v>0</v>
      </c>
      <c r="BD22" s="124">
        <v>0</v>
      </c>
      <c r="BE22" s="124">
        <v>0</v>
      </c>
      <c r="BF22" s="124">
        <v>0</v>
      </c>
      <c r="BG22" s="124">
        <v>0</v>
      </c>
      <c r="BH22" s="124">
        <v>0</v>
      </c>
      <c r="BI22" s="124">
        <v>0</v>
      </c>
      <c r="BJ22" s="124">
        <v>0</v>
      </c>
      <c r="BK22" s="124">
        <v>0</v>
      </c>
      <c r="BL22" s="124">
        <v>0</v>
      </c>
      <c r="BM22" s="124">
        <v>0</v>
      </c>
      <c r="BN22" s="124">
        <v>0</v>
      </c>
      <c r="BO22" s="124">
        <v>0</v>
      </c>
      <c r="BP22" s="124">
        <v>0</v>
      </c>
      <c r="BQ22" s="124">
        <v>0</v>
      </c>
      <c r="BR22" s="124">
        <v>0</v>
      </c>
      <c r="BS22" s="124">
        <v>0</v>
      </c>
      <c r="BT22" s="124">
        <v>0</v>
      </c>
      <c r="BU22" s="124">
        <v>0</v>
      </c>
      <c r="BV22" s="124">
        <v>0</v>
      </c>
      <c r="BW22" s="124">
        <v>0</v>
      </c>
      <c r="BX22" s="124">
        <v>0</v>
      </c>
      <c r="BY22" s="124">
        <v>0</v>
      </c>
      <c r="BZ22" s="124">
        <v>0</v>
      </c>
      <c r="CA22" s="124">
        <v>0</v>
      </c>
      <c r="CB22" s="124">
        <v>0</v>
      </c>
      <c r="CC22" s="124">
        <v>0</v>
      </c>
      <c r="CD22" s="124">
        <v>0</v>
      </c>
      <c r="CE22" s="124">
        <v>0</v>
      </c>
      <c r="CF22" s="124">
        <v>0</v>
      </c>
      <c r="CG22" s="124">
        <v>0</v>
      </c>
      <c r="CH22" s="124">
        <v>0</v>
      </c>
      <c r="CI22" s="124">
        <v>0</v>
      </c>
      <c r="CJ22" s="124">
        <v>0</v>
      </c>
      <c r="CK22" s="124">
        <v>0</v>
      </c>
      <c r="CL22" s="124">
        <v>0</v>
      </c>
      <c r="CM22" s="124">
        <v>0</v>
      </c>
      <c r="CN22" s="124">
        <v>0</v>
      </c>
      <c r="CO22" s="124">
        <v>0</v>
      </c>
      <c r="CP22" s="124">
        <v>0</v>
      </c>
      <c r="CQ22" s="124">
        <v>0</v>
      </c>
      <c r="CR22" s="124">
        <v>0</v>
      </c>
      <c r="CS22" s="124">
        <v>0</v>
      </c>
      <c r="CT22" s="124">
        <v>0</v>
      </c>
      <c r="CU22" s="124">
        <v>0</v>
      </c>
      <c r="CV22" s="124">
        <v>0</v>
      </c>
      <c r="CW22" s="124">
        <v>0</v>
      </c>
      <c r="CX22" s="124">
        <v>0</v>
      </c>
      <c r="CY22" s="124">
        <v>0</v>
      </c>
      <c r="CZ22" s="124">
        <v>0</v>
      </c>
      <c r="DA22" s="124">
        <v>0</v>
      </c>
      <c r="DB22" s="124">
        <v>0</v>
      </c>
      <c r="DC22" s="124">
        <v>0</v>
      </c>
      <c r="DD22" s="124">
        <v>0</v>
      </c>
      <c r="DE22" s="124">
        <v>0</v>
      </c>
      <c r="DF22" s="124">
        <v>0</v>
      </c>
      <c r="DG22" s="124">
        <v>0</v>
      </c>
      <c r="DH22" s="124">
        <v>0</v>
      </c>
      <c r="DI22" s="124">
        <v>0</v>
      </c>
      <c r="DJ22" s="124">
        <v>0</v>
      </c>
      <c r="DK22" s="124">
        <v>0</v>
      </c>
      <c r="DL22" s="124">
        <v>0</v>
      </c>
      <c r="DM22" s="124">
        <v>0</v>
      </c>
      <c r="DN22" s="124">
        <v>0</v>
      </c>
      <c r="DO22" s="124">
        <v>0</v>
      </c>
      <c r="DP22" s="124">
        <v>0</v>
      </c>
      <c r="DQ22" s="124">
        <v>374091</v>
      </c>
      <c r="DR22" s="124">
        <v>374869</v>
      </c>
      <c r="DS22" s="124">
        <v>374893</v>
      </c>
      <c r="DT22" s="124">
        <v>375006</v>
      </c>
      <c r="DU22" s="124">
        <v>375243</v>
      </c>
      <c r="DV22" s="124">
        <v>375843</v>
      </c>
      <c r="DW22" s="124">
        <v>375991</v>
      </c>
      <c r="DX22" s="124">
        <v>376090</v>
      </c>
      <c r="DY22" s="124">
        <v>376139</v>
      </c>
      <c r="DZ22" s="124">
        <v>376187</v>
      </c>
      <c r="EA22" s="124">
        <v>376241</v>
      </c>
      <c r="EB22" s="124">
        <v>376277</v>
      </c>
      <c r="EC22" s="124">
        <v>376300</v>
      </c>
      <c r="ED22" s="124">
        <v>376560</v>
      </c>
      <c r="EE22" s="124">
        <v>376800</v>
      </c>
      <c r="EF22" s="124">
        <v>377025</v>
      </c>
      <c r="EG22" s="124">
        <v>377360</v>
      </c>
      <c r="EH22" s="124">
        <v>377550</v>
      </c>
      <c r="EI22" s="124">
        <v>377860</v>
      </c>
      <c r="EJ22" s="124">
        <v>378020</v>
      </c>
      <c r="EK22" s="124">
        <v>378080</v>
      </c>
      <c r="EL22" s="124">
        <v>378115</v>
      </c>
      <c r="EM22" s="124">
        <v>378085</v>
      </c>
      <c r="EN22" s="124">
        <v>378155</v>
      </c>
      <c r="EO22" s="124">
        <v>378315</v>
      </c>
      <c r="EP22" s="124">
        <v>378870</v>
      </c>
      <c r="EQ22" s="124">
        <v>379389</v>
      </c>
      <c r="ER22" s="124">
        <v>379852</v>
      </c>
      <c r="ES22" s="124">
        <v>380306</v>
      </c>
      <c r="ET22" s="124">
        <v>380761</v>
      </c>
      <c r="EU22" s="124">
        <v>381334</v>
      </c>
      <c r="EV22" s="124">
        <v>381751</v>
      </c>
      <c r="EW22" s="124">
        <v>382123</v>
      </c>
      <c r="EX22" s="124">
        <v>382219</v>
      </c>
      <c r="EY22" s="124">
        <v>382343</v>
      </c>
      <c r="EZ22" s="124">
        <v>382518</v>
      </c>
      <c r="FA22" s="124">
        <v>382714</v>
      </c>
      <c r="FB22" s="124">
        <v>383527</v>
      </c>
      <c r="FC22" s="124">
        <v>384288</v>
      </c>
      <c r="FD22" s="124">
        <v>384966</v>
      </c>
      <c r="FE22" s="124">
        <v>385631</v>
      </c>
      <c r="FF22" s="124">
        <v>386298</v>
      </c>
      <c r="FG22" s="124">
        <v>387137</v>
      </c>
      <c r="FH22" s="124">
        <v>387750</v>
      </c>
      <c r="FI22" s="124">
        <v>388293</v>
      </c>
      <c r="FJ22" s="124">
        <v>388434</v>
      </c>
      <c r="FK22" s="124">
        <v>388615</v>
      </c>
      <c r="FL22" s="124">
        <v>388873</v>
      </c>
      <c r="FM22" s="124">
        <v>389160</v>
      </c>
      <c r="FN22" s="124">
        <v>390067</v>
      </c>
      <c r="FO22" s="124">
        <v>390917</v>
      </c>
      <c r="FP22" s="124">
        <v>391673</v>
      </c>
      <c r="FQ22" s="124">
        <v>392416</v>
      </c>
      <c r="FR22" s="124">
        <v>393160</v>
      </c>
      <c r="FS22" s="124">
        <v>394096</v>
      </c>
      <c r="FT22" s="124">
        <v>394779</v>
      </c>
      <c r="FU22" s="124">
        <v>395387</v>
      </c>
      <c r="FV22" s="124">
        <v>395543</v>
      </c>
      <c r="FW22" s="124">
        <v>395747</v>
      </c>
      <c r="FX22" s="124">
        <v>396034</v>
      </c>
      <c r="FY22" s="124">
        <v>396354</v>
      </c>
      <c r="FZ22" s="124">
        <v>397243</v>
      </c>
      <c r="GA22" s="124">
        <v>398076</v>
      </c>
      <c r="GB22" s="124">
        <v>398818</v>
      </c>
      <c r="GC22" s="124">
        <v>399545</v>
      </c>
      <c r="GD22" s="124">
        <v>400274</v>
      </c>
      <c r="GE22" s="124">
        <v>401193</v>
      </c>
      <c r="GF22" s="124">
        <v>401862</v>
      </c>
      <c r="GG22" s="124">
        <v>402458</v>
      </c>
      <c r="GH22" s="124">
        <v>402611</v>
      </c>
      <c r="GI22" s="124">
        <v>402810</v>
      </c>
      <c r="GJ22" s="124">
        <v>403091</v>
      </c>
      <c r="GK22" s="124">
        <v>403405</v>
      </c>
    </row>
    <row r="23" spans="1:193">
      <c r="A23" s="84" t="s">
        <v>30</v>
      </c>
      <c r="B23" s="124">
        <v>0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24">
        <v>0</v>
      </c>
      <c r="O23" s="124">
        <v>0</v>
      </c>
      <c r="P23" s="124">
        <v>0</v>
      </c>
      <c r="Q23" s="124">
        <v>0</v>
      </c>
      <c r="R23" s="124">
        <v>0</v>
      </c>
      <c r="S23" s="124">
        <v>0</v>
      </c>
      <c r="T23" s="124">
        <v>0</v>
      </c>
      <c r="U23" s="124">
        <v>0</v>
      </c>
      <c r="V23" s="124">
        <v>0</v>
      </c>
      <c r="W23" s="124">
        <v>0</v>
      </c>
      <c r="X23" s="124">
        <v>0</v>
      </c>
      <c r="Y23" s="124">
        <v>0</v>
      </c>
      <c r="Z23" s="124">
        <v>0</v>
      </c>
      <c r="AA23" s="124">
        <v>0</v>
      </c>
      <c r="AB23" s="124">
        <v>0</v>
      </c>
      <c r="AC23" s="124">
        <v>0</v>
      </c>
      <c r="AD23" s="124">
        <v>0</v>
      </c>
      <c r="AE23" s="124">
        <v>0</v>
      </c>
      <c r="AF23" s="124">
        <v>0</v>
      </c>
      <c r="AG23" s="124">
        <v>0</v>
      </c>
      <c r="AH23" s="124">
        <v>0</v>
      </c>
      <c r="AI23" s="124">
        <v>0</v>
      </c>
      <c r="AJ23" s="124">
        <v>0</v>
      </c>
      <c r="AK23" s="124">
        <v>0</v>
      </c>
      <c r="AL23" s="124">
        <v>0</v>
      </c>
      <c r="AM23" s="124">
        <v>0</v>
      </c>
      <c r="AN23" s="124">
        <v>0</v>
      </c>
      <c r="AO23" s="124">
        <v>0</v>
      </c>
      <c r="AP23" s="124">
        <v>0</v>
      </c>
      <c r="AQ23" s="124">
        <v>0</v>
      </c>
      <c r="AR23" s="124">
        <v>0</v>
      </c>
      <c r="AS23" s="124">
        <v>0</v>
      </c>
      <c r="AT23" s="124">
        <v>0</v>
      </c>
      <c r="AU23" s="124">
        <v>0</v>
      </c>
      <c r="AV23" s="124">
        <v>0</v>
      </c>
      <c r="AW23" s="124">
        <v>0</v>
      </c>
      <c r="AX23" s="124">
        <v>0</v>
      </c>
      <c r="AY23" s="124">
        <v>0</v>
      </c>
      <c r="AZ23" s="124">
        <v>0</v>
      </c>
      <c r="BA23" s="124">
        <v>0</v>
      </c>
      <c r="BB23" s="124">
        <v>0</v>
      </c>
      <c r="BC23" s="124">
        <v>0</v>
      </c>
      <c r="BD23" s="124">
        <v>0</v>
      </c>
      <c r="BE23" s="124">
        <v>0</v>
      </c>
      <c r="BF23" s="124">
        <v>0</v>
      </c>
      <c r="BG23" s="124">
        <v>0</v>
      </c>
      <c r="BH23" s="124">
        <v>0</v>
      </c>
      <c r="BI23" s="124">
        <v>0</v>
      </c>
      <c r="BJ23" s="124">
        <v>0</v>
      </c>
      <c r="BK23" s="124">
        <v>0</v>
      </c>
      <c r="BL23" s="124">
        <v>0</v>
      </c>
      <c r="BM23" s="124">
        <v>0</v>
      </c>
      <c r="BN23" s="124">
        <v>0</v>
      </c>
      <c r="BO23" s="124">
        <v>0</v>
      </c>
      <c r="BP23" s="124">
        <v>0</v>
      </c>
      <c r="BQ23" s="124">
        <v>0</v>
      </c>
      <c r="BR23" s="124">
        <v>0</v>
      </c>
      <c r="BS23" s="124">
        <v>0</v>
      </c>
      <c r="BT23" s="124">
        <v>0</v>
      </c>
      <c r="BU23" s="124">
        <v>0</v>
      </c>
      <c r="BV23" s="124">
        <v>0</v>
      </c>
      <c r="BW23" s="124">
        <v>0</v>
      </c>
      <c r="BX23" s="124">
        <v>0</v>
      </c>
      <c r="BY23" s="124">
        <v>0</v>
      </c>
      <c r="BZ23" s="124">
        <v>0</v>
      </c>
      <c r="CA23" s="124">
        <v>0</v>
      </c>
      <c r="CB23" s="124">
        <v>0</v>
      </c>
      <c r="CC23" s="124">
        <v>0</v>
      </c>
      <c r="CD23" s="124">
        <v>0</v>
      </c>
      <c r="CE23" s="124">
        <v>0</v>
      </c>
      <c r="CF23" s="124">
        <v>0</v>
      </c>
      <c r="CG23" s="124">
        <v>0</v>
      </c>
      <c r="CH23" s="124">
        <v>0</v>
      </c>
      <c r="CI23" s="124">
        <v>0</v>
      </c>
      <c r="CJ23" s="124">
        <v>0</v>
      </c>
      <c r="CK23" s="124">
        <v>0</v>
      </c>
      <c r="CL23" s="124">
        <v>0</v>
      </c>
      <c r="CM23" s="124">
        <v>0</v>
      </c>
      <c r="CN23" s="124">
        <v>0</v>
      </c>
      <c r="CO23" s="124">
        <v>0</v>
      </c>
      <c r="CP23" s="124">
        <v>0</v>
      </c>
      <c r="CQ23" s="124">
        <v>0</v>
      </c>
      <c r="CR23" s="124">
        <v>0</v>
      </c>
      <c r="CS23" s="124">
        <v>0</v>
      </c>
      <c r="CT23" s="124">
        <v>0</v>
      </c>
      <c r="CU23" s="124">
        <v>0</v>
      </c>
      <c r="CV23" s="124">
        <v>0</v>
      </c>
      <c r="CW23" s="124">
        <v>0</v>
      </c>
      <c r="CX23" s="124">
        <v>0</v>
      </c>
      <c r="CY23" s="124">
        <v>0</v>
      </c>
      <c r="CZ23" s="124">
        <v>0</v>
      </c>
      <c r="DA23" s="124">
        <v>0</v>
      </c>
      <c r="DB23" s="124">
        <v>0</v>
      </c>
      <c r="DC23" s="124">
        <v>0</v>
      </c>
      <c r="DD23" s="124">
        <v>0</v>
      </c>
      <c r="DE23" s="124">
        <v>0</v>
      </c>
      <c r="DF23" s="124">
        <v>0</v>
      </c>
      <c r="DG23" s="124">
        <v>0</v>
      </c>
      <c r="DH23" s="124">
        <v>0</v>
      </c>
      <c r="DI23" s="124">
        <v>0</v>
      </c>
      <c r="DJ23" s="124">
        <v>0</v>
      </c>
      <c r="DK23" s="124">
        <v>0</v>
      </c>
      <c r="DL23" s="124">
        <v>0</v>
      </c>
      <c r="DM23" s="124">
        <v>0</v>
      </c>
      <c r="DN23" s="124">
        <v>0</v>
      </c>
      <c r="DO23" s="124">
        <v>0</v>
      </c>
      <c r="DP23" s="124">
        <v>0</v>
      </c>
      <c r="DQ23" s="124">
        <v>0</v>
      </c>
      <c r="DR23" s="124">
        <v>0</v>
      </c>
      <c r="DS23" s="124">
        <v>0</v>
      </c>
      <c r="DT23" s="124">
        <v>0</v>
      </c>
      <c r="DU23" s="124">
        <v>0</v>
      </c>
      <c r="DV23" s="124">
        <v>0</v>
      </c>
      <c r="DW23" s="124">
        <v>0</v>
      </c>
      <c r="DX23" s="124">
        <v>0</v>
      </c>
      <c r="DY23" s="124">
        <v>0</v>
      </c>
      <c r="DZ23" s="124">
        <v>0</v>
      </c>
      <c r="EA23" s="124">
        <v>0</v>
      </c>
      <c r="EB23" s="124">
        <v>0</v>
      </c>
      <c r="EC23" s="124">
        <v>376561</v>
      </c>
      <c r="ED23" s="124">
        <v>376776</v>
      </c>
      <c r="EE23" s="124">
        <v>377263</v>
      </c>
      <c r="EF23" s="124">
        <v>377554</v>
      </c>
      <c r="EG23" s="124">
        <v>378080</v>
      </c>
      <c r="EH23" s="124">
        <v>378096</v>
      </c>
      <c r="EI23" s="124">
        <v>378443</v>
      </c>
      <c r="EJ23" s="124">
        <v>378751</v>
      </c>
      <c r="EK23" s="124">
        <v>378850</v>
      </c>
      <c r="EL23" s="124">
        <v>378685</v>
      </c>
      <c r="EM23" s="124">
        <v>378725</v>
      </c>
      <c r="EN23" s="124">
        <v>378788</v>
      </c>
      <c r="EO23" s="124">
        <v>378994</v>
      </c>
      <c r="EP23" s="124">
        <v>378350</v>
      </c>
      <c r="EQ23" s="124">
        <v>378689</v>
      </c>
      <c r="ER23" s="124">
        <v>379047</v>
      </c>
      <c r="ES23" s="124">
        <v>379399</v>
      </c>
      <c r="ET23" s="124">
        <v>379833</v>
      </c>
      <c r="EU23" s="124">
        <v>380349</v>
      </c>
      <c r="EV23" s="124">
        <v>380755</v>
      </c>
      <c r="EW23" s="124">
        <v>380849</v>
      </c>
      <c r="EX23" s="124">
        <v>380750</v>
      </c>
      <c r="EY23" s="124">
        <v>380746</v>
      </c>
      <c r="EZ23" s="124">
        <v>380842</v>
      </c>
      <c r="FA23" s="124">
        <v>381106</v>
      </c>
      <c r="FB23" s="124">
        <v>381745</v>
      </c>
      <c r="FC23" s="124">
        <v>382306</v>
      </c>
      <c r="FD23" s="124">
        <v>382817</v>
      </c>
      <c r="FE23" s="124">
        <v>383312</v>
      </c>
      <c r="FF23" s="124">
        <v>383829</v>
      </c>
      <c r="FG23" s="124">
        <v>384446</v>
      </c>
      <c r="FH23" s="124">
        <v>384922</v>
      </c>
      <c r="FI23" s="124">
        <v>385298</v>
      </c>
      <c r="FJ23" s="124">
        <v>385367</v>
      </c>
      <c r="FK23" s="124">
        <v>385482</v>
      </c>
      <c r="FL23" s="124">
        <v>385677</v>
      </c>
      <c r="FM23" s="124">
        <v>385908</v>
      </c>
      <c r="FN23" s="124">
        <v>386812</v>
      </c>
      <c r="FO23" s="124">
        <v>387607</v>
      </c>
      <c r="FP23" s="124">
        <v>388330</v>
      </c>
      <c r="FQ23" s="124">
        <v>389028</v>
      </c>
      <c r="FR23" s="124">
        <v>389760</v>
      </c>
      <c r="FS23" s="124">
        <v>390633</v>
      </c>
      <c r="FT23" s="124">
        <v>391306</v>
      </c>
      <c r="FU23" s="124">
        <v>391838</v>
      </c>
      <c r="FV23" s="124">
        <v>391936</v>
      </c>
      <c r="FW23" s="124">
        <v>392099</v>
      </c>
      <c r="FX23" s="124">
        <v>392373</v>
      </c>
      <c r="FY23" s="124">
        <v>392701</v>
      </c>
      <c r="FZ23" s="124">
        <v>393635</v>
      </c>
      <c r="GA23" s="124">
        <v>394456</v>
      </c>
      <c r="GB23" s="124">
        <v>395203</v>
      </c>
      <c r="GC23" s="124">
        <v>395924</v>
      </c>
      <c r="GD23" s="124">
        <v>396682</v>
      </c>
      <c r="GE23" s="124">
        <v>397585</v>
      </c>
      <c r="GF23" s="124">
        <v>398279</v>
      </c>
      <c r="GG23" s="124">
        <v>398828</v>
      </c>
      <c r="GH23" s="124">
        <v>398928</v>
      </c>
      <c r="GI23" s="124">
        <v>399098</v>
      </c>
      <c r="GJ23" s="124">
        <v>399382</v>
      </c>
      <c r="GK23" s="124">
        <v>399720</v>
      </c>
    </row>
    <row r="29" spans="1:193" ht="15.75" thickBot="1"/>
    <row r="30" spans="1:193" s="81" customFormat="1">
      <c r="A30" s="73"/>
      <c r="B30" s="72">
        <v>2000</v>
      </c>
      <c r="C30" s="72">
        <f t="shared" ref="C30:P30" si="0">B30+1</f>
        <v>2001</v>
      </c>
      <c r="D30" s="72">
        <f t="shared" si="0"/>
        <v>2002</v>
      </c>
      <c r="E30" s="72">
        <f t="shared" si="0"/>
        <v>2003</v>
      </c>
      <c r="F30" s="72">
        <f t="shared" si="0"/>
        <v>2004</v>
      </c>
      <c r="G30" s="72">
        <f t="shared" si="0"/>
        <v>2005</v>
      </c>
      <c r="H30" s="72">
        <f t="shared" si="0"/>
        <v>2006</v>
      </c>
      <c r="I30" s="72">
        <f t="shared" si="0"/>
        <v>2007</v>
      </c>
      <c r="J30" s="72">
        <f t="shared" si="0"/>
        <v>2008</v>
      </c>
      <c r="K30" s="72">
        <f t="shared" si="0"/>
        <v>2009</v>
      </c>
      <c r="L30" s="72">
        <f t="shared" si="0"/>
        <v>2010</v>
      </c>
      <c r="M30" s="72">
        <f t="shared" si="0"/>
        <v>2011</v>
      </c>
      <c r="N30" s="72">
        <f t="shared" si="0"/>
        <v>2012</v>
      </c>
      <c r="O30" s="72">
        <f t="shared" si="0"/>
        <v>2013</v>
      </c>
      <c r="P30" s="71">
        <f t="shared" si="0"/>
        <v>2014</v>
      </c>
      <c r="S30" s="73"/>
      <c r="T30" s="72">
        <v>2000</v>
      </c>
      <c r="U30" s="72">
        <v>2001</v>
      </c>
      <c r="V30" s="72">
        <v>2002</v>
      </c>
      <c r="W30" s="72">
        <v>2003</v>
      </c>
      <c r="X30" s="72">
        <v>2004</v>
      </c>
      <c r="Y30" s="72">
        <v>2005</v>
      </c>
      <c r="Z30" s="72">
        <v>2006</v>
      </c>
      <c r="AA30" s="72">
        <v>2007</v>
      </c>
      <c r="AB30" s="72">
        <v>2008</v>
      </c>
      <c r="AC30" s="72">
        <v>2009</v>
      </c>
      <c r="AD30" s="72">
        <v>2010</v>
      </c>
      <c r="AE30" s="72">
        <v>2011</v>
      </c>
      <c r="AF30" s="72">
        <v>2012</v>
      </c>
      <c r="AG30" s="72">
        <v>2013</v>
      </c>
      <c r="AH30" s="71">
        <v>2014</v>
      </c>
    </row>
    <row r="31" spans="1:193">
      <c r="A31" s="87" t="str">
        <f>A10</f>
        <v>Act</v>
      </c>
      <c r="B31" s="90">
        <f t="shared" ref="B31:P31" si="1">AVERAGEIF($B$8:$FY$8,B$30,$B10:$FY10)</f>
        <v>319506.33333333331</v>
      </c>
      <c r="C31" s="90">
        <f t="shared" si="1"/>
        <v>325343.16666666669</v>
      </c>
      <c r="D31" s="90">
        <f t="shared" si="1"/>
        <v>331636.58333333331</v>
      </c>
      <c r="E31" s="90">
        <f t="shared" si="1"/>
        <v>338630.91666666669</v>
      </c>
      <c r="F31" s="90">
        <f t="shared" si="1"/>
        <v>345466.83333333331</v>
      </c>
      <c r="G31" s="90">
        <f t="shared" si="1"/>
        <v>350403.5</v>
      </c>
      <c r="H31" s="90">
        <f t="shared" si="1"/>
        <v>360929.91666666669</v>
      </c>
      <c r="I31" s="90">
        <f t="shared" si="1"/>
        <v>371212.91666666669</v>
      </c>
      <c r="J31" s="90">
        <f t="shared" si="1"/>
        <v>374708.58333333331</v>
      </c>
      <c r="K31" s="90">
        <f t="shared" si="1"/>
        <v>374010.33333333331</v>
      </c>
      <c r="L31" s="90">
        <f t="shared" si="1"/>
        <v>375846.91666666669</v>
      </c>
      <c r="M31" s="90">
        <f t="shared" si="1"/>
        <v>378156.91666666669</v>
      </c>
      <c r="N31" s="90">
        <f t="shared" si="1"/>
        <v>379896.83333333331</v>
      </c>
      <c r="O31" s="90">
        <f t="shared" si="1"/>
        <v>31681.916666666668</v>
      </c>
      <c r="P31" s="96">
        <f t="shared" si="1"/>
        <v>0</v>
      </c>
      <c r="S31" s="87" t="s">
        <v>32</v>
      </c>
      <c r="T31" s="92">
        <v>319506.33333333331</v>
      </c>
      <c r="U31" s="92">
        <v>325343.16666666669</v>
      </c>
      <c r="V31" s="92">
        <v>331636.58333333331</v>
      </c>
      <c r="W31" s="92">
        <v>338630.91666666669</v>
      </c>
      <c r="X31" s="92">
        <v>345466.83333333331</v>
      </c>
      <c r="Y31" s="92">
        <v>350403.5</v>
      </c>
      <c r="Z31" s="92">
        <v>360929.91666666669</v>
      </c>
      <c r="AA31" s="92">
        <v>371212.91666666669</v>
      </c>
      <c r="AB31" s="92">
        <v>374708.58333333331</v>
      </c>
      <c r="AC31" s="92">
        <v>374010.33333333331</v>
      </c>
      <c r="AD31" s="92">
        <v>375846.91666666669</v>
      </c>
      <c r="AE31" s="92">
        <v>378156.91666666669</v>
      </c>
      <c r="AF31" s="92">
        <v>379896.83333333331</v>
      </c>
      <c r="AG31" s="92">
        <v>0</v>
      </c>
      <c r="AH31" s="93">
        <v>0</v>
      </c>
    </row>
    <row r="32" spans="1:193">
      <c r="A32" s="88" t="s">
        <v>18</v>
      </c>
      <c r="B32" s="90">
        <f t="shared" ref="B32:G32" si="2">AVERAGEIF($B$8:$FY$8,B$30,$B11:$FY11)</f>
        <v>319882.75</v>
      </c>
      <c r="C32" s="90">
        <f t="shared" si="2"/>
        <v>326906.75</v>
      </c>
      <c r="D32" s="90">
        <f t="shared" si="2"/>
        <v>332821.75</v>
      </c>
      <c r="E32" s="90">
        <f t="shared" si="2"/>
        <v>338495.75</v>
      </c>
      <c r="F32" s="90">
        <f t="shared" si="2"/>
        <v>344126.16666666669</v>
      </c>
      <c r="G32" s="90">
        <f t="shared" si="2"/>
        <v>349830.5</v>
      </c>
      <c r="H32" s="90">
        <f t="shared" ref="H32:P32" si="3">AVERAGEIF($B$8:$FY$8,H$30,$B11:$FY11)</f>
        <v>355623.91666666669</v>
      </c>
      <c r="I32" s="90">
        <f t="shared" si="3"/>
        <v>361463.91666666669</v>
      </c>
      <c r="J32" s="90">
        <f t="shared" si="3"/>
        <v>367275.16666666669</v>
      </c>
      <c r="K32" s="90">
        <f t="shared" si="3"/>
        <v>373176.91666666669</v>
      </c>
      <c r="L32" s="90">
        <f t="shared" si="3"/>
        <v>378737.66666666669</v>
      </c>
      <c r="M32" s="90">
        <f t="shared" si="3"/>
        <v>383987.58333333331</v>
      </c>
      <c r="N32" s="90">
        <f t="shared" si="3"/>
        <v>389289.91666666669</v>
      </c>
      <c r="O32" s="90">
        <f t="shared" si="3"/>
        <v>394978.5</v>
      </c>
      <c r="P32" s="96">
        <f t="shared" si="3"/>
        <v>400795.66666666669</v>
      </c>
      <c r="S32" s="87" t="s">
        <v>18</v>
      </c>
      <c r="T32" s="92">
        <v>319882.75</v>
      </c>
      <c r="U32" s="92">
        <v>326906.75</v>
      </c>
      <c r="V32" s="92">
        <v>332821.75</v>
      </c>
      <c r="W32" s="92">
        <v>338495.75</v>
      </c>
      <c r="X32" s="92">
        <v>344126.16666666669</v>
      </c>
      <c r="Y32" s="92">
        <v>349830.5</v>
      </c>
      <c r="Z32" s="92">
        <v>355623.91666666669</v>
      </c>
      <c r="AA32" s="92">
        <v>361463.91666666669</v>
      </c>
      <c r="AB32" s="92">
        <v>367275.16666666669</v>
      </c>
      <c r="AC32" s="92">
        <v>373176.91666666669</v>
      </c>
      <c r="AD32" s="92">
        <v>378737.66666666669</v>
      </c>
      <c r="AE32" s="92">
        <v>383987.58333333331</v>
      </c>
      <c r="AF32" s="92">
        <v>389289.91666666669</v>
      </c>
      <c r="AG32" s="92">
        <v>394978.5</v>
      </c>
      <c r="AH32" s="93">
        <v>400795.66666666669</v>
      </c>
    </row>
    <row r="33" spans="1:34">
      <c r="A33" s="88" t="s">
        <v>17</v>
      </c>
      <c r="B33" s="90">
        <f t="shared" ref="B33:G33" si="4">AVERAGEIF($B$8:$FY$8,B$30,$B12:$FY12)</f>
        <v>320084.25</v>
      </c>
      <c r="C33" s="90">
        <f t="shared" si="4"/>
        <v>328135.75</v>
      </c>
      <c r="D33" s="90">
        <f t="shared" si="4"/>
        <v>335518.25</v>
      </c>
      <c r="E33" s="90">
        <f t="shared" si="4"/>
        <v>341418.33333333331</v>
      </c>
      <c r="F33" s="90">
        <f t="shared" si="4"/>
        <v>346941.58333333331</v>
      </c>
      <c r="G33" s="90">
        <f t="shared" si="4"/>
        <v>352644</v>
      </c>
      <c r="H33" s="90">
        <f t="shared" ref="H33:P33" si="5">AVERAGEIF($B$8:$FY$8,H$30,$B12:$FY12)</f>
        <v>358460.41666666669</v>
      </c>
      <c r="I33" s="90">
        <f t="shared" si="5"/>
        <v>364358.83333333331</v>
      </c>
      <c r="J33" s="90">
        <f t="shared" si="5"/>
        <v>370359.5</v>
      </c>
      <c r="K33" s="90">
        <f t="shared" si="5"/>
        <v>376605.91666666669</v>
      </c>
      <c r="L33" s="90">
        <f t="shared" si="5"/>
        <v>382968.41666666669</v>
      </c>
      <c r="M33" s="90">
        <f t="shared" si="5"/>
        <v>388869.5</v>
      </c>
      <c r="N33" s="90">
        <f t="shared" si="5"/>
        <v>394648.58333333331</v>
      </c>
      <c r="O33" s="90">
        <f t="shared" si="5"/>
        <v>401082.83333333331</v>
      </c>
      <c r="P33" s="96">
        <f t="shared" si="5"/>
        <v>407798.16666666669</v>
      </c>
      <c r="S33" s="87" t="s">
        <v>17</v>
      </c>
      <c r="T33" s="92">
        <v>320084.25</v>
      </c>
      <c r="U33" s="92">
        <v>328135.75</v>
      </c>
      <c r="V33" s="92">
        <v>335518.25</v>
      </c>
      <c r="W33" s="92">
        <v>341418.33333333331</v>
      </c>
      <c r="X33" s="92">
        <v>346941.58333333331</v>
      </c>
      <c r="Y33" s="92">
        <v>352644</v>
      </c>
      <c r="Z33" s="92">
        <v>358460.41666666669</v>
      </c>
      <c r="AA33" s="92">
        <v>364358.83333333331</v>
      </c>
      <c r="AB33" s="92">
        <v>370359.5</v>
      </c>
      <c r="AC33" s="92">
        <v>376605.91666666669</v>
      </c>
      <c r="AD33" s="92">
        <v>382968.41666666669</v>
      </c>
      <c r="AE33" s="92">
        <v>388869.5</v>
      </c>
      <c r="AF33" s="92">
        <v>394648.58333333331</v>
      </c>
      <c r="AG33" s="92">
        <v>401082.83333333331</v>
      </c>
      <c r="AH33" s="93">
        <v>407798.16666666669</v>
      </c>
    </row>
    <row r="34" spans="1:34">
      <c r="A34" s="88" t="s">
        <v>16</v>
      </c>
      <c r="B34" s="90" t="e">
        <f t="shared" ref="B34:G34" si="6">AVERAGEIF($B$8:$FY$8,B$30,$B13:$FY13)</f>
        <v>#DIV/0!</v>
      </c>
      <c r="C34" s="90">
        <f t="shared" si="6"/>
        <v>325451.91666666669</v>
      </c>
      <c r="D34" s="90">
        <f t="shared" si="6"/>
        <v>331969.66666666669</v>
      </c>
      <c r="E34" s="90">
        <f t="shared" si="6"/>
        <v>338614.75</v>
      </c>
      <c r="F34" s="90">
        <f t="shared" si="6"/>
        <v>344735.83333333331</v>
      </c>
      <c r="G34" s="90">
        <f t="shared" si="6"/>
        <v>350402</v>
      </c>
      <c r="H34" s="90">
        <f t="shared" ref="H34:P34" si="7">AVERAGEIF($B$8:$FY$8,H$30,$B13:$FY13)</f>
        <v>356181.41666666669</v>
      </c>
      <c r="I34" s="90">
        <f t="shared" si="7"/>
        <v>362042.33333333331</v>
      </c>
      <c r="J34" s="90">
        <f t="shared" si="7"/>
        <v>368004.75</v>
      </c>
      <c r="K34" s="90">
        <f t="shared" si="7"/>
        <v>374211.58333333331</v>
      </c>
      <c r="L34" s="90">
        <f t="shared" si="7"/>
        <v>380533.58333333331</v>
      </c>
      <c r="M34" s="90">
        <f t="shared" si="7"/>
        <v>386397.08333333331</v>
      </c>
      <c r="N34" s="90" t="e">
        <f t="shared" si="7"/>
        <v>#DIV/0!</v>
      </c>
      <c r="O34" s="90" t="e">
        <f t="shared" si="7"/>
        <v>#DIV/0!</v>
      </c>
      <c r="P34" s="96" t="e">
        <f t="shared" si="7"/>
        <v>#DIV/0!</v>
      </c>
      <c r="S34" s="87" t="s">
        <v>16</v>
      </c>
      <c r="T34" s="92" t="e">
        <v>#DIV/0!</v>
      </c>
      <c r="U34" s="92">
        <v>325451.91666666669</v>
      </c>
      <c r="V34" s="92">
        <v>331969.66666666669</v>
      </c>
      <c r="W34" s="92">
        <v>338614.75</v>
      </c>
      <c r="X34" s="92">
        <v>344735.83333333331</v>
      </c>
      <c r="Y34" s="92">
        <v>350402</v>
      </c>
      <c r="Z34" s="92">
        <v>356181.41666666669</v>
      </c>
      <c r="AA34" s="92">
        <v>362042.33333333331</v>
      </c>
      <c r="AB34" s="92">
        <v>368004.75</v>
      </c>
      <c r="AC34" s="92">
        <v>374211.58333333331</v>
      </c>
      <c r="AD34" s="92">
        <v>380533.58333333331</v>
      </c>
      <c r="AE34" s="92">
        <v>386397.08333333331</v>
      </c>
      <c r="AF34" s="92" t="e">
        <v>#DIV/0!</v>
      </c>
      <c r="AG34" s="92" t="e">
        <v>#DIV/0!</v>
      </c>
      <c r="AH34" s="93" t="e">
        <v>#DIV/0!</v>
      </c>
    </row>
    <row r="35" spans="1:34">
      <c r="A35" s="88" t="s">
        <v>15</v>
      </c>
      <c r="B35" s="90" t="e">
        <f t="shared" ref="B35:G35" si="8">AVERAGEIF($B$8:$FY$8,B$30,$B14:$FY14)</f>
        <v>#DIV/0!</v>
      </c>
      <c r="C35" s="90" t="e">
        <f t="shared" si="8"/>
        <v>#DIV/0!</v>
      </c>
      <c r="D35" s="90">
        <f t="shared" si="8"/>
        <v>331472.33333333331</v>
      </c>
      <c r="E35" s="90">
        <f t="shared" si="8"/>
        <v>338235.33333333331</v>
      </c>
      <c r="F35" s="90">
        <f t="shared" si="8"/>
        <v>345603.91666666669</v>
      </c>
      <c r="G35" s="90">
        <f t="shared" si="8"/>
        <v>352101.16666666669</v>
      </c>
      <c r="H35" s="90">
        <f t="shared" ref="H35:P35" si="9">AVERAGEIF($B$8:$FY$8,H$30,$B14:$FY14)</f>
        <v>358314.58333333331</v>
      </c>
      <c r="I35" s="90">
        <f t="shared" si="9"/>
        <v>365408.33333333331</v>
      </c>
      <c r="J35" s="90">
        <f t="shared" si="9"/>
        <v>373568.08333333331</v>
      </c>
      <c r="K35" s="90">
        <f t="shared" si="9"/>
        <v>382110.5</v>
      </c>
      <c r="L35" s="90">
        <f t="shared" si="9"/>
        <v>390420.41666666669</v>
      </c>
      <c r="M35" s="90">
        <f t="shared" si="9"/>
        <v>398654.41666666669</v>
      </c>
      <c r="N35" s="90">
        <f t="shared" si="9"/>
        <v>408337.5</v>
      </c>
      <c r="O35" s="90">
        <f t="shared" si="9"/>
        <v>419201.66666666669</v>
      </c>
      <c r="P35" s="96">
        <f t="shared" si="9"/>
        <v>429998.91666666669</v>
      </c>
      <c r="S35" s="87" t="s">
        <v>15</v>
      </c>
      <c r="T35" s="92" t="e">
        <v>#DIV/0!</v>
      </c>
      <c r="U35" s="92" t="e">
        <v>#DIV/0!</v>
      </c>
      <c r="V35" s="92">
        <v>331472.33333333331</v>
      </c>
      <c r="W35" s="92">
        <v>338235.33333333331</v>
      </c>
      <c r="X35" s="92">
        <v>345603.91666666669</v>
      </c>
      <c r="Y35" s="92">
        <v>352101.16666666669</v>
      </c>
      <c r="Z35" s="92">
        <v>358314.58333333331</v>
      </c>
      <c r="AA35" s="92">
        <v>365408.33333333331</v>
      </c>
      <c r="AB35" s="92">
        <v>373568.08333333331</v>
      </c>
      <c r="AC35" s="92">
        <v>382110.5</v>
      </c>
      <c r="AD35" s="92">
        <v>390420.41666666669</v>
      </c>
      <c r="AE35" s="92">
        <v>398654.41666666669</v>
      </c>
      <c r="AF35" s="92">
        <v>408337.5</v>
      </c>
      <c r="AG35" s="92">
        <v>419201.66666666669</v>
      </c>
      <c r="AH35" s="93">
        <v>429998.91666666669</v>
      </c>
    </row>
    <row r="36" spans="1:34">
      <c r="A36" s="88" t="s">
        <v>14</v>
      </c>
      <c r="B36" s="90" t="e">
        <f t="shared" ref="B36:G36" si="10">AVERAGEIF($B$8:$FY$8,B$30,$B15:$FY15)</f>
        <v>#DIV/0!</v>
      </c>
      <c r="C36" s="90" t="e">
        <f t="shared" si="10"/>
        <v>#DIV/0!</v>
      </c>
      <c r="D36" s="90" t="e">
        <f t="shared" si="10"/>
        <v>#DIV/0!</v>
      </c>
      <c r="E36" s="90">
        <f t="shared" si="10"/>
        <v>338446.25</v>
      </c>
      <c r="F36" s="90">
        <f t="shared" si="10"/>
        <v>345051.58333333331</v>
      </c>
      <c r="G36" s="90">
        <f t="shared" si="10"/>
        <v>351803.41666666669</v>
      </c>
      <c r="H36" s="90">
        <f t="shared" ref="H36:P36" si="11">AVERAGEIF($B$8:$FY$8,H$30,$B15:$FY15)</f>
        <v>357806.25</v>
      </c>
      <c r="I36" s="90">
        <f t="shared" si="11"/>
        <v>364153.75</v>
      </c>
      <c r="J36" s="90">
        <f t="shared" si="11"/>
        <v>371343.75</v>
      </c>
      <c r="K36" s="90">
        <f t="shared" si="11"/>
        <v>379587.75</v>
      </c>
      <c r="L36" s="90">
        <f t="shared" si="11"/>
        <v>388244.58333333331</v>
      </c>
      <c r="M36" s="90">
        <f t="shared" si="11"/>
        <v>396742.66666666669</v>
      </c>
      <c r="N36" s="90">
        <f t="shared" si="11"/>
        <v>405203.66666666669</v>
      </c>
      <c r="O36" s="90">
        <f t="shared" si="11"/>
        <v>414997.66666666669</v>
      </c>
      <c r="P36" s="96">
        <f t="shared" si="11"/>
        <v>425903.91666666669</v>
      </c>
      <c r="S36" s="87" t="s">
        <v>14</v>
      </c>
      <c r="T36" s="92" t="e">
        <v>#DIV/0!</v>
      </c>
      <c r="U36" s="92" t="e">
        <v>#DIV/0!</v>
      </c>
      <c r="V36" s="92" t="e">
        <v>#DIV/0!</v>
      </c>
      <c r="W36" s="92">
        <v>338446.25</v>
      </c>
      <c r="X36" s="92">
        <v>345051.58333333331</v>
      </c>
      <c r="Y36" s="92">
        <v>351803.41666666669</v>
      </c>
      <c r="Z36" s="92">
        <v>357806.25</v>
      </c>
      <c r="AA36" s="92">
        <v>364153.75</v>
      </c>
      <c r="AB36" s="92">
        <v>371343.75</v>
      </c>
      <c r="AC36" s="92">
        <v>379587.75</v>
      </c>
      <c r="AD36" s="92">
        <v>388244.58333333331</v>
      </c>
      <c r="AE36" s="92">
        <v>396742.66666666669</v>
      </c>
      <c r="AF36" s="92">
        <v>405203.66666666669</v>
      </c>
      <c r="AG36" s="92">
        <v>414997.66666666669</v>
      </c>
      <c r="AH36" s="93">
        <v>425903.91666666669</v>
      </c>
    </row>
    <row r="37" spans="1:34">
      <c r="A37" s="88" t="s">
        <v>13</v>
      </c>
      <c r="B37" s="90" t="e">
        <f t="shared" ref="B37:G37" si="12">AVERAGEIF($B$8:$FY$8,B$30,$B16:$FY16)</f>
        <v>#DIV/0!</v>
      </c>
      <c r="C37" s="90" t="e">
        <f t="shared" si="12"/>
        <v>#DIV/0!</v>
      </c>
      <c r="D37" s="90" t="e">
        <f t="shared" si="12"/>
        <v>#DIV/0!</v>
      </c>
      <c r="E37" s="90" t="e">
        <f t="shared" si="12"/>
        <v>#DIV/0!</v>
      </c>
      <c r="F37" s="90">
        <f t="shared" si="12"/>
        <v>347460.58333333331</v>
      </c>
      <c r="G37" s="90">
        <f t="shared" si="12"/>
        <v>356763.16666666669</v>
      </c>
      <c r="H37" s="90">
        <f t="shared" ref="H37:P37" si="13">AVERAGEIF($B$8:$FY$8,H$30,$B16:$FY16)</f>
        <v>365718.75</v>
      </c>
      <c r="I37" s="90">
        <f t="shared" si="13"/>
        <v>373689.91666666669</v>
      </c>
      <c r="J37" s="90">
        <f t="shared" si="13"/>
        <v>381605.75</v>
      </c>
      <c r="K37" s="90">
        <f t="shared" si="13"/>
        <v>389713.5</v>
      </c>
      <c r="L37" s="90">
        <f t="shared" si="13"/>
        <v>398288.58333333331</v>
      </c>
      <c r="M37" s="90">
        <f t="shared" si="13"/>
        <v>407283.91666666669</v>
      </c>
      <c r="N37" s="90">
        <f t="shared" si="13"/>
        <v>416421.66666666669</v>
      </c>
      <c r="O37" s="90">
        <f t="shared" si="13"/>
        <v>425941.16666666669</v>
      </c>
      <c r="P37" s="96">
        <f t="shared" si="13"/>
        <v>436179</v>
      </c>
      <c r="S37" s="87" t="s">
        <v>13</v>
      </c>
      <c r="T37" s="92" t="e">
        <v>#DIV/0!</v>
      </c>
      <c r="U37" s="92" t="e">
        <v>#DIV/0!</v>
      </c>
      <c r="V37" s="92" t="e">
        <v>#DIV/0!</v>
      </c>
      <c r="W37" s="92" t="e">
        <v>#DIV/0!</v>
      </c>
      <c r="X37" s="92">
        <v>347460.58333333331</v>
      </c>
      <c r="Y37" s="92">
        <v>356763.16666666669</v>
      </c>
      <c r="Z37" s="92">
        <v>365718.75</v>
      </c>
      <c r="AA37" s="92">
        <v>373689.91666666669</v>
      </c>
      <c r="AB37" s="92">
        <v>381605.75</v>
      </c>
      <c r="AC37" s="92">
        <v>389713.5</v>
      </c>
      <c r="AD37" s="92">
        <v>398288.58333333331</v>
      </c>
      <c r="AE37" s="92">
        <v>407283.91666666669</v>
      </c>
      <c r="AF37" s="92">
        <v>416421.66666666669</v>
      </c>
      <c r="AG37" s="92">
        <v>425941.16666666669</v>
      </c>
      <c r="AH37" s="93">
        <v>436179</v>
      </c>
    </row>
    <row r="38" spans="1:34">
      <c r="A38" s="87" t="str">
        <f t="shared" ref="A38:A44" si="14">A17</f>
        <v>B2006</v>
      </c>
      <c r="B38" s="90">
        <f t="shared" ref="B38:G38" si="15">AVERAGEIF($B$8:$FY$8,B$30,$B17:$FY17)</f>
        <v>0</v>
      </c>
      <c r="C38" s="90">
        <f t="shared" si="15"/>
        <v>0</v>
      </c>
      <c r="D38" s="90">
        <f t="shared" si="15"/>
        <v>0</v>
      </c>
      <c r="E38" s="90">
        <f t="shared" si="15"/>
        <v>0</v>
      </c>
      <c r="F38" s="90">
        <f t="shared" si="15"/>
        <v>0</v>
      </c>
      <c r="G38" s="90">
        <f t="shared" si="15"/>
        <v>177005.16666666666</v>
      </c>
      <c r="H38" s="90">
        <f t="shared" ref="H38:P38" si="16">AVERAGEIF($B$8:$FY$8,H$30,$B17:$FY17)</f>
        <v>362255.5</v>
      </c>
      <c r="I38" s="90">
        <f t="shared" si="16"/>
        <v>371342.5</v>
      </c>
      <c r="J38" s="90">
        <f t="shared" si="16"/>
        <v>378822.91666666669</v>
      </c>
      <c r="K38" s="90">
        <f t="shared" si="16"/>
        <v>386472.58333333331</v>
      </c>
      <c r="L38" s="90">
        <f t="shared" si="16"/>
        <v>394579.5</v>
      </c>
      <c r="M38" s="90">
        <f t="shared" si="16"/>
        <v>403029.33333333331</v>
      </c>
      <c r="N38" s="90">
        <f t="shared" si="16"/>
        <v>411780.41666666669</v>
      </c>
      <c r="O38" s="90">
        <f t="shared" si="16"/>
        <v>421121</v>
      </c>
      <c r="P38" s="96">
        <f t="shared" si="16"/>
        <v>431122.83333333331</v>
      </c>
      <c r="S38" s="87" t="s">
        <v>12</v>
      </c>
      <c r="T38" s="92">
        <v>0</v>
      </c>
      <c r="U38" s="92">
        <v>0</v>
      </c>
      <c r="V38" s="92">
        <v>0</v>
      </c>
      <c r="W38" s="92">
        <v>0</v>
      </c>
      <c r="X38" s="92">
        <v>0</v>
      </c>
      <c r="Y38" s="92">
        <v>177005.16666666666</v>
      </c>
      <c r="Z38" s="92">
        <v>362255.5</v>
      </c>
      <c r="AA38" s="92">
        <v>371342.5</v>
      </c>
      <c r="AB38" s="92">
        <v>378822.91666666669</v>
      </c>
      <c r="AC38" s="92">
        <v>386472.58333333331</v>
      </c>
      <c r="AD38" s="92">
        <v>394579.5</v>
      </c>
      <c r="AE38" s="92">
        <v>403029.33333333331</v>
      </c>
      <c r="AF38" s="92">
        <v>411780.41666666669</v>
      </c>
      <c r="AG38" s="92">
        <v>421121</v>
      </c>
      <c r="AH38" s="93">
        <v>431122.83333333331</v>
      </c>
    </row>
    <row r="39" spans="1:34">
      <c r="A39" s="87" t="str">
        <f t="shared" si="14"/>
        <v>B2007</v>
      </c>
      <c r="B39" s="90">
        <f t="shared" ref="B39:F44" si="17">AVERAGEIF($B$8:$FY$8,B$30,$B18:$FY18)</f>
        <v>0</v>
      </c>
      <c r="C39" s="90">
        <f t="shared" si="17"/>
        <v>0</v>
      </c>
      <c r="D39" s="90">
        <f t="shared" si="17"/>
        <v>0</v>
      </c>
      <c r="E39" s="90">
        <f t="shared" si="17"/>
        <v>0</v>
      </c>
      <c r="F39" s="90">
        <f t="shared" si="17"/>
        <v>0</v>
      </c>
      <c r="G39" s="90">
        <f t="shared" ref="G39" si="18">AVERAGEIF($B$8:$FY$8,G$30,$B18:$FY18)</f>
        <v>0</v>
      </c>
      <c r="H39" s="90">
        <v>0</v>
      </c>
      <c r="I39" s="90">
        <f t="shared" ref="I39:P44" si="19">AVERAGEIF($B$8:$FY$8,I$30,$B18:$FY18)</f>
        <v>371949.16666666669</v>
      </c>
      <c r="J39" s="90">
        <f t="shared" si="19"/>
        <v>381026.91666666669</v>
      </c>
      <c r="K39" s="90">
        <f t="shared" si="19"/>
        <v>388665.33333333331</v>
      </c>
      <c r="L39" s="90">
        <f t="shared" si="19"/>
        <v>397152.5</v>
      </c>
      <c r="M39" s="90">
        <f t="shared" si="19"/>
        <v>406093.41666666669</v>
      </c>
      <c r="N39" s="90">
        <f t="shared" si="19"/>
        <v>415314.5</v>
      </c>
      <c r="O39" s="90">
        <f t="shared" si="19"/>
        <v>425077.75</v>
      </c>
      <c r="P39" s="96">
        <f t="shared" si="19"/>
        <v>435479.58333333331</v>
      </c>
      <c r="S39" s="87" t="s">
        <v>11</v>
      </c>
      <c r="T39" s="92">
        <v>0</v>
      </c>
      <c r="U39" s="92">
        <v>0</v>
      </c>
      <c r="V39" s="92">
        <v>0</v>
      </c>
      <c r="W39" s="92">
        <v>0</v>
      </c>
      <c r="X39" s="92">
        <v>0</v>
      </c>
      <c r="Y39" s="92">
        <v>0</v>
      </c>
      <c r="Z39" s="92">
        <v>0</v>
      </c>
      <c r="AA39" s="92">
        <v>371949.16666666669</v>
      </c>
      <c r="AB39" s="92">
        <v>381026.91666666669</v>
      </c>
      <c r="AC39" s="92">
        <v>388665.33333333331</v>
      </c>
      <c r="AD39" s="92">
        <v>397152.5</v>
      </c>
      <c r="AE39" s="92">
        <v>406093.41666666669</v>
      </c>
      <c r="AF39" s="92">
        <v>415314.5</v>
      </c>
      <c r="AG39" s="92">
        <v>425077.75</v>
      </c>
      <c r="AH39" s="93">
        <v>435479.58333333331</v>
      </c>
    </row>
    <row r="40" spans="1:34">
      <c r="A40" s="87" t="str">
        <f t="shared" si="14"/>
        <v>B2008</v>
      </c>
      <c r="B40" s="90">
        <f t="shared" si="17"/>
        <v>0</v>
      </c>
      <c r="C40" s="90">
        <f t="shared" si="17"/>
        <v>0</v>
      </c>
      <c r="D40" s="90">
        <f t="shared" si="17"/>
        <v>0</v>
      </c>
      <c r="E40" s="90">
        <f t="shared" si="17"/>
        <v>0</v>
      </c>
      <c r="F40" s="90">
        <f t="shared" si="17"/>
        <v>0</v>
      </c>
      <c r="G40" s="90">
        <f t="shared" ref="G40" si="20">AVERAGEIF($B$8:$FY$8,G$30,$B19:$FY19)</f>
        <v>0</v>
      </c>
      <c r="H40" s="90">
        <f>AVERAGEIF($B$8:$FY$8,H$30,$B19:$FY19)</f>
        <v>30387.25</v>
      </c>
      <c r="I40" s="90">
        <f t="shared" si="19"/>
        <v>371996.5</v>
      </c>
      <c r="J40" s="90">
        <f t="shared" si="19"/>
        <v>382472.08333333331</v>
      </c>
      <c r="K40" s="90">
        <f t="shared" si="19"/>
        <v>391200.08333333331</v>
      </c>
      <c r="L40" s="90">
        <f t="shared" si="19"/>
        <v>399286.83333333331</v>
      </c>
      <c r="M40" s="90">
        <f t="shared" si="19"/>
        <v>408064.08333333331</v>
      </c>
      <c r="N40" s="90">
        <f t="shared" si="19"/>
        <v>417436.58333333331</v>
      </c>
      <c r="O40" s="90">
        <f t="shared" si="19"/>
        <v>427400.75</v>
      </c>
      <c r="P40" s="96">
        <f t="shared" si="19"/>
        <v>437769.25</v>
      </c>
      <c r="S40" s="87" t="s">
        <v>10</v>
      </c>
      <c r="T40" s="92">
        <v>0</v>
      </c>
      <c r="U40" s="92">
        <v>0</v>
      </c>
      <c r="V40" s="92">
        <v>0</v>
      </c>
      <c r="W40" s="92">
        <v>0</v>
      </c>
      <c r="X40" s="92">
        <v>0</v>
      </c>
      <c r="Y40" s="92">
        <v>0</v>
      </c>
      <c r="Z40" s="92">
        <v>30387.25</v>
      </c>
      <c r="AA40" s="92">
        <v>371996.5</v>
      </c>
      <c r="AB40" s="92">
        <v>382472.08333333331</v>
      </c>
      <c r="AC40" s="92">
        <v>391200.08333333331</v>
      </c>
      <c r="AD40" s="92">
        <v>399286.83333333331</v>
      </c>
      <c r="AE40" s="92">
        <v>408064.08333333331</v>
      </c>
      <c r="AF40" s="92">
        <v>417436.58333333331</v>
      </c>
      <c r="AG40" s="92">
        <v>427400.75</v>
      </c>
      <c r="AH40" s="93">
        <v>437769.25</v>
      </c>
    </row>
    <row r="41" spans="1:34">
      <c r="A41" s="87" t="str">
        <f t="shared" si="14"/>
        <v>B2009</v>
      </c>
      <c r="B41" s="90">
        <f t="shared" si="17"/>
        <v>0</v>
      </c>
      <c r="C41" s="90">
        <f t="shared" si="17"/>
        <v>0</v>
      </c>
      <c r="D41" s="90">
        <f t="shared" si="17"/>
        <v>0</v>
      </c>
      <c r="E41" s="90">
        <f t="shared" si="17"/>
        <v>0</v>
      </c>
      <c r="F41" s="90">
        <f t="shared" si="17"/>
        <v>0</v>
      </c>
      <c r="G41" s="90">
        <f t="shared" ref="G41" si="21">AVERAGEIF($B$8:$FY$8,G$30,$B20:$FY20)</f>
        <v>0</v>
      </c>
      <c r="H41" s="90">
        <f>AVERAGEIF($B$8:$FY$8,H$30,$B20:$FY20)</f>
        <v>0</v>
      </c>
      <c r="I41" s="90">
        <f t="shared" si="19"/>
        <v>31086.333333333332</v>
      </c>
      <c r="J41" s="90">
        <f t="shared" si="19"/>
        <v>375463.5</v>
      </c>
      <c r="K41" s="90">
        <f t="shared" si="19"/>
        <v>381718.58333333331</v>
      </c>
      <c r="L41" s="90">
        <f t="shared" si="19"/>
        <v>388248</v>
      </c>
      <c r="M41" s="90">
        <f t="shared" si="19"/>
        <v>396872.83333333331</v>
      </c>
      <c r="N41" s="90">
        <f t="shared" si="19"/>
        <v>405979.33333333331</v>
      </c>
      <c r="O41" s="90">
        <f t="shared" si="19"/>
        <v>415620.66666666669</v>
      </c>
      <c r="P41" s="96">
        <f t="shared" si="19"/>
        <v>425503.91666666669</v>
      </c>
      <c r="S41" s="87" t="s">
        <v>9</v>
      </c>
      <c r="T41" s="92">
        <v>0</v>
      </c>
      <c r="U41" s="92">
        <v>0</v>
      </c>
      <c r="V41" s="92">
        <v>0</v>
      </c>
      <c r="W41" s="92">
        <v>0</v>
      </c>
      <c r="X41" s="92">
        <v>0</v>
      </c>
      <c r="Y41" s="92">
        <v>0</v>
      </c>
      <c r="Z41" s="92">
        <v>0</v>
      </c>
      <c r="AA41" s="92">
        <v>31086.333333333332</v>
      </c>
      <c r="AB41" s="92">
        <v>375463.5</v>
      </c>
      <c r="AC41" s="92">
        <v>381718.58333333331</v>
      </c>
      <c r="AD41" s="92">
        <v>388248</v>
      </c>
      <c r="AE41" s="92">
        <v>396872.83333333331</v>
      </c>
      <c r="AF41" s="92">
        <v>405979.33333333331</v>
      </c>
      <c r="AG41" s="92">
        <v>415620.66666666669</v>
      </c>
      <c r="AH41" s="93">
        <v>425503.91666666669</v>
      </c>
    </row>
    <row r="42" spans="1:34">
      <c r="A42" s="87" t="str">
        <f t="shared" si="14"/>
        <v>B2010C</v>
      </c>
      <c r="B42" s="90">
        <f t="shared" si="17"/>
        <v>0</v>
      </c>
      <c r="C42" s="90">
        <f t="shared" si="17"/>
        <v>0</v>
      </c>
      <c r="D42" s="90">
        <f t="shared" si="17"/>
        <v>0</v>
      </c>
      <c r="E42" s="90">
        <f t="shared" si="17"/>
        <v>0</v>
      </c>
      <c r="F42" s="90">
        <f t="shared" si="17"/>
        <v>0</v>
      </c>
      <c r="G42" s="90">
        <f t="shared" ref="G42" si="22">AVERAGEIF($B$8:$FY$8,G$30,$B21:$FY21)</f>
        <v>0</v>
      </c>
      <c r="H42" s="90">
        <f>AVERAGEIF($B$8:$FY$8,H$30,$B21:$FY21)</f>
        <v>0</v>
      </c>
      <c r="I42" s="90">
        <f t="shared" si="19"/>
        <v>0</v>
      </c>
      <c r="J42" s="90">
        <f t="shared" si="19"/>
        <v>0</v>
      </c>
      <c r="K42" s="90">
        <f t="shared" si="19"/>
        <v>0</v>
      </c>
      <c r="L42" s="90">
        <f t="shared" si="19"/>
        <v>374386</v>
      </c>
      <c r="M42" s="90">
        <f t="shared" si="19"/>
        <v>376236</v>
      </c>
      <c r="N42" s="90">
        <f t="shared" si="19"/>
        <v>379393.66666666669</v>
      </c>
      <c r="O42" s="90">
        <f t="shared" si="19"/>
        <v>385033.08333333331</v>
      </c>
      <c r="P42" s="96">
        <f t="shared" si="19"/>
        <v>392993.25</v>
      </c>
      <c r="S42" s="87" t="s">
        <v>31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92">
        <v>0</v>
      </c>
      <c r="AB42" s="92">
        <v>0</v>
      </c>
      <c r="AC42" s="92">
        <v>0</v>
      </c>
      <c r="AD42" s="92">
        <v>374386</v>
      </c>
      <c r="AE42" s="92">
        <v>376236</v>
      </c>
      <c r="AF42" s="92">
        <v>379393.66666666669</v>
      </c>
      <c r="AG42" s="92">
        <v>385033.08333333331</v>
      </c>
      <c r="AH42" s="93">
        <v>392993.25</v>
      </c>
    </row>
    <row r="43" spans="1:34">
      <c r="A43" s="87" t="str">
        <f t="shared" si="14"/>
        <v>B2011</v>
      </c>
      <c r="B43" s="90">
        <f t="shared" si="17"/>
        <v>0</v>
      </c>
      <c r="C43" s="90">
        <f t="shared" si="17"/>
        <v>0</v>
      </c>
      <c r="D43" s="90">
        <f t="shared" si="17"/>
        <v>0</v>
      </c>
      <c r="E43" s="90">
        <f t="shared" si="17"/>
        <v>0</v>
      </c>
      <c r="F43" s="90">
        <f t="shared" si="17"/>
        <v>0</v>
      </c>
      <c r="G43" s="90">
        <f t="shared" ref="G43" si="23">AVERAGEIF($B$8:$FY$8,G$30,$B22:$FY22)</f>
        <v>0</v>
      </c>
      <c r="H43" s="90">
        <f>AVERAGEIF($B$8:$FY$8,H$30,$B22:$FY22)</f>
        <v>0</v>
      </c>
      <c r="I43" s="90">
        <f t="shared" si="19"/>
        <v>0</v>
      </c>
      <c r="J43" s="90">
        <f t="shared" si="19"/>
        <v>0</v>
      </c>
      <c r="K43" s="90">
        <f t="shared" si="19"/>
        <v>31174.25</v>
      </c>
      <c r="L43" s="90">
        <f t="shared" si="19"/>
        <v>375756.58333333331</v>
      </c>
      <c r="M43" s="90">
        <f t="shared" si="19"/>
        <v>377660.41666666669</v>
      </c>
      <c r="N43" s="90">
        <f t="shared" si="19"/>
        <v>381181.66666666669</v>
      </c>
      <c r="O43" s="90">
        <f t="shared" si="19"/>
        <v>386914.33333333331</v>
      </c>
      <c r="P43" s="96">
        <f t="shared" si="19"/>
        <v>393847.75</v>
      </c>
      <c r="S43" s="87" t="s">
        <v>6</v>
      </c>
      <c r="T43" s="92">
        <v>0</v>
      </c>
      <c r="U43" s="92">
        <v>0</v>
      </c>
      <c r="V43" s="92">
        <v>0</v>
      </c>
      <c r="W43" s="92">
        <v>0</v>
      </c>
      <c r="X43" s="92">
        <v>0</v>
      </c>
      <c r="Y43" s="92">
        <v>0</v>
      </c>
      <c r="Z43" s="92">
        <v>0</v>
      </c>
      <c r="AA43" s="92">
        <v>0</v>
      </c>
      <c r="AB43" s="92">
        <v>0</v>
      </c>
      <c r="AC43" s="92">
        <v>31174.25</v>
      </c>
      <c r="AD43" s="92">
        <v>375756.58333333331</v>
      </c>
      <c r="AE43" s="92">
        <v>377660.41666666669</v>
      </c>
      <c r="AF43" s="92">
        <v>381181.66666666669</v>
      </c>
      <c r="AG43" s="92">
        <v>386914.33333333331</v>
      </c>
      <c r="AH43" s="93">
        <v>393847.75</v>
      </c>
    </row>
    <row r="44" spans="1:34" ht="15.75" thickBot="1">
      <c r="A44" s="89" t="str">
        <f t="shared" si="14"/>
        <v>B2012A</v>
      </c>
      <c r="B44" s="91">
        <f t="shared" si="17"/>
        <v>0</v>
      </c>
      <c r="C44" s="91">
        <f t="shared" si="17"/>
        <v>0</v>
      </c>
      <c r="D44" s="91">
        <f t="shared" si="17"/>
        <v>0</v>
      </c>
      <c r="E44" s="91">
        <f t="shared" si="17"/>
        <v>0</v>
      </c>
      <c r="F44" s="91">
        <f t="shared" si="17"/>
        <v>0</v>
      </c>
      <c r="G44" s="91">
        <f t="shared" ref="G44" si="24">AVERAGEIF($B$8:$FY$8,G$30,$B23:$FY23)</f>
        <v>0</v>
      </c>
      <c r="H44" s="91">
        <f>AVERAGEIF($B$8:$FY$8,H$30,$B23:$FY23)</f>
        <v>0</v>
      </c>
      <c r="I44" s="91">
        <f t="shared" si="19"/>
        <v>0</v>
      </c>
      <c r="J44" s="91">
        <f t="shared" si="19"/>
        <v>0</v>
      </c>
      <c r="K44" s="91">
        <f t="shared" si="19"/>
        <v>0</v>
      </c>
      <c r="L44" s="91">
        <f t="shared" si="19"/>
        <v>31380.083333333332</v>
      </c>
      <c r="M44" s="91">
        <f t="shared" si="19"/>
        <v>378250.41666666669</v>
      </c>
      <c r="N44" s="91">
        <f t="shared" si="19"/>
        <v>380059.58333333331</v>
      </c>
      <c r="O44" s="91">
        <f t="shared" si="19"/>
        <v>384259.08333333331</v>
      </c>
      <c r="P44" s="97">
        <f t="shared" si="19"/>
        <v>390368.58333333331</v>
      </c>
      <c r="S44" s="89" t="s">
        <v>30</v>
      </c>
      <c r="T44" s="94">
        <v>0</v>
      </c>
      <c r="U44" s="94">
        <v>0</v>
      </c>
      <c r="V44" s="94">
        <v>0</v>
      </c>
      <c r="W44" s="94">
        <v>0</v>
      </c>
      <c r="X44" s="94">
        <v>0</v>
      </c>
      <c r="Y44" s="94">
        <v>0</v>
      </c>
      <c r="Z44" s="94">
        <v>0</v>
      </c>
      <c r="AA44" s="94">
        <v>0</v>
      </c>
      <c r="AB44" s="94">
        <v>0</v>
      </c>
      <c r="AC44" s="94">
        <v>0</v>
      </c>
      <c r="AD44" s="94">
        <v>31380.083333333332</v>
      </c>
      <c r="AE44" s="94">
        <v>378250.41666666669</v>
      </c>
      <c r="AF44" s="94">
        <v>380059.58333333331</v>
      </c>
      <c r="AG44" s="94">
        <v>384259.08333333331</v>
      </c>
      <c r="AH44" s="95">
        <v>390368.58333333331</v>
      </c>
    </row>
  </sheetData>
  <mergeCells count="1">
    <mergeCell ref="G1:K3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C1:AD32"/>
  <sheetViews>
    <sheetView zoomScaleNormal="100" zoomScaleSheetLayoutView="80" workbookViewId="0"/>
  </sheetViews>
  <sheetFormatPr defaultRowHeight="15"/>
  <cols>
    <col min="1" max="2" width="2" style="1" customWidth="1"/>
    <col min="3" max="3" width="5.42578125" style="1" bestFit="1" customWidth="1"/>
    <col min="4" max="4" width="7.42578125" style="1" customWidth="1"/>
    <col min="5" max="19" width="10" style="1" customWidth="1"/>
    <col min="20" max="20" width="10" style="27" customWidth="1"/>
    <col min="21" max="21" width="10.42578125" style="1" customWidth="1"/>
    <col min="22" max="22" width="5.42578125" style="1" bestFit="1" customWidth="1"/>
    <col min="23" max="23" width="7.42578125" style="1" customWidth="1"/>
    <col min="24" max="28" width="15.42578125" style="1" customWidth="1"/>
    <col min="29" max="16384" width="9.140625" style="1"/>
  </cols>
  <sheetData>
    <row r="1" spans="3:30" ht="28.5">
      <c r="C1" s="41" t="s">
        <v>29</v>
      </c>
      <c r="D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V1" s="41" t="s">
        <v>29</v>
      </c>
      <c r="W1" s="40"/>
      <c r="Y1" s="40"/>
      <c r="Z1" s="40"/>
      <c r="AA1" s="40"/>
    </row>
    <row r="2" spans="3:30" ht="28.5">
      <c r="C2" s="41" t="s">
        <v>28</v>
      </c>
      <c r="D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V2" s="41" t="s">
        <v>28</v>
      </c>
      <c r="W2" s="40"/>
      <c r="Y2" s="40"/>
      <c r="Z2" s="40"/>
      <c r="AA2" s="40"/>
    </row>
    <row r="3" spans="3:30" ht="15" customHeight="1">
      <c r="C3" s="39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61"/>
      <c r="U3" s="35"/>
      <c r="V3" s="35"/>
      <c r="W3" s="35"/>
      <c r="X3" s="35"/>
      <c r="Y3" s="35"/>
      <c r="Z3" s="35"/>
      <c r="AA3" s="35"/>
      <c r="AB3" s="35"/>
    </row>
    <row r="4" spans="3:30" ht="15" customHeight="1"/>
    <row r="5" spans="3:30" ht="23.25">
      <c r="C5" s="38" t="s">
        <v>50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26"/>
      <c r="U5" s="37"/>
      <c r="V5" s="38" t="s">
        <v>50</v>
      </c>
      <c r="X5" s="37"/>
      <c r="Y5" s="37"/>
      <c r="Z5" s="37"/>
      <c r="AA5" s="37"/>
      <c r="AB5" s="37"/>
    </row>
    <row r="6" spans="3:30" ht="15" customHeight="1" thickBot="1">
      <c r="C6" s="36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61"/>
      <c r="U6" s="35"/>
      <c r="V6" s="35"/>
      <c r="W6" s="35"/>
      <c r="X6" s="35"/>
      <c r="Y6" s="35"/>
      <c r="Z6" s="35"/>
      <c r="AA6" s="35"/>
      <c r="AB6" s="35"/>
    </row>
    <row r="7" spans="3:30" ht="15" customHeight="1" thickBot="1">
      <c r="C7" s="32"/>
      <c r="D7" s="31"/>
      <c r="E7" s="34" t="s">
        <v>26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0"/>
      <c r="V7" s="103"/>
      <c r="W7" s="104"/>
      <c r="X7" s="105" t="s">
        <v>25</v>
      </c>
      <c r="Y7" s="105"/>
      <c r="Z7" s="105"/>
      <c r="AA7" s="105"/>
      <c r="AB7" s="106"/>
    </row>
    <row r="8" spans="3:30" ht="15" customHeight="1">
      <c r="C8" s="28"/>
      <c r="D8" s="27"/>
      <c r="E8" s="26">
        <v>2000</v>
      </c>
      <c r="F8" s="26">
        <v>2001</v>
      </c>
      <c r="G8" s="26">
        <v>2002</v>
      </c>
      <c r="H8" s="26">
        <v>2003</v>
      </c>
      <c r="I8" s="26">
        <v>2004</v>
      </c>
      <c r="J8" s="26">
        <v>2005</v>
      </c>
      <c r="K8" s="26">
        <v>2006</v>
      </c>
      <c r="L8" s="26">
        <v>2007</v>
      </c>
      <c r="M8" s="26">
        <v>2008</v>
      </c>
      <c r="N8" s="26">
        <v>2009</v>
      </c>
      <c r="O8" s="26">
        <v>2010</v>
      </c>
      <c r="P8" s="26">
        <v>2011</v>
      </c>
      <c r="Q8" s="26">
        <v>2012</v>
      </c>
      <c r="R8" s="26">
        <v>2013</v>
      </c>
      <c r="S8" s="26">
        <v>2014</v>
      </c>
      <c r="T8" s="29">
        <v>2015</v>
      </c>
      <c r="V8" s="28"/>
      <c r="W8" s="27"/>
      <c r="X8" s="26" t="s">
        <v>24</v>
      </c>
      <c r="Y8" s="26" t="s">
        <v>23</v>
      </c>
      <c r="Z8" s="25" t="s">
        <v>22</v>
      </c>
      <c r="AA8" s="25" t="s">
        <v>21</v>
      </c>
      <c r="AB8" s="24" t="s">
        <v>20</v>
      </c>
    </row>
    <row r="9" spans="3:30" ht="15" customHeight="1">
      <c r="C9" s="118" t="s">
        <v>19</v>
      </c>
      <c r="D9" s="16" t="s">
        <v>18</v>
      </c>
      <c r="E9" s="52">
        <f>'Com TM1'!V30</f>
        <v>48977.416666666664</v>
      </c>
      <c r="F9" s="52">
        <f>'Com TM1'!W30</f>
        <v>50375.166666666664</v>
      </c>
      <c r="G9" s="52">
        <f>'Com TM1'!X30</f>
        <v>51456.5</v>
      </c>
      <c r="H9" s="52">
        <f>'Com TM1'!Y30</f>
        <v>52497.583333333336</v>
      </c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8"/>
      <c r="V9" s="118" t="s">
        <v>19</v>
      </c>
      <c r="W9" s="16" t="s">
        <v>18</v>
      </c>
      <c r="X9" s="53"/>
      <c r="Y9" s="56">
        <f>E9/E22-1</f>
        <v>2.9274289727204028E-2</v>
      </c>
      <c r="Z9" s="56">
        <f>F9/F22-1</f>
        <v>3.9056000550035996E-2</v>
      </c>
      <c r="AA9" s="56">
        <f>G9/G22-1</f>
        <v>4.7165683624288857E-2</v>
      </c>
      <c r="AB9" s="60">
        <f>H9/H22-1</f>
        <v>4.121070281652206E-2</v>
      </c>
      <c r="AD9" s="47"/>
    </row>
    <row r="10" spans="3:30" ht="15" customHeight="1">
      <c r="C10" s="118"/>
      <c r="D10" s="16" t="s">
        <v>17</v>
      </c>
      <c r="E10" s="52">
        <f>'Com TM1'!V31</f>
        <v>47631</v>
      </c>
      <c r="F10" s="52">
        <f>'Com TM1'!W31</f>
        <v>48639.583333333336</v>
      </c>
      <c r="G10" s="52">
        <f>'Com TM1'!X31</f>
        <v>49954.083333333336</v>
      </c>
      <c r="H10" s="52">
        <f>'Com TM1'!Y31</f>
        <v>51053.583333333336</v>
      </c>
      <c r="I10" s="52">
        <f>'Com TM1'!Z31</f>
        <v>52085.25</v>
      </c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8"/>
      <c r="V10" s="118"/>
      <c r="W10" s="16" t="s">
        <v>17</v>
      </c>
      <c r="X10" s="56">
        <f>E10/E22-1</f>
        <v>9.7896195007818321E-4</v>
      </c>
      <c r="Y10" s="56">
        <f>F10/F22-1</f>
        <v>3.2572450067036574E-3</v>
      </c>
      <c r="Z10" s="56">
        <f>G10/G22-1</f>
        <v>1.6590747982756282E-2</v>
      </c>
      <c r="AA10" s="56">
        <f>H10/H22-1</f>
        <v>1.2571132013414088E-2</v>
      </c>
      <c r="AB10" s="60">
        <f>I10/I22-1</f>
        <v>2.0151787689615119E-3</v>
      </c>
      <c r="AD10" s="47"/>
    </row>
    <row r="11" spans="3:30" ht="15" customHeight="1">
      <c r="C11" s="118"/>
      <c r="D11" s="16" t="s">
        <v>16</v>
      </c>
      <c r="E11" s="53"/>
      <c r="F11" s="52">
        <f>'Com TM1'!W32</f>
        <v>48357.833333333336</v>
      </c>
      <c r="G11" s="52">
        <f>'Com TM1'!X32</f>
        <v>49462.666666666664</v>
      </c>
      <c r="H11" s="52">
        <f>'Com TM1'!Y32</f>
        <v>50536.5</v>
      </c>
      <c r="I11" s="52">
        <f>'Com TM1'!Z32</f>
        <v>51645.75</v>
      </c>
      <c r="J11" s="52">
        <f>'Com TM1'!AA32</f>
        <v>52700.083333333336</v>
      </c>
      <c r="K11" s="53"/>
      <c r="L11" s="53"/>
      <c r="M11" s="53"/>
      <c r="N11" s="53"/>
      <c r="O11" s="53"/>
      <c r="P11" s="53"/>
      <c r="Q11" s="53"/>
      <c r="R11" s="53"/>
      <c r="S11" s="53"/>
      <c r="T11" s="58"/>
      <c r="V11" s="118"/>
      <c r="W11" s="16" t="s">
        <v>16</v>
      </c>
      <c r="X11" s="56">
        <f>F11/F22-1</f>
        <v>-2.5542301213515861E-3</v>
      </c>
      <c r="Y11" s="56">
        <f>G11/G22-1</f>
        <v>6.5901713851568289E-3</v>
      </c>
      <c r="Z11" s="56">
        <f>H11/H22-1</f>
        <v>2.3155608665255123E-3</v>
      </c>
      <c r="AA11" s="56">
        <f>I11/I22-1</f>
        <v>-6.4399149681130252E-3</v>
      </c>
      <c r="AB11" s="60">
        <f>J11/J22-1</f>
        <v>-4.0772295626703148E-3</v>
      </c>
      <c r="AD11" s="47"/>
    </row>
    <row r="12" spans="3:30" ht="15" customHeight="1">
      <c r="C12" s="118"/>
      <c r="D12" s="16" t="s">
        <v>15</v>
      </c>
      <c r="E12" s="53"/>
      <c r="F12" s="53"/>
      <c r="G12" s="52">
        <f>'Com TM1'!X33</f>
        <v>48955.416666666664</v>
      </c>
      <c r="H12" s="52">
        <f>'Com TM1'!Y33</f>
        <v>49707.75</v>
      </c>
      <c r="I12" s="52">
        <f>'Com TM1'!Z33</f>
        <v>51136.75</v>
      </c>
      <c r="J12" s="52">
        <f>'Com TM1'!AA33</f>
        <v>52300.083333333336</v>
      </c>
      <c r="K12" s="52">
        <f>'Com TM1'!AB33</f>
        <v>53413.75</v>
      </c>
      <c r="L12" s="53"/>
      <c r="M12" s="53"/>
      <c r="N12" s="53"/>
      <c r="O12" s="53"/>
      <c r="P12" s="53"/>
      <c r="Q12" s="53"/>
      <c r="R12" s="53"/>
      <c r="S12" s="53"/>
      <c r="T12" s="58"/>
      <c r="V12" s="118"/>
      <c r="W12" s="16" t="s">
        <v>15</v>
      </c>
      <c r="X12" s="56">
        <f>G12/G22-1</f>
        <v>-3.7326215179441791E-3</v>
      </c>
      <c r="Y12" s="56">
        <f>H12/H22-1</f>
        <v>-1.412145042369306E-2</v>
      </c>
      <c r="Z12" s="56">
        <f>I12/I22-1</f>
        <v>-1.6232048556670264E-2</v>
      </c>
      <c r="AA12" s="56">
        <f>J12/J22-1</f>
        <v>-1.1636403722893318E-2</v>
      </c>
      <c r="AB12" s="60">
        <f>K12/K22-1</f>
        <v>-1.2123233132266265E-3</v>
      </c>
      <c r="AD12" s="47"/>
    </row>
    <row r="13" spans="3:30" ht="15" customHeight="1">
      <c r="C13" s="118"/>
      <c r="D13" s="16" t="s">
        <v>14</v>
      </c>
      <c r="E13" s="53"/>
      <c r="F13" s="53"/>
      <c r="G13" s="53"/>
      <c r="H13" s="52">
        <f>'Com TM1'!Y34</f>
        <v>50387.666666666664</v>
      </c>
      <c r="I13" s="52">
        <f>'Com TM1'!Z34</f>
        <v>51834.833333333336</v>
      </c>
      <c r="J13" s="52">
        <f>'Com TM1'!AA34</f>
        <v>53201.083333333336</v>
      </c>
      <c r="K13" s="52">
        <f>'Com TM1'!AB34</f>
        <v>54246.083333333336</v>
      </c>
      <c r="L13" s="52">
        <f>'Com TM1'!AC34</f>
        <v>55342.833333333336</v>
      </c>
      <c r="M13" s="53"/>
      <c r="N13" s="53"/>
      <c r="O13" s="53"/>
      <c r="P13" s="53"/>
      <c r="Q13" s="53"/>
      <c r="R13" s="53"/>
      <c r="S13" s="53"/>
      <c r="T13" s="58"/>
      <c r="V13" s="118"/>
      <c r="W13" s="16" t="s">
        <v>14</v>
      </c>
      <c r="X13" s="56">
        <f>H13/H22-1</f>
        <v>-6.3632472063701595E-4</v>
      </c>
      <c r="Y13" s="56">
        <f>I13/I22-1</f>
        <v>-2.8023329261293028E-3</v>
      </c>
      <c r="Z13" s="56">
        <f>J13/J22-1</f>
        <v>5.3906360730089364E-3</v>
      </c>
      <c r="AA13" s="56">
        <f>K13/K22-1</f>
        <v>1.4351539479199538E-2</v>
      </c>
      <c r="AB13" s="60">
        <f>L13/L22-1</f>
        <v>2.8849311842749525E-2</v>
      </c>
      <c r="AD13" s="47"/>
    </row>
    <row r="14" spans="3:30" ht="15" customHeight="1">
      <c r="C14" s="118"/>
      <c r="D14" s="16" t="s">
        <v>13</v>
      </c>
      <c r="E14" s="53"/>
      <c r="F14" s="53"/>
      <c r="G14" s="53"/>
      <c r="H14" s="53"/>
      <c r="I14" s="52">
        <f>'Com TM1'!Z35</f>
        <v>52346.333333333336</v>
      </c>
      <c r="J14" s="52">
        <f>'Com TM1'!AA35</f>
        <v>54373.666666666664</v>
      </c>
      <c r="K14" s="52">
        <f>'Com TM1'!AB35</f>
        <v>56118.916666666664</v>
      </c>
      <c r="L14" s="52">
        <f>'Com TM1'!AC35</f>
        <v>57470.5</v>
      </c>
      <c r="M14" s="52">
        <f>'Com TM1'!AD35</f>
        <v>58814.083333333336</v>
      </c>
      <c r="N14" s="53"/>
      <c r="O14" s="53"/>
      <c r="P14" s="53"/>
      <c r="Q14" s="53"/>
      <c r="R14" s="53"/>
      <c r="S14" s="53"/>
      <c r="T14" s="58"/>
      <c r="V14" s="118"/>
      <c r="W14" s="16" t="s">
        <v>13</v>
      </c>
      <c r="X14" s="56">
        <f>I14/I22-1</f>
        <v>7.0378956211143429E-3</v>
      </c>
      <c r="Y14" s="56">
        <f>J14/J22-1</f>
        <v>2.7550040158112576E-2</v>
      </c>
      <c r="Z14" s="56">
        <f>K14/K22-1</f>
        <v>4.9371789018345158E-2</v>
      </c>
      <c r="AA14" s="56">
        <f>L14/L22-1</f>
        <v>6.8403636296034742E-2</v>
      </c>
      <c r="AB14" s="60">
        <f>M14/M22-1</f>
        <v>9.3000494024471969E-2</v>
      </c>
      <c r="AD14" s="47"/>
    </row>
    <row r="15" spans="3:30" ht="15" customHeight="1">
      <c r="C15" s="118"/>
      <c r="D15" s="16" t="s">
        <v>12</v>
      </c>
      <c r="E15" s="53"/>
      <c r="F15" s="53"/>
      <c r="G15" s="53"/>
      <c r="H15" s="53"/>
      <c r="I15" s="53"/>
      <c r="J15" s="52">
        <f>'Com TM1'!AA36</f>
        <v>26857</v>
      </c>
      <c r="K15" s="52">
        <f>'Com TM1'!AB36</f>
        <v>54817.333333333336</v>
      </c>
      <c r="L15" s="52">
        <f>'Com TM1'!AC36</f>
        <v>56262.916666666664</v>
      </c>
      <c r="M15" s="52">
        <f>'Com TM1'!AD36</f>
        <v>57529.166666666664</v>
      </c>
      <c r="N15" s="52">
        <f>'Com TM1'!AE36</f>
        <v>58820.833333333336</v>
      </c>
      <c r="O15" s="53"/>
      <c r="P15" s="53"/>
      <c r="Q15" s="53"/>
      <c r="R15" s="53"/>
      <c r="S15" s="53"/>
      <c r="T15" s="58"/>
      <c r="V15" s="118"/>
      <c r="W15" s="16" t="s">
        <v>12</v>
      </c>
      <c r="X15" s="19" t="s">
        <v>7</v>
      </c>
      <c r="Y15" s="56">
        <f>K15/K22-1</f>
        <v>2.5033385638799421E-2</v>
      </c>
      <c r="Z15" s="56">
        <f>L15/L22-1</f>
        <v>4.5954093931450668E-2</v>
      </c>
      <c r="AA15" s="56">
        <f>M15/M22-1</f>
        <v>6.9121612099418028E-2</v>
      </c>
      <c r="AB15" s="60">
        <f>N15/N22-1</f>
        <v>0.10123189445897118</v>
      </c>
      <c r="AD15" s="47"/>
    </row>
    <row r="16" spans="3:30" ht="15" customHeight="1">
      <c r="C16" s="118"/>
      <c r="D16" s="16" t="s">
        <v>11</v>
      </c>
      <c r="E16" s="53"/>
      <c r="F16" s="53"/>
      <c r="G16" s="53"/>
      <c r="H16" s="53"/>
      <c r="I16" s="53"/>
      <c r="J16" s="53"/>
      <c r="K16" s="52">
        <f>'Com TM1'!AB37</f>
        <v>26949.583333333332</v>
      </c>
      <c r="L16" s="52">
        <f>'Com TM1'!AC37</f>
        <v>55016.166666666664</v>
      </c>
      <c r="M16" s="52">
        <f>'Com TM1'!AD37</f>
        <v>56394.333333333336</v>
      </c>
      <c r="N16" s="52">
        <f>'Com TM1'!AE37</f>
        <v>57648.916666666664</v>
      </c>
      <c r="O16" s="52">
        <f>'Com TM1'!AF37</f>
        <v>59040.833333333336</v>
      </c>
      <c r="P16" s="53"/>
      <c r="Q16" s="53"/>
      <c r="R16" s="53"/>
      <c r="S16" s="53"/>
      <c r="T16" s="58"/>
      <c r="V16" s="118"/>
      <c r="W16" s="16" t="s">
        <v>11</v>
      </c>
      <c r="X16" s="19" t="s">
        <v>7</v>
      </c>
      <c r="Y16" s="56">
        <f>L16/L22-1</f>
        <v>2.2776424804645146E-2</v>
      </c>
      <c r="Z16" s="56">
        <f>M16/M22-1</f>
        <v>4.8031877742106932E-2</v>
      </c>
      <c r="AA16" s="56">
        <f>N16/N22-1</f>
        <v>7.9291504671089141E-2</v>
      </c>
      <c r="AB16" s="60">
        <f>O16/O22-1</f>
        <v>0.10668534859127976</v>
      </c>
      <c r="AD16" s="47"/>
    </row>
    <row r="17" spans="3:30" ht="15" customHeight="1">
      <c r="C17" s="118"/>
      <c r="D17" s="16" t="s">
        <v>10</v>
      </c>
      <c r="E17" s="53"/>
      <c r="F17" s="53"/>
      <c r="G17" s="53"/>
      <c r="H17" s="53"/>
      <c r="I17" s="53"/>
      <c r="J17" s="53"/>
      <c r="K17" s="53"/>
      <c r="L17" s="52">
        <f>'Com TM1'!AC38</f>
        <v>53873.916666666664</v>
      </c>
      <c r="M17" s="52">
        <f>'Com TM1'!AD38</f>
        <v>54961.5</v>
      </c>
      <c r="N17" s="52">
        <f>'Com TM1'!AE38</f>
        <v>56233.333333333336</v>
      </c>
      <c r="O17" s="52">
        <f>'Com TM1'!AF38</f>
        <v>57567.5</v>
      </c>
      <c r="P17" s="52">
        <f>'Com TM1'!AG38</f>
        <v>59009.75</v>
      </c>
      <c r="Q17" s="53"/>
      <c r="R17" s="53"/>
      <c r="S17" s="53"/>
      <c r="T17" s="58"/>
      <c r="V17" s="118"/>
      <c r="W17" s="16" t="s">
        <v>10</v>
      </c>
      <c r="X17" s="56">
        <f>L17/L22-1</f>
        <v>1.5414598476819474E-3</v>
      </c>
      <c r="Y17" s="56">
        <f>M17/M22-1</f>
        <v>2.1404113566779293E-2</v>
      </c>
      <c r="Z17" s="56">
        <f>N17/N22-1</f>
        <v>5.2789236212954282E-2</v>
      </c>
      <c r="AA17" s="56">
        <f>O17/O22-1</f>
        <v>7.906859046753234E-2</v>
      </c>
      <c r="AB17" s="60">
        <f>P17/P22-1</f>
        <v>0.10486873270027108</v>
      </c>
      <c r="AD17" s="47"/>
    </row>
    <row r="18" spans="3:30" ht="15" customHeight="1">
      <c r="C18" s="118"/>
      <c r="D18" s="16" t="s">
        <v>9</v>
      </c>
      <c r="E18" s="53"/>
      <c r="F18" s="53"/>
      <c r="G18" s="53"/>
      <c r="H18" s="53"/>
      <c r="I18" s="53"/>
      <c r="J18" s="53"/>
      <c r="K18" s="53"/>
      <c r="L18" s="53"/>
      <c r="M18" s="52">
        <f>'Com TM1'!AD39</f>
        <v>53957.5</v>
      </c>
      <c r="N18" s="52">
        <f>'Com TM1'!AE39</f>
        <v>54572.416666666664</v>
      </c>
      <c r="O18" s="52">
        <f>'Com TM1'!AF39</f>
        <v>55447.583333333336</v>
      </c>
      <c r="P18" s="52">
        <f>'Com TM1'!AG39</f>
        <v>56597.25</v>
      </c>
      <c r="Q18" s="52">
        <f>'Com TM1'!AH39</f>
        <v>57805.916666666664</v>
      </c>
      <c r="R18" s="53"/>
      <c r="S18" s="53"/>
      <c r="T18" s="58"/>
      <c r="V18" s="118"/>
      <c r="W18" s="16" t="s">
        <v>9</v>
      </c>
      <c r="X18" s="56">
        <f>M18/M22-1</f>
        <v>2.7457849181606875E-3</v>
      </c>
      <c r="Y18" s="56">
        <f>N18/N22-1</f>
        <v>2.1693886084085845E-2</v>
      </c>
      <c r="Z18" s="56">
        <f>O18/O22-1</f>
        <v>3.9332011852712734E-2</v>
      </c>
      <c r="AA18" s="56">
        <f>P18/P22-1</f>
        <v>5.9698302091102162E-2</v>
      </c>
      <c r="AB18" s="60">
        <f>Q18/Q22-1</f>
        <v>7.6348362290078464E-2</v>
      </c>
      <c r="AD18" s="47"/>
    </row>
    <row r="19" spans="3:30" ht="15" customHeight="1">
      <c r="C19" s="118"/>
      <c r="D19" s="16" t="s">
        <v>8</v>
      </c>
      <c r="E19" s="53"/>
      <c r="F19" s="53"/>
      <c r="G19" s="53"/>
      <c r="H19" s="53"/>
      <c r="I19" s="53"/>
      <c r="J19" s="53"/>
      <c r="K19" s="53"/>
      <c r="L19" s="53"/>
      <c r="M19" s="53"/>
      <c r="N19" s="52">
        <f>'Com TM1'!AE40</f>
        <v>0</v>
      </c>
      <c r="O19" s="52">
        <f>'Com TM1'!AF40</f>
        <v>53669.916666666664</v>
      </c>
      <c r="P19" s="52">
        <f>'Com TM1'!AG40</f>
        <v>54113</v>
      </c>
      <c r="Q19" s="52">
        <f>'Com TM1'!AH40</f>
        <v>54566.833333333336</v>
      </c>
      <c r="R19" s="52">
        <f>'Com TM1'!AI40</f>
        <v>55286.416666666664</v>
      </c>
      <c r="S19" s="53"/>
      <c r="T19" s="58"/>
      <c r="V19" s="118"/>
      <c r="W19" s="16" t="s">
        <v>8</v>
      </c>
      <c r="X19" s="56" t="s">
        <v>7</v>
      </c>
      <c r="Y19" s="56">
        <f>O19/O22-1</f>
        <v>6.0107061798744255E-3</v>
      </c>
      <c r="Z19" s="56">
        <f>P19/P22-1</f>
        <v>1.3184460747753812E-2</v>
      </c>
      <c r="AA19" s="56">
        <f>Q19/Q22-1</f>
        <v>1.6036507687748225E-2</v>
      </c>
      <c r="AB19" s="59"/>
      <c r="AD19" s="47"/>
    </row>
    <row r="20" spans="3:30" ht="15" customHeight="1">
      <c r="C20" s="118"/>
      <c r="D20" s="16" t="s">
        <v>6</v>
      </c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2">
        <f>'Com TM1'!AF41</f>
        <v>53521.916666666664</v>
      </c>
      <c r="P20" s="52">
        <f>'Com TM1'!AG41</f>
        <v>53821.833333333336</v>
      </c>
      <c r="Q20" s="52">
        <f>'Com TM1'!AH41</f>
        <v>54501.833333333336</v>
      </c>
      <c r="R20" s="52">
        <f>'Com TM1'!AI41</f>
        <v>55127.166666666664</v>
      </c>
      <c r="S20" s="52">
        <f>'Com TM1'!AJ41</f>
        <v>55864.833333333336</v>
      </c>
      <c r="T20" s="58"/>
      <c r="V20" s="118"/>
      <c r="W20" s="16" t="s">
        <v>6</v>
      </c>
      <c r="X20" s="57">
        <f>O20/O22-1</f>
        <v>3.2365340968554257E-3</v>
      </c>
      <c r="Y20" s="56">
        <f>P20/P22-1</f>
        <v>7.7328032503987121E-3</v>
      </c>
      <c r="Z20" s="56">
        <f>Q20/Q22-1</f>
        <v>1.4826205220748401E-2</v>
      </c>
      <c r="AA20" s="55"/>
      <c r="AB20" s="54"/>
      <c r="AD20" s="47"/>
    </row>
    <row r="21" spans="3:30" ht="15" customHeight="1" thickBot="1">
      <c r="C21" s="118"/>
      <c r="D21" s="16" t="s">
        <v>5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2">
        <f>'Com TM1'!AG42</f>
        <v>53403.666666666664</v>
      </c>
      <c r="Q21" s="52">
        <f>'Com TM1'!AH42</f>
        <v>53743.916666666664</v>
      </c>
      <c r="R21" s="52">
        <f>'Com TM1'!AI42</f>
        <v>54170.166666666664</v>
      </c>
      <c r="S21" s="52">
        <f>'Com TM1'!AJ42</f>
        <v>54819.666666666664</v>
      </c>
      <c r="T21" s="51">
        <f>'Com TM1'!AK42</f>
        <v>55565.833333333336</v>
      </c>
      <c r="V21" s="119"/>
      <c r="W21" s="14" t="s">
        <v>5</v>
      </c>
      <c r="X21" s="50">
        <f>P21/P22-1</f>
        <v>-9.673805519072598E-5</v>
      </c>
      <c r="Y21" s="50">
        <f>Q21/Q22-1</f>
        <v>7.1376812156387359E-4</v>
      </c>
      <c r="Z21" s="49"/>
      <c r="AA21" s="49"/>
      <c r="AB21" s="48"/>
      <c r="AD21" s="47"/>
    </row>
    <row r="22" spans="3:30" ht="15" customHeight="1" thickBot="1">
      <c r="C22" s="8"/>
      <c r="D22" s="7" t="s">
        <v>4</v>
      </c>
      <c r="E22" s="46">
        <f>'Com TM1'!V29</f>
        <v>47584.416666666664</v>
      </c>
      <c r="F22" s="46">
        <f>'Com TM1'!W29</f>
        <v>48481.666666666664</v>
      </c>
      <c r="G22" s="46">
        <f>'Com TM1'!X29</f>
        <v>49138.833333333336</v>
      </c>
      <c r="H22" s="46">
        <f>'Com TM1'!Y29</f>
        <v>50419.75</v>
      </c>
      <c r="I22" s="46">
        <f>'Com TM1'!Z29</f>
        <v>51980.5</v>
      </c>
      <c r="J22" s="46">
        <f>'Com TM1'!AA29</f>
        <v>52915.833333333336</v>
      </c>
      <c r="K22" s="46">
        <f>'Com TM1'!AB29</f>
        <v>53478.583333333336</v>
      </c>
      <c r="L22" s="46">
        <f>'Com TM1'!AC29</f>
        <v>53791</v>
      </c>
      <c r="M22" s="46">
        <f>'Com TM1'!AD29</f>
        <v>53809.75</v>
      </c>
      <c r="N22" s="46">
        <f>'Com TM1'!AE29</f>
        <v>53413.666666666664</v>
      </c>
      <c r="O22" s="46">
        <f>'Com TM1'!AF29</f>
        <v>53349.25</v>
      </c>
      <c r="P22" s="46">
        <f>'Com TM1'!AG29</f>
        <v>53408.833333333336</v>
      </c>
      <c r="Q22" s="46">
        <f>'Com TM1'!AH29</f>
        <v>53705.583333333336</v>
      </c>
      <c r="R22" s="45"/>
      <c r="S22" s="45"/>
      <c r="T22" s="44"/>
    </row>
    <row r="23" spans="3:30" ht="15" customHeight="1">
      <c r="Y23" s="111" t="s">
        <v>3</v>
      </c>
      <c r="Z23" s="111"/>
      <c r="AA23" s="111"/>
      <c r="AB23" s="111"/>
    </row>
    <row r="24" spans="3:30" ht="15" customHeight="1">
      <c r="X24" s="2" t="s">
        <v>2</v>
      </c>
      <c r="Y24" s="116">
        <f>AVERAGE(Y12:Y15)</f>
        <v>8.9149106117724086E-3</v>
      </c>
      <c r="Z24" s="116">
        <f>AVERAGE(Z11:Z14)</f>
        <v>1.0211484350302336E-2</v>
      </c>
      <c r="AA24" s="3">
        <f>AVERAGE(AA10:AA13)</f>
        <v>2.2115882004018206E-3</v>
      </c>
      <c r="AB24" s="3">
        <f>AVERAGE(AB9:AB12)</f>
        <v>9.4840821773966577E-3</v>
      </c>
    </row>
    <row r="25" spans="3:30" ht="15" customHeight="1">
      <c r="X25" s="2" t="s">
        <v>1</v>
      </c>
      <c r="Y25" s="3">
        <f>MAX(Y12:Y15, ABS(MIN(Y12:Y15)))</f>
        <v>2.7550040158112576E-2</v>
      </c>
      <c r="Z25" s="3">
        <f>MAX(Z11:Z14, ABS(MIN(Z11:Z14)))</f>
        <v>4.9371789018345158E-2</v>
      </c>
      <c r="AA25" s="3">
        <f>MAX(AA10:AA13, ABS(MIN(AA10:AA13)))</f>
        <v>1.4351539479199538E-2</v>
      </c>
      <c r="AB25" s="3">
        <f>MAX(AB9:AB12, ABS(MIN(AB9:AB12)))</f>
        <v>4.121070281652206E-2</v>
      </c>
    </row>
    <row r="26" spans="3:30" ht="15" customHeight="1">
      <c r="X26" s="2" t="s">
        <v>0</v>
      </c>
      <c r="Y26" s="3">
        <f>AVERAGE(ABS(Y15),ABS(Y12),ABS(Y13),ABS(Y14))</f>
        <v>1.737680228668359E-2</v>
      </c>
      <c r="Z26" s="3">
        <f>AVERAGE(ABS(Z11),ABS(Z12),ABS(Z13),ABS(Z14))</f>
        <v>1.8327508628637468E-2</v>
      </c>
      <c r="AA26" s="3">
        <f>AVERAGE(ABS(AA10),ABS(AA11),ABS(AA12),ABS(AA13))</f>
        <v>1.1249747545904992E-2</v>
      </c>
      <c r="AB26" s="3">
        <f>AVERAGE(ABS(AB9),ABS(AB10),ABS(AB11),ABS(AB12))</f>
        <v>1.2128858615345128E-2</v>
      </c>
    </row>
    <row r="27" spans="3:30" ht="15" customHeight="1">
      <c r="Y27" s="107"/>
      <c r="Z27" s="108"/>
      <c r="AA27" s="107"/>
      <c r="AB27" s="107"/>
    </row>
    <row r="28" spans="3:30" ht="15" customHeight="1">
      <c r="X28" s="112"/>
      <c r="Y28" s="110" t="s">
        <v>53</v>
      </c>
      <c r="Z28" s="110"/>
      <c r="AA28" s="111"/>
    </row>
    <row r="29" spans="3:30" ht="15" customHeight="1">
      <c r="X29" s="113" t="s">
        <v>2</v>
      </c>
      <c r="Y29" s="117">
        <f>AVERAGE(Y16:Y21)</f>
        <v>1.3388617001224548E-2</v>
      </c>
      <c r="Z29" s="117">
        <f>AVERAGE(Z15:Z20)</f>
        <v>3.5686314284621136E-2</v>
      </c>
      <c r="AA29" s="114">
        <f>AVERAGE(AA14:AA19)</f>
        <v>6.1936692218820776E-2</v>
      </c>
      <c r="AB29" s="114">
        <f>AVERAGE(AB13:AB18)</f>
        <v>8.5164023984637002E-2</v>
      </c>
    </row>
    <row r="30" spans="3:30" ht="15" customHeight="1">
      <c r="X30" s="113" t="s">
        <v>1</v>
      </c>
      <c r="Y30" s="115">
        <f>MAX(Y16:Y21, ABS(MIN(Y16:Y21)))</f>
        <v>2.2776424804645146E-2</v>
      </c>
      <c r="Z30" s="115">
        <f>MAX(Z15:Z20, ABS(MIN(Z15:Z20)))</f>
        <v>5.2789236212954282E-2</v>
      </c>
      <c r="AA30" s="115">
        <f>MAX(AA14:AA19, ABS(MIN(AA14:AA19)))</f>
        <v>7.9291504671089141E-2</v>
      </c>
      <c r="AB30" s="115">
        <f>MAX(AB13:AB18, ABS(MIN(AB13:AB18)))</f>
        <v>0.10668534859127976</v>
      </c>
    </row>
    <row r="31" spans="3:30" ht="15" customHeight="1">
      <c r="X31" s="113" t="s">
        <v>0</v>
      </c>
      <c r="Y31" s="115">
        <f>AVERAGE(ABS(Y16),ABS(Y17),ABS(Y18),ABS(Y19),ABS(Y20),ABS(Y21))</f>
        <v>1.3388617001224548E-2</v>
      </c>
      <c r="Z31" s="115">
        <f>AVERAGE(ABS(Z16),ABS(Z17),ABS(Z18),ABS(Z19),ABS(Z20),ABS(Z15))</f>
        <v>3.5686314284621136E-2</v>
      </c>
      <c r="AA31" s="115">
        <f>AVERAGE(ABS(AA16),ABS(AA17),ABS(AA18),ABS(AA19),ABS(AA14),ABS(AA15))</f>
        <v>6.1936692218820776E-2</v>
      </c>
      <c r="AB31" s="115">
        <f>AVERAGE(ABS(AB16),ABS(AB17),ABS(AB18),ABS(AB13),ABS(AB14),ABS(AB15))</f>
        <v>8.5164023984637002E-2</v>
      </c>
    </row>
    <row r="32" spans="3:30" ht="15" customHeight="1">
      <c r="X32" s="112"/>
      <c r="Y32" s="112"/>
      <c r="Z32" s="112"/>
      <c r="AA32" s="112"/>
    </row>
  </sheetData>
  <mergeCells count="2">
    <mergeCell ref="C9:C21"/>
    <mergeCell ref="V9:V21"/>
  </mergeCells>
  <printOptions horizontalCentered="1"/>
  <pageMargins left="0.7" right="0.7" top="0.75" bottom="0.75" header="0.3" footer="0.3"/>
  <pageSetup orientation="portrait" r:id="rId1"/>
  <headerFooter>
    <oddFooter>&amp;C&amp;Z&amp;F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GK42"/>
  <sheetViews>
    <sheetView zoomScaleNormal="100" workbookViewId="0">
      <selection activeCell="G1" sqref="G1:M3"/>
    </sheetView>
  </sheetViews>
  <sheetFormatPr defaultRowHeight="15"/>
  <cols>
    <col min="1" max="1" width="14.42578125" style="43" bestFit="1" customWidth="1"/>
    <col min="2" max="5" width="7.7109375" style="43" customWidth="1"/>
    <col min="6" max="13" width="6.7109375" style="43" customWidth="1"/>
    <col min="14" max="17" width="7.7109375" style="43" customWidth="1"/>
    <col min="18" max="20" width="6.7109375" style="43" customWidth="1"/>
    <col min="21" max="25" width="7.7109375" style="43" customWidth="1"/>
    <col min="26" max="33" width="6.7109375" style="43" customWidth="1"/>
    <col min="34" max="37" width="7.7109375" style="43" customWidth="1"/>
    <col min="38" max="193" width="6.7109375" style="43" customWidth="1"/>
    <col min="194" max="16384" width="9.140625" style="43"/>
  </cols>
  <sheetData>
    <row r="1" spans="1:193">
      <c r="A1" s="42" t="s">
        <v>49</v>
      </c>
      <c r="B1" s="125" t="s">
        <v>55</v>
      </c>
      <c r="G1" s="120" t="s">
        <v>54</v>
      </c>
      <c r="H1" s="121"/>
      <c r="I1" s="121"/>
      <c r="J1" s="121"/>
      <c r="K1" s="121"/>
      <c r="L1" s="121"/>
      <c r="M1" s="121"/>
    </row>
    <row r="2" spans="1:193">
      <c r="A2" s="42" t="s">
        <v>48</v>
      </c>
      <c r="B2" s="125" t="s">
        <v>56</v>
      </c>
      <c r="G2" s="121"/>
      <c r="H2" s="121"/>
      <c r="I2" s="121"/>
      <c r="J2" s="121"/>
      <c r="K2" s="121"/>
      <c r="L2" s="121"/>
      <c r="M2" s="121"/>
    </row>
    <row r="3" spans="1:193">
      <c r="A3" s="42" t="s">
        <v>47</v>
      </c>
      <c r="B3" s="125" t="s">
        <v>57</v>
      </c>
      <c r="G3" s="121"/>
      <c r="H3" s="121"/>
      <c r="I3" s="121"/>
      <c r="J3" s="121"/>
      <c r="K3" s="121"/>
      <c r="L3" s="121"/>
      <c r="M3" s="121"/>
    </row>
    <row r="4" spans="1:193">
      <c r="A4" s="42" t="s">
        <v>46</v>
      </c>
      <c r="B4" s="79" t="s">
        <v>52</v>
      </c>
    </row>
    <row r="5" spans="1:193">
      <c r="A5" s="42" t="s">
        <v>45</v>
      </c>
      <c r="B5" s="125" t="s">
        <v>59</v>
      </c>
    </row>
    <row r="7" spans="1:193" s="78" customFormat="1">
      <c r="B7" s="78">
        <v>2000</v>
      </c>
      <c r="C7" s="78">
        <v>2000</v>
      </c>
      <c r="D7" s="78">
        <v>2000</v>
      </c>
      <c r="E7" s="78">
        <v>2000</v>
      </c>
      <c r="F7" s="78">
        <v>2000</v>
      </c>
      <c r="G7" s="78">
        <v>2000</v>
      </c>
      <c r="H7" s="78">
        <v>2000</v>
      </c>
      <c r="I7" s="78">
        <v>2000</v>
      </c>
      <c r="J7" s="78">
        <v>2000</v>
      </c>
      <c r="K7" s="78">
        <v>2000</v>
      </c>
      <c r="L7" s="78">
        <v>2000</v>
      </c>
      <c r="M7" s="78">
        <v>2000</v>
      </c>
      <c r="N7" s="78">
        <v>2001</v>
      </c>
      <c r="O7" s="78">
        <v>2001</v>
      </c>
      <c r="P7" s="78">
        <v>2001</v>
      </c>
      <c r="Q7" s="78">
        <v>2001</v>
      </c>
      <c r="R7" s="78">
        <v>2001</v>
      </c>
      <c r="S7" s="78">
        <v>2001</v>
      </c>
      <c r="T7" s="78">
        <v>2001</v>
      </c>
      <c r="U7" s="78">
        <v>2001</v>
      </c>
      <c r="V7" s="78">
        <v>2001</v>
      </c>
      <c r="W7" s="78">
        <v>2001</v>
      </c>
      <c r="X7" s="78">
        <v>2001</v>
      </c>
      <c r="Y7" s="78">
        <v>2001</v>
      </c>
      <c r="Z7" s="78">
        <v>2002</v>
      </c>
      <c r="AA7" s="78">
        <v>2002</v>
      </c>
      <c r="AB7" s="78">
        <v>2002</v>
      </c>
      <c r="AC7" s="78">
        <v>2002</v>
      </c>
      <c r="AD7" s="78">
        <v>2002</v>
      </c>
      <c r="AE7" s="78">
        <v>2002</v>
      </c>
      <c r="AF7" s="78">
        <v>2002</v>
      </c>
      <c r="AG7" s="78">
        <v>2002</v>
      </c>
      <c r="AH7" s="78">
        <v>2002</v>
      </c>
      <c r="AI7" s="78">
        <v>2002</v>
      </c>
      <c r="AJ7" s="78">
        <v>2002</v>
      </c>
      <c r="AK7" s="78">
        <v>2002</v>
      </c>
      <c r="AL7" s="78">
        <v>2003</v>
      </c>
      <c r="AM7" s="78">
        <v>2003</v>
      </c>
      <c r="AN7" s="78">
        <v>2003</v>
      </c>
      <c r="AO7" s="78">
        <v>2003</v>
      </c>
      <c r="AP7" s="78">
        <v>2003</v>
      </c>
      <c r="AQ7" s="78">
        <v>2003</v>
      </c>
      <c r="AR7" s="78">
        <v>2003</v>
      </c>
      <c r="AS7" s="78">
        <v>2003</v>
      </c>
      <c r="AT7" s="78">
        <v>2003</v>
      </c>
      <c r="AU7" s="78">
        <v>2003</v>
      </c>
      <c r="AV7" s="78">
        <v>2003</v>
      </c>
      <c r="AW7" s="78">
        <v>2003</v>
      </c>
      <c r="AX7" s="78">
        <v>2004</v>
      </c>
      <c r="AY7" s="78">
        <v>2004</v>
      </c>
      <c r="AZ7" s="78">
        <v>2004</v>
      </c>
      <c r="BA7" s="78">
        <v>2004</v>
      </c>
      <c r="BB7" s="78">
        <v>2004</v>
      </c>
      <c r="BC7" s="78">
        <v>2004</v>
      </c>
      <c r="BD7" s="78">
        <v>2004</v>
      </c>
      <c r="BE7" s="78">
        <v>2004</v>
      </c>
      <c r="BF7" s="78">
        <v>2004</v>
      </c>
      <c r="BG7" s="78">
        <v>2004</v>
      </c>
      <c r="BH7" s="78">
        <v>2004</v>
      </c>
      <c r="BI7" s="78">
        <v>2004</v>
      </c>
      <c r="BJ7" s="78">
        <v>2005</v>
      </c>
      <c r="BK7" s="78">
        <v>2005</v>
      </c>
      <c r="BL7" s="78">
        <v>2005</v>
      </c>
      <c r="BM7" s="78">
        <v>2005</v>
      </c>
      <c r="BN7" s="78">
        <v>2005</v>
      </c>
      <c r="BO7" s="78">
        <v>2005</v>
      </c>
      <c r="BP7" s="78">
        <v>2005</v>
      </c>
      <c r="BQ7" s="78">
        <v>2005</v>
      </c>
      <c r="BR7" s="78">
        <v>2005</v>
      </c>
      <c r="BS7" s="78">
        <v>2005</v>
      </c>
      <c r="BT7" s="78">
        <v>2005</v>
      </c>
      <c r="BU7" s="78">
        <v>2005</v>
      </c>
      <c r="BV7" s="78">
        <v>2006</v>
      </c>
      <c r="BW7" s="78">
        <v>2006</v>
      </c>
      <c r="BX7" s="78">
        <v>2006</v>
      </c>
      <c r="BY7" s="78">
        <v>2006</v>
      </c>
      <c r="BZ7" s="78">
        <v>2006</v>
      </c>
      <c r="CA7" s="78">
        <v>2006</v>
      </c>
      <c r="CB7" s="78">
        <v>2006</v>
      </c>
      <c r="CC7" s="78">
        <v>2006</v>
      </c>
      <c r="CD7" s="78">
        <v>2006</v>
      </c>
      <c r="CE7" s="78">
        <v>2006</v>
      </c>
      <c r="CF7" s="78">
        <v>2006</v>
      </c>
      <c r="CG7" s="78">
        <v>2006</v>
      </c>
      <c r="CH7" s="78">
        <v>2007</v>
      </c>
      <c r="CI7" s="78">
        <v>2007</v>
      </c>
      <c r="CJ7" s="78">
        <v>2007</v>
      </c>
      <c r="CK7" s="78">
        <v>2007</v>
      </c>
      <c r="CL7" s="78">
        <v>2007</v>
      </c>
      <c r="CM7" s="78">
        <v>2007</v>
      </c>
      <c r="CN7" s="78">
        <v>2007</v>
      </c>
      <c r="CO7" s="78">
        <v>2007</v>
      </c>
      <c r="CP7" s="78">
        <v>2007</v>
      </c>
      <c r="CQ7" s="78">
        <v>2007</v>
      </c>
      <c r="CR7" s="78">
        <v>2007</v>
      </c>
      <c r="CS7" s="78">
        <v>2007</v>
      </c>
      <c r="CT7" s="78">
        <v>2008</v>
      </c>
      <c r="CU7" s="78">
        <v>2008</v>
      </c>
      <c r="CV7" s="78">
        <v>2008</v>
      </c>
      <c r="CW7" s="78">
        <v>2008</v>
      </c>
      <c r="CX7" s="78">
        <v>2008</v>
      </c>
      <c r="CY7" s="78">
        <v>2008</v>
      </c>
      <c r="CZ7" s="78">
        <v>2008</v>
      </c>
      <c r="DA7" s="78">
        <v>2008</v>
      </c>
      <c r="DB7" s="78">
        <v>2008</v>
      </c>
      <c r="DC7" s="78">
        <v>2008</v>
      </c>
      <c r="DD7" s="78">
        <v>2008</v>
      </c>
      <c r="DE7" s="78">
        <v>2008</v>
      </c>
      <c r="DF7" s="78">
        <v>2009</v>
      </c>
      <c r="DG7" s="78">
        <v>2009</v>
      </c>
      <c r="DH7" s="78">
        <v>2009</v>
      </c>
      <c r="DI7" s="78">
        <v>2009</v>
      </c>
      <c r="DJ7" s="78">
        <v>2009</v>
      </c>
      <c r="DK7" s="78">
        <v>2009</v>
      </c>
      <c r="DL7" s="78">
        <v>2009</v>
      </c>
      <c r="DM7" s="78">
        <v>2009</v>
      </c>
      <c r="DN7" s="78">
        <v>2009</v>
      </c>
      <c r="DO7" s="78">
        <v>2009</v>
      </c>
      <c r="DP7" s="78">
        <v>2009</v>
      </c>
      <c r="DQ7" s="78">
        <v>2009</v>
      </c>
      <c r="DR7" s="78">
        <v>2010</v>
      </c>
      <c r="DS7" s="78">
        <v>2010</v>
      </c>
      <c r="DT7" s="78">
        <v>2010</v>
      </c>
      <c r="DU7" s="78">
        <v>2010</v>
      </c>
      <c r="DV7" s="78">
        <v>2010</v>
      </c>
      <c r="DW7" s="78">
        <v>2010</v>
      </c>
      <c r="DX7" s="78">
        <v>2010</v>
      </c>
      <c r="DY7" s="78">
        <v>2010</v>
      </c>
      <c r="DZ7" s="78">
        <v>2010</v>
      </c>
      <c r="EA7" s="78">
        <v>2010</v>
      </c>
      <c r="EB7" s="78">
        <v>2010</v>
      </c>
      <c r="EC7" s="78">
        <v>2010</v>
      </c>
      <c r="ED7" s="78">
        <v>2011</v>
      </c>
      <c r="EE7" s="78">
        <v>2011</v>
      </c>
      <c r="EF7" s="78">
        <v>2011</v>
      </c>
      <c r="EG7" s="78">
        <v>2011</v>
      </c>
      <c r="EH7" s="78">
        <v>2011</v>
      </c>
      <c r="EI7" s="78">
        <v>2011</v>
      </c>
      <c r="EJ7" s="78">
        <v>2011</v>
      </c>
      <c r="EK7" s="78">
        <v>2011</v>
      </c>
      <c r="EL7" s="78">
        <v>2011</v>
      </c>
      <c r="EM7" s="78">
        <v>2011</v>
      </c>
      <c r="EN7" s="78">
        <v>2011</v>
      </c>
      <c r="EO7" s="78">
        <v>2011</v>
      </c>
      <c r="EP7" s="78">
        <v>2012</v>
      </c>
      <c r="EQ7" s="78">
        <v>2012</v>
      </c>
      <c r="ER7" s="78">
        <v>2012</v>
      </c>
      <c r="ES7" s="78">
        <v>2012</v>
      </c>
      <c r="ET7" s="78">
        <v>2012</v>
      </c>
      <c r="EU7" s="78">
        <v>2012</v>
      </c>
      <c r="EV7" s="78">
        <v>2012</v>
      </c>
      <c r="EW7" s="78">
        <v>2012</v>
      </c>
      <c r="EX7" s="78">
        <v>2012</v>
      </c>
      <c r="EY7" s="78">
        <v>2012</v>
      </c>
      <c r="EZ7" s="78">
        <v>2012</v>
      </c>
      <c r="FA7" s="78">
        <v>2012</v>
      </c>
      <c r="FB7" s="78">
        <v>2013</v>
      </c>
      <c r="FC7" s="78">
        <v>2013</v>
      </c>
      <c r="FD7" s="78">
        <v>2013</v>
      </c>
      <c r="FE7" s="78">
        <v>2013</v>
      </c>
      <c r="FF7" s="78">
        <v>2013</v>
      </c>
      <c r="FG7" s="78">
        <v>2013</v>
      </c>
      <c r="FH7" s="78">
        <v>2013</v>
      </c>
      <c r="FI7" s="78">
        <v>2013</v>
      </c>
      <c r="FJ7" s="78">
        <v>2013</v>
      </c>
      <c r="FK7" s="78">
        <v>2013</v>
      </c>
      <c r="FL7" s="78">
        <v>2013</v>
      </c>
      <c r="FM7" s="78">
        <v>2013</v>
      </c>
      <c r="FN7" s="78">
        <v>2014</v>
      </c>
      <c r="FO7" s="78">
        <v>2014</v>
      </c>
      <c r="FP7" s="78">
        <v>2014</v>
      </c>
      <c r="FQ7" s="78">
        <v>2014</v>
      </c>
      <c r="FR7" s="78">
        <v>2014</v>
      </c>
      <c r="FS7" s="78">
        <v>2014</v>
      </c>
      <c r="FT7" s="78">
        <v>2014</v>
      </c>
      <c r="FU7" s="78">
        <v>2014</v>
      </c>
      <c r="FV7" s="78">
        <v>2014</v>
      </c>
      <c r="FW7" s="78">
        <v>2014</v>
      </c>
      <c r="FX7" s="78">
        <v>2014</v>
      </c>
      <c r="FY7" s="78">
        <v>2014</v>
      </c>
      <c r="FZ7" s="78">
        <v>2015</v>
      </c>
      <c r="GA7" s="78">
        <v>2015</v>
      </c>
      <c r="GB7" s="78">
        <v>2015</v>
      </c>
      <c r="GC7" s="78">
        <v>2015</v>
      </c>
      <c r="GD7" s="78">
        <v>2015</v>
      </c>
      <c r="GE7" s="78">
        <v>2015</v>
      </c>
      <c r="GF7" s="78">
        <v>2015</v>
      </c>
      <c r="GG7" s="78">
        <v>2015</v>
      </c>
      <c r="GH7" s="78">
        <v>2015</v>
      </c>
      <c r="GI7" s="78">
        <v>2015</v>
      </c>
      <c r="GJ7" s="78">
        <v>2015</v>
      </c>
      <c r="GK7" s="78">
        <v>2015</v>
      </c>
    </row>
    <row r="8" spans="1:193" s="78" customFormat="1">
      <c r="B8" s="78" t="s">
        <v>44</v>
      </c>
      <c r="C8" s="78" t="s">
        <v>43</v>
      </c>
      <c r="D8" s="78" t="s">
        <v>42</v>
      </c>
      <c r="E8" s="78" t="s">
        <v>41</v>
      </c>
      <c r="F8" s="78" t="s">
        <v>40</v>
      </c>
      <c r="G8" s="78" t="s">
        <v>39</v>
      </c>
      <c r="H8" s="78" t="s">
        <v>38</v>
      </c>
      <c r="I8" s="78" t="s">
        <v>37</v>
      </c>
      <c r="J8" s="78" t="s">
        <v>36</v>
      </c>
      <c r="K8" s="78" t="s">
        <v>35</v>
      </c>
      <c r="L8" s="78" t="s">
        <v>34</v>
      </c>
      <c r="M8" s="78" t="s">
        <v>33</v>
      </c>
      <c r="N8" s="78" t="s">
        <v>44</v>
      </c>
      <c r="O8" s="78" t="s">
        <v>43</v>
      </c>
      <c r="P8" s="78" t="s">
        <v>42</v>
      </c>
      <c r="Q8" s="78" t="s">
        <v>41</v>
      </c>
      <c r="R8" s="78" t="s">
        <v>40</v>
      </c>
      <c r="S8" s="78" t="s">
        <v>39</v>
      </c>
      <c r="T8" s="78" t="s">
        <v>38</v>
      </c>
      <c r="U8" s="78" t="s">
        <v>37</v>
      </c>
      <c r="V8" s="78" t="s">
        <v>36</v>
      </c>
      <c r="W8" s="78" t="s">
        <v>35</v>
      </c>
      <c r="X8" s="78" t="s">
        <v>34</v>
      </c>
      <c r="Y8" s="78" t="s">
        <v>33</v>
      </c>
      <c r="Z8" s="78" t="s">
        <v>44</v>
      </c>
      <c r="AA8" s="78" t="s">
        <v>43</v>
      </c>
      <c r="AB8" s="78" t="s">
        <v>42</v>
      </c>
      <c r="AC8" s="78" t="s">
        <v>41</v>
      </c>
      <c r="AD8" s="78" t="s">
        <v>40</v>
      </c>
      <c r="AE8" s="78" t="s">
        <v>39</v>
      </c>
      <c r="AF8" s="78" t="s">
        <v>38</v>
      </c>
      <c r="AG8" s="78" t="s">
        <v>37</v>
      </c>
      <c r="AH8" s="78" t="s">
        <v>36</v>
      </c>
      <c r="AI8" s="78" t="s">
        <v>35</v>
      </c>
      <c r="AJ8" s="78" t="s">
        <v>34</v>
      </c>
      <c r="AK8" s="78" t="s">
        <v>33</v>
      </c>
      <c r="AL8" s="78" t="s">
        <v>44</v>
      </c>
      <c r="AM8" s="78" t="s">
        <v>43</v>
      </c>
      <c r="AN8" s="78" t="s">
        <v>42</v>
      </c>
      <c r="AO8" s="78" t="s">
        <v>41</v>
      </c>
      <c r="AP8" s="78" t="s">
        <v>40</v>
      </c>
      <c r="AQ8" s="78" t="s">
        <v>39</v>
      </c>
      <c r="AR8" s="78" t="s">
        <v>38</v>
      </c>
      <c r="AS8" s="78" t="s">
        <v>37</v>
      </c>
      <c r="AT8" s="78" t="s">
        <v>36</v>
      </c>
      <c r="AU8" s="78" t="s">
        <v>35</v>
      </c>
      <c r="AV8" s="78" t="s">
        <v>34</v>
      </c>
      <c r="AW8" s="78" t="s">
        <v>33</v>
      </c>
      <c r="AX8" s="78" t="s">
        <v>44</v>
      </c>
      <c r="AY8" s="78" t="s">
        <v>43</v>
      </c>
      <c r="AZ8" s="78" t="s">
        <v>42</v>
      </c>
      <c r="BA8" s="78" t="s">
        <v>41</v>
      </c>
      <c r="BB8" s="78" t="s">
        <v>40</v>
      </c>
      <c r="BC8" s="78" t="s">
        <v>39</v>
      </c>
      <c r="BD8" s="78" t="s">
        <v>38</v>
      </c>
      <c r="BE8" s="78" t="s">
        <v>37</v>
      </c>
      <c r="BF8" s="78" t="s">
        <v>36</v>
      </c>
      <c r="BG8" s="78" t="s">
        <v>35</v>
      </c>
      <c r="BH8" s="78" t="s">
        <v>34</v>
      </c>
      <c r="BI8" s="78" t="s">
        <v>33</v>
      </c>
      <c r="BJ8" s="78" t="s">
        <v>44</v>
      </c>
      <c r="BK8" s="78" t="s">
        <v>43</v>
      </c>
      <c r="BL8" s="78" t="s">
        <v>42</v>
      </c>
      <c r="BM8" s="78" t="s">
        <v>41</v>
      </c>
      <c r="BN8" s="78" t="s">
        <v>40</v>
      </c>
      <c r="BO8" s="78" t="s">
        <v>39</v>
      </c>
      <c r="BP8" s="78" t="s">
        <v>38</v>
      </c>
      <c r="BQ8" s="78" t="s">
        <v>37</v>
      </c>
      <c r="BR8" s="78" t="s">
        <v>36</v>
      </c>
      <c r="BS8" s="78" t="s">
        <v>35</v>
      </c>
      <c r="BT8" s="78" t="s">
        <v>34</v>
      </c>
      <c r="BU8" s="78" t="s">
        <v>33</v>
      </c>
      <c r="BV8" s="78" t="s">
        <v>44</v>
      </c>
      <c r="BW8" s="78" t="s">
        <v>43</v>
      </c>
      <c r="BX8" s="78" t="s">
        <v>42</v>
      </c>
      <c r="BY8" s="78" t="s">
        <v>41</v>
      </c>
      <c r="BZ8" s="78" t="s">
        <v>40</v>
      </c>
      <c r="CA8" s="78" t="s">
        <v>39</v>
      </c>
      <c r="CB8" s="78" t="s">
        <v>38</v>
      </c>
      <c r="CC8" s="78" t="s">
        <v>37</v>
      </c>
      <c r="CD8" s="78" t="s">
        <v>36</v>
      </c>
      <c r="CE8" s="78" t="s">
        <v>35</v>
      </c>
      <c r="CF8" s="78" t="s">
        <v>34</v>
      </c>
      <c r="CG8" s="78" t="s">
        <v>33</v>
      </c>
      <c r="CH8" s="78" t="s">
        <v>44</v>
      </c>
      <c r="CI8" s="78" t="s">
        <v>43</v>
      </c>
      <c r="CJ8" s="78" t="s">
        <v>42</v>
      </c>
      <c r="CK8" s="78" t="s">
        <v>41</v>
      </c>
      <c r="CL8" s="78" t="s">
        <v>40</v>
      </c>
      <c r="CM8" s="78" t="s">
        <v>39</v>
      </c>
      <c r="CN8" s="78" t="s">
        <v>38</v>
      </c>
      <c r="CO8" s="78" t="s">
        <v>37</v>
      </c>
      <c r="CP8" s="78" t="s">
        <v>36</v>
      </c>
      <c r="CQ8" s="78" t="s">
        <v>35</v>
      </c>
      <c r="CR8" s="78" t="s">
        <v>34</v>
      </c>
      <c r="CS8" s="78" t="s">
        <v>33</v>
      </c>
      <c r="CT8" s="78" t="s">
        <v>44</v>
      </c>
      <c r="CU8" s="78" t="s">
        <v>43</v>
      </c>
      <c r="CV8" s="78" t="s">
        <v>42</v>
      </c>
      <c r="CW8" s="78" t="s">
        <v>41</v>
      </c>
      <c r="CX8" s="78" t="s">
        <v>40</v>
      </c>
      <c r="CY8" s="78" t="s">
        <v>39</v>
      </c>
      <c r="CZ8" s="78" t="s">
        <v>38</v>
      </c>
      <c r="DA8" s="78" t="s">
        <v>37</v>
      </c>
      <c r="DB8" s="78" t="s">
        <v>36</v>
      </c>
      <c r="DC8" s="78" t="s">
        <v>35</v>
      </c>
      <c r="DD8" s="78" t="s">
        <v>34</v>
      </c>
      <c r="DE8" s="78" t="s">
        <v>33</v>
      </c>
      <c r="DF8" s="78" t="s">
        <v>44</v>
      </c>
      <c r="DG8" s="78" t="s">
        <v>43</v>
      </c>
      <c r="DH8" s="78" t="s">
        <v>42</v>
      </c>
      <c r="DI8" s="78" t="s">
        <v>41</v>
      </c>
      <c r="DJ8" s="78" t="s">
        <v>40</v>
      </c>
      <c r="DK8" s="78" t="s">
        <v>39</v>
      </c>
      <c r="DL8" s="78" t="s">
        <v>38</v>
      </c>
      <c r="DM8" s="78" t="s">
        <v>37</v>
      </c>
      <c r="DN8" s="78" t="s">
        <v>36</v>
      </c>
      <c r="DO8" s="78" t="s">
        <v>35</v>
      </c>
      <c r="DP8" s="78" t="s">
        <v>34</v>
      </c>
      <c r="DQ8" s="78" t="s">
        <v>33</v>
      </c>
      <c r="DR8" s="78" t="s">
        <v>44</v>
      </c>
      <c r="DS8" s="78" t="s">
        <v>43</v>
      </c>
      <c r="DT8" s="78" t="s">
        <v>42</v>
      </c>
      <c r="DU8" s="78" t="s">
        <v>41</v>
      </c>
      <c r="DV8" s="78" t="s">
        <v>40</v>
      </c>
      <c r="DW8" s="78" t="s">
        <v>39</v>
      </c>
      <c r="DX8" s="78" t="s">
        <v>38</v>
      </c>
      <c r="DY8" s="78" t="s">
        <v>37</v>
      </c>
      <c r="DZ8" s="78" t="s">
        <v>36</v>
      </c>
      <c r="EA8" s="78" t="s">
        <v>35</v>
      </c>
      <c r="EB8" s="78" t="s">
        <v>34</v>
      </c>
      <c r="EC8" s="78" t="s">
        <v>33</v>
      </c>
      <c r="ED8" s="78" t="s">
        <v>44</v>
      </c>
      <c r="EE8" s="78" t="s">
        <v>43</v>
      </c>
      <c r="EF8" s="78" t="s">
        <v>42</v>
      </c>
      <c r="EG8" s="78" t="s">
        <v>41</v>
      </c>
      <c r="EH8" s="78" t="s">
        <v>40</v>
      </c>
      <c r="EI8" s="78" t="s">
        <v>39</v>
      </c>
      <c r="EJ8" s="78" t="s">
        <v>38</v>
      </c>
      <c r="EK8" s="78" t="s">
        <v>37</v>
      </c>
      <c r="EL8" s="78" t="s">
        <v>36</v>
      </c>
      <c r="EM8" s="78" t="s">
        <v>35</v>
      </c>
      <c r="EN8" s="78" t="s">
        <v>34</v>
      </c>
      <c r="EO8" s="78" t="s">
        <v>33</v>
      </c>
      <c r="EP8" s="78" t="s">
        <v>44</v>
      </c>
      <c r="EQ8" s="78" t="s">
        <v>43</v>
      </c>
      <c r="ER8" s="78" t="s">
        <v>42</v>
      </c>
      <c r="ES8" s="78" t="s">
        <v>41</v>
      </c>
      <c r="ET8" s="78" t="s">
        <v>40</v>
      </c>
      <c r="EU8" s="78" t="s">
        <v>39</v>
      </c>
      <c r="EV8" s="78" t="s">
        <v>38</v>
      </c>
      <c r="EW8" s="78" t="s">
        <v>37</v>
      </c>
      <c r="EX8" s="78" t="s">
        <v>36</v>
      </c>
      <c r="EY8" s="78" t="s">
        <v>35</v>
      </c>
      <c r="EZ8" s="78" t="s">
        <v>34</v>
      </c>
      <c r="FA8" s="78" t="s">
        <v>33</v>
      </c>
      <c r="FB8" s="78" t="s">
        <v>44</v>
      </c>
      <c r="FC8" s="78" t="s">
        <v>43</v>
      </c>
      <c r="FD8" s="78" t="s">
        <v>42</v>
      </c>
      <c r="FE8" s="78" t="s">
        <v>41</v>
      </c>
      <c r="FF8" s="78" t="s">
        <v>40</v>
      </c>
      <c r="FG8" s="78" t="s">
        <v>39</v>
      </c>
      <c r="FH8" s="78" t="s">
        <v>38</v>
      </c>
      <c r="FI8" s="78" t="s">
        <v>37</v>
      </c>
      <c r="FJ8" s="78" t="s">
        <v>36</v>
      </c>
      <c r="FK8" s="78" t="s">
        <v>35</v>
      </c>
      <c r="FL8" s="78" t="s">
        <v>34</v>
      </c>
      <c r="FM8" s="78" t="s">
        <v>33</v>
      </c>
      <c r="FN8" s="78" t="s">
        <v>44</v>
      </c>
      <c r="FO8" s="78" t="s">
        <v>43</v>
      </c>
      <c r="FP8" s="78" t="s">
        <v>42</v>
      </c>
      <c r="FQ8" s="78" t="s">
        <v>41</v>
      </c>
      <c r="FR8" s="78" t="s">
        <v>40</v>
      </c>
      <c r="FS8" s="78" t="s">
        <v>39</v>
      </c>
      <c r="FT8" s="78" t="s">
        <v>38</v>
      </c>
      <c r="FU8" s="78" t="s">
        <v>37</v>
      </c>
      <c r="FV8" s="78" t="s">
        <v>36</v>
      </c>
      <c r="FW8" s="78" t="s">
        <v>35</v>
      </c>
      <c r="FX8" s="78" t="s">
        <v>34</v>
      </c>
      <c r="FY8" s="78" t="s">
        <v>33</v>
      </c>
      <c r="FZ8" s="78" t="s">
        <v>44</v>
      </c>
      <c r="GA8" s="78" t="s">
        <v>43</v>
      </c>
      <c r="GB8" s="78" t="s">
        <v>42</v>
      </c>
      <c r="GC8" s="78" t="s">
        <v>41</v>
      </c>
      <c r="GD8" s="78" t="s">
        <v>40</v>
      </c>
      <c r="GE8" s="78" t="s">
        <v>39</v>
      </c>
      <c r="GF8" s="78" t="s">
        <v>38</v>
      </c>
      <c r="GG8" s="78" t="s">
        <v>37</v>
      </c>
      <c r="GH8" s="78" t="s">
        <v>36</v>
      </c>
      <c r="GI8" s="78" t="s">
        <v>35</v>
      </c>
      <c r="GJ8" s="78" t="s">
        <v>34</v>
      </c>
      <c r="GK8" s="78" t="s">
        <v>33</v>
      </c>
    </row>
    <row r="9" spans="1:193">
      <c r="A9" s="76" t="s">
        <v>32</v>
      </c>
      <c r="B9" s="126">
        <v>47741</v>
      </c>
      <c r="C9" s="126">
        <v>47902</v>
      </c>
      <c r="D9" s="126">
        <v>47957</v>
      </c>
      <c r="E9" s="126">
        <v>47565</v>
      </c>
      <c r="F9" s="126">
        <v>47148</v>
      </c>
      <c r="G9" s="126">
        <v>47235</v>
      </c>
      <c r="H9" s="126">
        <v>47392</v>
      </c>
      <c r="I9" s="126">
        <v>47512</v>
      </c>
      <c r="J9" s="126">
        <v>47609</v>
      </c>
      <c r="K9" s="126">
        <v>47637</v>
      </c>
      <c r="L9" s="126">
        <v>47649</v>
      </c>
      <c r="M9" s="126">
        <v>47666</v>
      </c>
      <c r="N9" s="126">
        <v>47788</v>
      </c>
      <c r="O9" s="126">
        <v>47902</v>
      </c>
      <c r="P9" s="126">
        <v>48120</v>
      </c>
      <c r="Q9" s="126">
        <v>48281</v>
      </c>
      <c r="R9" s="126">
        <v>48444</v>
      </c>
      <c r="S9" s="126">
        <v>48587</v>
      </c>
      <c r="T9" s="126">
        <v>48643</v>
      </c>
      <c r="U9" s="126">
        <v>48807</v>
      </c>
      <c r="V9" s="126">
        <v>48864</v>
      </c>
      <c r="W9" s="126">
        <v>48837</v>
      </c>
      <c r="X9" s="126">
        <v>48853</v>
      </c>
      <c r="Y9" s="126">
        <v>48654</v>
      </c>
      <c r="Z9" s="126">
        <v>48747</v>
      </c>
      <c r="AA9" s="126">
        <v>48855</v>
      </c>
      <c r="AB9" s="126">
        <v>48970</v>
      </c>
      <c r="AC9" s="126">
        <v>49016</v>
      </c>
      <c r="AD9" s="126">
        <v>48987</v>
      </c>
      <c r="AE9" s="126">
        <v>49043</v>
      </c>
      <c r="AF9" s="126">
        <v>49079</v>
      </c>
      <c r="AG9" s="126">
        <v>49304</v>
      </c>
      <c r="AH9" s="126">
        <v>49385</v>
      </c>
      <c r="AI9" s="126">
        <v>49375</v>
      </c>
      <c r="AJ9" s="126">
        <v>49494</v>
      </c>
      <c r="AK9" s="126">
        <v>49411</v>
      </c>
      <c r="AL9" s="126">
        <v>49570</v>
      </c>
      <c r="AM9" s="126">
        <v>49818</v>
      </c>
      <c r="AN9" s="126">
        <v>49954</v>
      </c>
      <c r="AO9" s="126">
        <v>50070</v>
      </c>
      <c r="AP9" s="126">
        <v>50238</v>
      </c>
      <c r="AQ9" s="126">
        <v>50380</v>
      </c>
      <c r="AR9" s="126">
        <v>50471</v>
      </c>
      <c r="AS9" s="126">
        <v>50565</v>
      </c>
      <c r="AT9" s="126">
        <v>50733</v>
      </c>
      <c r="AU9" s="126">
        <v>50927</v>
      </c>
      <c r="AV9" s="126">
        <v>51142</v>
      </c>
      <c r="AW9" s="126">
        <v>51169</v>
      </c>
      <c r="AX9" s="126">
        <v>51383</v>
      </c>
      <c r="AY9" s="126">
        <v>51461</v>
      </c>
      <c r="AZ9" s="126">
        <v>51794</v>
      </c>
      <c r="BA9" s="126">
        <v>51992</v>
      </c>
      <c r="BB9" s="126">
        <v>52077</v>
      </c>
      <c r="BC9" s="126">
        <v>52203</v>
      </c>
      <c r="BD9" s="126">
        <v>52337</v>
      </c>
      <c r="BE9" s="126">
        <v>52463</v>
      </c>
      <c r="BF9" s="126">
        <v>52477</v>
      </c>
      <c r="BG9" s="126">
        <v>52025</v>
      </c>
      <c r="BH9" s="126">
        <v>51689</v>
      </c>
      <c r="BI9" s="126">
        <v>51865</v>
      </c>
      <c r="BJ9" s="126">
        <v>51904</v>
      </c>
      <c r="BK9" s="126">
        <v>52217</v>
      </c>
      <c r="BL9" s="126">
        <v>52589</v>
      </c>
      <c r="BM9" s="126">
        <v>52658</v>
      </c>
      <c r="BN9" s="126">
        <v>52934</v>
      </c>
      <c r="BO9" s="126">
        <v>53175</v>
      </c>
      <c r="BP9" s="126">
        <v>53148</v>
      </c>
      <c r="BQ9" s="126">
        <v>53091</v>
      </c>
      <c r="BR9" s="126">
        <v>53155</v>
      </c>
      <c r="BS9" s="126">
        <v>53272</v>
      </c>
      <c r="BT9" s="126">
        <v>53449</v>
      </c>
      <c r="BU9" s="126">
        <v>53398</v>
      </c>
      <c r="BV9" s="126">
        <v>53511</v>
      </c>
      <c r="BW9" s="126">
        <v>53474</v>
      </c>
      <c r="BX9" s="126">
        <v>53522</v>
      </c>
      <c r="BY9" s="126">
        <v>53597</v>
      </c>
      <c r="BZ9" s="126">
        <v>53531</v>
      </c>
      <c r="CA9" s="126">
        <v>53492</v>
      </c>
      <c r="CB9" s="126">
        <v>53419</v>
      </c>
      <c r="CC9" s="126">
        <v>53473</v>
      </c>
      <c r="CD9" s="126">
        <v>53442</v>
      </c>
      <c r="CE9" s="126">
        <v>53380</v>
      </c>
      <c r="CF9" s="126">
        <v>53436</v>
      </c>
      <c r="CG9" s="126">
        <v>53466</v>
      </c>
      <c r="CH9" s="126">
        <v>53439</v>
      </c>
      <c r="CI9" s="126">
        <v>53444</v>
      </c>
      <c r="CJ9" s="126">
        <v>53608</v>
      </c>
      <c r="CK9" s="126">
        <v>53630</v>
      </c>
      <c r="CL9" s="126">
        <v>53679</v>
      </c>
      <c r="CM9" s="126">
        <v>53807</v>
      </c>
      <c r="CN9" s="126">
        <v>53922</v>
      </c>
      <c r="CO9" s="126">
        <v>54012</v>
      </c>
      <c r="CP9" s="126">
        <v>54077</v>
      </c>
      <c r="CQ9" s="126">
        <v>54053</v>
      </c>
      <c r="CR9" s="126">
        <v>53983</v>
      </c>
      <c r="CS9" s="126">
        <v>53838</v>
      </c>
      <c r="CT9" s="126">
        <v>53804</v>
      </c>
      <c r="CU9" s="126">
        <v>53799</v>
      </c>
      <c r="CV9" s="126">
        <v>53847</v>
      </c>
      <c r="CW9" s="126">
        <v>53862</v>
      </c>
      <c r="CX9" s="126">
        <v>53872</v>
      </c>
      <c r="CY9" s="126">
        <v>53904</v>
      </c>
      <c r="CZ9" s="126">
        <v>53984</v>
      </c>
      <c r="DA9" s="126">
        <v>53870</v>
      </c>
      <c r="DB9" s="126">
        <v>53832</v>
      </c>
      <c r="DC9" s="126">
        <v>53733</v>
      </c>
      <c r="DD9" s="126">
        <v>53662</v>
      </c>
      <c r="DE9" s="126">
        <v>53548</v>
      </c>
      <c r="DF9" s="126">
        <v>53468</v>
      </c>
      <c r="DG9" s="126">
        <v>53369</v>
      </c>
      <c r="DH9" s="126">
        <v>53395</v>
      </c>
      <c r="DI9" s="126">
        <v>53423</v>
      </c>
      <c r="DJ9" s="126">
        <v>53430</v>
      </c>
      <c r="DK9" s="126">
        <v>53463</v>
      </c>
      <c r="DL9" s="126">
        <v>53466</v>
      </c>
      <c r="DM9" s="126">
        <v>53455</v>
      </c>
      <c r="DN9" s="126">
        <v>53471</v>
      </c>
      <c r="DO9" s="126">
        <v>53439</v>
      </c>
      <c r="DP9" s="126">
        <v>53313</v>
      </c>
      <c r="DQ9" s="126">
        <v>53272</v>
      </c>
      <c r="DR9" s="126">
        <v>53273</v>
      </c>
      <c r="DS9" s="126">
        <v>53330</v>
      </c>
      <c r="DT9" s="126">
        <v>53403</v>
      </c>
      <c r="DU9" s="126">
        <v>53456</v>
      </c>
      <c r="DV9" s="126">
        <v>53464</v>
      </c>
      <c r="DW9" s="126">
        <v>53382</v>
      </c>
      <c r="DX9" s="126">
        <v>53305</v>
      </c>
      <c r="DY9" s="126">
        <v>53286</v>
      </c>
      <c r="DZ9" s="126">
        <v>53346</v>
      </c>
      <c r="EA9" s="126">
        <v>53383</v>
      </c>
      <c r="EB9" s="126">
        <v>53300</v>
      </c>
      <c r="EC9" s="126">
        <v>53263</v>
      </c>
      <c r="ED9" s="126">
        <v>53264</v>
      </c>
      <c r="EE9" s="126">
        <v>53273</v>
      </c>
      <c r="EF9" s="126">
        <v>53354</v>
      </c>
      <c r="EG9" s="126">
        <v>53397</v>
      </c>
      <c r="EH9" s="126">
        <v>53363</v>
      </c>
      <c r="EI9" s="126">
        <v>53413</v>
      </c>
      <c r="EJ9" s="126">
        <v>53439</v>
      </c>
      <c r="EK9" s="126">
        <v>53491</v>
      </c>
      <c r="EL9" s="126">
        <v>53523</v>
      </c>
      <c r="EM9" s="126">
        <v>53472</v>
      </c>
      <c r="EN9" s="126">
        <v>53467</v>
      </c>
      <c r="EO9" s="126">
        <v>53450</v>
      </c>
      <c r="EP9" s="126">
        <v>53474</v>
      </c>
      <c r="EQ9" s="126">
        <v>53473</v>
      </c>
      <c r="ER9" s="126">
        <v>53619</v>
      </c>
      <c r="ES9" s="126">
        <v>53667</v>
      </c>
      <c r="ET9" s="126">
        <v>53643</v>
      </c>
      <c r="EU9" s="126">
        <v>53720</v>
      </c>
      <c r="EV9" s="126">
        <v>53725</v>
      </c>
      <c r="EW9" s="126">
        <v>53797</v>
      </c>
      <c r="EX9" s="126">
        <v>53887</v>
      </c>
      <c r="EY9" s="126">
        <v>53819</v>
      </c>
      <c r="EZ9" s="126">
        <v>53835</v>
      </c>
      <c r="FA9" s="126">
        <v>53808</v>
      </c>
      <c r="FB9" s="126">
        <v>53828</v>
      </c>
      <c r="FC9" s="126">
        <v>0</v>
      </c>
      <c r="FD9" s="126">
        <v>0</v>
      </c>
      <c r="FE9" s="126">
        <v>0</v>
      </c>
      <c r="FF9" s="126">
        <v>0</v>
      </c>
      <c r="FG9" s="126">
        <v>0</v>
      </c>
      <c r="FH9" s="126">
        <v>0</v>
      </c>
      <c r="FI9" s="126">
        <v>0</v>
      </c>
      <c r="FJ9" s="126">
        <v>0</v>
      </c>
      <c r="FK9" s="126">
        <v>0</v>
      </c>
      <c r="FL9" s="126">
        <v>0</v>
      </c>
      <c r="FM9" s="126">
        <v>0</v>
      </c>
      <c r="FN9" s="126">
        <v>0</v>
      </c>
      <c r="FO9" s="126">
        <v>0</v>
      </c>
      <c r="FP9" s="126">
        <v>0</v>
      </c>
      <c r="FQ9" s="126">
        <v>0</v>
      </c>
      <c r="FR9" s="126">
        <v>0</v>
      </c>
      <c r="FS9" s="126">
        <v>0</v>
      </c>
      <c r="FT9" s="126">
        <v>0</v>
      </c>
      <c r="FU9" s="126">
        <v>0</v>
      </c>
      <c r="FV9" s="126">
        <v>0</v>
      </c>
      <c r="FW9" s="126">
        <v>0</v>
      </c>
      <c r="FX9" s="126">
        <v>0</v>
      </c>
      <c r="FY9" s="126">
        <v>0</v>
      </c>
      <c r="FZ9" s="126">
        <v>0</v>
      </c>
      <c r="GA9" s="126">
        <v>0</v>
      </c>
      <c r="GB9" s="126">
        <v>0</v>
      </c>
      <c r="GC9" s="126">
        <v>0</v>
      </c>
      <c r="GD9" s="126">
        <v>0</v>
      </c>
      <c r="GE9" s="126">
        <v>0</v>
      </c>
      <c r="GF9" s="126">
        <v>0</v>
      </c>
      <c r="GG9" s="126">
        <v>0</v>
      </c>
      <c r="GH9" s="126">
        <v>0</v>
      </c>
      <c r="GI9" s="126">
        <v>0</v>
      </c>
      <c r="GJ9" s="126">
        <v>0</v>
      </c>
      <c r="GK9" s="126">
        <v>0</v>
      </c>
    </row>
    <row r="10" spans="1:193">
      <c r="A10" s="76" t="s">
        <v>18</v>
      </c>
      <c r="B10" s="77">
        <v>48191</v>
      </c>
      <c r="C10" s="77">
        <v>48306</v>
      </c>
      <c r="D10" s="77">
        <v>48501</v>
      </c>
      <c r="E10" s="77">
        <v>48628</v>
      </c>
      <c r="F10" s="77">
        <v>48780</v>
      </c>
      <c r="G10" s="77">
        <v>48927</v>
      </c>
      <c r="H10" s="77">
        <v>49070</v>
      </c>
      <c r="I10" s="77">
        <v>49227</v>
      </c>
      <c r="J10" s="77">
        <v>49349</v>
      </c>
      <c r="K10" s="77">
        <v>49462</v>
      </c>
      <c r="L10" s="77">
        <v>49608</v>
      </c>
      <c r="M10" s="77">
        <v>49680</v>
      </c>
      <c r="N10" s="77">
        <v>49690</v>
      </c>
      <c r="O10" s="77">
        <v>49797</v>
      </c>
      <c r="P10" s="77">
        <v>50017</v>
      </c>
      <c r="Q10" s="77">
        <v>50188</v>
      </c>
      <c r="R10" s="77">
        <v>50314</v>
      </c>
      <c r="S10" s="77">
        <v>50422</v>
      </c>
      <c r="T10" s="77">
        <v>50538</v>
      </c>
      <c r="U10" s="77">
        <v>50620</v>
      </c>
      <c r="V10" s="77">
        <v>50679</v>
      </c>
      <c r="W10" s="77">
        <v>50702</v>
      </c>
      <c r="X10" s="77">
        <v>50745</v>
      </c>
      <c r="Y10" s="77">
        <v>50790</v>
      </c>
      <c r="Z10" s="77">
        <v>50799</v>
      </c>
      <c r="AA10" s="77">
        <v>50902</v>
      </c>
      <c r="AB10" s="77">
        <v>51113</v>
      </c>
      <c r="AC10" s="77">
        <v>51277</v>
      </c>
      <c r="AD10" s="77">
        <v>51398</v>
      </c>
      <c r="AE10" s="77">
        <v>51502</v>
      </c>
      <c r="AF10" s="77">
        <v>51613</v>
      </c>
      <c r="AG10" s="77">
        <v>51692</v>
      </c>
      <c r="AH10" s="77">
        <v>51748</v>
      </c>
      <c r="AI10" s="77">
        <v>51770</v>
      </c>
      <c r="AJ10" s="77">
        <v>51811</v>
      </c>
      <c r="AK10" s="77">
        <v>51853</v>
      </c>
      <c r="AL10" s="77">
        <v>51862</v>
      </c>
      <c r="AM10" s="77">
        <v>51961</v>
      </c>
      <c r="AN10" s="77">
        <v>52165</v>
      </c>
      <c r="AO10" s="77">
        <v>52324</v>
      </c>
      <c r="AP10" s="77">
        <v>52441</v>
      </c>
      <c r="AQ10" s="77">
        <v>52541</v>
      </c>
      <c r="AR10" s="77">
        <v>52649</v>
      </c>
      <c r="AS10" s="77">
        <v>52725</v>
      </c>
      <c r="AT10" s="77">
        <v>52780</v>
      </c>
      <c r="AU10" s="77">
        <v>52801</v>
      </c>
      <c r="AV10" s="77">
        <v>52841</v>
      </c>
      <c r="AW10" s="77">
        <v>52881</v>
      </c>
      <c r="AX10" s="77">
        <v>52890</v>
      </c>
      <c r="AY10" s="77">
        <v>52990</v>
      </c>
      <c r="AZ10" s="77">
        <v>53196</v>
      </c>
      <c r="BA10" s="77">
        <v>53356</v>
      </c>
      <c r="BB10" s="77">
        <v>53474</v>
      </c>
      <c r="BC10" s="77">
        <v>53575</v>
      </c>
      <c r="BD10" s="77">
        <v>53683</v>
      </c>
      <c r="BE10" s="77">
        <v>53760</v>
      </c>
      <c r="BF10" s="77">
        <v>53815</v>
      </c>
      <c r="BG10" s="77">
        <v>53836</v>
      </c>
      <c r="BH10" s="77">
        <v>53876</v>
      </c>
      <c r="BI10" s="77">
        <v>53917</v>
      </c>
      <c r="BJ10" s="77">
        <v>53926</v>
      </c>
      <c r="BK10" s="77">
        <v>54028</v>
      </c>
      <c r="BL10" s="77">
        <v>54236</v>
      </c>
      <c r="BM10" s="77">
        <v>54398</v>
      </c>
      <c r="BN10" s="77">
        <v>54518</v>
      </c>
      <c r="BO10" s="77">
        <v>54621</v>
      </c>
      <c r="BP10" s="77">
        <v>54731</v>
      </c>
      <c r="BQ10" s="77">
        <v>54809</v>
      </c>
      <c r="BR10" s="77">
        <v>54865</v>
      </c>
      <c r="BS10" s="77">
        <v>54887</v>
      </c>
      <c r="BT10" s="77">
        <v>54928</v>
      </c>
      <c r="BU10" s="77">
        <v>54967</v>
      </c>
      <c r="BV10" s="77">
        <v>54976</v>
      </c>
      <c r="BW10" s="77">
        <v>55079</v>
      </c>
      <c r="BX10" s="77">
        <v>55290</v>
      </c>
      <c r="BY10" s="77">
        <v>55455</v>
      </c>
      <c r="BZ10" s="77">
        <v>55576</v>
      </c>
      <c r="CA10" s="77">
        <v>55680</v>
      </c>
      <c r="CB10" s="77">
        <v>55792</v>
      </c>
      <c r="CC10" s="77">
        <v>55871</v>
      </c>
      <c r="CD10" s="77">
        <v>55928</v>
      </c>
      <c r="CE10" s="77">
        <v>55950</v>
      </c>
      <c r="CF10" s="77">
        <v>55991</v>
      </c>
      <c r="CG10" s="77">
        <v>56033</v>
      </c>
      <c r="CH10" s="77">
        <v>56042</v>
      </c>
      <c r="CI10" s="77">
        <v>56145</v>
      </c>
      <c r="CJ10" s="77">
        <v>56357</v>
      </c>
      <c r="CK10" s="77">
        <v>56522</v>
      </c>
      <c r="CL10" s="77">
        <v>56644</v>
      </c>
      <c r="CM10" s="77">
        <v>56748</v>
      </c>
      <c r="CN10" s="77">
        <v>56860</v>
      </c>
      <c r="CO10" s="77">
        <v>56939</v>
      </c>
      <c r="CP10" s="77">
        <v>56996</v>
      </c>
      <c r="CQ10" s="77">
        <v>57018</v>
      </c>
      <c r="CR10" s="77">
        <v>57059</v>
      </c>
      <c r="CS10" s="77">
        <v>57102</v>
      </c>
      <c r="CT10" s="77">
        <v>57111</v>
      </c>
      <c r="CU10" s="77">
        <v>57214</v>
      </c>
      <c r="CV10" s="77">
        <v>57424</v>
      </c>
      <c r="CW10" s="77">
        <v>57588</v>
      </c>
      <c r="CX10" s="77">
        <v>57709</v>
      </c>
      <c r="CY10" s="77">
        <v>57813</v>
      </c>
      <c r="CZ10" s="77">
        <v>57924</v>
      </c>
      <c r="DA10" s="77">
        <v>58003</v>
      </c>
      <c r="DB10" s="77">
        <v>58059</v>
      </c>
      <c r="DC10" s="77">
        <v>58081</v>
      </c>
      <c r="DD10" s="77">
        <v>58122</v>
      </c>
      <c r="DE10" s="77">
        <v>58162</v>
      </c>
      <c r="DF10" s="77">
        <v>58172</v>
      </c>
      <c r="DG10" s="77">
        <v>58277</v>
      </c>
      <c r="DH10" s="77">
        <v>58493</v>
      </c>
      <c r="DI10" s="77">
        <v>58661</v>
      </c>
      <c r="DJ10" s="77">
        <v>58785</v>
      </c>
      <c r="DK10" s="77">
        <v>58891</v>
      </c>
      <c r="DL10" s="77">
        <v>59005</v>
      </c>
      <c r="DM10" s="77">
        <v>59086</v>
      </c>
      <c r="DN10" s="77">
        <v>59144</v>
      </c>
      <c r="DO10" s="77">
        <v>59166</v>
      </c>
      <c r="DP10" s="77">
        <v>59208</v>
      </c>
      <c r="DQ10" s="77">
        <v>59249</v>
      </c>
      <c r="DR10" s="77">
        <v>59258</v>
      </c>
      <c r="DS10" s="77">
        <v>59352</v>
      </c>
      <c r="DT10" s="77">
        <v>59545</v>
      </c>
      <c r="DU10" s="77">
        <v>59695</v>
      </c>
      <c r="DV10" s="77">
        <v>59806</v>
      </c>
      <c r="DW10" s="77">
        <v>59901</v>
      </c>
      <c r="DX10" s="77">
        <v>60003</v>
      </c>
      <c r="DY10" s="77">
        <v>60075</v>
      </c>
      <c r="DZ10" s="77">
        <v>60127</v>
      </c>
      <c r="EA10" s="77">
        <v>60147</v>
      </c>
      <c r="EB10" s="77">
        <v>60185</v>
      </c>
      <c r="EC10" s="77">
        <v>60221</v>
      </c>
      <c r="ED10" s="77">
        <v>60229</v>
      </c>
      <c r="EE10" s="77">
        <v>60321</v>
      </c>
      <c r="EF10" s="77">
        <v>60509</v>
      </c>
      <c r="EG10" s="77">
        <v>60656</v>
      </c>
      <c r="EH10" s="77">
        <v>60764</v>
      </c>
      <c r="EI10" s="77">
        <v>60857</v>
      </c>
      <c r="EJ10" s="77">
        <v>60956</v>
      </c>
      <c r="EK10" s="77">
        <v>61026</v>
      </c>
      <c r="EL10" s="77">
        <v>61076</v>
      </c>
      <c r="EM10" s="77">
        <v>61095</v>
      </c>
      <c r="EN10" s="77">
        <v>61132</v>
      </c>
      <c r="EO10" s="77">
        <v>61171</v>
      </c>
      <c r="EP10" s="77">
        <v>61180</v>
      </c>
      <c r="EQ10" s="77">
        <v>61275</v>
      </c>
      <c r="ER10" s="77">
        <v>61469</v>
      </c>
      <c r="ES10" s="77">
        <v>61620</v>
      </c>
      <c r="ET10" s="77">
        <v>61731</v>
      </c>
      <c r="EU10" s="77">
        <v>61826</v>
      </c>
      <c r="EV10" s="77">
        <v>61928</v>
      </c>
      <c r="EW10" s="77">
        <v>62000</v>
      </c>
      <c r="EX10" s="77">
        <v>62052</v>
      </c>
      <c r="EY10" s="77">
        <v>62072</v>
      </c>
      <c r="EZ10" s="77">
        <v>62110</v>
      </c>
      <c r="FA10" s="77">
        <v>62148</v>
      </c>
      <c r="FB10" s="77">
        <v>62158</v>
      </c>
      <c r="FC10" s="77">
        <v>62262</v>
      </c>
      <c r="FD10" s="77">
        <v>62475</v>
      </c>
      <c r="FE10" s="77">
        <v>62641</v>
      </c>
      <c r="FF10" s="77">
        <v>62763</v>
      </c>
      <c r="FG10" s="77">
        <v>62868</v>
      </c>
      <c r="FH10" s="77">
        <v>62980</v>
      </c>
      <c r="FI10" s="77">
        <v>63060</v>
      </c>
      <c r="FJ10" s="77">
        <v>63117</v>
      </c>
      <c r="FK10" s="77">
        <v>63139</v>
      </c>
      <c r="FL10" s="77">
        <v>63180</v>
      </c>
      <c r="FM10" s="77">
        <v>63221</v>
      </c>
      <c r="FN10" s="77">
        <v>63230</v>
      </c>
      <c r="FO10" s="77">
        <v>63332</v>
      </c>
      <c r="FP10" s="77">
        <v>63542</v>
      </c>
      <c r="FQ10" s="77">
        <v>63705</v>
      </c>
      <c r="FR10" s="77">
        <v>63825</v>
      </c>
      <c r="FS10" s="77">
        <v>63928</v>
      </c>
      <c r="FT10" s="77">
        <v>64039</v>
      </c>
      <c r="FU10" s="77">
        <v>64117</v>
      </c>
      <c r="FV10" s="77">
        <v>64173</v>
      </c>
      <c r="FW10" s="77">
        <v>64195</v>
      </c>
      <c r="FX10" s="77">
        <v>64236</v>
      </c>
      <c r="FY10" s="77">
        <v>64279</v>
      </c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</row>
    <row r="11" spans="1:193">
      <c r="A11" s="76" t="s">
        <v>17</v>
      </c>
      <c r="B11" s="77">
        <v>47741</v>
      </c>
      <c r="C11" s="77">
        <v>47902</v>
      </c>
      <c r="D11" s="77">
        <v>47957</v>
      </c>
      <c r="E11" s="77">
        <v>47565</v>
      </c>
      <c r="F11" s="77">
        <v>47148</v>
      </c>
      <c r="G11" s="77">
        <v>47235</v>
      </c>
      <c r="H11" s="77">
        <v>47392</v>
      </c>
      <c r="I11" s="77">
        <v>47480</v>
      </c>
      <c r="J11" s="77">
        <v>47605</v>
      </c>
      <c r="K11" s="77">
        <v>47729</v>
      </c>
      <c r="L11" s="77">
        <v>47853</v>
      </c>
      <c r="M11" s="77">
        <v>47965</v>
      </c>
      <c r="N11" s="77">
        <v>48046</v>
      </c>
      <c r="O11" s="77">
        <v>48175</v>
      </c>
      <c r="P11" s="77">
        <v>48288</v>
      </c>
      <c r="Q11" s="77">
        <v>48402</v>
      </c>
      <c r="R11" s="77">
        <v>48494</v>
      </c>
      <c r="S11" s="77">
        <v>48617</v>
      </c>
      <c r="T11" s="77">
        <v>48701</v>
      </c>
      <c r="U11" s="77">
        <v>48804</v>
      </c>
      <c r="V11" s="77">
        <v>48896</v>
      </c>
      <c r="W11" s="77">
        <v>48983</v>
      </c>
      <c r="X11" s="77">
        <v>49096</v>
      </c>
      <c r="Y11" s="77">
        <v>49173</v>
      </c>
      <c r="Z11" s="77">
        <v>49185</v>
      </c>
      <c r="AA11" s="77">
        <v>49316</v>
      </c>
      <c r="AB11" s="77">
        <v>49569</v>
      </c>
      <c r="AC11" s="77">
        <v>49742</v>
      </c>
      <c r="AD11" s="77">
        <v>49863</v>
      </c>
      <c r="AE11" s="77">
        <v>49991</v>
      </c>
      <c r="AF11" s="77">
        <v>50130</v>
      </c>
      <c r="AG11" s="77">
        <v>50227</v>
      </c>
      <c r="AH11" s="77">
        <v>50297</v>
      </c>
      <c r="AI11" s="77">
        <v>50325</v>
      </c>
      <c r="AJ11" s="77">
        <v>50378</v>
      </c>
      <c r="AK11" s="77">
        <v>50426</v>
      </c>
      <c r="AL11" s="77">
        <v>50436</v>
      </c>
      <c r="AM11" s="77">
        <v>50541</v>
      </c>
      <c r="AN11" s="77">
        <v>50744</v>
      </c>
      <c r="AO11" s="77">
        <v>50883</v>
      </c>
      <c r="AP11" s="77">
        <v>50980</v>
      </c>
      <c r="AQ11" s="77">
        <v>51083</v>
      </c>
      <c r="AR11" s="77">
        <v>51195</v>
      </c>
      <c r="AS11" s="77">
        <v>51273</v>
      </c>
      <c r="AT11" s="77">
        <v>51329</v>
      </c>
      <c r="AU11" s="77">
        <v>51352</v>
      </c>
      <c r="AV11" s="77">
        <v>51394</v>
      </c>
      <c r="AW11" s="77">
        <v>51433</v>
      </c>
      <c r="AX11" s="77">
        <v>51443</v>
      </c>
      <c r="AY11" s="77">
        <v>51552</v>
      </c>
      <c r="AZ11" s="77">
        <v>51763</v>
      </c>
      <c r="BA11" s="77">
        <v>51908</v>
      </c>
      <c r="BB11" s="77">
        <v>52009</v>
      </c>
      <c r="BC11" s="77">
        <v>52116</v>
      </c>
      <c r="BD11" s="77">
        <v>52232</v>
      </c>
      <c r="BE11" s="77">
        <v>52313</v>
      </c>
      <c r="BF11" s="77">
        <v>52372</v>
      </c>
      <c r="BG11" s="77">
        <v>52395</v>
      </c>
      <c r="BH11" s="77">
        <v>52439</v>
      </c>
      <c r="BI11" s="77">
        <v>52481</v>
      </c>
      <c r="BJ11" s="77">
        <v>52491</v>
      </c>
      <c r="BK11" s="77">
        <v>52603</v>
      </c>
      <c r="BL11" s="77">
        <v>52819</v>
      </c>
      <c r="BM11" s="77">
        <v>52967</v>
      </c>
      <c r="BN11" s="77">
        <v>53071</v>
      </c>
      <c r="BO11" s="77">
        <v>53180</v>
      </c>
      <c r="BP11" s="77">
        <v>53299</v>
      </c>
      <c r="BQ11" s="77">
        <v>53382</v>
      </c>
      <c r="BR11" s="77">
        <v>53442</v>
      </c>
      <c r="BS11" s="77">
        <v>53466</v>
      </c>
      <c r="BT11" s="77">
        <v>53511</v>
      </c>
      <c r="BU11" s="77">
        <v>53553</v>
      </c>
      <c r="BV11" s="77">
        <v>53563</v>
      </c>
      <c r="BW11" s="77">
        <v>53677</v>
      </c>
      <c r="BX11" s="77">
        <v>53897</v>
      </c>
      <c r="BY11" s="77">
        <v>54048</v>
      </c>
      <c r="BZ11" s="77">
        <v>54153</v>
      </c>
      <c r="CA11" s="77">
        <v>54264</v>
      </c>
      <c r="CB11" s="77">
        <v>54385</v>
      </c>
      <c r="CC11" s="77">
        <v>54469</v>
      </c>
      <c r="CD11" s="77">
        <v>54530</v>
      </c>
      <c r="CE11" s="77">
        <v>54554</v>
      </c>
      <c r="CF11" s="77">
        <v>54600</v>
      </c>
      <c r="CG11" s="77">
        <v>54643</v>
      </c>
      <c r="CH11" s="77">
        <v>54653</v>
      </c>
      <c r="CI11" s="77">
        <v>54768</v>
      </c>
      <c r="CJ11" s="77">
        <v>54990</v>
      </c>
      <c r="CK11" s="77">
        <v>55142</v>
      </c>
      <c r="CL11" s="77">
        <v>55248</v>
      </c>
      <c r="CM11" s="77">
        <v>55360</v>
      </c>
      <c r="CN11" s="77">
        <v>55482</v>
      </c>
      <c r="CO11" s="77">
        <v>55567</v>
      </c>
      <c r="CP11" s="77">
        <v>55629</v>
      </c>
      <c r="CQ11" s="77">
        <v>55654</v>
      </c>
      <c r="CR11" s="77">
        <v>55700</v>
      </c>
      <c r="CS11" s="77">
        <v>55744</v>
      </c>
      <c r="CT11" s="77">
        <v>55755</v>
      </c>
      <c r="CU11" s="77">
        <v>55872</v>
      </c>
      <c r="CV11" s="77">
        <v>56098</v>
      </c>
      <c r="CW11" s="77">
        <v>56253</v>
      </c>
      <c r="CX11" s="77">
        <v>56361</v>
      </c>
      <c r="CY11" s="77">
        <v>56475</v>
      </c>
      <c r="CZ11" s="77">
        <v>56599</v>
      </c>
      <c r="DA11" s="77">
        <v>56685</v>
      </c>
      <c r="DB11" s="77">
        <v>56748</v>
      </c>
      <c r="DC11" s="77">
        <v>56773</v>
      </c>
      <c r="DD11" s="77">
        <v>56820</v>
      </c>
      <c r="DE11" s="77">
        <v>56864</v>
      </c>
      <c r="DF11" s="77">
        <v>56875</v>
      </c>
      <c r="DG11" s="77">
        <v>56997</v>
      </c>
      <c r="DH11" s="77">
        <v>57233</v>
      </c>
      <c r="DI11" s="77">
        <v>57395</v>
      </c>
      <c r="DJ11" s="77">
        <v>57508</v>
      </c>
      <c r="DK11" s="77">
        <v>57627</v>
      </c>
      <c r="DL11" s="77">
        <v>57757</v>
      </c>
      <c r="DM11" s="77">
        <v>57847</v>
      </c>
      <c r="DN11" s="77">
        <v>57913</v>
      </c>
      <c r="DO11" s="77">
        <v>57939</v>
      </c>
      <c r="DP11" s="77">
        <v>57988</v>
      </c>
      <c r="DQ11" s="77">
        <v>58036</v>
      </c>
      <c r="DR11" s="77">
        <v>58047</v>
      </c>
      <c r="DS11" s="77">
        <v>58169</v>
      </c>
      <c r="DT11" s="77">
        <v>58406</v>
      </c>
      <c r="DU11" s="77">
        <v>58568</v>
      </c>
      <c r="DV11" s="77">
        <v>58681</v>
      </c>
      <c r="DW11" s="77">
        <v>58801</v>
      </c>
      <c r="DX11" s="77">
        <v>58931</v>
      </c>
      <c r="DY11" s="77">
        <v>59022</v>
      </c>
      <c r="DZ11" s="77">
        <v>59088</v>
      </c>
      <c r="EA11" s="77">
        <v>59114</v>
      </c>
      <c r="EB11" s="77">
        <v>59163</v>
      </c>
      <c r="EC11" s="77">
        <v>59209</v>
      </c>
      <c r="ED11" s="77">
        <v>59219</v>
      </c>
      <c r="EE11" s="77">
        <v>59329</v>
      </c>
      <c r="EF11" s="77">
        <v>59541</v>
      </c>
      <c r="EG11" s="77">
        <v>59687</v>
      </c>
      <c r="EH11" s="77">
        <v>59789</v>
      </c>
      <c r="EI11" s="77">
        <v>59896</v>
      </c>
      <c r="EJ11" s="77">
        <v>60013</v>
      </c>
      <c r="EK11" s="77">
        <v>60094</v>
      </c>
      <c r="EL11" s="77">
        <v>60153</v>
      </c>
      <c r="EM11" s="77">
        <v>60177</v>
      </c>
      <c r="EN11" s="77">
        <v>60221</v>
      </c>
      <c r="EO11" s="77">
        <v>60262</v>
      </c>
      <c r="EP11" s="77">
        <v>60272</v>
      </c>
      <c r="EQ11" s="77">
        <v>60386</v>
      </c>
      <c r="ER11" s="77">
        <v>60606</v>
      </c>
      <c r="ES11" s="77">
        <v>60757</v>
      </c>
      <c r="ET11" s="77">
        <v>60862</v>
      </c>
      <c r="EU11" s="77">
        <v>60973</v>
      </c>
      <c r="EV11" s="77">
        <v>61094</v>
      </c>
      <c r="EW11" s="77">
        <v>61178</v>
      </c>
      <c r="EX11" s="77">
        <v>61239</v>
      </c>
      <c r="EY11" s="77">
        <v>61263</v>
      </c>
      <c r="EZ11" s="77">
        <v>61309</v>
      </c>
      <c r="FA11" s="77">
        <v>61352</v>
      </c>
      <c r="FB11" s="77">
        <v>61364</v>
      </c>
      <c r="FC11" s="77">
        <v>61493</v>
      </c>
      <c r="FD11" s="77">
        <v>61743</v>
      </c>
      <c r="FE11" s="77">
        <v>61915</v>
      </c>
      <c r="FF11" s="77">
        <v>62035</v>
      </c>
      <c r="FG11" s="77">
        <v>62161</v>
      </c>
      <c r="FH11" s="77">
        <v>62298</v>
      </c>
      <c r="FI11" s="77">
        <v>62394</v>
      </c>
      <c r="FJ11" s="77">
        <v>62463</v>
      </c>
      <c r="FK11" s="77">
        <v>62491</v>
      </c>
      <c r="FL11" s="77">
        <v>62543</v>
      </c>
      <c r="FM11" s="77">
        <v>62591</v>
      </c>
      <c r="FN11" s="77">
        <v>62603</v>
      </c>
      <c r="FO11" s="77">
        <v>62731</v>
      </c>
      <c r="FP11" s="77">
        <v>62978</v>
      </c>
      <c r="FQ11" s="77">
        <v>63148</v>
      </c>
      <c r="FR11" s="77">
        <v>63266</v>
      </c>
      <c r="FS11" s="77">
        <v>63391</v>
      </c>
      <c r="FT11" s="77">
        <v>63527</v>
      </c>
      <c r="FU11" s="77">
        <v>63622</v>
      </c>
      <c r="FV11" s="77">
        <v>63691</v>
      </c>
      <c r="FW11" s="77">
        <v>63718</v>
      </c>
      <c r="FX11" s="77">
        <v>63770</v>
      </c>
      <c r="FY11" s="77">
        <v>63817</v>
      </c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</row>
    <row r="12" spans="1:193">
      <c r="A12" s="76" t="s">
        <v>16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>
        <v>47788</v>
      </c>
      <c r="O12" s="77">
        <v>47902</v>
      </c>
      <c r="P12" s="77">
        <v>48120</v>
      </c>
      <c r="Q12" s="77">
        <v>48118</v>
      </c>
      <c r="R12" s="77">
        <v>48205</v>
      </c>
      <c r="S12" s="77">
        <v>48321</v>
      </c>
      <c r="T12" s="77">
        <v>48405</v>
      </c>
      <c r="U12" s="77">
        <v>48501</v>
      </c>
      <c r="V12" s="77">
        <v>48606</v>
      </c>
      <c r="W12" s="77">
        <v>48701</v>
      </c>
      <c r="X12" s="77">
        <v>48775</v>
      </c>
      <c r="Y12" s="77">
        <v>48852</v>
      </c>
      <c r="Z12" s="77">
        <v>48915</v>
      </c>
      <c r="AA12" s="77">
        <v>49001</v>
      </c>
      <c r="AB12" s="77">
        <v>49132</v>
      </c>
      <c r="AC12" s="77">
        <v>49243</v>
      </c>
      <c r="AD12" s="77">
        <v>49342</v>
      </c>
      <c r="AE12" s="77">
        <v>49457</v>
      </c>
      <c r="AF12" s="77">
        <v>49552</v>
      </c>
      <c r="AG12" s="77">
        <v>49626</v>
      </c>
      <c r="AH12" s="77">
        <v>49705</v>
      </c>
      <c r="AI12" s="77">
        <v>49790</v>
      </c>
      <c r="AJ12" s="77">
        <v>49862</v>
      </c>
      <c r="AK12" s="77">
        <v>49927</v>
      </c>
      <c r="AL12" s="77">
        <v>49990</v>
      </c>
      <c r="AM12" s="77">
        <v>50076</v>
      </c>
      <c r="AN12" s="77">
        <v>50206</v>
      </c>
      <c r="AO12" s="77">
        <v>50317</v>
      </c>
      <c r="AP12" s="77">
        <v>50416</v>
      </c>
      <c r="AQ12" s="77">
        <v>50530</v>
      </c>
      <c r="AR12" s="77">
        <v>50627</v>
      </c>
      <c r="AS12" s="77">
        <v>50700</v>
      </c>
      <c r="AT12" s="77">
        <v>50779</v>
      </c>
      <c r="AU12" s="77">
        <v>50863</v>
      </c>
      <c r="AV12" s="77">
        <v>50935</v>
      </c>
      <c r="AW12" s="77">
        <v>50999</v>
      </c>
      <c r="AX12" s="77">
        <v>51009</v>
      </c>
      <c r="AY12" s="77">
        <v>51117</v>
      </c>
      <c r="AZ12" s="77">
        <v>51326</v>
      </c>
      <c r="BA12" s="77">
        <v>51470</v>
      </c>
      <c r="BB12" s="77">
        <v>51570</v>
      </c>
      <c r="BC12" s="77">
        <v>51676</v>
      </c>
      <c r="BD12" s="77">
        <v>51791</v>
      </c>
      <c r="BE12" s="77">
        <v>51872</v>
      </c>
      <c r="BF12" s="77">
        <v>51930</v>
      </c>
      <c r="BG12" s="77">
        <v>51953</v>
      </c>
      <c r="BH12" s="77">
        <v>51997</v>
      </c>
      <c r="BI12" s="77">
        <v>52038</v>
      </c>
      <c r="BJ12" s="77">
        <v>52048</v>
      </c>
      <c r="BK12" s="77">
        <v>52159</v>
      </c>
      <c r="BL12" s="77">
        <v>52373</v>
      </c>
      <c r="BM12" s="77">
        <v>52520</v>
      </c>
      <c r="BN12" s="77">
        <v>52623</v>
      </c>
      <c r="BO12" s="77">
        <v>52731</v>
      </c>
      <c r="BP12" s="77">
        <v>52849</v>
      </c>
      <c r="BQ12" s="77">
        <v>52932</v>
      </c>
      <c r="BR12" s="77">
        <v>52991</v>
      </c>
      <c r="BS12" s="77">
        <v>53015</v>
      </c>
      <c r="BT12" s="77">
        <v>53059</v>
      </c>
      <c r="BU12" s="77">
        <v>53101</v>
      </c>
      <c r="BV12" s="77">
        <v>53111</v>
      </c>
      <c r="BW12" s="77">
        <v>53224</v>
      </c>
      <c r="BX12" s="77">
        <v>53442</v>
      </c>
      <c r="BY12" s="77">
        <v>53592</v>
      </c>
      <c r="BZ12" s="77">
        <v>53696</v>
      </c>
      <c r="CA12" s="77">
        <v>53806</v>
      </c>
      <c r="CB12" s="77">
        <v>53926</v>
      </c>
      <c r="CC12" s="77">
        <v>54009</v>
      </c>
      <c r="CD12" s="77">
        <v>54070</v>
      </c>
      <c r="CE12" s="77">
        <v>54094</v>
      </c>
      <c r="CF12" s="77">
        <v>54139</v>
      </c>
      <c r="CG12" s="77">
        <v>54182</v>
      </c>
      <c r="CH12" s="77">
        <v>54192</v>
      </c>
      <c r="CI12" s="77">
        <v>54306</v>
      </c>
      <c r="CJ12" s="77">
        <v>54526</v>
      </c>
      <c r="CK12" s="77">
        <v>54677</v>
      </c>
      <c r="CL12" s="77">
        <v>54782</v>
      </c>
      <c r="CM12" s="77">
        <v>54893</v>
      </c>
      <c r="CN12" s="77">
        <v>55014</v>
      </c>
      <c r="CO12" s="77">
        <v>55098</v>
      </c>
      <c r="CP12" s="77">
        <v>55160</v>
      </c>
      <c r="CQ12" s="77">
        <v>55184</v>
      </c>
      <c r="CR12" s="77">
        <v>55230</v>
      </c>
      <c r="CS12" s="77">
        <v>55274</v>
      </c>
      <c r="CT12" s="77">
        <v>55285</v>
      </c>
      <c r="CU12" s="77">
        <v>55401</v>
      </c>
      <c r="CV12" s="77">
        <v>55625</v>
      </c>
      <c r="CW12" s="77">
        <v>55778</v>
      </c>
      <c r="CX12" s="77">
        <v>55885</v>
      </c>
      <c r="CY12" s="77">
        <v>55998</v>
      </c>
      <c r="CZ12" s="77">
        <v>56121</v>
      </c>
      <c r="DA12" s="77">
        <v>56207</v>
      </c>
      <c r="DB12" s="77">
        <v>56269</v>
      </c>
      <c r="DC12" s="77">
        <v>56294</v>
      </c>
      <c r="DD12" s="77">
        <v>56341</v>
      </c>
      <c r="DE12" s="77">
        <v>56384</v>
      </c>
      <c r="DF12" s="77">
        <v>56395</v>
      </c>
      <c r="DG12" s="77">
        <v>56516</v>
      </c>
      <c r="DH12" s="77">
        <v>56750</v>
      </c>
      <c r="DI12" s="77">
        <v>56911</v>
      </c>
      <c r="DJ12" s="77">
        <v>57023</v>
      </c>
      <c r="DK12" s="77">
        <v>57141</v>
      </c>
      <c r="DL12" s="77">
        <v>57270</v>
      </c>
      <c r="DM12" s="77">
        <v>57359</v>
      </c>
      <c r="DN12" s="77">
        <v>57424</v>
      </c>
      <c r="DO12" s="77">
        <v>57450</v>
      </c>
      <c r="DP12" s="77">
        <v>57499</v>
      </c>
      <c r="DQ12" s="77">
        <v>57546</v>
      </c>
      <c r="DR12" s="77">
        <v>57557</v>
      </c>
      <c r="DS12" s="77">
        <v>57678</v>
      </c>
      <c r="DT12" s="77">
        <v>57913</v>
      </c>
      <c r="DU12" s="77">
        <v>58074</v>
      </c>
      <c r="DV12" s="77">
        <v>58186</v>
      </c>
      <c r="DW12" s="77">
        <v>58305</v>
      </c>
      <c r="DX12" s="77">
        <v>58434</v>
      </c>
      <c r="DY12" s="77">
        <v>58524</v>
      </c>
      <c r="DZ12" s="77">
        <v>58589</v>
      </c>
      <c r="EA12" s="77">
        <v>58615</v>
      </c>
      <c r="EB12" s="77">
        <v>58664</v>
      </c>
      <c r="EC12" s="77">
        <v>58709</v>
      </c>
      <c r="ED12" s="77">
        <v>58719</v>
      </c>
      <c r="EE12" s="77">
        <v>58828</v>
      </c>
      <c r="EF12" s="77">
        <v>59039</v>
      </c>
      <c r="EG12" s="77">
        <v>59183</v>
      </c>
      <c r="EH12" s="77">
        <v>59284</v>
      </c>
      <c r="EI12" s="77">
        <v>59391</v>
      </c>
      <c r="EJ12" s="77">
        <v>59507</v>
      </c>
      <c r="EK12" s="77">
        <v>59587</v>
      </c>
      <c r="EL12" s="77">
        <v>59645</v>
      </c>
      <c r="EM12" s="77">
        <v>59669</v>
      </c>
      <c r="EN12" s="77">
        <v>59713</v>
      </c>
      <c r="EO12" s="77">
        <v>59753</v>
      </c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</row>
    <row r="13" spans="1:193">
      <c r="A13" s="76" t="s">
        <v>15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>
        <v>48747</v>
      </c>
      <c r="AA13" s="77">
        <v>48855</v>
      </c>
      <c r="AB13" s="77">
        <v>48970</v>
      </c>
      <c r="AC13" s="77">
        <v>49016</v>
      </c>
      <c r="AD13" s="77">
        <v>48987</v>
      </c>
      <c r="AE13" s="77">
        <v>49043</v>
      </c>
      <c r="AF13" s="77">
        <v>48993</v>
      </c>
      <c r="AG13" s="77">
        <v>48995</v>
      </c>
      <c r="AH13" s="77">
        <v>49011</v>
      </c>
      <c r="AI13" s="77">
        <v>48978</v>
      </c>
      <c r="AJ13" s="77">
        <v>48958</v>
      </c>
      <c r="AK13" s="77">
        <v>48912</v>
      </c>
      <c r="AL13" s="77">
        <v>49014</v>
      </c>
      <c r="AM13" s="77">
        <v>49147</v>
      </c>
      <c r="AN13" s="77">
        <v>49280</v>
      </c>
      <c r="AO13" s="77">
        <v>49436</v>
      </c>
      <c r="AP13" s="77">
        <v>49574</v>
      </c>
      <c r="AQ13" s="77">
        <v>49668</v>
      </c>
      <c r="AR13" s="77">
        <v>49815</v>
      </c>
      <c r="AS13" s="77">
        <v>49937</v>
      </c>
      <c r="AT13" s="77">
        <v>50051</v>
      </c>
      <c r="AU13" s="77">
        <v>50112</v>
      </c>
      <c r="AV13" s="77">
        <v>50195</v>
      </c>
      <c r="AW13" s="77">
        <v>50264</v>
      </c>
      <c r="AX13" s="77">
        <v>50289</v>
      </c>
      <c r="AY13" s="77">
        <v>50435</v>
      </c>
      <c r="AZ13" s="77">
        <v>50712</v>
      </c>
      <c r="BA13" s="77">
        <v>50901</v>
      </c>
      <c r="BB13" s="77">
        <v>51032</v>
      </c>
      <c r="BC13" s="77">
        <v>51174</v>
      </c>
      <c r="BD13" s="77">
        <v>51328</v>
      </c>
      <c r="BE13" s="77">
        <v>51443</v>
      </c>
      <c r="BF13" s="77">
        <v>51523</v>
      </c>
      <c r="BG13" s="77">
        <v>51551</v>
      </c>
      <c r="BH13" s="77">
        <v>51606</v>
      </c>
      <c r="BI13" s="77">
        <v>51647</v>
      </c>
      <c r="BJ13" s="77">
        <v>51665</v>
      </c>
      <c r="BK13" s="77">
        <v>51774</v>
      </c>
      <c r="BL13" s="77">
        <v>51982</v>
      </c>
      <c r="BM13" s="77">
        <v>52124</v>
      </c>
      <c r="BN13" s="77">
        <v>52222</v>
      </c>
      <c r="BO13" s="77">
        <v>52328</v>
      </c>
      <c r="BP13" s="77">
        <v>52443</v>
      </c>
      <c r="BQ13" s="77">
        <v>52529</v>
      </c>
      <c r="BR13" s="77">
        <v>52589</v>
      </c>
      <c r="BS13" s="77">
        <v>52610</v>
      </c>
      <c r="BT13" s="77">
        <v>52652</v>
      </c>
      <c r="BU13" s="77">
        <v>52683</v>
      </c>
      <c r="BV13" s="77">
        <v>52704</v>
      </c>
      <c r="BW13" s="77">
        <v>52826</v>
      </c>
      <c r="BX13" s="77">
        <v>53058</v>
      </c>
      <c r="BY13" s="77">
        <v>53216</v>
      </c>
      <c r="BZ13" s="77">
        <v>53326</v>
      </c>
      <c r="CA13" s="77">
        <v>53445</v>
      </c>
      <c r="CB13" s="77">
        <v>53574</v>
      </c>
      <c r="CC13" s="77">
        <v>53670</v>
      </c>
      <c r="CD13" s="77">
        <v>53737</v>
      </c>
      <c r="CE13" s="77">
        <v>53761</v>
      </c>
      <c r="CF13" s="77">
        <v>53807</v>
      </c>
      <c r="CG13" s="77">
        <v>53841</v>
      </c>
      <c r="CH13" s="77">
        <v>53864</v>
      </c>
      <c r="CI13" s="77">
        <v>54003</v>
      </c>
      <c r="CJ13" s="77">
        <v>54267</v>
      </c>
      <c r="CK13" s="77">
        <v>54447</v>
      </c>
      <c r="CL13" s="77">
        <v>54572</v>
      </c>
      <c r="CM13" s="77">
        <v>54707</v>
      </c>
      <c r="CN13" s="77">
        <v>54853</v>
      </c>
      <c r="CO13" s="77">
        <v>54962</v>
      </c>
      <c r="CP13" s="77">
        <v>55039</v>
      </c>
      <c r="CQ13" s="77">
        <v>55066</v>
      </c>
      <c r="CR13" s="77">
        <v>55119</v>
      </c>
      <c r="CS13" s="77">
        <v>55157</v>
      </c>
      <c r="CT13" s="77">
        <v>55184</v>
      </c>
      <c r="CU13" s="77">
        <v>55343</v>
      </c>
      <c r="CV13" s="77">
        <v>55644</v>
      </c>
      <c r="CW13" s="77">
        <v>55849</v>
      </c>
      <c r="CX13" s="77">
        <v>55992</v>
      </c>
      <c r="CY13" s="77">
        <v>56146</v>
      </c>
      <c r="CZ13" s="77">
        <v>56313</v>
      </c>
      <c r="DA13" s="77">
        <v>56438</v>
      </c>
      <c r="DB13" s="77">
        <v>56525</v>
      </c>
      <c r="DC13" s="77">
        <v>56556</v>
      </c>
      <c r="DD13" s="77">
        <v>56616</v>
      </c>
      <c r="DE13" s="77">
        <v>56659</v>
      </c>
      <c r="DF13" s="77">
        <v>56686</v>
      </c>
      <c r="DG13" s="77">
        <v>56844</v>
      </c>
      <c r="DH13" s="77">
        <v>57144</v>
      </c>
      <c r="DI13" s="77">
        <v>57349</v>
      </c>
      <c r="DJ13" s="77">
        <v>57491</v>
      </c>
      <c r="DK13" s="77">
        <v>57645</v>
      </c>
      <c r="DL13" s="77">
        <v>57812</v>
      </c>
      <c r="DM13" s="77">
        <v>57936</v>
      </c>
      <c r="DN13" s="77">
        <v>58023</v>
      </c>
      <c r="DO13" s="77">
        <v>58054</v>
      </c>
      <c r="DP13" s="77">
        <v>58114</v>
      </c>
      <c r="DQ13" s="77">
        <v>58156</v>
      </c>
      <c r="DR13" s="77">
        <v>58182</v>
      </c>
      <c r="DS13" s="77">
        <v>58334</v>
      </c>
      <c r="DT13" s="77">
        <v>58623</v>
      </c>
      <c r="DU13" s="77">
        <v>58820</v>
      </c>
      <c r="DV13" s="77">
        <v>58957</v>
      </c>
      <c r="DW13" s="77">
        <v>59105</v>
      </c>
      <c r="DX13" s="77">
        <v>59265</v>
      </c>
      <c r="DY13" s="77">
        <v>59384</v>
      </c>
      <c r="DZ13" s="77">
        <v>59468</v>
      </c>
      <c r="EA13" s="77">
        <v>59498</v>
      </c>
      <c r="EB13" s="77">
        <v>59556</v>
      </c>
      <c r="EC13" s="77">
        <v>59596</v>
      </c>
      <c r="ED13" s="77">
        <v>59622</v>
      </c>
      <c r="EE13" s="77">
        <v>59775</v>
      </c>
      <c r="EF13" s="77">
        <v>60066</v>
      </c>
      <c r="EG13" s="77">
        <v>60265</v>
      </c>
      <c r="EH13" s="77">
        <v>60403</v>
      </c>
      <c r="EI13" s="77">
        <v>60552</v>
      </c>
      <c r="EJ13" s="77">
        <v>60714</v>
      </c>
      <c r="EK13" s="77">
        <v>60834</v>
      </c>
      <c r="EL13" s="77">
        <v>60918</v>
      </c>
      <c r="EM13" s="77">
        <v>60948</v>
      </c>
      <c r="EN13" s="77">
        <v>61006</v>
      </c>
      <c r="EO13" s="77">
        <v>61048</v>
      </c>
      <c r="EP13" s="77">
        <v>61080</v>
      </c>
      <c r="EQ13" s="77">
        <v>61272</v>
      </c>
      <c r="ER13" s="77">
        <v>61637</v>
      </c>
      <c r="ES13" s="77">
        <v>61886</v>
      </c>
      <c r="ET13" s="77">
        <v>62059</v>
      </c>
      <c r="EU13" s="77">
        <v>62245</v>
      </c>
      <c r="EV13" s="77">
        <v>62447</v>
      </c>
      <c r="EW13" s="77">
        <v>62598</v>
      </c>
      <c r="EX13" s="77">
        <v>62704</v>
      </c>
      <c r="EY13" s="77">
        <v>62741</v>
      </c>
      <c r="EZ13" s="77">
        <v>62814</v>
      </c>
      <c r="FA13" s="77">
        <v>62866</v>
      </c>
      <c r="FB13" s="77">
        <v>62899</v>
      </c>
      <c r="FC13" s="77">
        <v>63098</v>
      </c>
      <c r="FD13" s="77">
        <v>63476</v>
      </c>
      <c r="FE13" s="77">
        <v>63734</v>
      </c>
      <c r="FF13" s="77">
        <v>63913</v>
      </c>
      <c r="FG13" s="77">
        <v>64106</v>
      </c>
      <c r="FH13" s="77">
        <v>64316</v>
      </c>
      <c r="FI13" s="77">
        <v>64472</v>
      </c>
      <c r="FJ13" s="77">
        <v>64582</v>
      </c>
      <c r="FK13" s="77">
        <v>64621</v>
      </c>
      <c r="FL13" s="77">
        <v>64697</v>
      </c>
      <c r="FM13" s="77">
        <v>64751</v>
      </c>
      <c r="FN13" s="77">
        <v>64783</v>
      </c>
      <c r="FO13" s="77">
        <v>64972</v>
      </c>
      <c r="FP13" s="77">
        <v>65331</v>
      </c>
      <c r="FQ13" s="77">
        <v>65576</v>
      </c>
      <c r="FR13" s="77">
        <v>65746</v>
      </c>
      <c r="FS13" s="77">
        <v>65930</v>
      </c>
      <c r="FT13" s="77">
        <v>66129</v>
      </c>
      <c r="FU13" s="77">
        <v>66278</v>
      </c>
      <c r="FV13" s="77">
        <v>66382</v>
      </c>
      <c r="FW13" s="77">
        <v>66419</v>
      </c>
      <c r="FX13" s="77">
        <v>66491</v>
      </c>
      <c r="FY13" s="77">
        <v>66543</v>
      </c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</row>
    <row r="14" spans="1:193">
      <c r="A14" s="76" t="s">
        <v>14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>
        <v>49570</v>
      </c>
      <c r="AM14" s="77">
        <v>49818</v>
      </c>
      <c r="AN14" s="77">
        <v>49954</v>
      </c>
      <c r="AO14" s="77">
        <v>50070</v>
      </c>
      <c r="AP14" s="77">
        <v>50238</v>
      </c>
      <c r="AQ14" s="77">
        <v>50380</v>
      </c>
      <c r="AR14" s="77">
        <v>50508</v>
      </c>
      <c r="AS14" s="77">
        <v>50654</v>
      </c>
      <c r="AT14" s="77">
        <v>50728</v>
      </c>
      <c r="AU14" s="77">
        <v>50813</v>
      </c>
      <c r="AV14" s="77">
        <v>50909</v>
      </c>
      <c r="AW14" s="77">
        <v>51010</v>
      </c>
      <c r="AX14" s="77">
        <v>51102</v>
      </c>
      <c r="AY14" s="77">
        <v>51200</v>
      </c>
      <c r="AZ14" s="77">
        <v>51310</v>
      </c>
      <c r="BA14" s="77">
        <v>51471</v>
      </c>
      <c r="BB14" s="77">
        <v>51665</v>
      </c>
      <c r="BC14" s="77">
        <v>51802</v>
      </c>
      <c r="BD14" s="77">
        <v>51937</v>
      </c>
      <c r="BE14" s="77">
        <v>52065</v>
      </c>
      <c r="BF14" s="77">
        <v>52203</v>
      </c>
      <c r="BG14" s="77">
        <v>52288</v>
      </c>
      <c r="BH14" s="77">
        <v>52453</v>
      </c>
      <c r="BI14" s="77">
        <v>52522</v>
      </c>
      <c r="BJ14" s="77">
        <v>52547</v>
      </c>
      <c r="BK14" s="77">
        <v>52664</v>
      </c>
      <c r="BL14" s="77">
        <v>52873</v>
      </c>
      <c r="BM14" s="77">
        <v>53017</v>
      </c>
      <c r="BN14" s="77">
        <v>53120</v>
      </c>
      <c r="BO14" s="77">
        <v>53230</v>
      </c>
      <c r="BP14" s="77">
        <v>53345</v>
      </c>
      <c r="BQ14" s="77">
        <v>53438</v>
      </c>
      <c r="BR14" s="77">
        <v>53500</v>
      </c>
      <c r="BS14" s="77">
        <v>53520</v>
      </c>
      <c r="BT14" s="77">
        <v>53566</v>
      </c>
      <c r="BU14" s="77">
        <v>53593</v>
      </c>
      <c r="BV14" s="77">
        <v>53617</v>
      </c>
      <c r="BW14" s="77">
        <v>53730</v>
      </c>
      <c r="BX14" s="77">
        <v>53931</v>
      </c>
      <c r="BY14" s="77">
        <v>54069</v>
      </c>
      <c r="BZ14" s="77">
        <v>54168</v>
      </c>
      <c r="CA14" s="77">
        <v>54274</v>
      </c>
      <c r="CB14" s="77">
        <v>54384</v>
      </c>
      <c r="CC14" s="77">
        <v>54474</v>
      </c>
      <c r="CD14" s="77">
        <v>54534</v>
      </c>
      <c r="CE14" s="77">
        <v>54554</v>
      </c>
      <c r="CF14" s="77">
        <v>54598</v>
      </c>
      <c r="CG14" s="77">
        <v>54620</v>
      </c>
      <c r="CH14" s="77">
        <v>54646</v>
      </c>
      <c r="CI14" s="77">
        <v>54771</v>
      </c>
      <c r="CJ14" s="77">
        <v>54994</v>
      </c>
      <c r="CK14" s="77">
        <v>55147</v>
      </c>
      <c r="CL14" s="77">
        <v>55257</v>
      </c>
      <c r="CM14" s="77">
        <v>55374</v>
      </c>
      <c r="CN14" s="77">
        <v>55496</v>
      </c>
      <c r="CO14" s="77">
        <v>55595</v>
      </c>
      <c r="CP14" s="77">
        <v>55661</v>
      </c>
      <c r="CQ14" s="77">
        <v>55683</v>
      </c>
      <c r="CR14" s="77">
        <v>55732</v>
      </c>
      <c r="CS14" s="77">
        <v>55758</v>
      </c>
      <c r="CT14" s="77">
        <v>55788</v>
      </c>
      <c r="CU14" s="77">
        <v>55929</v>
      </c>
      <c r="CV14" s="77">
        <v>56181</v>
      </c>
      <c r="CW14" s="77">
        <v>56354</v>
      </c>
      <c r="CX14" s="77">
        <v>56478</v>
      </c>
      <c r="CY14" s="77">
        <v>56610</v>
      </c>
      <c r="CZ14" s="77">
        <v>56748</v>
      </c>
      <c r="DA14" s="77">
        <v>56860</v>
      </c>
      <c r="DB14" s="77">
        <v>56935</v>
      </c>
      <c r="DC14" s="77">
        <v>56960</v>
      </c>
      <c r="DD14" s="77">
        <v>57015</v>
      </c>
      <c r="DE14" s="77">
        <v>57045</v>
      </c>
      <c r="DF14" s="77">
        <v>57079</v>
      </c>
      <c r="DG14" s="77">
        <v>57240</v>
      </c>
      <c r="DH14" s="77">
        <v>57527</v>
      </c>
      <c r="DI14" s="77">
        <v>57724</v>
      </c>
      <c r="DJ14" s="77">
        <v>57866</v>
      </c>
      <c r="DK14" s="77">
        <v>58017</v>
      </c>
      <c r="DL14" s="77">
        <v>58174</v>
      </c>
      <c r="DM14" s="77">
        <v>58302</v>
      </c>
      <c r="DN14" s="77">
        <v>58388</v>
      </c>
      <c r="DO14" s="77">
        <v>58416</v>
      </c>
      <c r="DP14" s="77">
        <v>58479</v>
      </c>
      <c r="DQ14" s="77">
        <v>58514</v>
      </c>
      <c r="DR14" s="77">
        <v>58548</v>
      </c>
      <c r="DS14" s="77">
        <v>58709</v>
      </c>
      <c r="DT14" s="77">
        <v>58997</v>
      </c>
      <c r="DU14" s="77">
        <v>59195</v>
      </c>
      <c r="DV14" s="77">
        <v>59337</v>
      </c>
      <c r="DW14" s="77">
        <v>59488</v>
      </c>
      <c r="DX14" s="77">
        <v>59646</v>
      </c>
      <c r="DY14" s="77">
        <v>59774</v>
      </c>
      <c r="DZ14" s="77">
        <v>59860</v>
      </c>
      <c r="EA14" s="77">
        <v>59888</v>
      </c>
      <c r="EB14" s="77">
        <v>59951</v>
      </c>
      <c r="EC14" s="77">
        <v>59986</v>
      </c>
      <c r="ED14" s="77">
        <v>60019</v>
      </c>
      <c r="EE14" s="77">
        <v>60176</v>
      </c>
      <c r="EF14" s="77">
        <v>60456</v>
      </c>
      <c r="EG14" s="77">
        <v>60648</v>
      </c>
      <c r="EH14" s="77">
        <v>60786</v>
      </c>
      <c r="EI14" s="77">
        <v>60933</v>
      </c>
      <c r="EJ14" s="77">
        <v>61086</v>
      </c>
      <c r="EK14" s="77">
        <v>61211</v>
      </c>
      <c r="EL14" s="77">
        <v>61294</v>
      </c>
      <c r="EM14" s="77">
        <v>61321</v>
      </c>
      <c r="EN14" s="77">
        <v>61382</v>
      </c>
      <c r="EO14" s="77">
        <v>61416</v>
      </c>
      <c r="EP14" s="77">
        <v>61449</v>
      </c>
      <c r="EQ14" s="77">
        <v>61607</v>
      </c>
      <c r="ER14" s="77">
        <v>61889</v>
      </c>
      <c r="ES14" s="77">
        <v>62083</v>
      </c>
      <c r="ET14" s="77">
        <v>62222</v>
      </c>
      <c r="EU14" s="77">
        <v>62370</v>
      </c>
      <c r="EV14" s="77">
        <v>62524</v>
      </c>
      <c r="EW14" s="77">
        <v>62650</v>
      </c>
      <c r="EX14" s="77">
        <v>62734</v>
      </c>
      <c r="EY14" s="77">
        <v>62761</v>
      </c>
      <c r="EZ14" s="77">
        <v>62823</v>
      </c>
      <c r="FA14" s="77">
        <v>62859</v>
      </c>
      <c r="FB14" s="77">
        <v>62900</v>
      </c>
      <c r="FC14" s="77">
        <v>63094</v>
      </c>
      <c r="FD14" s="77">
        <v>63440</v>
      </c>
      <c r="FE14" s="77">
        <v>63678</v>
      </c>
      <c r="FF14" s="77">
        <v>63849</v>
      </c>
      <c r="FG14" s="77">
        <v>64031</v>
      </c>
      <c r="FH14" s="77">
        <v>64220</v>
      </c>
      <c r="FI14" s="77">
        <v>64374</v>
      </c>
      <c r="FJ14" s="77">
        <v>64477</v>
      </c>
      <c r="FK14" s="77">
        <v>64511</v>
      </c>
      <c r="FL14" s="77">
        <v>64587</v>
      </c>
      <c r="FM14" s="77">
        <v>64629</v>
      </c>
      <c r="FN14" s="77">
        <v>64671</v>
      </c>
      <c r="FO14" s="77">
        <v>64873</v>
      </c>
      <c r="FP14" s="77">
        <v>65233</v>
      </c>
      <c r="FQ14" s="77">
        <v>65480</v>
      </c>
      <c r="FR14" s="77">
        <v>65658</v>
      </c>
      <c r="FS14" s="77">
        <v>65847</v>
      </c>
      <c r="FT14" s="77">
        <v>66044</v>
      </c>
      <c r="FU14" s="77">
        <v>66204</v>
      </c>
      <c r="FV14" s="77">
        <v>66311</v>
      </c>
      <c r="FW14" s="77">
        <v>66346</v>
      </c>
      <c r="FX14" s="77">
        <v>66424</v>
      </c>
      <c r="FY14" s="77">
        <v>66468</v>
      </c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</row>
    <row r="15" spans="1:193">
      <c r="A15" s="76" t="s">
        <v>13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>
        <v>51383</v>
      </c>
      <c r="AY15" s="77">
        <v>51461</v>
      </c>
      <c r="AZ15" s="77">
        <v>51794</v>
      </c>
      <c r="BA15" s="77">
        <v>51992</v>
      </c>
      <c r="BB15" s="77">
        <v>52077</v>
      </c>
      <c r="BC15" s="77">
        <v>52203</v>
      </c>
      <c r="BD15" s="77">
        <v>52418</v>
      </c>
      <c r="BE15" s="77">
        <v>52594</v>
      </c>
      <c r="BF15" s="77">
        <v>52800</v>
      </c>
      <c r="BG15" s="77">
        <v>52959</v>
      </c>
      <c r="BH15" s="77">
        <v>53187</v>
      </c>
      <c r="BI15" s="77">
        <v>53288</v>
      </c>
      <c r="BJ15" s="77">
        <v>53443</v>
      </c>
      <c r="BK15" s="77">
        <v>53590</v>
      </c>
      <c r="BL15" s="77">
        <v>53774</v>
      </c>
      <c r="BM15" s="77">
        <v>53933</v>
      </c>
      <c r="BN15" s="77">
        <v>54161</v>
      </c>
      <c r="BO15" s="77">
        <v>54323</v>
      </c>
      <c r="BP15" s="77">
        <v>54457</v>
      </c>
      <c r="BQ15" s="77">
        <v>54643</v>
      </c>
      <c r="BR15" s="77">
        <v>54786</v>
      </c>
      <c r="BS15" s="77">
        <v>54928</v>
      </c>
      <c r="BT15" s="77">
        <v>55164</v>
      </c>
      <c r="BU15" s="77">
        <v>55282</v>
      </c>
      <c r="BV15" s="77">
        <v>55321</v>
      </c>
      <c r="BW15" s="77">
        <v>55460</v>
      </c>
      <c r="BX15" s="77">
        <v>55718</v>
      </c>
      <c r="BY15" s="77">
        <v>55894</v>
      </c>
      <c r="BZ15" s="77">
        <v>56018</v>
      </c>
      <c r="CA15" s="77">
        <v>56151</v>
      </c>
      <c r="CB15" s="77">
        <v>56288</v>
      </c>
      <c r="CC15" s="77">
        <v>56400</v>
      </c>
      <c r="CD15" s="77">
        <v>56480</v>
      </c>
      <c r="CE15" s="77">
        <v>56513</v>
      </c>
      <c r="CF15" s="77">
        <v>56576</v>
      </c>
      <c r="CG15" s="77">
        <v>56608</v>
      </c>
      <c r="CH15" s="77">
        <v>56648</v>
      </c>
      <c r="CI15" s="77">
        <v>56792</v>
      </c>
      <c r="CJ15" s="77">
        <v>57058</v>
      </c>
      <c r="CK15" s="77">
        <v>57239</v>
      </c>
      <c r="CL15" s="77">
        <v>57366</v>
      </c>
      <c r="CM15" s="77">
        <v>57503</v>
      </c>
      <c r="CN15" s="77">
        <v>57644</v>
      </c>
      <c r="CO15" s="77">
        <v>57760</v>
      </c>
      <c r="CP15" s="77">
        <v>57843</v>
      </c>
      <c r="CQ15" s="77">
        <v>57877</v>
      </c>
      <c r="CR15" s="77">
        <v>57942</v>
      </c>
      <c r="CS15" s="77">
        <v>57974</v>
      </c>
      <c r="CT15" s="77">
        <v>58013</v>
      </c>
      <c r="CU15" s="77">
        <v>58153</v>
      </c>
      <c r="CV15" s="77">
        <v>58412</v>
      </c>
      <c r="CW15" s="77">
        <v>58588</v>
      </c>
      <c r="CX15" s="77">
        <v>58712</v>
      </c>
      <c r="CY15" s="77">
        <v>58846</v>
      </c>
      <c r="CZ15" s="77">
        <v>58983</v>
      </c>
      <c r="DA15" s="77">
        <v>59096</v>
      </c>
      <c r="DB15" s="77">
        <v>59177</v>
      </c>
      <c r="DC15" s="77">
        <v>59211</v>
      </c>
      <c r="DD15" s="77">
        <v>59274</v>
      </c>
      <c r="DE15" s="77">
        <v>59304</v>
      </c>
      <c r="DF15" s="77">
        <v>59345</v>
      </c>
      <c r="DG15" s="77">
        <v>59492</v>
      </c>
      <c r="DH15" s="77">
        <v>59764</v>
      </c>
      <c r="DI15" s="77">
        <v>59949</v>
      </c>
      <c r="DJ15" s="77">
        <v>60079</v>
      </c>
      <c r="DK15" s="77">
        <v>60219</v>
      </c>
      <c r="DL15" s="77">
        <v>60363</v>
      </c>
      <c r="DM15" s="77">
        <v>60482</v>
      </c>
      <c r="DN15" s="77">
        <v>60567</v>
      </c>
      <c r="DO15" s="77">
        <v>60602</v>
      </c>
      <c r="DP15" s="77">
        <v>60669</v>
      </c>
      <c r="DQ15" s="77">
        <v>60702</v>
      </c>
      <c r="DR15" s="77">
        <v>60745</v>
      </c>
      <c r="DS15" s="77">
        <v>60900</v>
      </c>
      <c r="DT15" s="77">
        <v>61187</v>
      </c>
      <c r="DU15" s="77">
        <v>61383</v>
      </c>
      <c r="DV15" s="77">
        <v>61521</v>
      </c>
      <c r="DW15" s="77">
        <v>61669</v>
      </c>
      <c r="DX15" s="77">
        <v>61821</v>
      </c>
      <c r="DY15" s="77">
        <v>61946</v>
      </c>
      <c r="DZ15" s="77">
        <v>62035</v>
      </c>
      <c r="EA15" s="77">
        <v>62072</v>
      </c>
      <c r="EB15" s="77">
        <v>62142</v>
      </c>
      <c r="EC15" s="77">
        <v>62179</v>
      </c>
      <c r="ED15" s="77">
        <v>62224</v>
      </c>
      <c r="EE15" s="77">
        <v>62386</v>
      </c>
      <c r="EF15" s="77">
        <v>62685</v>
      </c>
      <c r="EG15" s="77">
        <v>62889</v>
      </c>
      <c r="EH15" s="77">
        <v>63032</v>
      </c>
      <c r="EI15" s="77">
        <v>63186</v>
      </c>
      <c r="EJ15" s="77">
        <v>63345</v>
      </c>
      <c r="EK15" s="77">
        <v>63475</v>
      </c>
      <c r="EL15" s="77">
        <v>63568</v>
      </c>
      <c r="EM15" s="77">
        <v>63607</v>
      </c>
      <c r="EN15" s="77">
        <v>63680</v>
      </c>
      <c r="EO15" s="77">
        <v>63717</v>
      </c>
      <c r="EP15" s="77">
        <v>63762</v>
      </c>
      <c r="EQ15" s="77">
        <v>63924</v>
      </c>
      <c r="ER15" s="77">
        <v>64224</v>
      </c>
      <c r="ES15" s="77">
        <v>64428</v>
      </c>
      <c r="ET15" s="77">
        <v>64572</v>
      </c>
      <c r="EU15" s="77">
        <v>64727</v>
      </c>
      <c r="EV15" s="77">
        <v>64886</v>
      </c>
      <c r="EW15" s="77">
        <v>65017</v>
      </c>
      <c r="EX15" s="77">
        <v>65110</v>
      </c>
      <c r="EY15" s="77">
        <v>65149</v>
      </c>
      <c r="EZ15" s="77">
        <v>65223</v>
      </c>
      <c r="FA15" s="77">
        <v>65258</v>
      </c>
      <c r="FB15" s="77">
        <v>65306</v>
      </c>
      <c r="FC15" s="77">
        <v>65478</v>
      </c>
      <c r="FD15" s="77">
        <v>65796</v>
      </c>
      <c r="FE15" s="77">
        <v>66013</v>
      </c>
      <c r="FF15" s="77">
        <v>66166</v>
      </c>
      <c r="FG15" s="77">
        <v>66330</v>
      </c>
      <c r="FH15" s="77">
        <v>66499</v>
      </c>
      <c r="FI15" s="77">
        <v>66638</v>
      </c>
      <c r="FJ15" s="77">
        <v>66737</v>
      </c>
      <c r="FK15" s="77">
        <v>66778</v>
      </c>
      <c r="FL15" s="77">
        <v>66856</v>
      </c>
      <c r="FM15" s="77">
        <v>66893</v>
      </c>
      <c r="FN15" s="77">
        <v>66945</v>
      </c>
      <c r="FO15" s="77">
        <v>67130</v>
      </c>
      <c r="FP15" s="77">
        <v>67473</v>
      </c>
      <c r="FQ15" s="77">
        <v>67707</v>
      </c>
      <c r="FR15" s="77">
        <v>67871</v>
      </c>
      <c r="FS15" s="77">
        <v>68048</v>
      </c>
      <c r="FT15" s="77">
        <v>68230</v>
      </c>
      <c r="FU15" s="77">
        <v>68380</v>
      </c>
      <c r="FV15" s="77">
        <v>68487</v>
      </c>
      <c r="FW15" s="77">
        <v>68531</v>
      </c>
      <c r="FX15" s="77">
        <v>68615</v>
      </c>
      <c r="FY15" s="77">
        <v>68656</v>
      </c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</row>
    <row r="16" spans="1:193">
      <c r="A16" s="76" t="s">
        <v>12</v>
      </c>
      <c r="B16" s="126">
        <v>0</v>
      </c>
      <c r="C16" s="126">
        <v>0</v>
      </c>
      <c r="D16" s="126">
        <v>0</v>
      </c>
      <c r="E16" s="126">
        <v>0</v>
      </c>
      <c r="F16" s="126">
        <v>0</v>
      </c>
      <c r="G16" s="126">
        <v>0</v>
      </c>
      <c r="H16" s="126">
        <v>0</v>
      </c>
      <c r="I16" s="126">
        <v>0</v>
      </c>
      <c r="J16" s="126">
        <v>0</v>
      </c>
      <c r="K16" s="126">
        <v>0</v>
      </c>
      <c r="L16" s="126">
        <v>0</v>
      </c>
      <c r="M16" s="126">
        <v>0</v>
      </c>
      <c r="N16" s="126">
        <v>0</v>
      </c>
      <c r="O16" s="126">
        <v>0</v>
      </c>
      <c r="P16" s="126">
        <v>0</v>
      </c>
      <c r="Q16" s="126">
        <v>0</v>
      </c>
      <c r="R16" s="126">
        <v>0</v>
      </c>
      <c r="S16" s="126">
        <v>0</v>
      </c>
      <c r="T16" s="126">
        <v>0</v>
      </c>
      <c r="U16" s="126">
        <v>0</v>
      </c>
      <c r="V16" s="126">
        <v>0</v>
      </c>
      <c r="W16" s="126">
        <v>0</v>
      </c>
      <c r="X16" s="126">
        <v>0</v>
      </c>
      <c r="Y16" s="126">
        <v>0</v>
      </c>
      <c r="Z16" s="126">
        <v>0</v>
      </c>
      <c r="AA16" s="126">
        <v>0</v>
      </c>
      <c r="AB16" s="126">
        <v>0</v>
      </c>
      <c r="AC16" s="126">
        <v>0</v>
      </c>
      <c r="AD16" s="126">
        <v>0</v>
      </c>
      <c r="AE16" s="126">
        <v>0</v>
      </c>
      <c r="AF16" s="126">
        <v>0</v>
      </c>
      <c r="AG16" s="126">
        <v>0</v>
      </c>
      <c r="AH16" s="126">
        <v>0</v>
      </c>
      <c r="AI16" s="126">
        <v>0</v>
      </c>
      <c r="AJ16" s="126">
        <v>0</v>
      </c>
      <c r="AK16" s="126">
        <v>0</v>
      </c>
      <c r="AL16" s="126">
        <v>0</v>
      </c>
      <c r="AM16" s="126">
        <v>0</v>
      </c>
      <c r="AN16" s="126">
        <v>0</v>
      </c>
      <c r="AO16" s="126">
        <v>0</v>
      </c>
      <c r="AP16" s="126">
        <v>0</v>
      </c>
      <c r="AQ16" s="126">
        <v>0</v>
      </c>
      <c r="AR16" s="126">
        <v>0</v>
      </c>
      <c r="AS16" s="126">
        <v>0</v>
      </c>
      <c r="AT16" s="126">
        <v>0</v>
      </c>
      <c r="AU16" s="126">
        <v>0</v>
      </c>
      <c r="AV16" s="126">
        <v>0</v>
      </c>
      <c r="AW16" s="126">
        <v>0</v>
      </c>
      <c r="AX16" s="126">
        <v>0</v>
      </c>
      <c r="AY16" s="126">
        <v>0</v>
      </c>
      <c r="AZ16" s="126">
        <v>0</v>
      </c>
      <c r="BA16" s="126">
        <v>0</v>
      </c>
      <c r="BB16" s="126">
        <v>0</v>
      </c>
      <c r="BC16" s="126">
        <v>0</v>
      </c>
      <c r="BD16" s="126">
        <v>0</v>
      </c>
      <c r="BE16" s="126">
        <v>0</v>
      </c>
      <c r="BF16" s="126">
        <v>0</v>
      </c>
      <c r="BG16" s="126">
        <v>0</v>
      </c>
      <c r="BH16" s="126">
        <v>0</v>
      </c>
      <c r="BI16" s="126">
        <v>0</v>
      </c>
      <c r="BJ16" s="126">
        <v>0</v>
      </c>
      <c r="BK16" s="126">
        <v>0</v>
      </c>
      <c r="BL16" s="126">
        <v>0</v>
      </c>
      <c r="BM16" s="126">
        <v>0</v>
      </c>
      <c r="BN16" s="126">
        <v>0</v>
      </c>
      <c r="BO16" s="126">
        <v>0</v>
      </c>
      <c r="BP16" s="126">
        <v>53344</v>
      </c>
      <c r="BQ16" s="126">
        <v>53501</v>
      </c>
      <c r="BR16" s="126">
        <v>53647</v>
      </c>
      <c r="BS16" s="126">
        <v>53790</v>
      </c>
      <c r="BT16" s="126">
        <v>53945</v>
      </c>
      <c r="BU16" s="126">
        <v>54057</v>
      </c>
      <c r="BV16" s="126">
        <v>54152</v>
      </c>
      <c r="BW16" s="126">
        <v>54299</v>
      </c>
      <c r="BX16" s="126">
        <v>54436</v>
      </c>
      <c r="BY16" s="126">
        <v>54555</v>
      </c>
      <c r="BZ16" s="126">
        <v>54655</v>
      </c>
      <c r="CA16" s="126">
        <v>54768</v>
      </c>
      <c r="CB16" s="126">
        <v>54866</v>
      </c>
      <c r="CC16" s="126">
        <v>54979</v>
      </c>
      <c r="CD16" s="126">
        <v>55093</v>
      </c>
      <c r="CE16" s="126">
        <v>55208</v>
      </c>
      <c r="CF16" s="126">
        <v>55346</v>
      </c>
      <c r="CG16" s="126">
        <v>55451</v>
      </c>
      <c r="CH16" s="126">
        <v>55489</v>
      </c>
      <c r="CI16" s="126">
        <v>55624</v>
      </c>
      <c r="CJ16" s="126">
        <v>55874</v>
      </c>
      <c r="CK16" s="126">
        <v>56044</v>
      </c>
      <c r="CL16" s="126">
        <v>56164</v>
      </c>
      <c r="CM16" s="126">
        <v>56293</v>
      </c>
      <c r="CN16" s="126">
        <v>56426</v>
      </c>
      <c r="CO16" s="126">
        <v>56536</v>
      </c>
      <c r="CP16" s="126">
        <v>56614</v>
      </c>
      <c r="CQ16" s="126">
        <v>56646</v>
      </c>
      <c r="CR16" s="126">
        <v>56707</v>
      </c>
      <c r="CS16" s="126">
        <v>56738</v>
      </c>
      <c r="CT16" s="126">
        <v>56775</v>
      </c>
      <c r="CU16" s="126">
        <v>56907</v>
      </c>
      <c r="CV16" s="126">
        <v>57150</v>
      </c>
      <c r="CW16" s="126">
        <v>57316</v>
      </c>
      <c r="CX16" s="126">
        <v>57433</v>
      </c>
      <c r="CY16" s="126">
        <v>57559</v>
      </c>
      <c r="CZ16" s="126">
        <v>57688</v>
      </c>
      <c r="DA16" s="126">
        <v>57795</v>
      </c>
      <c r="DB16" s="126">
        <v>57871</v>
      </c>
      <c r="DC16" s="126">
        <v>57903</v>
      </c>
      <c r="DD16" s="126">
        <v>57963</v>
      </c>
      <c r="DE16" s="126">
        <v>57990</v>
      </c>
      <c r="DF16" s="126">
        <v>58029</v>
      </c>
      <c r="DG16" s="126">
        <v>58167</v>
      </c>
      <c r="DH16" s="126">
        <v>58423</v>
      </c>
      <c r="DI16" s="126">
        <v>58597</v>
      </c>
      <c r="DJ16" s="126">
        <v>58720</v>
      </c>
      <c r="DK16" s="126">
        <v>58852</v>
      </c>
      <c r="DL16" s="126">
        <v>58988</v>
      </c>
      <c r="DM16" s="126">
        <v>59100</v>
      </c>
      <c r="DN16" s="126">
        <v>59180</v>
      </c>
      <c r="DO16" s="126">
        <v>59213</v>
      </c>
      <c r="DP16" s="126">
        <v>59276</v>
      </c>
      <c r="DQ16" s="126">
        <v>59305</v>
      </c>
      <c r="DR16" s="126">
        <v>59346</v>
      </c>
      <c r="DS16" s="126">
        <v>59492</v>
      </c>
      <c r="DT16" s="126">
        <v>59763</v>
      </c>
      <c r="DU16" s="126">
        <v>59947</v>
      </c>
      <c r="DV16" s="126">
        <v>60077</v>
      </c>
      <c r="DW16" s="126">
        <v>60217</v>
      </c>
      <c r="DX16" s="126">
        <v>60361</v>
      </c>
      <c r="DY16" s="126">
        <v>60480</v>
      </c>
      <c r="DZ16" s="126">
        <v>60564</v>
      </c>
      <c r="EA16" s="126">
        <v>60599</v>
      </c>
      <c r="EB16" s="126">
        <v>60665</v>
      </c>
      <c r="EC16" s="126">
        <v>60698</v>
      </c>
      <c r="ED16" s="126">
        <v>60740</v>
      </c>
      <c r="EE16" s="126">
        <v>60891</v>
      </c>
      <c r="EF16" s="126">
        <v>61170</v>
      </c>
      <c r="EG16" s="126">
        <v>61360</v>
      </c>
      <c r="EH16" s="126">
        <v>61494</v>
      </c>
      <c r="EI16" s="126">
        <v>61638</v>
      </c>
      <c r="EJ16" s="126">
        <v>61787</v>
      </c>
      <c r="EK16" s="126">
        <v>61910</v>
      </c>
      <c r="EL16" s="126">
        <v>61997</v>
      </c>
      <c r="EM16" s="126">
        <v>62033</v>
      </c>
      <c r="EN16" s="126">
        <v>62102</v>
      </c>
      <c r="EO16" s="126">
        <v>62135</v>
      </c>
      <c r="EP16" s="126">
        <v>62179</v>
      </c>
      <c r="EQ16" s="126">
        <v>62335</v>
      </c>
      <c r="ER16" s="126">
        <v>62624</v>
      </c>
      <c r="ES16" s="126">
        <v>62821</v>
      </c>
      <c r="ET16" s="126">
        <v>62960</v>
      </c>
      <c r="EU16" s="126">
        <v>63109</v>
      </c>
      <c r="EV16" s="126">
        <v>63263</v>
      </c>
      <c r="EW16" s="126">
        <v>63390</v>
      </c>
      <c r="EX16" s="126">
        <v>63480</v>
      </c>
      <c r="EY16" s="126">
        <v>63517</v>
      </c>
      <c r="EZ16" s="126">
        <v>63588</v>
      </c>
      <c r="FA16" s="126">
        <v>63623</v>
      </c>
      <c r="FB16" s="126">
        <v>63670</v>
      </c>
      <c r="FC16" s="126">
        <v>63839</v>
      </c>
      <c r="FD16" s="126">
        <v>64152</v>
      </c>
      <c r="FE16" s="126">
        <v>64365</v>
      </c>
      <c r="FF16" s="126">
        <v>64515</v>
      </c>
      <c r="FG16" s="126">
        <v>64677</v>
      </c>
      <c r="FH16" s="126">
        <v>64843</v>
      </c>
      <c r="FI16" s="126">
        <v>64980</v>
      </c>
      <c r="FJ16" s="126">
        <v>65077</v>
      </c>
      <c r="FK16" s="126">
        <v>65118</v>
      </c>
      <c r="FL16" s="126">
        <v>65195</v>
      </c>
      <c r="FM16" s="126">
        <v>65232</v>
      </c>
      <c r="FN16" s="126">
        <v>65282</v>
      </c>
      <c r="FO16" s="126">
        <v>65461</v>
      </c>
      <c r="FP16" s="126">
        <v>65793</v>
      </c>
      <c r="FQ16" s="126">
        <v>66019</v>
      </c>
      <c r="FR16" s="126">
        <v>66178</v>
      </c>
      <c r="FS16" s="126">
        <v>66349</v>
      </c>
      <c r="FT16" s="126">
        <v>66526</v>
      </c>
      <c r="FU16" s="126">
        <v>66672</v>
      </c>
      <c r="FV16" s="126">
        <v>66775</v>
      </c>
      <c r="FW16" s="126">
        <v>66818</v>
      </c>
      <c r="FX16" s="126">
        <v>66899</v>
      </c>
      <c r="FY16" s="126">
        <v>66940</v>
      </c>
      <c r="FZ16" s="126">
        <v>66992</v>
      </c>
      <c r="GA16" s="126">
        <v>67178</v>
      </c>
      <c r="GB16" s="126">
        <v>67522</v>
      </c>
      <c r="GC16" s="126">
        <v>67756</v>
      </c>
      <c r="GD16" s="126">
        <v>67921</v>
      </c>
      <c r="GE16" s="126">
        <v>68099</v>
      </c>
      <c r="GF16" s="126">
        <v>68282</v>
      </c>
      <c r="GG16" s="126">
        <v>68433</v>
      </c>
      <c r="GH16" s="126">
        <v>68540</v>
      </c>
      <c r="GI16" s="126">
        <v>68585</v>
      </c>
      <c r="GJ16" s="126">
        <v>68669</v>
      </c>
      <c r="GK16" s="126">
        <v>68709</v>
      </c>
    </row>
    <row r="17" spans="1:193">
      <c r="A17" s="76" t="s">
        <v>11</v>
      </c>
      <c r="B17" s="126">
        <v>0</v>
      </c>
      <c r="C17" s="126">
        <v>0</v>
      </c>
      <c r="D17" s="126">
        <v>0</v>
      </c>
      <c r="E17" s="126">
        <v>0</v>
      </c>
      <c r="F17" s="126">
        <v>0</v>
      </c>
      <c r="G17" s="126">
        <v>0</v>
      </c>
      <c r="H17" s="126">
        <v>0</v>
      </c>
      <c r="I17" s="126">
        <v>0</v>
      </c>
      <c r="J17" s="126">
        <v>0</v>
      </c>
      <c r="K17" s="126">
        <v>0</v>
      </c>
      <c r="L17" s="126">
        <v>0</v>
      </c>
      <c r="M17" s="126">
        <v>0</v>
      </c>
      <c r="N17" s="126">
        <v>0</v>
      </c>
      <c r="O17" s="126">
        <v>0</v>
      </c>
      <c r="P17" s="126">
        <v>0</v>
      </c>
      <c r="Q17" s="126">
        <v>0</v>
      </c>
      <c r="R17" s="126">
        <v>0</v>
      </c>
      <c r="S17" s="126">
        <v>0</v>
      </c>
      <c r="T17" s="126">
        <v>0</v>
      </c>
      <c r="U17" s="126">
        <v>0</v>
      </c>
      <c r="V17" s="126">
        <v>0</v>
      </c>
      <c r="W17" s="126">
        <v>0</v>
      </c>
      <c r="X17" s="126">
        <v>0</v>
      </c>
      <c r="Y17" s="126">
        <v>0</v>
      </c>
      <c r="Z17" s="126">
        <v>0</v>
      </c>
      <c r="AA17" s="126">
        <v>0</v>
      </c>
      <c r="AB17" s="126">
        <v>0</v>
      </c>
      <c r="AC17" s="126">
        <v>0</v>
      </c>
      <c r="AD17" s="126">
        <v>0</v>
      </c>
      <c r="AE17" s="126">
        <v>0</v>
      </c>
      <c r="AF17" s="126">
        <v>0</v>
      </c>
      <c r="AG17" s="126">
        <v>0</v>
      </c>
      <c r="AH17" s="126">
        <v>0</v>
      </c>
      <c r="AI17" s="126">
        <v>0</v>
      </c>
      <c r="AJ17" s="126">
        <v>0</v>
      </c>
      <c r="AK17" s="126">
        <v>0</v>
      </c>
      <c r="AL17" s="126">
        <v>0</v>
      </c>
      <c r="AM17" s="126">
        <v>0</v>
      </c>
      <c r="AN17" s="126">
        <v>0</v>
      </c>
      <c r="AO17" s="126">
        <v>0</v>
      </c>
      <c r="AP17" s="126">
        <v>0</v>
      </c>
      <c r="AQ17" s="126">
        <v>0</v>
      </c>
      <c r="AR17" s="126">
        <v>0</v>
      </c>
      <c r="AS17" s="126">
        <v>0</v>
      </c>
      <c r="AT17" s="126">
        <v>0</v>
      </c>
      <c r="AU17" s="126">
        <v>0</v>
      </c>
      <c r="AV17" s="126">
        <v>0</v>
      </c>
      <c r="AW17" s="126">
        <v>0</v>
      </c>
      <c r="AX17" s="126">
        <v>0</v>
      </c>
      <c r="AY17" s="126">
        <v>0</v>
      </c>
      <c r="AZ17" s="126">
        <v>0</v>
      </c>
      <c r="BA17" s="126">
        <v>0</v>
      </c>
      <c r="BB17" s="126">
        <v>0</v>
      </c>
      <c r="BC17" s="126">
        <v>0</v>
      </c>
      <c r="BD17" s="126">
        <v>0</v>
      </c>
      <c r="BE17" s="126">
        <v>0</v>
      </c>
      <c r="BF17" s="126">
        <v>0</v>
      </c>
      <c r="BG17" s="126">
        <v>0</v>
      </c>
      <c r="BH17" s="126">
        <v>0</v>
      </c>
      <c r="BI17" s="126">
        <v>0</v>
      </c>
      <c r="BJ17" s="126">
        <v>0</v>
      </c>
      <c r="BK17" s="126">
        <v>0</v>
      </c>
      <c r="BL17" s="126">
        <v>0</v>
      </c>
      <c r="BM17" s="126">
        <v>0</v>
      </c>
      <c r="BN17" s="126">
        <v>0</v>
      </c>
      <c r="BO17" s="126">
        <v>0</v>
      </c>
      <c r="BP17" s="126">
        <v>0</v>
      </c>
      <c r="BQ17" s="126">
        <v>0</v>
      </c>
      <c r="BR17" s="126">
        <v>0</v>
      </c>
      <c r="BS17" s="126">
        <v>0</v>
      </c>
      <c r="BT17" s="126">
        <v>0</v>
      </c>
      <c r="BU17" s="126">
        <v>0</v>
      </c>
      <c r="BV17" s="126">
        <v>0</v>
      </c>
      <c r="BW17" s="126">
        <v>0</v>
      </c>
      <c r="BX17" s="126">
        <v>0</v>
      </c>
      <c r="BY17" s="126">
        <v>0</v>
      </c>
      <c r="BZ17" s="126">
        <v>0</v>
      </c>
      <c r="CA17" s="126">
        <v>0</v>
      </c>
      <c r="CB17" s="126">
        <v>53600</v>
      </c>
      <c r="CC17" s="126">
        <v>53741</v>
      </c>
      <c r="CD17" s="126">
        <v>53899</v>
      </c>
      <c r="CE17" s="126">
        <v>53941</v>
      </c>
      <c r="CF17" s="126">
        <v>54062</v>
      </c>
      <c r="CG17" s="126">
        <v>54152</v>
      </c>
      <c r="CH17" s="126">
        <v>54266</v>
      </c>
      <c r="CI17" s="126">
        <v>54388</v>
      </c>
      <c r="CJ17" s="126">
        <v>54549</v>
      </c>
      <c r="CK17" s="126">
        <v>54707</v>
      </c>
      <c r="CL17" s="126">
        <v>54853</v>
      </c>
      <c r="CM17" s="126">
        <v>54986</v>
      </c>
      <c r="CN17" s="126">
        <v>55087</v>
      </c>
      <c r="CO17" s="126">
        <v>55231</v>
      </c>
      <c r="CP17" s="126">
        <v>55355</v>
      </c>
      <c r="CQ17" s="126">
        <v>55486</v>
      </c>
      <c r="CR17" s="126">
        <v>55603</v>
      </c>
      <c r="CS17" s="126">
        <v>55683</v>
      </c>
      <c r="CT17" s="126">
        <v>55809</v>
      </c>
      <c r="CU17" s="126">
        <v>55925</v>
      </c>
      <c r="CV17" s="126">
        <v>56036</v>
      </c>
      <c r="CW17" s="126">
        <v>56159</v>
      </c>
      <c r="CX17" s="126">
        <v>56275</v>
      </c>
      <c r="CY17" s="126">
        <v>56407</v>
      </c>
      <c r="CZ17" s="126">
        <v>56517</v>
      </c>
      <c r="DA17" s="126">
        <v>56615</v>
      </c>
      <c r="DB17" s="126">
        <v>56664</v>
      </c>
      <c r="DC17" s="126">
        <v>56716</v>
      </c>
      <c r="DD17" s="126">
        <v>56771</v>
      </c>
      <c r="DE17" s="126">
        <v>56838</v>
      </c>
      <c r="DF17" s="126">
        <v>56980</v>
      </c>
      <c r="DG17" s="126">
        <v>57113</v>
      </c>
      <c r="DH17" s="126">
        <v>57239</v>
      </c>
      <c r="DI17" s="126">
        <v>57380</v>
      </c>
      <c r="DJ17" s="126">
        <v>57513</v>
      </c>
      <c r="DK17" s="126">
        <v>57664</v>
      </c>
      <c r="DL17" s="126">
        <v>57789</v>
      </c>
      <c r="DM17" s="126">
        <v>57902</v>
      </c>
      <c r="DN17" s="126">
        <v>57957</v>
      </c>
      <c r="DO17" s="126">
        <v>58016</v>
      </c>
      <c r="DP17" s="126">
        <v>58079</v>
      </c>
      <c r="DQ17" s="126">
        <v>58155</v>
      </c>
      <c r="DR17" s="126">
        <v>58310</v>
      </c>
      <c r="DS17" s="126">
        <v>58455</v>
      </c>
      <c r="DT17" s="126">
        <v>58593</v>
      </c>
      <c r="DU17" s="126">
        <v>58747</v>
      </c>
      <c r="DV17" s="126">
        <v>58893</v>
      </c>
      <c r="DW17" s="126">
        <v>59057</v>
      </c>
      <c r="DX17" s="126">
        <v>59194</v>
      </c>
      <c r="DY17" s="126">
        <v>59317</v>
      </c>
      <c r="DZ17" s="126">
        <v>59378</v>
      </c>
      <c r="EA17" s="126">
        <v>59442</v>
      </c>
      <c r="EB17" s="126">
        <v>59510</v>
      </c>
      <c r="EC17" s="126">
        <v>59594</v>
      </c>
      <c r="ED17" s="126">
        <v>59753</v>
      </c>
      <c r="EE17" s="126">
        <v>59902</v>
      </c>
      <c r="EF17" s="126">
        <v>60044</v>
      </c>
      <c r="EG17" s="126">
        <v>60202</v>
      </c>
      <c r="EH17" s="126">
        <v>60354</v>
      </c>
      <c r="EI17" s="126">
        <v>60523</v>
      </c>
      <c r="EJ17" s="126">
        <v>60664</v>
      </c>
      <c r="EK17" s="126">
        <v>60790</v>
      </c>
      <c r="EL17" s="126">
        <v>60853</v>
      </c>
      <c r="EM17" s="126">
        <v>60919</v>
      </c>
      <c r="EN17" s="126">
        <v>60989</v>
      </c>
      <c r="EO17" s="126">
        <v>61075</v>
      </c>
      <c r="EP17" s="126">
        <v>61239</v>
      </c>
      <c r="EQ17" s="126">
        <v>61393</v>
      </c>
      <c r="ER17" s="126">
        <v>61540</v>
      </c>
      <c r="ES17" s="126">
        <v>61703</v>
      </c>
      <c r="ET17" s="126">
        <v>61858</v>
      </c>
      <c r="EU17" s="126">
        <v>62033</v>
      </c>
      <c r="EV17" s="126">
        <v>62179</v>
      </c>
      <c r="EW17" s="126">
        <v>62309</v>
      </c>
      <c r="EX17" s="126">
        <v>62373</v>
      </c>
      <c r="EY17" s="126">
        <v>62442</v>
      </c>
      <c r="EZ17" s="126">
        <v>62514</v>
      </c>
      <c r="FA17" s="126">
        <v>62602</v>
      </c>
      <c r="FB17" s="126">
        <v>62779</v>
      </c>
      <c r="FC17" s="126">
        <v>62944</v>
      </c>
      <c r="FD17" s="126">
        <v>63102</v>
      </c>
      <c r="FE17" s="126">
        <v>63277</v>
      </c>
      <c r="FF17" s="126">
        <v>63443</v>
      </c>
      <c r="FG17" s="126">
        <v>63631</v>
      </c>
      <c r="FH17" s="126">
        <v>63787</v>
      </c>
      <c r="FI17" s="126">
        <v>63927</v>
      </c>
      <c r="FJ17" s="126">
        <v>63995</v>
      </c>
      <c r="FK17" s="126">
        <v>64068</v>
      </c>
      <c r="FL17" s="126">
        <v>64147</v>
      </c>
      <c r="FM17" s="126">
        <v>64242</v>
      </c>
      <c r="FN17" s="126">
        <v>64429</v>
      </c>
      <c r="FO17" s="126">
        <v>64603</v>
      </c>
      <c r="FP17" s="126">
        <v>64770</v>
      </c>
      <c r="FQ17" s="126">
        <v>64955</v>
      </c>
      <c r="FR17" s="126">
        <v>65131</v>
      </c>
      <c r="FS17" s="126">
        <v>65331</v>
      </c>
      <c r="FT17" s="126">
        <v>65496</v>
      </c>
      <c r="FU17" s="126">
        <v>65644</v>
      </c>
      <c r="FV17" s="126">
        <v>65717</v>
      </c>
      <c r="FW17" s="126">
        <v>65794</v>
      </c>
      <c r="FX17" s="126">
        <v>65876</v>
      </c>
      <c r="FY17" s="126">
        <v>65977</v>
      </c>
      <c r="FZ17" s="126">
        <v>66165</v>
      </c>
      <c r="GA17" s="126">
        <v>66341</v>
      </c>
      <c r="GB17" s="126">
        <v>66508</v>
      </c>
      <c r="GC17" s="126">
        <v>66694</v>
      </c>
      <c r="GD17" s="126">
        <v>66872</v>
      </c>
      <c r="GE17" s="126">
        <v>67071</v>
      </c>
      <c r="GF17" s="126">
        <v>67238</v>
      </c>
      <c r="GG17" s="126">
        <v>67386</v>
      </c>
      <c r="GH17" s="126">
        <v>67459</v>
      </c>
      <c r="GI17" s="126">
        <v>67538</v>
      </c>
      <c r="GJ17" s="126">
        <v>67620</v>
      </c>
      <c r="GK17" s="126">
        <v>67721</v>
      </c>
    </row>
    <row r="18" spans="1:193">
      <c r="A18" s="76" t="s">
        <v>10</v>
      </c>
      <c r="B18" s="126">
        <v>0</v>
      </c>
      <c r="C18" s="126">
        <v>0</v>
      </c>
      <c r="D18" s="126">
        <v>0</v>
      </c>
      <c r="E18" s="126">
        <v>0</v>
      </c>
      <c r="F18" s="126">
        <v>0</v>
      </c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>
        <v>0</v>
      </c>
      <c r="M18" s="126">
        <v>0</v>
      </c>
      <c r="N18" s="126">
        <v>0</v>
      </c>
      <c r="O18" s="126">
        <v>0</v>
      </c>
      <c r="P18" s="126">
        <v>0</v>
      </c>
      <c r="Q18" s="126">
        <v>0</v>
      </c>
      <c r="R18" s="126">
        <v>0</v>
      </c>
      <c r="S18" s="126">
        <v>0</v>
      </c>
      <c r="T18" s="126">
        <v>0</v>
      </c>
      <c r="U18" s="126">
        <v>0</v>
      </c>
      <c r="V18" s="126">
        <v>0</v>
      </c>
      <c r="W18" s="126">
        <v>0</v>
      </c>
      <c r="X18" s="126">
        <v>0</v>
      </c>
      <c r="Y18" s="126">
        <v>0</v>
      </c>
      <c r="Z18" s="126">
        <v>0</v>
      </c>
      <c r="AA18" s="126">
        <v>0</v>
      </c>
      <c r="AB18" s="126">
        <v>0</v>
      </c>
      <c r="AC18" s="126">
        <v>0</v>
      </c>
      <c r="AD18" s="126">
        <v>0</v>
      </c>
      <c r="AE18" s="126">
        <v>0</v>
      </c>
      <c r="AF18" s="126">
        <v>0</v>
      </c>
      <c r="AG18" s="126">
        <v>0</v>
      </c>
      <c r="AH18" s="126">
        <v>0</v>
      </c>
      <c r="AI18" s="126">
        <v>0</v>
      </c>
      <c r="AJ18" s="126">
        <v>0</v>
      </c>
      <c r="AK18" s="126">
        <v>0</v>
      </c>
      <c r="AL18" s="126">
        <v>0</v>
      </c>
      <c r="AM18" s="126">
        <v>0</v>
      </c>
      <c r="AN18" s="126">
        <v>0</v>
      </c>
      <c r="AO18" s="126">
        <v>0</v>
      </c>
      <c r="AP18" s="126">
        <v>0</v>
      </c>
      <c r="AQ18" s="126">
        <v>0</v>
      </c>
      <c r="AR18" s="126">
        <v>0</v>
      </c>
      <c r="AS18" s="126">
        <v>0</v>
      </c>
      <c r="AT18" s="126">
        <v>0</v>
      </c>
      <c r="AU18" s="126">
        <v>0</v>
      </c>
      <c r="AV18" s="126">
        <v>0</v>
      </c>
      <c r="AW18" s="126">
        <v>0</v>
      </c>
      <c r="AX18" s="126">
        <v>0</v>
      </c>
      <c r="AY18" s="126">
        <v>0</v>
      </c>
      <c r="AZ18" s="126">
        <v>0</v>
      </c>
      <c r="BA18" s="126">
        <v>0</v>
      </c>
      <c r="BB18" s="126">
        <v>0</v>
      </c>
      <c r="BC18" s="126">
        <v>0</v>
      </c>
      <c r="BD18" s="126">
        <v>0</v>
      </c>
      <c r="BE18" s="126">
        <v>0</v>
      </c>
      <c r="BF18" s="126">
        <v>0</v>
      </c>
      <c r="BG18" s="126">
        <v>0</v>
      </c>
      <c r="BH18" s="126">
        <v>0</v>
      </c>
      <c r="BI18" s="126">
        <v>0</v>
      </c>
      <c r="BJ18" s="126">
        <v>0</v>
      </c>
      <c r="BK18" s="126">
        <v>0</v>
      </c>
      <c r="BL18" s="126">
        <v>0</v>
      </c>
      <c r="BM18" s="126">
        <v>0</v>
      </c>
      <c r="BN18" s="126">
        <v>0</v>
      </c>
      <c r="BO18" s="126">
        <v>0</v>
      </c>
      <c r="BP18" s="126">
        <v>0</v>
      </c>
      <c r="BQ18" s="126">
        <v>0</v>
      </c>
      <c r="BR18" s="126">
        <v>0</v>
      </c>
      <c r="BS18" s="126">
        <v>0</v>
      </c>
      <c r="BT18" s="126">
        <v>0</v>
      </c>
      <c r="BU18" s="126">
        <v>0</v>
      </c>
      <c r="BV18" s="126">
        <v>0</v>
      </c>
      <c r="BW18" s="126">
        <v>0</v>
      </c>
      <c r="BX18" s="126">
        <v>0</v>
      </c>
      <c r="BY18" s="126">
        <v>0</v>
      </c>
      <c r="BZ18" s="126">
        <v>0</v>
      </c>
      <c r="CA18" s="126">
        <v>0</v>
      </c>
      <c r="CB18" s="126">
        <v>0</v>
      </c>
      <c r="CC18" s="126">
        <v>0</v>
      </c>
      <c r="CD18" s="126">
        <v>0</v>
      </c>
      <c r="CE18" s="126">
        <v>0</v>
      </c>
      <c r="CF18" s="126">
        <v>0</v>
      </c>
      <c r="CG18" s="126">
        <v>53466</v>
      </c>
      <c r="CH18" s="126">
        <v>53439</v>
      </c>
      <c r="CI18" s="126">
        <v>53444</v>
      </c>
      <c r="CJ18" s="126">
        <v>53608</v>
      </c>
      <c r="CK18" s="126">
        <v>53630</v>
      </c>
      <c r="CL18" s="126">
        <v>53679</v>
      </c>
      <c r="CM18" s="126">
        <v>53807</v>
      </c>
      <c r="CN18" s="126">
        <v>53904</v>
      </c>
      <c r="CO18" s="126">
        <v>54006</v>
      </c>
      <c r="CP18" s="126">
        <v>54117</v>
      </c>
      <c r="CQ18" s="126">
        <v>54218</v>
      </c>
      <c r="CR18" s="126">
        <v>54292</v>
      </c>
      <c r="CS18" s="126">
        <v>54343</v>
      </c>
      <c r="CT18" s="126">
        <v>54401</v>
      </c>
      <c r="CU18" s="126">
        <v>54494</v>
      </c>
      <c r="CV18" s="126">
        <v>54597</v>
      </c>
      <c r="CW18" s="126">
        <v>54714</v>
      </c>
      <c r="CX18" s="126">
        <v>54844</v>
      </c>
      <c r="CY18" s="126">
        <v>54927</v>
      </c>
      <c r="CZ18" s="126">
        <v>55020</v>
      </c>
      <c r="DA18" s="126">
        <v>55125</v>
      </c>
      <c r="DB18" s="126">
        <v>55240</v>
      </c>
      <c r="DC18" s="126">
        <v>55328</v>
      </c>
      <c r="DD18" s="126">
        <v>55386</v>
      </c>
      <c r="DE18" s="126">
        <v>55462</v>
      </c>
      <c r="DF18" s="126">
        <v>55592</v>
      </c>
      <c r="DG18" s="126">
        <v>55720</v>
      </c>
      <c r="DH18" s="126">
        <v>55840</v>
      </c>
      <c r="DI18" s="126">
        <v>55973</v>
      </c>
      <c r="DJ18" s="126">
        <v>56100</v>
      </c>
      <c r="DK18" s="126">
        <v>56243</v>
      </c>
      <c r="DL18" s="126">
        <v>56365</v>
      </c>
      <c r="DM18" s="126">
        <v>56476</v>
      </c>
      <c r="DN18" s="126">
        <v>56531</v>
      </c>
      <c r="DO18" s="126">
        <v>56592</v>
      </c>
      <c r="DP18" s="126">
        <v>56651</v>
      </c>
      <c r="DQ18" s="126">
        <v>56717</v>
      </c>
      <c r="DR18" s="126">
        <v>56865</v>
      </c>
      <c r="DS18" s="126">
        <v>57004</v>
      </c>
      <c r="DT18" s="126">
        <v>57136</v>
      </c>
      <c r="DU18" s="126">
        <v>57282</v>
      </c>
      <c r="DV18" s="126">
        <v>57422</v>
      </c>
      <c r="DW18" s="126">
        <v>57579</v>
      </c>
      <c r="DX18" s="126">
        <v>57711</v>
      </c>
      <c r="DY18" s="126">
        <v>57833</v>
      </c>
      <c r="DZ18" s="126">
        <v>57894</v>
      </c>
      <c r="EA18" s="126">
        <v>57961</v>
      </c>
      <c r="EB18" s="126">
        <v>58025</v>
      </c>
      <c r="EC18" s="126">
        <v>58098</v>
      </c>
      <c r="ED18" s="126">
        <v>58256</v>
      </c>
      <c r="EE18" s="126">
        <v>58405</v>
      </c>
      <c r="EF18" s="126">
        <v>58547</v>
      </c>
      <c r="EG18" s="126">
        <v>58704</v>
      </c>
      <c r="EH18" s="126">
        <v>58853</v>
      </c>
      <c r="EI18" s="126">
        <v>59022</v>
      </c>
      <c r="EJ18" s="126">
        <v>59165</v>
      </c>
      <c r="EK18" s="126">
        <v>59295</v>
      </c>
      <c r="EL18" s="126">
        <v>59360</v>
      </c>
      <c r="EM18" s="126">
        <v>59432</v>
      </c>
      <c r="EN18" s="126">
        <v>59500</v>
      </c>
      <c r="EO18" s="126">
        <v>59578</v>
      </c>
      <c r="EP18" s="126">
        <v>59746</v>
      </c>
      <c r="EQ18" s="126">
        <v>59905</v>
      </c>
      <c r="ER18" s="126">
        <v>60056</v>
      </c>
      <c r="ES18" s="126">
        <v>60222</v>
      </c>
      <c r="ET18" s="126">
        <v>60380</v>
      </c>
      <c r="EU18" s="126">
        <v>60560</v>
      </c>
      <c r="EV18" s="126">
        <v>60711</v>
      </c>
      <c r="EW18" s="126">
        <v>60849</v>
      </c>
      <c r="EX18" s="126">
        <v>60918</v>
      </c>
      <c r="EY18" s="126">
        <v>60994</v>
      </c>
      <c r="EZ18" s="126">
        <v>61066</v>
      </c>
      <c r="FA18" s="126">
        <v>61149</v>
      </c>
      <c r="FB18" s="126">
        <v>61327</v>
      </c>
      <c r="FC18" s="126">
        <v>61495</v>
      </c>
      <c r="FD18" s="126">
        <v>61654</v>
      </c>
      <c r="FE18" s="126">
        <v>61832</v>
      </c>
      <c r="FF18" s="126">
        <v>62000</v>
      </c>
      <c r="FG18" s="126">
        <v>62190</v>
      </c>
      <c r="FH18" s="126">
        <v>62351</v>
      </c>
      <c r="FI18" s="126">
        <v>62497</v>
      </c>
      <c r="FJ18" s="126">
        <v>62570</v>
      </c>
      <c r="FK18" s="126">
        <v>62650</v>
      </c>
      <c r="FL18" s="126">
        <v>62728</v>
      </c>
      <c r="FM18" s="126">
        <v>62815</v>
      </c>
      <c r="FN18" s="126">
        <v>62997</v>
      </c>
      <c r="FO18" s="126">
        <v>63171</v>
      </c>
      <c r="FP18" s="126">
        <v>63335</v>
      </c>
      <c r="FQ18" s="126">
        <v>63516</v>
      </c>
      <c r="FR18" s="126">
        <v>63689</v>
      </c>
      <c r="FS18" s="126">
        <v>63885</v>
      </c>
      <c r="FT18" s="126">
        <v>64050</v>
      </c>
      <c r="FU18" s="126">
        <v>64200</v>
      </c>
      <c r="FV18" s="126">
        <v>64275</v>
      </c>
      <c r="FW18" s="126">
        <v>64358</v>
      </c>
      <c r="FX18" s="126">
        <v>64436</v>
      </c>
      <c r="FY18" s="126">
        <v>64526</v>
      </c>
      <c r="FZ18" s="126">
        <v>64710</v>
      </c>
      <c r="GA18" s="126">
        <v>64884</v>
      </c>
      <c r="GB18" s="126">
        <v>65050</v>
      </c>
      <c r="GC18" s="126">
        <v>65233</v>
      </c>
      <c r="GD18" s="126">
        <v>65407</v>
      </c>
      <c r="GE18" s="126">
        <v>65603</v>
      </c>
      <c r="GF18" s="126">
        <v>65770</v>
      </c>
      <c r="GG18" s="126">
        <v>65921</v>
      </c>
      <c r="GH18" s="126">
        <v>65997</v>
      </c>
      <c r="GI18" s="126">
        <v>66080</v>
      </c>
      <c r="GJ18" s="126">
        <v>66159</v>
      </c>
      <c r="GK18" s="126">
        <v>66250</v>
      </c>
    </row>
    <row r="19" spans="1:193">
      <c r="A19" s="76" t="s">
        <v>9</v>
      </c>
      <c r="B19" s="126">
        <v>0</v>
      </c>
      <c r="C19" s="126">
        <v>0</v>
      </c>
      <c r="D19" s="126">
        <v>0</v>
      </c>
      <c r="E19" s="126">
        <v>0</v>
      </c>
      <c r="F19" s="126">
        <v>0</v>
      </c>
      <c r="G19" s="126">
        <v>0</v>
      </c>
      <c r="H19" s="126">
        <v>0</v>
      </c>
      <c r="I19" s="126">
        <v>0</v>
      </c>
      <c r="J19" s="126">
        <v>0</v>
      </c>
      <c r="K19" s="126">
        <v>0</v>
      </c>
      <c r="L19" s="126">
        <v>0</v>
      </c>
      <c r="M19" s="126">
        <v>0</v>
      </c>
      <c r="N19" s="126">
        <v>0</v>
      </c>
      <c r="O19" s="126">
        <v>0</v>
      </c>
      <c r="P19" s="126">
        <v>0</v>
      </c>
      <c r="Q19" s="126">
        <v>0</v>
      </c>
      <c r="R19" s="126">
        <v>0</v>
      </c>
      <c r="S19" s="126">
        <v>0</v>
      </c>
      <c r="T19" s="126">
        <v>0</v>
      </c>
      <c r="U19" s="126">
        <v>0</v>
      </c>
      <c r="V19" s="126">
        <v>0</v>
      </c>
      <c r="W19" s="126">
        <v>0</v>
      </c>
      <c r="X19" s="126">
        <v>0</v>
      </c>
      <c r="Y19" s="126">
        <v>0</v>
      </c>
      <c r="Z19" s="126">
        <v>0</v>
      </c>
      <c r="AA19" s="126">
        <v>0</v>
      </c>
      <c r="AB19" s="126">
        <v>0</v>
      </c>
      <c r="AC19" s="126">
        <v>0</v>
      </c>
      <c r="AD19" s="126">
        <v>0</v>
      </c>
      <c r="AE19" s="126">
        <v>0</v>
      </c>
      <c r="AF19" s="126">
        <v>0</v>
      </c>
      <c r="AG19" s="126">
        <v>0</v>
      </c>
      <c r="AH19" s="126">
        <v>0</v>
      </c>
      <c r="AI19" s="126">
        <v>0</v>
      </c>
      <c r="AJ19" s="126">
        <v>0</v>
      </c>
      <c r="AK19" s="126">
        <v>0</v>
      </c>
      <c r="AL19" s="126">
        <v>0</v>
      </c>
      <c r="AM19" s="126">
        <v>0</v>
      </c>
      <c r="AN19" s="126">
        <v>0</v>
      </c>
      <c r="AO19" s="126">
        <v>0</v>
      </c>
      <c r="AP19" s="126">
        <v>0</v>
      </c>
      <c r="AQ19" s="126">
        <v>0</v>
      </c>
      <c r="AR19" s="126">
        <v>0</v>
      </c>
      <c r="AS19" s="126">
        <v>0</v>
      </c>
      <c r="AT19" s="126">
        <v>0</v>
      </c>
      <c r="AU19" s="126">
        <v>0</v>
      </c>
      <c r="AV19" s="126">
        <v>0</v>
      </c>
      <c r="AW19" s="126">
        <v>0</v>
      </c>
      <c r="AX19" s="126">
        <v>0</v>
      </c>
      <c r="AY19" s="126">
        <v>0</v>
      </c>
      <c r="AZ19" s="126">
        <v>0</v>
      </c>
      <c r="BA19" s="126">
        <v>0</v>
      </c>
      <c r="BB19" s="126">
        <v>0</v>
      </c>
      <c r="BC19" s="126">
        <v>0</v>
      </c>
      <c r="BD19" s="126">
        <v>0</v>
      </c>
      <c r="BE19" s="126">
        <v>0</v>
      </c>
      <c r="BF19" s="126">
        <v>0</v>
      </c>
      <c r="BG19" s="126">
        <v>0</v>
      </c>
      <c r="BH19" s="126">
        <v>0</v>
      </c>
      <c r="BI19" s="126">
        <v>0</v>
      </c>
      <c r="BJ19" s="126">
        <v>0</v>
      </c>
      <c r="BK19" s="126">
        <v>0</v>
      </c>
      <c r="BL19" s="126">
        <v>0</v>
      </c>
      <c r="BM19" s="126">
        <v>0</v>
      </c>
      <c r="BN19" s="126">
        <v>0</v>
      </c>
      <c r="BO19" s="126">
        <v>0</v>
      </c>
      <c r="BP19" s="126">
        <v>0</v>
      </c>
      <c r="BQ19" s="126">
        <v>0</v>
      </c>
      <c r="BR19" s="126">
        <v>0</v>
      </c>
      <c r="BS19" s="126">
        <v>0</v>
      </c>
      <c r="BT19" s="126">
        <v>0</v>
      </c>
      <c r="BU19" s="126">
        <v>0</v>
      </c>
      <c r="BV19" s="126">
        <v>0</v>
      </c>
      <c r="BW19" s="126">
        <v>0</v>
      </c>
      <c r="BX19" s="126">
        <v>0</v>
      </c>
      <c r="BY19" s="126">
        <v>0</v>
      </c>
      <c r="BZ19" s="126">
        <v>0</v>
      </c>
      <c r="CA19" s="126">
        <v>0</v>
      </c>
      <c r="CB19" s="126">
        <v>0</v>
      </c>
      <c r="CC19" s="126">
        <v>0</v>
      </c>
      <c r="CD19" s="126">
        <v>0</v>
      </c>
      <c r="CE19" s="126">
        <v>0</v>
      </c>
      <c r="CF19" s="126">
        <v>0</v>
      </c>
      <c r="CG19" s="126">
        <v>0</v>
      </c>
      <c r="CH19" s="126">
        <v>0</v>
      </c>
      <c r="CI19" s="126">
        <v>0</v>
      </c>
      <c r="CJ19" s="126">
        <v>0</v>
      </c>
      <c r="CK19" s="126">
        <v>0</v>
      </c>
      <c r="CL19" s="126">
        <v>0</v>
      </c>
      <c r="CM19" s="126">
        <v>0</v>
      </c>
      <c r="CN19" s="126">
        <v>0</v>
      </c>
      <c r="CO19" s="126">
        <v>0</v>
      </c>
      <c r="CP19" s="126">
        <v>0</v>
      </c>
      <c r="CQ19" s="126">
        <v>0</v>
      </c>
      <c r="CR19" s="126">
        <v>0</v>
      </c>
      <c r="CS19" s="126">
        <v>53838</v>
      </c>
      <c r="CT19" s="126">
        <v>53804</v>
      </c>
      <c r="CU19" s="126">
        <v>53799</v>
      </c>
      <c r="CV19" s="126">
        <v>53847</v>
      </c>
      <c r="CW19" s="126">
        <v>53862</v>
      </c>
      <c r="CX19" s="126">
        <v>53872</v>
      </c>
      <c r="CY19" s="126">
        <v>53904</v>
      </c>
      <c r="CZ19" s="126">
        <v>53937</v>
      </c>
      <c r="DA19" s="126">
        <v>53999</v>
      </c>
      <c r="DB19" s="126">
        <v>54059</v>
      </c>
      <c r="DC19" s="126">
        <v>54064</v>
      </c>
      <c r="DD19" s="126">
        <v>54165</v>
      </c>
      <c r="DE19" s="126">
        <v>54178</v>
      </c>
      <c r="DF19" s="126">
        <v>54219</v>
      </c>
      <c r="DG19" s="126">
        <v>54271</v>
      </c>
      <c r="DH19" s="126">
        <v>54337</v>
      </c>
      <c r="DI19" s="126">
        <v>54422</v>
      </c>
      <c r="DJ19" s="126">
        <v>54498</v>
      </c>
      <c r="DK19" s="126">
        <v>54548</v>
      </c>
      <c r="DL19" s="126">
        <v>54620</v>
      </c>
      <c r="DM19" s="126">
        <v>54710</v>
      </c>
      <c r="DN19" s="126">
        <v>54763</v>
      </c>
      <c r="DO19" s="126">
        <v>54784</v>
      </c>
      <c r="DP19" s="126">
        <v>54832</v>
      </c>
      <c r="DQ19" s="126">
        <v>54865</v>
      </c>
      <c r="DR19" s="126">
        <v>54955</v>
      </c>
      <c r="DS19" s="126">
        <v>55041</v>
      </c>
      <c r="DT19" s="126">
        <v>55125</v>
      </c>
      <c r="DU19" s="126">
        <v>55213</v>
      </c>
      <c r="DV19" s="126">
        <v>55301</v>
      </c>
      <c r="DW19" s="126">
        <v>55392</v>
      </c>
      <c r="DX19" s="126">
        <v>55484</v>
      </c>
      <c r="DY19" s="126">
        <v>55579</v>
      </c>
      <c r="DZ19" s="126">
        <v>55674</v>
      </c>
      <c r="EA19" s="126">
        <v>55772</v>
      </c>
      <c r="EB19" s="126">
        <v>55869</v>
      </c>
      <c r="EC19" s="126">
        <v>55966</v>
      </c>
      <c r="ED19" s="126">
        <v>56063</v>
      </c>
      <c r="EE19" s="126">
        <v>56157</v>
      </c>
      <c r="EF19" s="126">
        <v>56252</v>
      </c>
      <c r="EG19" s="126">
        <v>56349</v>
      </c>
      <c r="EH19" s="126">
        <v>56446</v>
      </c>
      <c r="EI19" s="126">
        <v>56543</v>
      </c>
      <c r="EJ19" s="126">
        <v>56642</v>
      </c>
      <c r="EK19" s="126">
        <v>56742</v>
      </c>
      <c r="EL19" s="126">
        <v>56843</v>
      </c>
      <c r="EM19" s="126">
        <v>56943</v>
      </c>
      <c r="EN19" s="126">
        <v>57044</v>
      </c>
      <c r="EO19" s="126">
        <v>57143</v>
      </c>
      <c r="EP19" s="126">
        <v>57246</v>
      </c>
      <c r="EQ19" s="126">
        <v>57344</v>
      </c>
      <c r="ER19" s="126">
        <v>57444</v>
      </c>
      <c r="ES19" s="126">
        <v>57543</v>
      </c>
      <c r="ET19" s="126">
        <v>57644</v>
      </c>
      <c r="EU19" s="126">
        <v>57747</v>
      </c>
      <c r="EV19" s="126">
        <v>57850</v>
      </c>
      <c r="EW19" s="126">
        <v>57956</v>
      </c>
      <c r="EX19" s="126">
        <v>58063</v>
      </c>
      <c r="EY19" s="126">
        <v>58171</v>
      </c>
      <c r="EZ19" s="126">
        <v>58278</v>
      </c>
      <c r="FA19" s="126">
        <v>58385</v>
      </c>
      <c r="FB19" s="126">
        <v>58492</v>
      </c>
      <c r="FC19" s="126">
        <v>58597</v>
      </c>
      <c r="FD19" s="126">
        <v>58700</v>
      </c>
      <c r="FE19" s="126">
        <v>58808</v>
      </c>
      <c r="FF19" s="126">
        <v>58915</v>
      </c>
      <c r="FG19" s="126">
        <v>59023</v>
      </c>
      <c r="FH19" s="126">
        <v>59131</v>
      </c>
      <c r="FI19" s="126">
        <v>59240</v>
      </c>
      <c r="FJ19" s="126">
        <v>59349</v>
      </c>
      <c r="FK19" s="126">
        <v>59457</v>
      </c>
      <c r="FL19" s="126">
        <v>59567</v>
      </c>
      <c r="FM19" s="126">
        <v>59675</v>
      </c>
      <c r="FN19" s="126">
        <v>59785</v>
      </c>
      <c r="FO19" s="126">
        <v>59891</v>
      </c>
      <c r="FP19" s="126">
        <v>59997</v>
      </c>
      <c r="FQ19" s="126">
        <v>60104</v>
      </c>
      <c r="FR19" s="126">
        <v>60214</v>
      </c>
      <c r="FS19" s="126">
        <v>60324</v>
      </c>
      <c r="FT19" s="126">
        <v>60436</v>
      </c>
      <c r="FU19" s="126">
        <v>60549</v>
      </c>
      <c r="FV19" s="126">
        <v>60663</v>
      </c>
      <c r="FW19" s="126">
        <v>60779</v>
      </c>
      <c r="FX19" s="126">
        <v>60892</v>
      </c>
      <c r="FY19" s="126">
        <v>61006</v>
      </c>
      <c r="FZ19" s="126">
        <v>61121</v>
      </c>
      <c r="GA19" s="126">
        <v>61232</v>
      </c>
      <c r="GB19" s="126">
        <v>61342</v>
      </c>
      <c r="GC19" s="126">
        <v>61457</v>
      </c>
      <c r="GD19" s="126">
        <v>61570</v>
      </c>
      <c r="GE19" s="126">
        <v>61686</v>
      </c>
      <c r="GF19" s="126">
        <v>61802</v>
      </c>
      <c r="GG19" s="126">
        <v>61920</v>
      </c>
      <c r="GH19" s="126">
        <v>62038</v>
      </c>
      <c r="GI19" s="126">
        <v>62155</v>
      </c>
      <c r="GJ19" s="126">
        <v>62273</v>
      </c>
      <c r="GK19" s="126">
        <v>62391</v>
      </c>
    </row>
    <row r="20" spans="1:193">
      <c r="A20" s="76" t="s">
        <v>31</v>
      </c>
      <c r="B20" s="126">
        <v>0</v>
      </c>
      <c r="C20" s="126">
        <v>0</v>
      </c>
      <c r="D20" s="126">
        <v>0</v>
      </c>
      <c r="E20" s="126">
        <v>0</v>
      </c>
      <c r="F20" s="126">
        <v>0</v>
      </c>
      <c r="G20" s="126">
        <v>0</v>
      </c>
      <c r="H20" s="126">
        <v>0</v>
      </c>
      <c r="I20" s="126">
        <v>0</v>
      </c>
      <c r="J20" s="126">
        <v>0</v>
      </c>
      <c r="K20" s="126">
        <v>0</v>
      </c>
      <c r="L20" s="126">
        <v>0</v>
      </c>
      <c r="M20" s="126">
        <v>0</v>
      </c>
      <c r="N20" s="126">
        <v>0</v>
      </c>
      <c r="O20" s="126">
        <v>0</v>
      </c>
      <c r="P20" s="126">
        <v>0</v>
      </c>
      <c r="Q20" s="126">
        <v>0</v>
      </c>
      <c r="R20" s="126">
        <v>0</v>
      </c>
      <c r="S20" s="126">
        <v>0</v>
      </c>
      <c r="T20" s="126">
        <v>0</v>
      </c>
      <c r="U20" s="126">
        <v>0</v>
      </c>
      <c r="V20" s="126">
        <v>0</v>
      </c>
      <c r="W20" s="126">
        <v>0</v>
      </c>
      <c r="X20" s="126">
        <v>0</v>
      </c>
      <c r="Y20" s="126">
        <v>0</v>
      </c>
      <c r="Z20" s="126">
        <v>0</v>
      </c>
      <c r="AA20" s="126">
        <v>0</v>
      </c>
      <c r="AB20" s="126">
        <v>0</v>
      </c>
      <c r="AC20" s="126">
        <v>0</v>
      </c>
      <c r="AD20" s="126">
        <v>0</v>
      </c>
      <c r="AE20" s="126">
        <v>0</v>
      </c>
      <c r="AF20" s="126">
        <v>0</v>
      </c>
      <c r="AG20" s="126">
        <v>0</v>
      </c>
      <c r="AH20" s="126">
        <v>0</v>
      </c>
      <c r="AI20" s="126">
        <v>0</v>
      </c>
      <c r="AJ20" s="126">
        <v>0</v>
      </c>
      <c r="AK20" s="126">
        <v>0</v>
      </c>
      <c r="AL20" s="126">
        <v>0</v>
      </c>
      <c r="AM20" s="126">
        <v>0</v>
      </c>
      <c r="AN20" s="126">
        <v>0</v>
      </c>
      <c r="AO20" s="126">
        <v>0</v>
      </c>
      <c r="AP20" s="126">
        <v>0</v>
      </c>
      <c r="AQ20" s="126">
        <v>0</v>
      </c>
      <c r="AR20" s="126">
        <v>0</v>
      </c>
      <c r="AS20" s="126">
        <v>0</v>
      </c>
      <c r="AT20" s="126">
        <v>0</v>
      </c>
      <c r="AU20" s="126">
        <v>0</v>
      </c>
      <c r="AV20" s="126">
        <v>0</v>
      </c>
      <c r="AW20" s="126">
        <v>0</v>
      </c>
      <c r="AX20" s="126">
        <v>0</v>
      </c>
      <c r="AY20" s="126">
        <v>0</v>
      </c>
      <c r="AZ20" s="126">
        <v>0</v>
      </c>
      <c r="BA20" s="126">
        <v>0</v>
      </c>
      <c r="BB20" s="126">
        <v>0</v>
      </c>
      <c r="BC20" s="126">
        <v>0</v>
      </c>
      <c r="BD20" s="126">
        <v>0</v>
      </c>
      <c r="BE20" s="126">
        <v>0</v>
      </c>
      <c r="BF20" s="126">
        <v>0</v>
      </c>
      <c r="BG20" s="126">
        <v>0</v>
      </c>
      <c r="BH20" s="126">
        <v>0</v>
      </c>
      <c r="BI20" s="126">
        <v>0</v>
      </c>
      <c r="BJ20" s="126">
        <v>0</v>
      </c>
      <c r="BK20" s="126">
        <v>0</v>
      </c>
      <c r="BL20" s="126">
        <v>0</v>
      </c>
      <c r="BM20" s="126">
        <v>0</v>
      </c>
      <c r="BN20" s="126">
        <v>0</v>
      </c>
      <c r="BO20" s="126">
        <v>0</v>
      </c>
      <c r="BP20" s="126">
        <v>0</v>
      </c>
      <c r="BQ20" s="126">
        <v>0</v>
      </c>
      <c r="BR20" s="126">
        <v>0</v>
      </c>
      <c r="BS20" s="126">
        <v>0</v>
      </c>
      <c r="BT20" s="126">
        <v>0</v>
      </c>
      <c r="BU20" s="126">
        <v>0</v>
      </c>
      <c r="BV20" s="126">
        <v>0</v>
      </c>
      <c r="BW20" s="126">
        <v>0</v>
      </c>
      <c r="BX20" s="126">
        <v>0</v>
      </c>
      <c r="BY20" s="126">
        <v>0</v>
      </c>
      <c r="BZ20" s="126">
        <v>0</v>
      </c>
      <c r="CA20" s="126">
        <v>0</v>
      </c>
      <c r="CB20" s="126">
        <v>0</v>
      </c>
      <c r="CC20" s="126">
        <v>0</v>
      </c>
      <c r="CD20" s="126">
        <v>0</v>
      </c>
      <c r="CE20" s="126">
        <v>0</v>
      </c>
      <c r="CF20" s="126">
        <v>0</v>
      </c>
      <c r="CG20" s="126">
        <v>0</v>
      </c>
      <c r="CH20" s="126">
        <v>0</v>
      </c>
      <c r="CI20" s="126">
        <v>0</v>
      </c>
      <c r="CJ20" s="126">
        <v>0</v>
      </c>
      <c r="CK20" s="126">
        <v>0</v>
      </c>
      <c r="CL20" s="126">
        <v>0</v>
      </c>
      <c r="CM20" s="126">
        <v>0</v>
      </c>
      <c r="CN20" s="126">
        <v>0</v>
      </c>
      <c r="CO20" s="126">
        <v>0</v>
      </c>
      <c r="CP20" s="126">
        <v>0</v>
      </c>
      <c r="CQ20" s="126">
        <v>0</v>
      </c>
      <c r="CR20" s="126">
        <v>0</v>
      </c>
      <c r="CS20" s="126">
        <v>0</v>
      </c>
      <c r="CT20" s="126">
        <v>0</v>
      </c>
      <c r="CU20" s="126">
        <v>0</v>
      </c>
      <c r="CV20" s="126">
        <v>0</v>
      </c>
      <c r="CW20" s="126">
        <v>0</v>
      </c>
      <c r="CX20" s="126">
        <v>0</v>
      </c>
      <c r="CY20" s="126">
        <v>0</v>
      </c>
      <c r="CZ20" s="126">
        <v>0</v>
      </c>
      <c r="DA20" s="126">
        <v>0</v>
      </c>
      <c r="DB20" s="126">
        <v>0</v>
      </c>
      <c r="DC20" s="126">
        <v>0</v>
      </c>
      <c r="DD20" s="126">
        <v>0</v>
      </c>
      <c r="DE20" s="126">
        <v>0</v>
      </c>
      <c r="DF20" s="126">
        <v>0</v>
      </c>
      <c r="DG20" s="126">
        <v>0</v>
      </c>
      <c r="DH20" s="126">
        <v>0</v>
      </c>
      <c r="DI20" s="126">
        <v>0</v>
      </c>
      <c r="DJ20" s="126">
        <v>0</v>
      </c>
      <c r="DK20" s="126">
        <v>0</v>
      </c>
      <c r="DL20" s="126">
        <v>0</v>
      </c>
      <c r="DM20" s="126">
        <v>0</v>
      </c>
      <c r="DN20" s="126">
        <v>0</v>
      </c>
      <c r="DO20" s="126">
        <v>0</v>
      </c>
      <c r="DP20" s="126">
        <v>0</v>
      </c>
      <c r="DQ20" s="126">
        <v>0</v>
      </c>
      <c r="DR20" s="126">
        <v>53428</v>
      </c>
      <c r="DS20" s="126">
        <v>53434</v>
      </c>
      <c r="DT20" s="126">
        <v>53478</v>
      </c>
      <c r="DU20" s="126">
        <v>53559</v>
      </c>
      <c r="DV20" s="126">
        <v>53633</v>
      </c>
      <c r="DW20" s="126">
        <v>53698</v>
      </c>
      <c r="DX20" s="126">
        <v>53750</v>
      </c>
      <c r="DY20" s="126">
        <v>53783</v>
      </c>
      <c r="DZ20" s="126">
        <v>53808</v>
      </c>
      <c r="EA20" s="126">
        <v>53802</v>
      </c>
      <c r="EB20" s="126">
        <v>53820</v>
      </c>
      <c r="EC20" s="126">
        <v>53846</v>
      </c>
      <c r="ED20" s="126">
        <v>53946</v>
      </c>
      <c r="EE20" s="126">
        <v>53976</v>
      </c>
      <c r="EF20" s="126">
        <v>54006</v>
      </c>
      <c r="EG20" s="126">
        <v>54036</v>
      </c>
      <c r="EH20" s="126">
        <v>54066</v>
      </c>
      <c r="EI20" s="126">
        <v>54097</v>
      </c>
      <c r="EJ20" s="126">
        <v>54127</v>
      </c>
      <c r="EK20" s="126">
        <v>54157</v>
      </c>
      <c r="EL20" s="126">
        <v>54189</v>
      </c>
      <c r="EM20" s="126">
        <v>54221</v>
      </c>
      <c r="EN20" s="126">
        <v>54252</v>
      </c>
      <c r="EO20" s="126">
        <v>54283</v>
      </c>
      <c r="EP20" s="126">
        <v>54313</v>
      </c>
      <c r="EQ20" s="126">
        <v>54354</v>
      </c>
      <c r="ER20" s="126">
        <v>54397</v>
      </c>
      <c r="ES20" s="126">
        <v>54440</v>
      </c>
      <c r="ET20" s="126">
        <v>54486</v>
      </c>
      <c r="EU20" s="126">
        <v>54532</v>
      </c>
      <c r="EV20" s="126">
        <v>54581</v>
      </c>
      <c r="EW20" s="126">
        <v>54632</v>
      </c>
      <c r="EX20" s="126">
        <v>54685</v>
      </c>
      <c r="EY20" s="126">
        <v>54738</v>
      </c>
      <c r="EZ20" s="126">
        <v>54794</v>
      </c>
      <c r="FA20" s="126">
        <v>54850</v>
      </c>
      <c r="FB20" s="126">
        <v>54911</v>
      </c>
      <c r="FC20" s="126">
        <v>54971</v>
      </c>
      <c r="FD20" s="126">
        <v>55034</v>
      </c>
      <c r="FE20" s="126">
        <v>55100</v>
      </c>
      <c r="FF20" s="126">
        <v>55168</v>
      </c>
      <c r="FG20" s="126">
        <v>55238</v>
      </c>
      <c r="FH20" s="126">
        <v>55311</v>
      </c>
      <c r="FI20" s="126">
        <v>55386</v>
      </c>
      <c r="FJ20" s="126">
        <v>55463</v>
      </c>
      <c r="FK20" s="126">
        <v>55540</v>
      </c>
      <c r="FL20" s="126">
        <v>55619</v>
      </c>
      <c r="FM20" s="126">
        <v>55696</v>
      </c>
      <c r="FN20" s="126">
        <v>55778</v>
      </c>
      <c r="FO20" s="126">
        <v>55858</v>
      </c>
      <c r="FP20" s="126">
        <v>55942</v>
      </c>
      <c r="FQ20" s="126">
        <v>56030</v>
      </c>
      <c r="FR20" s="126">
        <v>56120</v>
      </c>
      <c r="FS20" s="126">
        <v>56211</v>
      </c>
      <c r="FT20" s="126">
        <v>56300</v>
      </c>
      <c r="FU20" s="126">
        <v>56389</v>
      </c>
      <c r="FV20" s="126">
        <v>56475</v>
      </c>
      <c r="FW20" s="126">
        <v>56559</v>
      </c>
      <c r="FX20" s="126">
        <v>56641</v>
      </c>
      <c r="FY20" s="126">
        <v>56725</v>
      </c>
      <c r="FZ20" s="126">
        <v>56809</v>
      </c>
      <c r="GA20" s="126">
        <v>56891</v>
      </c>
      <c r="GB20" s="126">
        <v>56973</v>
      </c>
      <c r="GC20" s="126">
        <v>57059</v>
      </c>
      <c r="GD20" s="126">
        <v>57144</v>
      </c>
      <c r="GE20" s="126">
        <v>57227</v>
      </c>
      <c r="GF20" s="126">
        <v>57309</v>
      </c>
      <c r="GG20" s="126">
        <v>57391</v>
      </c>
      <c r="GH20" s="126">
        <v>57473</v>
      </c>
      <c r="GI20" s="126">
        <v>57553</v>
      </c>
      <c r="GJ20" s="126">
        <v>57633</v>
      </c>
      <c r="GK20" s="126">
        <v>57713</v>
      </c>
    </row>
    <row r="21" spans="1:193">
      <c r="A21" s="76" t="s">
        <v>6</v>
      </c>
      <c r="B21" s="126">
        <v>0</v>
      </c>
      <c r="C21" s="126">
        <v>0</v>
      </c>
      <c r="D21" s="126">
        <v>0</v>
      </c>
      <c r="E21" s="126">
        <v>0</v>
      </c>
      <c r="F21" s="126">
        <v>0</v>
      </c>
      <c r="G21" s="126">
        <v>0</v>
      </c>
      <c r="H21" s="126">
        <v>0</v>
      </c>
      <c r="I21" s="126">
        <v>0</v>
      </c>
      <c r="J21" s="126">
        <v>0</v>
      </c>
      <c r="K21" s="126">
        <v>0</v>
      </c>
      <c r="L21" s="126">
        <v>0</v>
      </c>
      <c r="M21" s="126">
        <v>0</v>
      </c>
      <c r="N21" s="126">
        <v>0</v>
      </c>
      <c r="O21" s="126">
        <v>0</v>
      </c>
      <c r="P21" s="126">
        <v>0</v>
      </c>
      <c r="Q21" s="126">
        <v>0</v>
      </c>
      <c r="R21" s="126">
        <v>0</v>
      </c>
      <c r="S21" s="126">
        <v>0</v>
      </c>
      <c r="T21" s="126">
        <v>0</v>
      </c>
      <c r="U21" s="126">
        <v>0</v>
      </c>
      <c r="V21" s="126">
        <v>0</v>
      </c>
      <c r="W21" s="126">
        <v>0</v>
      </c>
      <c r="X21" s="126">
        <v>0</v>
      </c>
      <c r="Y21" s="126">
        <v>0</v>
      </c>
      <c r="Z21" s="126">
        <v>0</v>
      </c>
      <c r="AA21" s="126">
        <v>0</v>
      </c>
      <c r="AB21" s="126">
        <v>0</v>
      </c>
      <c r="AC21" s="126">
        <v>0</v>
      </c>
      <c r="AD21" s="126">
        <v>0</v>
      </c>
      <c r="AE21" s="126">
        <v>0</v>
      </c>
      <c r="AF21" s="126">
        <v>0</v>
      </c>
      <c r="AG21" s="126">
        <v>0</v>
      </c>
      <c r="AH21" s="126">
        <v>0</v>
      </c>
      <c r="AI21" s="126">
        <v>0</v>
      </c>
      <c r="AJ21" s="126">
        <v>0</v>
      </c>
      <c r="AK21" s="126">
        <v>0</v>
      </c>
      <c r="AL21" s="126">
        <v>0</v>
      </c>
      <c r="AM21" s="126">
        <v>0</v>
      </c>
      <c r="AN21" s="126">
        <v>0</v>
      </c>
      <c r="AO21" s="126">
        <v>0</v>
      </c>
      <c r="AP21" s="126">
        <v>0</v>
      </c>
      <c r="AQ21" s="126">
        <v>0</v>
      </c>
      <c r="AR21" s="126">
        <v>0</v>
      </c>
      <c r="AS21" s="126">
        <v>0</v>
      </c>
      <c r="AT21" s="126">
        <v>0</v>
      </c>
      <c r="AU21" s="126">
        <v>0</v>
      </c>
      <c r="AV21" s="126">
        <v>0</v>
      </c>
      <c r="AW21" s="126">
        <v>0</v>
      </c>
      <c r="AX21" s="126">
        <v>0</v>
      </c>
      <c r="AY21" s="126">
        <v>0</v>
      </c>
      <c r="AZ21" s="126">
        <v>0</v>
      </c>
      <c r="BA21" s="126">
        <v>0</v>
      </c>
      <c r="BB21" s="126">
        <v>0</v>
      </c>
      <c r="BC21" s="126">
        <v>0</v>
      </c>
      <c r="BD21" s="126">
        <v>0</v>
      </c>
      <c r="BE21" s="126">
        <v>0</v>
      </c>
      <c r="BF21" s="126">
        <v>0</v>
      </c>
      <c r="BG21" s="126">
        <v>0</v>
      </c>
      <c r="BH21" s="126">
        <v>0</v>
      </c>
      <c r="BI21" s="126">
        <v>0</v>
      </c>
      <c r="BJ21" s="126">
        <v>0</v>
      </c>
      <c r="BK21" s="126">
        <v>0</v>
      </c>
      <c r="BL21" s="126">
        <v>0</v>
      </c>
      <c r="BM21" s="126">
        <v>0</v>
      </c>
      <c r="BN21" s="126">
        <v>0</v>
      </c>
      <c r="BO21" s="126">
        <v>0</v>
      </c>
      <c r="BP21" s="126">
        <v>0</v>
      </c>
      <c r="BQ21" s="126">
        <v>0</v>
      </c>
      <c r="BR21" s="126">
        <v>0</v>
      </c>
      <c r="BS21" s="126">
        <v>0</v>
      </c>
      <c r="BT21" s="126">
        <v>0</v>
      </c>
      <c r="BU21" s="126">
        <v>0</v>
      </c>
      <c r="BV21" s="126">
        <v>0</v>
      </c>
      <c r="BW21" s="126">
        <v>0</v>
      </c>
      <c r="BX21" s="126">
        <v>0</v>
      </c>
      <c r="BY21" s="126">
        <v>0</v>
      </c>
      <c r="BZ21" s="126">
        <v>0</v>
      </c>
      <c r="CA21" s="126">
        <v>0</v>
      </c>
      <c r="CB21" s="126">
        <v>0</v>
      </c>
      <c r="CC21" s="126">
        <v>0</v>
      </c>
      <c r="CD21" s="126">
        <v>0</v>
      </c>
      <c r="CE21" s="126">
        <v>0</v>
      </c>
      <c r="CF21" s="126">
        <v>0</v>
      </c>
      <c r="CG21" s="126">
        <v>0</v>
      </c>
      <c r="CH21" s="126">
        <v>0</v>
      </c>
      <c r="CI21" s="126">
        <v>0</v>
      </c>
      <c r="CJ21" s="126">
        <v>0</v>
      </c>
      <c r="CK21" s="126">
        <v>0</v>
      </c>
      <c r="CL21" s="126">
        <v>0</v>
      </c>
      <c r="CM21" s="126">
        <v>0</v>
      </c>
      <c r="CN21" s="126">
        <v>0</v>
      </c>
      <c r="CO21" s="126">
        <v>0</v>
      </c>
      <c r="CP21" s="126">
        <v>0</v>
      </c>
      <c r="CQ21" s="126">
        <v>0</v>
      </c>
      <c r="CR21" s="126">
        <v>0</v>
      </c>
      <c r="CS21" s="126">
        <v>0</v>
      </c>
      <c r="CT21" s="126">
        <v>0</v>
      </c>
      <c r="CU21" s="126">
        <v>0</v>
      </c>
      <c r="CV21" s="126">
        <v>0</v>
      </c>
      <c r="CW21" s="126">
        <v>0</v>
      </c>
      <c r="CX21" s="126">
        <v>0</v>
      </c>
      <c r="CY21" s="126">
        <v>0</v>
      </c>
      <c r="CZ21" s="126">
        <v>0</v>
      </c>
      <c r="DA21" s="126">
        <v>0</v>
      </c>
      <c r="DB21" s="126">
        <v>0</v>
      </c>
      <c r="DC21" s="126">
        <v>0</v>
      </c>
      <c r="DD21" s="126">
        <v>0</v>
      </c>
      <c r="DE21" s="126">
        <v>0</v>
      </c>
      <c r="DF21" s="126">
        <v>0</v>
      </c>
      <c r="DG21" s="126">
        <v>0</v>
      </c>
      <c r="DH21" s="126">
        <v>0</v>
      </c>
      <c r="DI21" s="126">
        <v>0</v>
      </c>
      <c r="DJ21" s="126">
        <v>0</v>
      </c>
      <c r="DK21" s="126">
        <v>0</v>
      </c>
      <c r="DL21" s="126">
        <v>0</v>
      </c>
      <c r="DM21" s="126">
        <v>0</v>
      </c>
      <c r="DN21" s="126">
        <v>0</v>
      </c>
      <c r="DO21" s="126">
        <v>0</v>
      </c>
      <c r="DP21" s="126">
        <v>0</v>
      </c>
      <c r="DQ21" s="126">
        <v>53272</v>
      </c>
      <c r="DR21" s="126">
        <v>53273</v>
      </c>
      <c r="DS21" s="126">
        <v>53330</v>
      </c>
      <c r="DT21" s="126">
        <v>53403</v>
      </c>
      <c r="DU21" s="126">
        <v>53456</v>
      </c>
      <c r="DV21" s="126">
        <v>53464</v>
      </c>
      <c r="DW21" s="126">
        <v>53559</v>
      </c>
      <c r="DX21" s="126">
        <v>53612</v>
      </c>
      <c r="DY21" s="126">
        <v>53611</v>
      </c>
      <c r="DZ21" s="126">
        <v>53632</v>
      </c>
      <c r="EA21" s="126">
        <v>53661</v>
      </c>
      <c r="EB21" s="126">
        <v>53632</v>
      </c>
      <c r="EC21" s="126">
        <v>53630</v>
      </c>
      <c r="ED21" s="126">
        <v>53646</v>
      </c>
      <c r="EE21" s="126">
        <v>53658</v>
      </c>
      <c r="EF21" s="126">
        <v>53707</v>
      </c>
      <c r="EG21" s="126">
        <v>53750</v>
      </c>
      <c r="EH21" s="126">
        <v>53754</v>
      </c>
      <c r="EI21" s="126">
        <v>53793</v>
      </c>
      <c r="EJ21" s="126">
        <v>53840</v>
      </c>
      <c r="EK21" s="126">
        <v>53875</v>
      </c>
      <c r="EL21" s="126">
        <v>53927</v>
      </c>
      <c r="EM21" s="126">
        <v>53940</v>
      </c>
      <c r="EN21" s="126">
        <v>53974</v>
      </c>
      <c r="EO21" s="126">
        <v>53998</v>
      </c>
      <c r="EP21" s="126">
        <v>54247</v>
      </c>
      <c r="EQ21" s="126">
        <v>54304</v>
      </c>
      <c r="ER21" s="126">
        <v>54354</v>
      </c>
      <c r="ES21" s="126">
        <v>54404</v>
      </c>
      <c r="ET21" s="126">
        <v>54453</v>
      </c>
      <c r="EU21" s="126">
        <v>54514</v>
      </c>
      <c r="EV21" s="126">
        <v>54561</v>
      </c>
      <c r="EW21" s="126">
        <v>54603</v>
      </c>
      <c r="EX21" s="126">
        <v>54617</v>
      </c>
      <c r="EY21" s="126">
        <v>54631</v>
      </c>
      <c r="EZ21" s="126">
        <v>54656</v>
      </c>
      <c r="FA21" s="126">
        <v>54678</v>
      </c>
      <c r="FB21" s="126">
        <v>54764</v>
      </c>
      <c r="FC21" s="126">
        <v>54846</v>
      </c>
      <c r="FD21" s="126">
        <v>54917</v>
      </c>
      <c r="FE21" s="126">
        <v>54987</v>
      </c>
      <c r="FF21" s="126">
        <v>55058</v>
      </c>
      <c r="FG21" s="126">
        <v>55148</v>
      </c>
      <c r="FH21" s="126">
        <v>55212</v>
      </c>
      <c r="FI21" s="126">
        <v>55271</v>
      </c>
      <c r="FJ21" s="126">
        <v>55290</v>
      </c>
      <c r="FK21" s="126">
        <v>55313</v>
      </c>
      <c r="FL21" s="126">
        <v>55342</v>
      </c>
      <c r="FM21" s="126">
        <v>55378</v>
      </c>
      <c r="FN21" s="126">
        <v>55469</v>
      </c>
      <c r="FO21" s="126">
        <v>55557</v>
      </c>
      <c r="FP21" s="126">
        <v>55636</v>
      </c>
      <c r="FQ21" s="126">
        <v>55714</v>
      </c>
      <c r="FR21" s="126">
        <v>55791</v>
      </c>
      <c r="FS21" s="126">
        <v>55885</v>
      </c>
      <c r="FT21" s="126">
        <v>55957</v>
      </c>
      <c r="FU21" s="126">
        <v>56023</v>
      </c>
      <c r="FV21" s="126">
        <v>56042</v>
      </c>
      <c r="FW21" s="126">
        <v>56066</v>
      </c>
      <c r="FX21" s="126">
        <v>56102</v>
      </c>
      <c r="FY21" s="126">
        <v>56136</v>
      </c>
      <c r="FZ21" s="126">
        <v>56228</v>
      </c>
      <c r="GA21" s="126">
        <v>56315</v>
      </c>
      <c r="GB21" s="126">
        <v>56392</v>
      </c>
      <c r="GC21" s="126">
        <v>56470</v>
      </c>
      <c r="GD21" s="126">
        <v>56542</v>
      </c>
      <c r="GE21" s="126">
        <v>56637</v>
      </c>
      <c r="GF21" s="126">
        <v>56707</v>
      </c>
      <c r="GG21" s="126">
        <v>56772</v>
      </c>
      <c r="GH21" s="126">
        <v>56793</v>
      </c>
      <c r="GI21" s="126">
        <v>56815</v>
      </c>
      <c r="GJ21" s="126">
        <v>56848</v>
      </c>
      <c r="GK21" s="126">
        <v>56885</v>
      </c>
    </row>
    <row r="22" spans="1:193">
      <c r="A22" s="76" t="s">
        <v>30</v>
      </c>
      <c r="B22" s="126">
        <v>0</v>
      </c>
      <c r="C22" s="126">
        <v>0</v>
      </c>
      <c r="D22" s="126">
        <v>0</v>
      </c>
      <c r="E22" s="126">
        <v>0</v>
      </c>
      <c r="F22" s="126">
        <v>0</v>
      </c>
      <c r="G22" s="126">
        <v>0</v>
      </c>
      <c r="H22" s="126">
        <v>0</v>
      </c>
      <c r="I22" s="126">
        <v>0</v>
      </c>
      <c r="J22" s="126">
        <v>0</v>
      </c>
      <c r="K22" s="126">
        <v>0</v>
      </c>
      <c r="L22" s="126">
        <v>0</v>
      </c>
      <c r="M22" s="126">
        <v>0</v>
      </c>
      <c r="N22" s="126">
        <v>0</v>
      </c>
      <c r="O22" s="126">
        <v>0</v>
      </c>
      <c r="P22" s="126">
        <v>0</v>
      </c>
      <c r="Q22" s="126">
        <v>0</v>
      </c>
      <c r="R22" s="126">
        <v>0</v>
      </c>
      <c r="S22" s="126">
        <v>0</v>
      </c>
      <c r="T22" s="126">
        <v>0</v>
      </c>
      <c r="U22" s="126">
        <v>0</v>
      </c>
      <c r="V22" s="126">
        <v>0</v>
      </c>
      <c r="W22" s="126">
        <v>0</v>
      </c>
      <c r="X22" s="126">
        <v>0</v>
      </c>
      <c r="Y22" s="126">
        <v>0</v>
      </c>
      <c r="Z22" s="126">
        <v>0</v>
      </c>
      <c r="AA22" s="126">
        <v>0</v>
      </c>
      <c r="AB22" s="126">
        <v>0</v>
      </c>
      <c r="AC22" s="126">
        <v>0</v>
      </c>
      <c r="AD22" s="126">
        <v>0</v>
      </c>
      <c r="AE22" s="126">
        <v>0</v>
      </c>
      <c r="AF22" s="126">
        <v>0</v>
      </c>
      <c r="AG22" s="126">
        <v>0</v>
      </c>
      <c r="AH22" s="126">
        <v>0</v>
      </c>
      <c r="AI22" s="126">
        <v>0</v>
      </c>
      <c r="AJ22" s="126">
        <v>0</v>
      </c>
      <c r="AK22" s="126">
        <v>0</v>
      </c>
      <c r="AL22" s="126">
        <v>0</v>
      </c>
      <c r="AM22" s="126">
        <v>0</v>
      </c>
      <c r="AN22" s="126">
        <v>0</v>
      </c>
      <c r="AO22" s="126">
        <v>0</v>
      </c>
      <c r="AP22" s="126">
        <v>0</v>
      </c>
      <c r="AQ22" s="126">
        <v>0</v>
      </c>
      <c r="AR22" s="126">
        <v>0</v>
      </c>
      <c r="AS22" s="126">
        <v>0</v>
      </c>
      <c r="AT22" s="126">
        <v>0</v>
      </c>
      <c r="AU22" s="126">
        <v>0</v>
      </c>
      <c r="AV22" s="126">
        <v>0</v>
      </c>
      <c r="AW22" s="126">
        <v>0</v>
      </c>
      <c r="AX22" s="126">
        <v>0</v>
      </c>
      <c r="AY22" s="126">
        <v>0</v>
      </c>
      <c r="AZ22" s="126">
        <v>0</v>
      </c>
      <c r="BA22" s="126">
        <v>0</v>
      </c>
      <c r="BB22" s="126">
        <v>0</v>
      </c>
      <c r="BC22" s="126">
        <v>0</v>
      </c>
      <c r="BD22" s="126">
        <v>0</v>
      </c>
      <c r="BE22" s="126">
        <v>0</v>
      </c>
      <c r="BF22" s="126">
        <v>0</v>
      </c>
      <c r="BG22" s="126">
        <v>0</v>
      </c>
      <c r="BH22" s="126">
        <v>0</v>
      </c>
      <c r="BI22" s="126">
        <v>0</v>
      </c>
      <c r="BJ22" s="126">
        <v>0</v>
      </c>
      <c r="BK22" s="126">
        <v>0</v>
      </c>
      <c r="BL22" s="126">
        <v>0</v>
      </c>
      <c r="BM22" s="126">
        <v>0</v>
      </c>
      <c r="BN22" s="126">
        <v>0</v>
      </c>
      <c r="BO22" s="126">
        <v>0</v>
      </c>
      <c r="BP22" s="126">
        <v>0</v>
      </c>
      <c r="BQ22" s="126">
        <v>0</v>
      </c>
      <c r="BR22" s="126">
        <v>0</v>
      </c>
      <c r="BS22" s="126">
        <v>0</v>
      </c>
      <c r="BT22" s="126">
        <v>0</v>
      </c>
      <c r="BU22" s="126">
        <v>0</v>
      </c>
      <c r="BV22" s="126">
        <v>0</v>
      </c>
      <c r="BW22" s="126">
        <v>0</v>
      </c>
      <c r="BX22" s="126">
        <v>0</v>
      </c>
      <c r="BY22" s="126">
        <v>0</v>
      </c>
      <c r="BZ22" s="126">
        <v>0</v>
      </c>
      <c r="CA22" s="126">
        <v>0</v>
      </c>
      <c r="CB22" s="126">
        <v>0</v>
      </c>
      <c r="CC22" s="126">
        <v>0</v>
      </c>
      <c r="CD22" s="126">
        <v>0</v>
      </c>
      <c r="CE22" s="126">
        <v>0</v>
      </c>
      <c r="CF22" s="126">
        <v>0</v>
      </c>
      <c r="CG22" s="126">
        <v>0</v>
      </c>
      <c r="CH22" s="126">
        <v>0</v>
      </c>
      <c r="CI22" s="126">
        <v>0</v>
      </c>
      <c r="CJ22" s="126">
        <v>0</v>
      </c>
      <c r="CK22" s="126">
        <v>0</v>
      </c>
      <c r="CL22" s="126">
        <v>0</v>
      </c>
      <c r="CM22" s="126">
        <v>0</v>
      </c>
      <c r="CN22" s="126">
        <v>0</v>
      </c>
      <c r="CO22" s="126">
        <v>0</v>
      </c>
      <c r="CP22" s="126">
        <v>0</v>
      </c>
      <c r="CQ22" s="126">
        <v>0</v>
      </c>
      <c r="CR22" s="126">
        <v>0</v>
      </c>
      <c r="CS22" s="126">
        <v>0</v>
      </c>
      <c r="CT22" s="126">
        <v>0</v>
      </c>
      <c r="CU22" s="126">
        <v>0</v>
      </c>
      <c r="CV22" s="126">
        <v>0</v>
      </c>
      <c r="CW22" s="126">
        <v>0</v>
      </c>
      <c r="CX22" s="126">
        <v>0</v>
      </c>
      <c r="CY22" s="126">
        <v>0</v>
      </c>
      <c r="CZ22" s="126">
        <v>0</v>
      </c>
      <c r="DA22" s="126">
        <v>0</v>
      </c>
      <c r="DB22" s="126">
        <v>0</v>
      </c>
      <c r="DC22" s="126">
        <v>0</v>
      </c>
      <c r="DD22" s="126">
        <v>0</v>
      </c>
      <c r="DE22" s="126">
        <v>0</v>
      </c>
      <c r="DF22" s="126">
        <v>0</v>
      </c>
      <c r="DG22" s="126">
        <v>0</v>
      </c>
      <c r="DH22" s="126">
        <v>0</v>
      </c>
      <c r="DI22" s="126">
        <v>0</v>
      </c>
      <c r="DJ22" s="126">
        <v>0</v>
      </c>
      <c r="DK22" s="126">
        <v>0</v>
      </c>
      <c r="DL22" s="126">
        <v>0</v>
      </c>
      <c r="DM22" s="126">
        <v>0</v>
      </c>
      <c r="DN22" s="126">
        <v>0</v>
      </c>
      <c r="DO22" s="126">
        <v>0</v>
      </c>
      <c r="DP22" s="126">
        <v>0</v>
      </c>
      <c r="DQ22" s="126">
        <v>0</v>
      </c>
      <c r="DR22" s="126">
        <v>0</v>
      </c>
      <c r="DS22" s="126">
        <v>0</v>
      </c>
      <c r="DT22" s="126">
        <v>0</v>
      </c>
      <c r="DU22" s="126">
        <v>0</v>
      </c>
      <c r="DV22" s="126">
        <v>0</v>
      </c>
      <c r="DW22" s="126">
        <v>0</v>
      </c>
      <c r="DX22" s="126">
        <v>0</v>
      </c>
      <c r="DY22" s="126">
        <v>0</v>
      </c>
      <c r="DZ22" s="126">
        <v>0</v>
      </c>
      <c r="EA22" s="126">
        <v>0</v>
      </c>
      <c r="EB22" s="126">
        <v>0</v>
      </c>
      <c r="EC22" s="126">
        <v>53263</v>
      </c>
      <c r="ED22" s="126">
        <v>53264</v>
      </c>
      <c r="EE22" s="126">
        <v>53273</v>
      </c>
      <c r="EF22" s="126">
        <v>53354</v>
      </c>
      <c r="EG22" s="126">
        <v>53397</v>
      </c>
      <c r="EH22" s="126">
        <v>53363</v>
      </c>
      <c r="EI22" s="126">
        <v>53403</v>
      </c>
      <c r="EJ22" s="126">
        <v>53435</v>
      </c>
      <c r="EK22" s="126">
        <v>53414</v>
      </c>
      <c r="EL22" s="126">
        <v>53453</v>
      </c>
      <c r="EM22" s="126">
        <v>53465</v>
      </c>
      <c r="EN22" s="126">
        <v>53505</v>
      </c>
      <c r="EO22" s="126">
        <v>53518</v>
      </c>
      <c r="EP22" s="126">
        <v>53566</v>
      </c>
      <c r="EQ22" s="126">
        <v>53599</v>
      </c>
      <c r="ER22" s="126">
        <v>53646</v>
      </c>
      <c r="ES22" s="126">
        <v>53685</v>
      </c>
      <c r="ET22" s="126">
        <v>53715</v>
      </c>
      <c r="EU22" s="126">
        <v>53737</v>
      </c>
      <c r="EV22" s="126">
        <v>53775</v>
      </c>
      <c r="EW22" s="126">
        <v>53804</v>
      </c>
      <c r="EX22" s="126">
        <v>53834</v>
      </c>
      <c r="EY22" s="126">
        <v>53850</v>
      </c>
      <c r="EZ22" s="126">
        <v>53853</v>
      </c>
      <c r="FA22" s="126">
        <v>53863</v>
      </c>
      <c r="FB22" s="126">
        <v>53924</v>
      </c>
      <c r="FC22" s="126">
        <v>53977</v>
      </c>
      <c r="FD22" s="126">
        <v>54025</v>
      </c>
      <c r="FE22" s="126">
        <v>54072</v>
      </c>
      <c r="FF22" s="126">
        <v>54122</v>
      </c>
      <c r="FG22" s="126">
        <v>54181</v>
      </c>
      <c r="FH22" s="126">
        <v>54228</v>
      </c>
      <c r="FI22" s="126">
        <v>54266</v>
      </c>
      <c r="FJ22" s="126">
        <v>54278</v>
      </c>
      <c r="FK22" s="126">
        <v>54299</v>
      </c>
      <c r="FL22" s="126">
        <v>54322</v>
      </c>
      <c r="FM22" s="126">
        <v>54348</v>
      </c>
      <c r="FN22" s="126">
        <v>54441</v>
      </c>
      <c r="FO22" s="126">
        <v>54524</v>
      </c>
      <c r="FP22" s="126">
        <v>54598</v>
      </c>
      <c r="FQ22" s="126">
        <v>54673</v>
      </c>
      <c r="FR22" s="126">
        <v>54751</v>
      </c>
      <c r="FS22" s="126">
        <v>54841</v>
      </c>
      <c r="FT22" s="126">
        <v>54910</v>
      </c>
      <c r="FU22" s="126">
        <v>54970</v>
      </c>
      <c r="FV22" s="126">
        <v>54988</v>
      </c>
      <c r="FW22" s="126">
        <v>55011</v>
      </c>
      <c r="FX22" s="126">
        <v>55045</v>
      </c>
      <c r="FY22" s="126">
        <v>55084</v>
      </c>
      <c r="FZ22" s="126">
        <v>55181</v>
      </c>
      <c r="GA22" s="126">
        <v>55263</v>
      </c>
      <c r="GB22" s="126">
        <v>55341</v>
      </c>
      <c r="GC22" s="126">
        <v>55416</v>
      </c>
      <c r="GD22" s="126">
        <v>55495</v>
      </c>
      <c r="GE22" s="126">
        <v>55586</v>
      </c>
      <c r="GF22" s="126">
        <v>55659</v>
      </c>
      <c r="GG22" s="126">
        <v>55718</v>
      </c>
      <c r="GH22" s="126">
        <v>55737</v>
      </c>
      <c r="GI22" s="126">
        <v>55761</v>
      </c>
      <c r="GJ22" s="126">
        <v>55796</v>
      </c>
      <c r="GK22" s="126">
        <v>55837</v>
      </c>
    </row>
    <row r="27" spans="1:193" ht="15.75" thickBot="1">
      <c r="U27" s="74" t="s">
        <v>51</v>
      </c>
    </row>
    <row r="28" spans="1:193" s="70" customFormat="1">
      <c r="A28" s="73"/>
      <c r="B28" s="72">
        <v>2000</v>
      </c>
      <c r="C28" s="72">
        <f t="shared" ref="C28:Q28" si="0">B28+1</f>
        <v>2001</v>
      </c>
      <c r="D28" s="72">
        <f t="shared" si="0"/>
        <v>2002</v>
      </c>
      <c r="E28" s="72">
        <f t="shared" si="0"/>
        <v>2003</v>
      </c>
      <c r="F28" s="72">
        <f t="shared" si="0"/>
        <v>2004</v>
      </c>
      <c r="G28" s="72">
        <f t="shared" si="0"/>
        <v>2005</v>
      </c>
      <c r="H28" s="72">
        <f t="shared" si="0"/>
        <v>2006</v>
      </c>
      <c r="I28" s="72">
        <f t="shared" si="0"/>
        <v>2007</v>
      </c>
      <c r="J28" s="72">
        <f t="shared" si="0"/>
        <v>2008</v>
      </c>
      <c r="K28" s="72">
        <f t="shared" si="0"/>
        <v>2009</v>
      </c>
      <c r="L28" s="72">
        <f t="shared" si="0"/>
        <v>2010</v>
      </c>
      <c r="M28" s="72">
        <f t="shared" si="0"/>
        <v>2011</v>
      </c>
      <c r="N28" s="72">
        <f t="shared" si="0"/>
        <v>2012</v>
      </c>
      <c r="O28" s="72">
        <f t="shared" si="0"/>
        <v>2013</v>
      </c>
      <c r="P28" s="72">
        <f t="shared" si="0"/>
        <v>2014</v>
      </c>
      <c r="Q28" s="71">
        <f t="shared" si="0"/>
        <v>2015</v>
      </c>
      <c r="U28" s="73"/>
      <c r="V28" s="72">
        <v>2000</v>
      </c>
      <c r="W28" s="72">
        <v>2001</v>
      </c>
      <c r="X28" s="72">
        <v>2002</v>
      </c>
      <c r="Y28" s="72">
        <v>2003</v>
      </c>
      <c r="Z28" s="72">
        <v>2004</v>
      </c>
      <c r="AA28" s="72">
        <v>2005</v>
      </c>
      <c r="AB28" s="72">
        <v>2006</v>
      </c>
      <c r="AC28" s="72">
        <v>2007</v>
      </c>
      <c r="AD28" s="72">
        <v>2008</v>
      </c>
      <c r="AE28" s="72">
        <v>2009</v>
      </c>
      <c r="AF28" s="72">
        <v>2010</v>
      </c>
      <c r="AG28" s="72">
        <v>2011</v>
      </c>
      <c r="AH28" s="72">
        <v>2012</v>
      </c>
      <c r="AI28" s="72">
        <v>2013</v>
      </c>
      <c r="AJ28" s="72">
        <v>2014</v>
      </c>
      <c r="AK28" s="71">
        <v>2015</v>
      </c>
    </row>
    <row r="29" spans="1:193">
      <c r="A29" s="67" t="str">
        <f t="shared" ref="A29:A42" si="1">A9</f>
        <v>Act</v>
      </c>
      <c r="B29" s="66">
        <f t="shared" ref="B29:Q29" si="2">AVERAGEIF($B$7:$GK$7,B$28,$B9:$GK9)</f>
        <v>47584.416666666664</v>
      </c>
      <c r="C29" s="66">
        <f t="shared" si="2"/>
        <v>48481.666666666664</v>
      </c>
      <c r="D29" s="66">
        <f t="shared" si="2"/>
        <v>49138.833333333336</v>
      </c>
      <c r="E29" s="66">
        <f t="shared" si="2"/>
        <v>50419.75</v>
      </c>
      <c r="F29" s="66">
        <f t="shared" si="2"/>
        <v>51980.5</v>
      </c>
      <c r="G29" s="66">
        <f t="shared" si="2"/>
        <v>52915.833333333336</v>
      </c>
      <c r="H29" s="66">
        <f t="shared" si="2"/>
        <v>53478.583333333336</v>
      </c>
      <c r="I29" s="66">
        <f t="shared" si="2"/>
        <v>53791</v>
      </c>
      <c r="J29" s="66">
        <f t="shared" si="2"/>
        <v>53809.75</v>
      </c>
      <c r="K29" s="66">
        <f t="shared" si="2"/>
        <v>53413.666666666664</v>
      </c>
      <c r="L29" s="66">
        <f t="shared" si="2"/>
        <v>53349.25</v>
      </c>
      <c r="M29" s="66">
        <f t="shared" si="2"/>
        <v>53408.833333333336</v>
      </c>
      <c r="N29" s="66">
        <f t="shared" si="2"/>
        <v>53705.583333333336</v>
      </c>
      <c r="O29" s="66">
        <f t="shared" si="2"/>
        <v>4485.666666666667</v>
      </c>
      <c r="P29" s="66">
        <f t="shared" si="2"/>
        <v>0</v>
      </c>
      <c r="Q29" s="65">
        <f t="shared" si="2"/>
        <v>0</v>
      </c>
      <c r="U29" s="67" t="s">
        <v>32</v>
      </c>
      <c r="V29" s="66">
        <v>47584.416666666664</v>
      </c>
      <c r="W29" s="66">
        <v>48481.666666666664</v>
      </c>
      <c r="X29" s="66">
        <v>49138.833333333336</v>
      </c>
      <c r="Y29" s="66">
        <v>50419.75</v>
      </c>
      <c r="Z29" s="66">
        <v>51980.5</v>
      </c>
      <c r="AA29" s="66">
        <v>52915.833333333336</v>
      </c>
      <c r="AB29" s="66">
        <v>53478.583333333336</v>
      </c>
      <c r="AC29" s="66">
        <v>53791</v>
      </c>
      <c r="AD29" s="66">
        <v>53809.75</v>
      </c>
      <c r="AE29" s="66">
        <v>53413.666666666664</v>
      </c>
      <c r="AF29" s="66">
        <v>53349.25</v>
      </c>
      <c r="AG29" s="66">
        <v>53408.833333333336</v>
      </c>
      <c r="AH29" s="66">
        <v>53705.583333333336</v>
      </c>
      <c r="AI29" s="66">
        <v>0</v>
      </c>
      <c r="AJ29" s="66">
        <v>0</v>
      </c>
      <c r="AK29" s="65">
        <v>0</v>
      </c>
    </row>
    <row r="30" spans="1:193">
      <c r="A30" s="67" t="str">
        <f t="shared" si="1"/>
        <v>B2000</v>
      </c>
      <c r="B30" s="69">
        <f t="shared" ref="B30:Q30" si="3">AVERAGEIF($B$7:$GK$7,B$28,$B10:$GK10)</f>
        <v>48977.416666666664</v>
      </c>
      <c r="C30" s="69">
        <f t="shared" si="3"/>
        <v>50375.166666666664</v>
      </c>
      <c r="D30" s="69">
        <f t="shared" si="3"/>
        <v>51456.5</v>
      </c>
      <c r="E30" s="69">
        <f t="shared" si="3"/>
        <v>52497.583333333336</v>
      </c>
      <c r="F30" s="69">
        <f t="shared" si="3"/>
        <v>53530.666666666664</v>
      </c>
      <c r="G30" s="69">
        <f t="shared" si="3"/>
        <v>54576.166666666664</v>
      </c>
      <c r="H30" s="69">
        <f t="shared" si="3"/>
        <v>55635.083333333336</v>
      </c>
      <c r="I30" s="69">
        <f t="shared" si="3"/>
        <v>56702.666666666664</v>
      </c>
      <c r="J30" s="69">
        <f t="shared" si="3"/>
        <v>57767.5</v>
      </c>
      <c r="K30" s="69">
        <f t="shared" si="3"/>
        <v>58844.75</v>
      </c>
      <c r="L30" s="69">
        <f t="shared" si="3"/>
        <v>59859.583333333336</v>
      </c>
      <c r="M30" s="69">
        <f t="shared" si="3"/>
        <v>60816</v>
      </c>
      <c r="N30" s="69">
        <f t="shared" si="3"/>
        <v>61784.25</v>
      </c>
      <c r="O30" s="69">
        <f t="shared" si="3"/>
        <v>62822</v>
      </c>
      <c r="P30" s="69">
        <f t="shared" si="3"/>
        <v>63883.416666666664</v>
      </c>
      <c r="Q30" s="68" t="e">
        <f t="shared" si="3"/>
        <v>#DIV/0!</v>
      </c>
      <c r="U30" s="67" t="s">
        <v>18</v>
      </c>
      <c r="V30" s="69">
        <v>48977.416666666664</v>
      </c>
      <c r="W30" s="69">
        <v>50375.166666666664</v>
      </c>
      <c r="X30" s="69">
        <v>51456.5</v>
      </c>
      <c r="Y30" s="69">
        <v>52497.583333333336</v>
      </c>
      <c r="Z30" s="69">
        <v>53530.666666666664</v>
      </c>
      <c r="AA30" s="69">
        <v>54576.166666666664</v>
      </c>
      <c r="AB30" s="69">
        <v>55635.083333333336</v>
      </c>
      <c r="AC30" s="69">
        <v>56702.666666666664</v>
      </c>
      <c r="AD30" s="69">
        <v>57767.5</v>
      </c>
      <c r="AE30" s="69">
        <v>58844.75</v>
      </c>
      <c r="AF30" s="69">
        <v>59859.583333333336</v>
      </c>
      <c r="AG30" s="69">
        <v>60816</v>
      </c>
      <c r="AH30" s="69">
        <v>61784.25</v>
      </c>
      <c r="AI30" s="69">
        <v>62822</v>
      </c>
      <c r="AJ30" s="69">
        <v>63883.416666666664</v>
      </c>
      <c r="AK30" s="68" t="e">
        <v>#DIV/0!</v>
      </c>
    </row>
    <row r="31" spans="1:193">
      <c r="A31" s="67" t="str">
        <f t="shared" si="1"/>
        <v>B2001</v>
      </c>
      <c r="B31" s="69">
        <f t="shared" ref="B31:Q31" si="4">AVERAGEIF($B$7:$GK$7,B$28,$B11:$GK11)</f>
        <v>47631</v>
      </c>
      <c r="C31" s="69">
        <f t="shared" si="4"/>
        <v>48639.583333333336</v>
      </c>
      <c r="D31" s="69">
        <f t="shared" si="4"/>
        <v>49954.083333333336</v>
      </c>
      <c r="E31" s="69">
        <f t="shared" si="4"/>
        <v>51053.583333333336</v>
      </c>
      <c r="F31" s="69">
        <f t="shared" si="4"/>
        <v>52085.25</v>
      </c>
      <c r="G31" s="69">
        <f t="shared" si="4"/>
        <v>53148.666666666664</v>
      </c>
      <c r="H31" s="69">
        <f t="shared" si="4"/>
        <v>54231.916666666664</v>
      </c>
      <c r="I31" s="69">
        <f t="shared" si="4"/>
        <v>55328.083333333336</v>
      </c>
      <c r="J31" s="69">
        <f t="shared" si="4"/>
        <v>56441.916666666664</v>
      </c>
      <c r="K31" s="69">
        <f t="shared" si="4"/>
        <v>57592.916666666664</v>
      </c>
      <c r="L31" s="69">
        <f t="shared" si="4"/>
        <v>58766.583333333336</v>
      </c>
      <c r="M31" s="69">
        <f t="shared" si="4"/>
        <v>59865.083333333336</v>
      </c>
      <c r="N31" s="69">
        <f t="shared" si="4"/>
        <v>60940.916666666664</v>
      </c>
      <c r="O31" s="69">
        <f t="shared" si="4"/>
        <v>62124.25</v>
      </c>
      <c r="P31" s="69">
        <f t="shared" si="4"/>
        <v>63355.166666666664</v>
      </c>
      <c r="Q31" s="68" t="e">
        <f t="shared" si="4"/>
        <v>#DIV/0!</v>
      </c>
      <c r="U31" s="67" t="s">
        <v>17</v>
      </c>
      <c r="V31" s="69">
        <v>47631</v>
      </c>
      <c r="W31" s="69">
        <v>48639.583333333336</v>
      </c>
      <c r="X31" s="69">
        <v>49954.083333333336</v>
      </c>
      <c r="Y31" s="69">
        <v>51053.583333333336</v>
      </c>
      <c r="Z31" s="69">
        <v>52085.25</v>
      </c>
      <c r="AA31" s="69">
        <v>53148.666666666664</v>
      </c>
      <c r="AB31" s="69">
        <v>54231.916666666664</v>
      </c>
      <c r="AC31" s="69">
        <v>55328.083333333336</v>
      </c>
      <c r="AD31" s="69">
        <v>56441.916666666664</v>
      </c>
      <c r="AE31" s="69">
        <v>57592.916666666664</v>
      </c>
      <c r="AF31" s="69">
        <v>58766.583333333336</v>
      </c>
      <c r="AG31" s="69">
        <v>59865.083333333336</v>
      </c>
      <c r="AH31" s="69">
        <v>60940.916666666664</v>
      </c>
      <c r="AI31" s="69">
        <v>62124.25</v>
      </c>
      <c r="AJ31" s="69">
        <v>63355.166666666664</v>
      </c>
      <c r="AK31" s="68" t="e">
        <v>#DIV/0!</v>
      </c>
    </row>
    <row r="32" spans="1:193">
      <c r="A32" s="67" t="str">
        <f t="shared" si="1"/>
        <v>B2002</v>
      </c>
      <c r="B32" s="69" t="e">
        <f t="shared" ref="B32:Q32" si="5">AVERAGEIF($B$7:$GK$7,B$28,$B12:$GK12)</f>
        <v>#DIV/0!</v>
      </c>
      <c r="C32" s="69">
        <f t="shared" si="5"/>
        <v>48357.833333333336</v>
      </c>
      <c r="D32" s="69">
        <f t="shared" si="5"/>
        <v>49462.666666666664</v>
      </c>
      <c r="E32" s="69">
        <f t="shared" si="5"/>
        <v>50536.5</v>
      </c>
      <c r="F32" s="69">
        <f t="shared" si="5"/>
        <v>51645.75</v>
      </c>
      <c r="G32" s="69">
        <f t="shared" si="5"/>
        <v>52700.083333333336</v>
      </c>
      <c r="H32" s="69">
        <f t="shared" si="5"/>
        <v>53774.25</v>
      </c>
      <c r="I32" s="69">
        <f t="shared" si="5"/>
        <v>54861.333333333336</v>
      </c>
      <c r="J32" s="69">
        <f t="shared" si="5"/>
        <v>55965.666666666664</v>
      </c>
      <c r="K32" s="69">
        <f t="shared" si="5"/>
        <v>57107</v>
      </c>
      <c r="L32" s="69">
        <f t="shared" si="5"/>
        <v>58270.666666666664</v>
      </c>
      <c r="M32" s="69">
        <f t="shared" si="5"/>
        <v>59359.833333333336</v>
      </c>
      <c r="N32" s="69" t="e">
        <f t="shared" si="5"/>
        <v>#DIV/0!</v>
      </c>
      <c r="O32" s="69" t="e">
        <f t="shared" si="5"/>
        <v>#DIV/0!</v>
      </c>
      <c r="P32" s="69" t="e">
        <f t="shared" si="5"/>
        <v>#DIV/0!</v>
      </c>
      <c r="Q32" s="68" t="e">
        <f t="shared" si="5"/>
        <v>#DIV/0!</v>
      </c>
      <c r="U32" s="67" t="s">
        <v>16</v>
      </c>
      <c r="V32" s="69" t="e">
        <v>#DIV/0!</v>
      </c>
      <c r="W32" s="69">
        <v>48357.833333333336</v>
      </c>
      <c r="X32" s="69">
        <v>49462.666666666664</v>
      </c>
      <c r="Y32" s="69">
        <v>50536.5</v>
      </c>
      <c r="Z32" s="69">
        <v>51645.75</v>
      </c>
      <c r="AA32" s="69">
        <v>52700.083333333336</v>
      </c>
      <c r="AB32" s="69">
        <v>53774.25</v>
      </c>
      <c r="AC32" s="69">
        <v>54861.333333333336</v>
      </c>
      <c r="AD32" s="69">
        <v>55965.666666666664</v>
      </c>
      <c r="AE32" s="69">
        <v>57107</v>
      </c>
      <c r="AF32" s="69">
        <v>58270.666666666664</v>
      </c>
      <c r="AG32" s="69">
        <v>59359.833333333336</v>
      </c>
      <c r="AH32" s="69" t="e">
        <v>#DIV/0!</v>
      </c>
      <c r="AI32" s="69" t="e">
        <v>#DIV/0!</v>
      </c>
      <c r="AJ32" s="69" t="e">
        <v>#DIV/0!</v>
      </c>
      <c r="AK32" s="68" t="e">
        <v>#DIV/0!</v>
      </c>
    </row>
    <row r="33" spans="1:37">
      <c r="A33" s="67" t="str">
        <f t="shared" si="1"/>
        <v>B2003</v>
      </c>
      <c r="B33" s="69" t="e">
        <f t="shared" ref="B33:Q33" si="6">AVERAGEIF($B$7:$GK$7,B$28,$B13:$GK13)</f>
        <v>#DIV/0!</v>
      </c>
      <c r="C33" s="69" t="e">
        <f t="shared" si="6"/>
        <v>#DIV/0!</v>
      </c>
      <c r="D33" s="69">
        <f t="shared" si="6"/>
        <v>48955.416666666664</v>
      </c>
      <c r="E33" s="69">
        <f t="shared" si="6"/>
        <v>49707.75</v>
      </c>
      <c r="F33" s="69">
        <f t="shared" si="6"/>
        <v>51136.75</v>
      </c>
      <c r="G33" s="69">
        <f t="shared" si="6"/>
        <v>52300.083333333336</v>
      </c>
      <c r="H33" s="69">
        <f t="shared" si="6"/>
        <v>53413.75</v>
      </c>
      <c r="I33" s="69">
        <f t="shared" si="6"/>
        <v>54671.333333333336</v>
      </c>
      <c r="J33" s="69">
        <f t="shared" si="6"/>
        <v>56105.416666666664</v>
      </c>
      <c r="K33" s="69">
        <f t="shared" si="6"/>
        <v>57604.5</v>
      </c>
      <c r="L33" s="69">
        <f t="shared" si="6"/>
        <v>59065.666666666664</v>
      </c>
      <c r="M33" s="69">
        <f t="shared" si="6"/>
        <v>60512.583333333336</v>
      </c>
      <c r="N33" s="69">
        <f t="shared" si="6"/>
        <v>62195.75</v>
      </c>
      <c r="O33" s="69">
        <f t="shared" si="6"/>
        <v>64055.416666666664</v>
      </c>
      <c r="P33" s="69">
        <f t="shared" si="6"/>
        <v>65881.666666666672</v>
      </c>
      <c r="Q33" s="68" t="e">
        <f t="shared" si="6"/>
        <v>#DIV/0!</v>
      </c>
      <c r="U33" s="67" t="s">
        <v>15</v>
      </c>
      <c r="V33" s="69" t="e">
        <v>#DIV/0!</v>
      </c>
      <c r="W33" s="69" t="e">
        <v>#DIV/0!</v>
      </c>
      <c r="X33" s="69">
        <v>48955.416666666664</v>
      </c>
      <c r="Y33" s="69">
        <v>49707.75</v>
      </c>
      <c r="Z33" s="69">
        <v>51136.75</v>
      </c>
      <c r="AA33" s="69">
        <v>52300.083333333336</v>
      </c>
      <c r="AB33" s="69">
        <v>53413.75</v>
      </c>
      <c r="AC33" s="69">
        <v>54671.333333333336</v>
      </c>
      <c r="AD33" s="69">
        <v>56105.416666666664</v>
      </c>
      <c r="AE33" s="69">
        <v>57604.5</v>
      </c>
      <c r="AF33" s="69">
        <v>59065.666666666664</v>
      </c>
      <c r="AG33" s="69">
        <v>60512.583333333336</v>
      </c>
      <c r="AH33" s="69">
        <v>62195.75</v>
      </c>
      <c r="AI33" s="69">
        <v>64055.416666666664</v>
      </c>
      <c r="AJ33" s="69">
        <v>65881.666666666672</v>
      </c>
      <c r="AK33" s="68" t="e">
        <v>#DIV/0!</v>
      </c>
    </row>
    <row r="34" spans="1:37">
      <c r="A34" s="67" t="str">
        <f t="shared" si="1"/>
        <v>B2004</v>
      </c>
      <c r="B34" s="69" t="e">
        <f t="shared" ref="B34:Q34" si="7">AVERAGEIF($B$7:$GK$7,B$28,$B14:$GK14)</f>
        <v>#DIV/0!</v>
      </c>
      <c r="C34" s="69" t="e">
        <f t="shared" si="7"/>
        <v>#DIV/0!</v>
      </c>
      <c r="D34" s="69" t="e">
        <f t="shared" si="7"/>
        <v>#DIV/0!</v>
      </c>
      <c r="E34" s="69">
        <f t="shared" si="7"/>
        <v>50387.666666666664</v>
      </c>
      <c r="F34" s="69">
        <f t="shared" si="7"/>
        <v>51834.833333333336</v>
      </c>
      <c r="G34" s="69">
        <f t="shared" si="7"/>
        <v>53201.083333333336</v>
      </c>
      <c r="H34" s="69">
        <f t="shared" si="7"/>
        <v>54246.083333333336</v>
      </c>
      <c r="I34" s="69">
        <f t="shared" si="7"/>
        <v>55342.833333333336</v>
      </c>
      <c r="J34" s="69">
        <f t="shared" si="7"/>
        <v>56575.25</v>
      </c>
      <c r="K34" s="69">
        <f t="shared" si="7"/>
        <v>57977.166666666664</v>
      </c>
      <c r="L34" s="69">
        <f t="shared" si="7"/>
        <v>59448.25</v>
      </c>
      <c r="M34" s="69">
        <f t="shared" si="7"/>
        <v>60894</v>
      </c>
      <c r="N34" s="69">
        <f t="shared" si="7"/>
        <v>62330.916666666664</v>
      </c>
      <c r="O34" s="69">
        <f t="shared" si="7"/>
        <v>63982.5</v>
      </c>
      <c r="P34" s="69">
        <f t="shared" si="7"/>
        <v>65796.583333333328</v>
      </c>
      <c r="Q34" s="68" t="e">
        <f t="shared" si="7"/>
        <v>#DIV/0!</v>
      </c>
      <c r="U34" s="67" t="s">
        <v>14</v>
      </c>
      <c r="V34" s="69" t="e">
        <v>#DIV/0!</v>
      </c>
      <c r="W34" s="69" t="e">
        <v>#DIV/0!</v>
      </c>
      <c r="X34" s="69" t="e">
        <v>#DIV/0!</v>
      </c>
      <c r="Y34" s="69">
        <v>50387.666666666664</v>
      </c>
      <c r="Z34" s="69">
        <v>51834.833333333336</v>
      </c>
      <c r="AA34" s="69">
        <v>53201.083333333336</v>
      </c>
      <c r="AB34" s="69">
        <v>54246.083333333336</v>
      </c>
      <c r="AC34" s="69">
        <v>55342.833333333336</v>
      </c>
      <c r="AD34" s="69">
        <v>56575.25</v>
      </c>
      <c r="AE34" s="69">
        <v>57977.166666666664</v>
      </c>
      <c r="AF34" s="69">
        <v>59448.25</v>
      </c>
      <c r="AG34" s="69">
        <v>60894</v>
      </c>
      <c r="AH34" s="69">
        <v>62330.916666666664</v>
      </c>
      <c r="AI34" s="69">
        <v>63982.5</v>
      </c>
      <c r="AJ34" s="69">
        <v>65796.583333333328</v>
      </c>
      <c r="AK34" s="68" t="e">
        <v>#DIV/0!</v>
      </c>
    </row>
    <row r="35" spans="1:37">
      <c r="A35" s="67" t="str">
        <f t="shared" si="1"/>
        <v>B2005</v>
      </c>
      <c r="B35" s="69" t="e">
        <f t="shared" ref="B35:Q35" si="8">AVERAGEIF($B$7:$GK$7,B$28,$B15:$GK15)</f>
        <v>#DIV/0!</v>
      </c>
      <c r="C35" s="69" t="e">
        <f t="shared" si="8"/>
        <v>#DIV/0!</v>
      </c>
      <c r="D35" s="69" t="e">
        <f t="shared" si="8"/>
        <v>#DIV/0!</v>
      </c>
      <c r="E35" s="69" t="e">
        <f t="shared" si="8"/>
        <v>#DIV/0!</v>
      </c>
      <c r="F35" s="69">
        <f t="shared" si="8"/>
        <v>52346.333333333336</v>
      </c>
      <c r="G35" s="69">
        <f t="shared" si="8"/>
        <v>54373.666666666664</v>
      </c>
      <c r="H35" s="69">
        <f t="shared" si="8"/>
        <v>56118.916666666664</v>
      </c>
      <c r="I35" s="69">
        <f t="shared" si="8"/>
        <v>57470.5</v>
      </c>
      <c r="J35" s="69">
        <f t="shared" si="8"/>
        <v>58814.083333333336</v>
      </c>
      <c r="K35" s="69">
        <f t="shared" si="8"/>
        <v>60186.083333333336</v>
      </c>
      <c r="L35" s="69">
        <f t="shared" si="8"/>
        <v>61633.333333333336</v>
      </c>
      <c r="M35" s="69">
        <f t="shared" si="8"/>
        <v>63149.5</v>
      </c>
      <c r="N35" s="69">
        <f t="shared" si="8"/>
        <v>64690</v>
      </c>
      <c r="O35" s="69">
        <f t="shared" si="8"/>
        <v>66290.833333333328</v>
      </c>
      <c r="P35" s="69">
        <f t="shared" si="8"/>
        <v>68006.083333333328</v>
      </c>
      <c r="Q35" s="68" t="e">
        <f t="shared" si="8"/>
        <v>#DIV/0!</v>
      </c>
      <c r="U35" s="67" t="s">
        <v>13</v>
      </c>
      <c r="V35" s="69" t="e">
        <v>#DIV/0!</v>
      </c>
      <c r="W35" s="69" t="e">
        <v>#DIV/0!</v>
      </c>
      <c r="X35" s="69" t="e">
        <v>#DIV/0!</v>
      </c>
      <c r="Y35" s="69" t="e">
        <v>#DIV/0!</v>
      </c>
      <c r="Z35" s="69">
        <v>52346.333333333336</v>
      </c>
      <c r="AA35" s="69">
        <v>54373.666666666664</v>
      </c>
      <c r="AB35" s="69">
        <v>56118.916666666664</v>
      </c>
      <c r="AC35" s="69">
        <v>57470.5</v>
      </c>
      <c r="AD35" s="69">
        <v>58814.083333333336</v>
      </c>
      <c r="AE35" s="69">
        <v>60186.083333333336</v>
      </c>
      <c r="AF35" s="69">
        <v>61633.333333333336</v>
      </c>
      <c r="AG35" s="69">
        <v>63149.5</v>
      </c>
      <c r="AH35" s="69">
        <v>64690</v>
      </c>
      <c r="AI35" s="69">
        <v>66290.833333333328</v>
      </c>
      <c r="AJ35" s="69">
        <v>68006.083333333328</v>
      </c>
      <c r="AK35" s="68" t="e">
        <v>#DIV/0!</v>
      </c>
    </row>
    <row r="36" spans="1:37">
      <c r="A36" s="67" t="str">
        <f t="shared" si="1"/>
        <v>B2006</v>
      </c>
      <c r="B36" s="66">
        <f t="shared" ref="B36:Q36" si="9">AVERAGEIF($B$7:$GK$7,B$28,$B16:$GK16)</f>
        <v>0</v>
      </c>
      <c r="C36" s="66">
        <f t="shared" si="9"/>
        <v>0</v>
      </c>
      <c r="D36" s="66">
        <f t="shared" si="9"/>
        <v>0</v>
      </c>
      <c r="E36" s="66">
        <f t="shared" si="9"/>
        <v>0</v>
      </c>
      <c r="F36" s="66">
        <f t="shared" si="9"/>
        <v>0</v>
      </c>
      <c r="G36" s="109">
        <f t="shared" si="9"/>
        <v>26857</v>
      </c>
      <c r="H36" s="66">
        <f t="shared" si="9"/>
        <v>54817.333333333336</v>
      </c>
      <c r="I36" s="66">
        <f t="shared" si="9"/>
        <v>56262.916666666664</v>
      </c>
      <c r="J36" s="66">
        <f t="shared" si="9"/>
        <v>57529.166666666664</v>
      </c>
      <c r="K36" s="66">
        <f t="shared" si="9"/>
        <v>58820.833333333336</v>
      </c>
      <c r="L36" s="66">
        <f t="shared" si="9"/>
        <v>60184.083333333336</v>
      </c>
      <c r="M36" s="66">
        <f t="shared" si="9"/>
        <v>61604.75</v>
      </c>
      <c r="N36" s="66">
        <f t="shared" si="9"/>
        <v>63074.083333333336</v>
      </c>
      <c r="O36" s="66">
        <f t="shared" si="9"/>
        <v>64638.583333333336</v>
      </c>
      <c r="P36" s="66">
        <f t="shared" si="9"/>
        <v>66309.333333333328</v>
      </c>
      <c r="Q36" s="65">
        <f t="shared" si="9"/>
        <v>68057.166666666672</v>
      </c>
      <c r="U36" s="67" t="s">
        <v>12</v>
      </c>
      <c r="V36" s="66">
        <v>0</v>
      </c>
      <c r="W36" s="66">
        <v>0</v>
      </c>
      <c r="X36" s="66">
        <v>0</v>
      </c>
      <c r="Y36" s="66">
        <v>0</v>
      </c>
      <c r="Z36" s="66">
        <v>0</v>
      </c>
      <c r="AA36" s="109">
        <v>26857</v>
      </c>
      <c r="AB36" s="66">
        <v>54817.333333333336</v>
      </c>
      <c r="AC36" s="66">
        <v>56262.916666666664</v>
      </c>
      <c r="AD36" s="66">
        <v>57529.166666666664</v>
      </c>
      <c r="AE36" s="66">
        <v>58820.833333333336</v>
      </c>
      <c r="AF36" s="66">
        <v>60184.083333333336</v>
      </c>
      <c r="AG36" s="66">
        <v>61604.75</v>
      </c>
      <c r="AH36" s="66">
        <v>63074.083333333336</v>
      </c>
      <c r="AI36" s="66">
        <v>64638.583333333336</v>
      </c>
      <c r="AJ36" s="66">
        <v>66309.333333333328</v>
      </c>
      <c r="AK36" s="65">
        <v>68057.166666666672</v>
      </c>
    </row>
    <row r="37" spans="1:37">
      <c r="A37" s="67" t="str">
        <f t="shared" si="1"/>
        <v>B2007</v>
      </c>
      <c r="B37" s="66">
        <f t="shared" ref="B37:Q37" si="10">AVERAGEIF($B$7:$GK$7,B$28,$B17:$GK17)</f>
        <v>0</v>
      </c>
      <c r="C37" s="66">
        <f t="shared" si="10"/>
        <v>0</v>
      </c>
      <c r="D37" s="66">
        <f t="shared" si="10"/>
        <v>0</v>
      </c>
      <c r="E37" s="66">
        <f t="shared" si="10"/>
        <v>0</v>
      </c>
      <c r="F37" s="66">
        <f t="shared" si="10"/>
        <v>0</v>
      </c>
      <c r="G37" s="66">
        <f t="shared" si="10"/>
        <v>0</v>
      </c>
      <c r="H37" s="109">
        <f t="shared" si="10"/>
        <v>26949.583333333332</v>
      </c>
      <c r="I37" s="66">
        <f t="shared" si="10"/>
        <v>55016.166666666664</v>
      </c>
      <c r="J37" s="66">
        <f t="shared" si="10"/>
        <v>56394.333333333336</v>
      </c>
      <c r="K37" s="66">
        <f t="shared" si="10"/>
        <v>57648.916666666664</v>
      </c>
      <c r="L37" s="66">
        <f t="shared" si="10"/>
        <v>59040.833333333336</v>
      </c>
      <c r="M37" s="66">
        <f t="shared" si="10"/>
        <v>60505.666666666664</v>
      </c>
      <c r="N37" s="66">
        <f t="shared" si="10"/>
        <v>62015.416666666664</v>
      </c>
      <c r="O37" s="66">
        <f t="shared" si="10"/>
        <v>63611.833333333336</v>
      </c>
      <c r="P37" s="66">
        <f t="shared" si="10"/>
        <v>65310.25</v>
      </c>
      <c r="Q37" s="65">
        <f t="shared" si="10"/>
        <v>67051.083333333328</v>
      </c>
      <c r="U37" s="67" t="s">
        <v>11</v>
      </c>
      <c r="V37" s="66">
        <v>0</v>
      </c>
      <c r="W37" s="66">
        <v>0</v>
      </c>
      <c r="X37" s="66">
        <v>0</v>
      </c>
      <c r="Y37" s="66">
        <v>0</v>
      </c>
      <c r="Z37" s="66">
        <v>0</v>
      </c>
      <c r="AA37" s="66">
        <v>0</v>
      </c>
      <c r="AB37" s="109">
        <v>26949.583333333332</v>
      </c>
      <c r="AC37" s="66">
        <v>55016.166666666664</v>
      </c>
      <c r="AD37" s="66">
        <v>56394.333333333336</v>
      </c>
      <c r="AE37" s="66">
        <v>57648.916666666664</v>
      </c>
      <c r="AF37" s="66">
        <v>59040.833333333336</v>
      </c>
      <c r="AG37" s="66">
        <v>60505.666666666664</v>
      </c>
      <c r="AH37" s="66">
        <v>62015.416666666664</v>
      </c>
      <c r="AI37" s="66">
        <v>63611.833333333336</v>
      </c>
      <c r="AJ37" s="66">
        <v>65310.25</v>
      </c>
      <c r="AK37" s="65">
        <v>67051.083333333328</v>
      </c>
    </row>
    <row r="38" spans="1:37">
      <c r="A38" s="67" t="str">
        <f t="shared" si="1"/>
        <v>B2008</v>
      </c>
      <c r="B38" s="66">
        <f t="shared" ref="B38:Q38" si="11">AVERAGEIF($B$7:$GK$7,B$28,$B18:$GK18)</f>
        <v>0</v>
      </c>
      <c r="C38" s="66">
        <f t="shared" si="11"/>
        <v>0</v>
      </c>
      <c r="D38" s="66">
        <f t="shared" si="11"/>
        <v>0</v>
      </c>
      <c r="E38" s="66">
        <f t="shared" si="11"/>
        <v>0</v>
      </c>
      <c r="F38" s="66">
        <f t="shared" si="11"/>
        <v>0</v>
      </c>
      <c r="G38" s="66">
        <f t="shared" si="11"/>
        <v>0</v>
      </c>
      <c r="H38" s="66">
        <f t="shared" si="11"/>
        <v>4455.5</v>
      </c>
      <c r="I38" s="66">
        <f t="shared" si="11"/>
        <v>53873.916666666664</v>
      </c>
      <c r="J38" s="66">
        <f t="shared" si="11"/>
        <v>54961.5</v>
      </c>
      <c r="K38" s="66">
        <f t="shared" si="11"/>
        <v>56233.333333333336</v>
      </c>
      <c r="L38" s="66">
        <f t="shared" si="11"/>
        <v>57567.5</v>
      </c>
      <c r="M38" s="66">
        <f t="shared" si="11"/>
        <v>59009.75</v>
      </c>
      <c r="N38" s="66">
        <f t="shared" si="11"/>
        <v>60546.333333333336</v>
      </c>
      <c r="O38" s="66">
        <f t="shared" si="11"/>
        <v>62175.75</v>
      </c>
      <c r="P38" s="66">
        <f t="shared" si="11"/>
        <v>63869.833333333336</v>
      </c>
      <c r="Q38" s="65">
        <f t="shared" si="11"/>
        <v>65588.666666666672</v>
      </c>
      <c r="U38" s="67" t="s">
        <v>10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4455.5</v>
      </c>
      <c r="AC38" s="66">
        <v>53873.916666666664</v>
      </c>
      <c r="AD38" s="66">
        <v>54961.5</v>
      </c>
      <c r="AE38" s="66">
        <v>56233.333333333336</v>
      </c>
      <c r="AF38" s="66">
        <v>57567.5</v>
      </c>
      <c r="AG38" s="66">
        <v>59009.75</v>
      </c>
      <c r="AH38" s="66">
        <v>60546.333333333336</v>
      </c>
      <c r="AI38" s="66">
        <v>62175.75</v>
      </c>
      <c r="AJ38" s="66">
        <v>63869.833333333336</v>
      </c>
      <c r="AK38" s="65">
        <v>65588.666666666672</v>
      </c>
    </row>
    <row r="39" spans="1:37">
      <c r="A39" s="67" t="str">
        <f t="shared" si="1"/>
        <v>B2009</v>
      </c>
      <c r="B39" s="66">
        <f t="shared" ref="B39:Q39" si="12">AVERAGEIF($B$7:$GK$7,B$28,$B19:$GK19)</f>
        <v>0</v>
      </c>
      <c r="C39" s="66">
        <f t="shared" si="12"/>
        <v>0</v>
      </c>
      <c r="D39" s="66">
        <f t="shared" si="12"/>
        <v>0</v>
      </c>
      <c r="E39" s="66">
        <f t="shared" si="12"/>
        <v>0</v>
      </c>
      <c r="F39" s="66">
        <f t="shared" si="12"/>
        <v>0</v>
      </c>
      <c r="G39" s="66">
        <f t="shared" si="12"/>
        <v>0</v>
      </c>
      <c r="H39" s="66">
        <f t="shared" si="12"/>
        <v>0</v>
      </c>
      <c r="I39" s="66">
        <f t="shared" si="12"/>
        <v>4486.5</v>
      </c>
      <c r="J39" s="66">
        <f t="shared" si="12"/>
        <v>53957.5</v>
      </c>
      <c r="K39" s="66">
        <f t="shared" si="12"/>
        <v>54572.416666666664</v>
      </c>
      <c r="L39" s="66">
        <f t="shared" si="12"/>
        <v>55447.583333333336</v>
      </c>
      <c r="M39" s="66">
        <f t="shared" si="12"/>
        <v>56597.25</v>
      </c>
      <c r="N39" s="66">
        <f t="shared" si="12"/>
        <v>57805.916666666664</v>
      </c>
      <c r="O39" s="66">
        <f t="shared" si="12"/>
        <v>59079.5</v>
      </c>
      <c r="P39" s="66">
        <f t="shared" si="12"/>
        <v>60386.666666666664</v>
      </c>
      <c r="Q39" s="65">
        <f t="shared" si="12"/>
        <v>61748.916666666664</v>
      </c>
      <c r="U39" s="67" t="s">
        <v>9</v>
      </c>
      <c r="V39" s="66">
        <v>0</v>
      </c>
      <c r="W39" s="66">
        <v>0</v>
      </c>
      <c r="X39" s="66">
        <v>0</v>
      </c>
      <c r="Y39" s="66">
        <v>0</v>
      </c>
      <c r="Z39" s="66">
        <v>0</v>
      </c>
      <c r="AA39" s="66">
        <v>0</v>
      </c>
      <c r="AB39" s="66">
        <v>0</v>
      </c>
      <c r="AC39" s="66">
        <v>4486.5</v>
      </c>
      <c r="AD39" s="66">
        <v>53957.5</v>
      </c>
      <c r="AE39" s="66">
        <v>54572.416666666664</v>
      </c>
      <c r="AF39" s="66">
        <v>55447.583333333336</v>
      </c>
      <c r="AG39" s="66">
        <v>56597.25</v>
      </c>
      <c r="AH39" s="66">
        <v>57805.916666666664</v>
      </c>
      <c r="AI39" s="66">
        <v>59079.5</v>
      </c>
      <c r="AJ39" s="66">
        <v>60386.666666666664</v>
      </c>
      <c r="AK39" s="65">
        <v>61748.916666666664</v>
      </c>
    </row>
    <row r="40" spans="1:37">
      <c r="A40" s="67" t="str">
        <f t="shared" si="1"/>
        <v>B2010C</v>
      </c>
      <c r="B40" s="66">
        <f t="shared" ref="B40:Q40" si="13">AVERAGEIF($B$7:$GK$7,B$28,$B20:$GK20)</f>
        <v>0</v>
      </c>
      <c r="C40" s="66">
        <f t="shared" si="13"/>
        <v>0</v>
      </c>
      <c r="D40" s="66">
        <f t="shared" si="13"/>
        <v>0</v>
      </c>
      <c r="E40" s="66">
        <f t="shared" si="13"/>
        <v>0</v>
      </c>
      <c r="F40" s="66">
        <f t="shared" si="13"/>
        <v>0</v>
      </c>
      <c r="G40" s="66">
        <f t="shared" si="13"/>
        <v>0</v>
      </c>
      <c r="H40" s="66">
        <f t="shared" si="13"/>
        <v>0</v>
      </c>
      <c r="I40" s="66">
        <f t="shared" si="13"/>
        <v>0</v>
      </c>
      <c r="J40" s="66">
        <f t="shared" si="13"/>
        <v>0</v>
      </c>
      <c r="K40" s="66">
        <f t="shared" si="13"/>
        <v>0</v>
      </c>
      <c r="L40" s="66">
        <f t="shared" si="13"/>
        <v>53669.916666666664</v>
      </c>
      <c r="M40" s="66">
        <f t="shared" si="13"/>
        <v>54113</v>
      </c>
      <c r="N40" s="66">
        <f t="shared" si="13"/>
        <v>54566.833333333336</v>
      </c>
      <c r="O40" s="66">
        <f t="shared" si="13"/>
        <v>55286.416666666664</v>
      </c>
      <c r="P40" s="66">
        <f t="shared" si="13"/>
        <v>56252.333333333336</v>
      </c>
      <c r="Q40" s="65">
        <f t="shared" si="13"/>
        <v>57264.583333333336</v>
      </c>
      <c r="U40" s="67" t="s">
        <v>31</v>
      </c>
      <c r="V40" s="66">
        <v>0</v>
      </c>
      <c r="W40" s="66">
        <v>0</v>
      </c>
      <c r="X40" s="66">
        <v>0</v>
      </c>
      <c r="Y40" s="66">
        <v>0</v>
      </c>
      <c r="Z40" s="66">
        <v>0</v>
      </c>
      <c r="AA40" s="66">
        <v>0</v>
      </c>
      <c r="AB40" s="66">
        <v>0</v>
      </c>
      <c r="AC40" s="66">
        <v>0</v>
      </c>
      <c r="AD40" s="66">
        <v>0</v>
      </c>
      <c r="AE40" s="66">
        <v>0</v>
      </c>
      <c r="AF40" s="66">
        <v>53669.916666666664</v>
      </c>
      <c r="AG40" s="66">
        <v>54113</v>
      </c>
      <c r="AH40" s="66">
        <v>54566.833333333336</v>
      </c>
      <c r="AI40" s="66">
        <v>55286.416666666664</v>
      </c>
      <c r="AJ40" s="66">
        <v>56252.333333333336</v>
      </c>
      <c r="AK40" s="65">
        <v>57264.583333333336</v>
      </c>
    </row>
    <row r="41" spans="1:37">
      <c r="A41" s="67" t="str">
        <f t="shared" si="1"/>
        <v>B2011</v>
      </c>
      <c r="B41" s="66">
        <f t="shared" ref="B41:Q41" si="14">AVERAGEIF($B$7:$GK$7,B$28,$B21:$GK21)</f>
        <v>0</v>
      </c>
      <c r="C41" s="66">
        <f t="shared" si="14"/>
        <v>0</v>
      </c>
      <c r="D41" s="66">
        <f t="shared" si="14"/>
        <v>0</v>
      </c>
      <c r="E41" s="66">
        <f t="shared" si="14"/>
        <v>0</v>
      </c>
      <c r="F41" s="66">
        <f t="shared" si="14"/>
        <v>0</v>
      </c>
      <c r="G41" s="66">
        <f t="shared" si="14"/>
        <v>0</v>
      </c>
      <c r="H41" s="66">
        <f t="shared" si="14"/>
        <v>0</v>
      </c>
      <c r="I41" s="66">
        <f t="shared" si="14"/>
        <v>0</v>
      </c>
      <c r="J41" s="66">
        <f t="shared" si="14"/>
        <v>0</v>
      </c>
      <c r="K41" s="66">
        <f t="shared" si="14"/>
        <v>4439.333333333333</v>
      </c>
      <c r="L41" s="66">
        <f t="shared" si="14"/>
        <v>53521.916666666664</v>
      </c>
      <c r="M41" s="66">
        <f t="shared" si="14"/>
        <v>53821.833333333336</v>
      </c>
      <c r="N41" s="66">
        <f t="shared" si="14"/>
        <v>54501.833333333336</v>
      </c>
      <c r="O41" s="66">
        <f t="shared" si="14"/>
        <v>55127.166666666664</v>
      </c>
      <c r="P41" s="66">
        <f t="shared" si="14"/>
        <v>55864.833333333336</v>
      </c>
      <c r="Q41" s="65">
        <f t="shared" si="14"/>
        <v>56617</v>
      </c>
      <c r="U41" s="67" t="s">
        <v>6</v>
      </c>
      <c r="V41" s="66">
        <v>0</v>
      </c>
      <c r="W41" s="66">
        <v>0</v>
      </c>
      <c r="X41" s="66">
        <v>0</v>
      </c>
      <c r="Y41" s="66">
        <v>0</v>
      </c>
      <c r="Z41" s="66">
        <v>0</v>
      </c>
      <c r="AA41" s="66">
        <v>0</v>
      </c>
      <c r="AB41" s="66">
        <v>0</v>
      </c>
      <c r="AC41" s="66">
        <v>0</v>
      </c>
      <c r="AD41" s="66">
        <v>0</v>
      </c>
      <c r="AE41" s="66">
        <v>4439.333333333333</v>
      </c>
      <c r="AF41" s="66">
        <v>53521.916666666664</v>
      </c>
      <c r="AG41" s="66">
        <v>53821.833333333336</v>
      </c>
      <c r="AH41" s="66">
        <v>54501.833333333336</v>
      </c>
      <c r="AI41" s="66">
        <v>55127.166666666664</v>
      </c>
      <c r="AJ41" s="66">
        <v>55864.833333333336</v>
      </c>
      <c r="AK41" s="65">
        <v>56617</v>
      </c>
    </row>
    <row r="42" spans="1:37" ht="15.75" thickBot="1">
      <c r="A42" s="64" t="str">
        <f t="shared" si="1"/>
        <v>B2012A</v>
      </c>
      <c r="B42" s="63">
        <f t="shared" ref="B42:Q42" si="15">AVERAGEIF($B$7:$GK$7,B$28,$B22:$GK22)</f>
        <v>0</v>
      </c>
      <c r="C42" s="63">
        <f t="shared" si="15"/>
        <v>0</v>
      </c>
      <c r="D42" s="63">
        <f t="shared" si="15"/>
        <v>0</v>
      </c>
      <c r="E42" s="63">
        <f t="shared" si="15"/>
        <v>0</v>
      </c>
      <c r="F42" s="63">
        <f t="shared" si="15"/>
        <v>0</v>
      </c>
      <c r="G42" s="63">
        <f t="shared" si="15"/>
        <v>0</v>
      </c>
      <c r="H42" s="63">
        <f t="shared" si="15"/>
        <v>0</v>
      </c>
      <c r="I42" s="63">
        <f t="shared" si="15"/>
        <v>0</v>
      </c>
      <c r="J42" s="63">
        <f t="shared" si="15"/>
        <v>0</v>
      </c>
      <c r="K42" s="63">
        <f t="shared" si="15"/>
        <v>0</v>
      </c>
      <c r="L42" s="63">
        <f t="shared" si="15"/>
        <v>4438.583333333333</v>
      </c>
      <c r="M42" s="63">
        <f t="shared" si="15"/>
        <v>53403.666666666664</v>
      </c>
      <c r="N42" s="63">
        <f t="shared" si="15"/>
        <v>53743.916666666664</v>
      </c>
      <c r="O42" s="63">
        <f t="shared" si="15"/>
        <v>54170.166666666664</v>
      </c>
      <c r="P42" s="63">
        <f t="shared" si="15"/>
        <v>54819.666666666664</v>
      </c>
      <c r="Q42" s="62">
        <f t="shared" si="15"/>
        <v>55565.833333333336</v>
      </c>
      <c r="U42" s="64" t="s">
        <v>30</v>
      </c>
      <c r="V42" s="63">
        <v>0</v>
      </c>
      <c r="W42" s="63">
        <v>0</v>
      </c>
      <c r="X42" s="63">
        <v>0</v>
      </c>
      <c r="Y42" s="63">
        <v>0</v>
      </c>
      <c r="Z42" s="63">
        <v>0</v>
      </c>
      <c r="AA42" s="63">
        <v>0</v>
      </c>
      <c r="AB42" s="63">
        <v>0</v>
      </c>
      <c r="AC42" s="63">
        <v>0</v>
      </c>
      <c r="AD42" s="63">
        <v>0</v>
      </c>
      <c r="AE42" s="63">
        <v>0</v>
      </c>
      <c r="AF42" s="63">
        <v>4438.583333333333</v>
      </c>
      <c r="AG42" s="63">
        <v>53403.666666666664</v>
      </c>
      <c r="AH42" s="63">
        <v>53743.916666666664</v>
      </c>
      <c r="AI42" s="63">
        <v>54170.166666666664</v>
      </c>
      <c r="AJ42" s="63">
        <v>54819.666666666664</v>
      </c>
      <c r="AK42" s="62">
        <v>55565.833333333336</v>
      </c>
    </row>
  </sheetData>
  <mergeCells count="1">
    <mergeCell ref="G1:M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Res Cust</vt:lpstr>
      <vt:lpstr>Res TM1</vt:lpstr>
      <vt:lpstr>Com Cust</vt:lpstr>
      <vt:lpstr>Com TM1</vt:lpstr>
      <vt:lpstr>'Com Cust'!Print_Area</vt:lpstr>
      <vt:lpstr>'Res Cust'!Print_Area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mcarmstr</dc:creator>
  <cp:lastModifiedBy>Jun Park</cp:lastModifiedBy>
  <cp:lastPrinted>2013-02-06T22:08:09Z</cp:lastPrinted>
  <dcterms:created xsi:type="dcterms:W3CDTF">2013-01-22T15:26:06Z</dcterms:created>
  <dcterms:modified xsi:type="dcterms:W3CDTF">2013-08-08T19:26:44Z</dcterms:modified>
</cp:coreProperties>
</file>