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0" windowWidth="28620" windowHeight="13170"/>
  </bookViews>
  <sheets>
    <sheet name="ComSm" sheetId="2" r:id="rId1"/>
    <sheet name="ComLg" sheetId="1" r:id="rId2"/>
    <sheet name="Commercial" sheetId="3" r:id="rId3"/>
  </sheets>
  <definedNames>
    <definedName name="_xlnm.Print_Area" localSheetId="1">ComLg!#REF!</definedName>
    <definedName name="_xlnm.Print_Area" localSheetId="0">ComSm!#REF!</definedName>
  </definedNames>
  <calcPr calcId="125725" calcMode="manual" concurrentCalc="0"/>
</workbook>
</file>

<file path=xl/calcChain.xml><?xml version="1.0" encoding="utf-8"?>
<calcChain xmlns="http://schemas.openxmlformats.org/spreadsheetml/2006/main">
  <c r="L55" i="3"/>
  <c r="F55"/>
  <c r="G55"/>
  <c r="N55"/>
  <c r="L54"/>
  <c r="F54"/>
  <c r="G54"/>
  <c r="N54"/>
  <c r="L53"/>
  <c r="F53"/>
  <c r="G53"/>
  <c r="N53"/>
  <c r="L52"/>
  <c r="F52"/>
  <c r="G52"/>
  <c r="N52"/>
  <c r="L51"/>
  <c r="F51"/>
  <c r="G51"/>
  <c r="N51"/>
  <c r="L50"/>
  <c r="F50"/>
  <c r="G50"/>
  <c r="N50"/>
  <c r="L49"/>
  <c r="F49"/>
  <c r="G49"/>
  <c r="N49"/>
  <c r="L48"/>
  <c r="F48"/>
  <c r="G48"/>
  <c r="N48"/>
  <c r="L47"/>
  <c r="F47"/>
  <c r="G47"/>
  <c r="N47"/>
  <c r="L46"/>
  <c r="F46"/>
  <c r="G46"/>
  <c r="N46"/>
  <c r="L45"/>
  <c r="F45"/>
  <c r="G45"/>
  <c r="N45"/>
  <c r="L44"/>
  <c r="F44"/>
  <c r="G44"/>
  <c r="N44"/>
  <c r="L43"/>
  <c r="F43"/>
  <c r="G43"/>
  <c r="N43"/>
  <c r="L42"/>
  <c r="F42"/>
  <c r="G42"/>
  <c r="N42"/>
  <c r="L41"/>
  <c r="F41"/>
  <c r="G41"/>
  <c r="N41"/>
  <c r="L40"/>
  <c r="F40"/>
  <c r="G40"/>
  <c r="N40"/>
  <c r="L39"/>
  <c r="F39"/>
  <c r="G39"/>
  <c r="N39"/>
  <c r="L38"/>
  <c r="F38"/>
  <c r="G38"/>
  <c r="N38"/>
  <c r="L37"/>
  <c r="F37"/>
  <c r="G37"/>
  <c r="N37"/>
  <c r="L36"/>
  <c r="F36"/>
  <c r="G36"/>
  <c r="N36"/>
  <c r="L35"/>
  <c r="F35"/>
  <c r="G35"/>
  <c r="N35"/>
  <c r="L34"/>
  <c r="F34"/>
  <c r="G34"/>
  <c r="N34"/>
  <c r="L33"/>
  <c r="F33"/>
  <c r="G33"/>
  <c r="N33"/>
  <c r="L32"/>
  <c r="F32"/>
  <c r="G32"/>
  <c r="N32"/>
  <c r="L31"/>
  <c r="F31"/>
  <c r="G31"/>
  <c r="N31"/>
  <c r="L30"/>
  <c r="F30"/>
  <c r="G30"/>
  <c r="N30"/>
  <c r="L29"/>
  <c r="F29"/>
  <c r="G29"/>
  <c r="N29"/>
  <c r="L28"/>
  <c r="F28"/>
  <c r="G28"/>
  <c r="N28"/>
  <c r="L27"/>
  <c r="F27"/>
  <c r="G27"/>
  <c r="N27"/>
  <c r="L26"/>
  <c r="F26"/>
  <c r="G26"/>
  <c r="N26"/>
  <c r="L25"/>
  <c r="F25"/>
  <c r="G25"/>
  <c r="N25"/>
  <c r="L24"/>
  <c r="F24"/>
  <c r="G24"/>
  <c r="N24"/>
  <c r="L23"/>
  <c r="F23"/>
  <c r="G23"/>
  <c r="N23"/>
  <c r="L22"/>
  <c r="F22"/>
  <c r="G22"/>
  <c r="N22"/>
  <c r="L21"/>
  <c r="F21"/>
  <c r="G21"/>
  <c r="N21"/>
  <c r="L20"/>
  <c r="F20"/>
  <c r="G20"/>
  <c r="N20"/>
  <c r="L19"/>
  <c r="F19"/>
  <c r="G19"/>
  <c r="N19"/>
  <c r="L18"/>
  <c r="F18"/>
  <c r="G18"/>
  <c r="N18"/>
  <c r="L17"/>
  <c r="F17"/>
  <c r="G17"/>
  <c r="N17"/>
  <c r="L16"/>
  <c r="F16"/>
  <c r="G16"/>
  <c r="N16"/>
  <c r="L15"/>
  <c r="J15" i="2"/>
  <c r="N15"/>
  <c r="F15" i="3"/>
  <c r="J15" i="1"/>
  <c r="N15"/>
  <c r="R15"/>
  <c r="G15" i="3"/>
  <c r="N15"/>
  <c r="L14"/>
  <c r="J14" i="2"/>
  <c r="N14"/>
  <c r="F14" i="3"/>
  <c r="J14" i="1"/>
  <c r="N14"/>
  <c r="R14"/>
  <c r="G14" i="3"/>
  <c r="N14"/>
  <c r="L13"/>
  <c r="J13" i="2"/>
  <c r="N13"/>
  <c r="F13" i="3"/>
  <c r="J13" i="1"/>
  <c r="N13"/>
  <c r="R13"/>
  <c r="G13" i="3"/>
  <c r="N13"/>
  <c r="L12"/>
  <c r="J12" i="2"/>
  <c r="N12"/>
  <c r="F12" i="3"/>
  <c r="J12" i="1"/>
  <c r="N12"/>
  <c r="R12"/>
  <c r="G12" i="3"/>
  <c r="N12"/>
  <c r="L11"/>
  <c r="J11" i="2"/>
  <c r="N11"/>
  <c r="F11" i="3"/>
  <c r="J11" i="1"/>
  <c r="N11"/>
  <c r="R11"/>
  <c r="G11" i="3"/>
  <c r="N11"/>
  <c r="L10"/>
  <c r="J10" i="2"/>
  <c r="N10"/>
  <c r="F10" i="3"/>
  <c r="J10" i="1"/>
  <c r="N10"/>
  <c r="R10"/>
  <c r="G10" i="3"/>
  <c r="N10"/>
  <c r="L9"/>
  <c r="J9" i="2"/>
  <c r="N9"/>
  <c r="F9" i="3"/>
  <c r="J9" i="1"/>
  <c r="N9"/>
  <c r="R9"/>
  <c r="G9" i="3"/>
  <c r="N9"/>
  <c r="L8"/>
  <c r="J8" i="2"/>
  <c r="N8"/>
  <c r="F8" i="3"/>
  <c r="J8" i="1"/>
  <c r="N8"/>
  <c r="R8"/>
  <c r="G8" i="3"/>
  <c r="N8"/>
  <c r="L7"/>
  <c r="J7" i="2"/>
  <c r="N7"/>
  <c r="F7" i="3"/>
  <c r="J7" i="1"/>
  <c r="N7"/>
  <c r="R7"/>
  <c r="G7" i="3"/>
  <c r="N7"/>
  <c r="L6"/>
  <c r="J6" i="2"/>
  <c r="N6"/>
  <c r="F6" i="3"/>
  <c r="J6" i="1"/>
  <c r="N6"/>
  <c r="R6"/>
  <c r="G6" i="3"/>
  <c r="N6"/>
  <c r="J55" i="2"/>
  <c r="N55"/>
  <c r="J54"/>
  <c r="N54"/>
  <c r="J53"/>
  <c r="N53"/>
  <c r="J52"/>
  <c r="N52"/>
  <c r="J51"/>
  <c r="N51"/>
  <c r="J50"/>
  <c r="N50"/>
  <c r="J49"/>
  <c r="N49"/>
  <c r="J48"/>
  <c r="N48"/>
  <c r="J47"/>
  <c r="N47"/>
  <c r="J46"/>
  <c r="N46"/>
  <c r="J45"/>
  <c r="N45"/>
  <c r="J44"/>
  <c r="N44"/>
  <c r="J43"/>
  <c r="N43"/>
  <c r="J42"/>
  <c r="N42"/>
  <c r="J41"/>
  <c r="N41"/>
  <c r="J40"/>
  <c r="N40"/>
  <c r="J39"/>
  <c r="N39"/>
  <c r="J38"/>
  <c r="N38"/>
  <c r="J37"/>
  <c r="N37"/>
  <c r="J36"/>
  <c r="N36"/>
  <c r="J35"/>
  <c r="N35"/>
  <c r="J34"/>
  <c r="N34"/>
  <c r="J33"/>
  <c r="N33"/>
  <c r="J32"/>
  <c r="N32"/>
  <c r="J31"/>
  <c r="N31"/>
  <c r="J30"/>
  <c r="N30"/>
  <c r="J29"/>
  <c r="N29"/>
  <c r="J28"/>
  <c r="N28"/>
  <c r="J27"/>
  <c r="N27"/>
  <c r="J26"/>
  <c r="N26"/>
  <c r="J25"/>
  <c r="N25"/>
  <c r="J24"/>
  <c r="N24"/>
  <c r="J23"/>
  <c r="N23"/>
  <c r="J22"/>
  <c r="N22"/>
  <c r="J21"/>
  <c r="N21"/>
  <c r="J20"/>
  <c r="N20"/>
  <c r="J19"/>
  <c r="N19"/>
  <c r="J18"/>
  <c r="N18"/>
  <c r="J17"/>
  <c r="N17"/>
  <c r="J16"/>
  <c r="N16"/>
  <c r="J55" i="1"/>
  <c r="N55"/>
  <c r="J54"/>
  <c r="N54"/>
  <c r="J53"/>
  <c r="N53"/>
  <c r="J52"/>
  <c r="N52"/>
  <c r="J51"/>
  <c r="N51"/>
  <c r="J50"/>
  <c r="N50"/>
  <c r="J49"/>
  <c r="N49"/>
  <c r="J48"/>
  <c r="N48"/>
  <c r="J47"/>
  <c r="N47"/>
  <c r="J46"/>
  <c r="N46"/>
  <c r="J45"/>
  <c r="N45"/>
  <c r="J44"/>
  <c r="N44"/>
  <c r="J43"/>
  <c r="N43"/>
  <c r="J42"/>
  <c r="N42"/>
  <c r="J41"/>
  <c r="N41"/>
  <c r="J40"/>
  <c r="N40"/>
  <c r="J39"/>
  <c r="N39"/>
  <c r="J38"/>
  <c r="N38"/>
  <c r="J37"/>
  <c r="N37"/>
  <c r="J36"/>
  <c r="N36"/>
  <c r="J35"/>
  <c r="N35"/>
  <c r="J34"/>
  <c r="N34"/>
  <c r="J33"/>
  <c r="N33"/>
  <c r="J32"/>
  <c r="N32"/>
  <c r="J31"/>
  <c r="N31"/>
  <c r="J30"/>
  <c r="N30"/>
  <c r="J29"/>
  <c r="N29"/>
  <c r="J28"/>
  <c r="N28"/>
  <c r="J27"/>
  <c r="N27"/>
  <c r="J26"/>
  <c r="N26"/>
  <c r="J25"/>
  <c r="N25"/>
  <c r="J24"/>
  <c r="N24"/>
  <c r="J23"/>
  <c r="N23"/>
  <c r="J22"/>
  <c r="N22"/>
  <c r="J21"/>
  <c r="N21"/>
  <c r="J20"/>
  <c r="N20"/>
  <c r="J19"/>
  <c r="N19"/>
  <c r="J18"/>
  <c r="N18"/>
  <c r="J17"/>
  <c r="N17"/>
  <c r="J16"/>
  <c r="N16"/>
  <c r="R55"/>
  <c r="R54"/>
  <c r="R53"/>
  <c r="R52"/>
  <c r="R51"/>
  <c r="R50"/>
  <c r="R49"/>
  <c r="R48"/>
  <c r="R47"/>
  <c r="R46"/>
  <c r="R45"/>
  <c r="R44"/>
  <c r="R43"/>
  <c r="R42"/>
  <c r="R41"/>
  <c r="R40"/>
  <c r="R39"/>
  <c r="R38"/>
  <c r="R37"/>
  <c r="R36"/>
  <c r="R35"/>
  <c r="R34"/>
  <c r="R33"/>
  <c r="R32"/>
  <c r="R31"/>
  <c r="R30"/>
  <c r="R29"/>
  <c r="R28"/>
  <c r="R27"/>
  <c r="R26"/>
  <c r="R25"/>
  <c r="R24"/>
  <c r="R23"/>
  <c r="R22"/>
  <c r="R21"/>
  <c r="R20"/>
  <c r="R19"/>
  <c r="R18"/>
  <c r="R17"/>
  <c r="R16"/>
</calcChain>
</file>

<file path=xl/sharedStrings.xml><?xml version="1.0" encoding="utf-8"?>
<sst xmlns="http://schemas.openxmlformats.org/spreadsheetml/2006/main" count="185" uniqueCount="24">
  <si>
    <t>Customers</t>
  </si>
  <si>
    <t>Year</t>
  </si>
  <si>
    <t>Month</t>
  </si>
  <si>
    <t>DSM</t>
  </si>
  <si>
    <t>Gulf Power Company</t>
  </si>
  <si>
    <t>Small Commercial kWh per Customer per Billing Day</t>
  </si>
  <si>
    <t>Cycle Billing Days</t>
  </si>
  <si>
    <t>Small Commercial Billing Cycle Energy</t>
  </si>
  <si>
    <t>Unbilled Energy</t>
  </si>
  <si>
    <t>Small Commercial Calendar Energy</t>
  </si>
  <si>
    <t>Large Commercial kWh per Customer per Billing Day</t>
  </si>
  <si>
    <t>Large Commercial Billing Cycle Energy Before Adjustments</t>
  </si>
  <si>
    <t>Large Commercial Calendar Energy</t>
  </si>
  <si>
    <t>Outdoor Lighting Billing Cycle Energy</t>
  </si>
  <si>
    <t>Outdoor Lighting Unbilled Energy</t>
  </si>
  <si>
    <t>Outdoor Lighting Calendar Energy</t>
  </si>
  <si>
    <t>Total Commercial Calendar Energy</t>
  </si>
  <si>
    <t>Large Commercial Billing Cycle Energy</t>
  </si>
  <si>
    <t>Total Commercial Energy Sales</t>
  </si>
  <si>
    <t>Large Commercial Energy Sales</t>
  </si>
  <si>
    <t>Small Commercial Energy Sales</t>
  </si>
  <si>
    <t>Nov 2012 through August 2013 Actuals / September 2013 through December 2016 B2013A Forecast</t>
  </si>
  <si>
    <t>Actual</t>
  </si>
  <si>
    <t>Forecast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</si>
</sst>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2">
    <xf numFmtId="0" fontId="0" fillId="0" borderId="0" xfId="0"/>
    <xf numFmtId="2" fontId="0" fillId="0" borderId="0" xfId="0" applyNumberFormat="1"/>
    <xf numFmtId="3" fontId="0" fillId="0" borderId="0" xfId="0" applyNumberFormat="1"/>
    <xf numFmtId="0" fontId="1" fillId="0" borderId="0" xfId="0" applyFont="1" applyAlignment="1">
      <alignment horizontal="center"/>
    </xf>
    <xf numFmtId="0" fontId="1" fillId="0" borderId="0" xfId="0" quotePrefix="1" applyFont="1" applyAlignment="1">
      <alignment horizontal="left"/>
    </xf>
    <xf numFmtId="0" fontId="1" fillId="0" borderId="0" xfId="0" applyFont="1" applyAlignment="1">
      <alignment horizontal="center" wrapText="1"/>
    </xf>
    <xf numFmtId="0" fontId="1" fillId="0" borderId="0" xfId="0" quotePrefix="1" applyFont="1" applyAlignment="1">
      <alignment horizontal="center" wrapText="1"/>
    </xf>
    <xf numFmtId="3" fontId="0" fillId="2" borderId="0" xfId="0" applyNumberFormat="1" applyFill="1"/>
    <xf numFmtId="2" fontId="0" fillId="2" borderId="0" xfId="0" applyNumberFormat="1" applyFill="1"/>
    <xf numFmtId="0" fontId="1" fillId="0" borderId="0" xfId="0" applyFont="1" applyAlignment="1">
      <alignment horizontal="left"/>
    </xf>
    <xf numFmtId="164" fontId="0" fillId="0" borderId="0" xfId="1" applyNumberFormat="1" applyFont="1"/>
    <xf numFmtId="164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C1:Q55"/>
  <sheetViews>
    <sheetView tabSelected="1" zoomScaleNormal="100" zoomScaleSheetLayoutView="100" workbookViewId="0"/>
  </sheetViews>
  <sheetFormatPr defaultRowHeight="15"/>
  <cols>
    <col min="1" max="2" width="1.7109375" customWidth="1"/>
    <col min="3" max="3" width="8.7109375" customWidth="1"/>
    <col min="4" max="5" width="6.7109375" customWidth="1"/>
    <col min="6" max="6" width="17.7109375" customWidth="1"/>
    <col min="7" max="7" width="10.7109375" customWidth="1"/>
    <col min="8" max="8" width="11.7109375" bestFit="1" customWidth="1"/>
    <col min="9" max="9" width="1.7109375" customWidth="1"/>
    <col min="10" max="10" width="18.7109375" customWidth="1"/>
    <col min="11" max="11" width="1.7109375" customWidth="1"/>
    <col min="12" max="12" width="11.7109375" customWidth="1"/>
    <col min="13" max="13" width="1.7109375" customWidth="1"/>
    <col min="14" max="14" width="15.42578125" bestFit="1" customWidth="1"/>
    <col min="16" max="16" width="14.28515625" bestFit="1" customWidth="1"/>
  </cols>
  <sheetData>
    <row r="1" spans="3:17">
      <c r="C1" s="4" t="s">
        <v>4</v>
      </c>
    </row>
    <row r="2" spans="3:17">
      <c r="C2" s="9" t="s">
        <v>20</v>
      </c>
    </row>
    <row r="3" spans="3:17">
      <c r="C3" s="4" t="s">
        <v>21</v>
      </c>
    </row>
    <row r="4" spans="3:17">
      <c r="F4" s="3"/>
      <c r="G4" s="3"/>
      <c r="H4" s="3"/>
      <c r="J4" s="3"/>
      <c r="L4" s="3"/>
      <c r="N4" s="3"/>
    </row>
    <row r="5" spans="3:17" ht="45" customHeight="1">
      <c r="D5" s="3" t="s">
        <v>1</v>
      </c>
      <c r="E5" s="3" t="s">
        <v>2</v>
      </c>
      <c r="F5" s="5" t="s">
        <v>5</v>
      </c>
      <c r="G5" s="5" t="s">
        <v>0</v>
      </c>
      <c r="H5" s="5" t="s">
        <v>6</v>
      </c>
      <c r="J5" s="5" t="s">
        <v>7</v>
      </c>
      <c r="L5" s="5" t="s">
        <v>8</v>
      </c>
      <c r="N5" s="5" t="s">
        <v>9</v>
      </c>
    </row>
    <row r="6" spans="3:17">
      <c r="C6" t="s">
        <v>22</v>
      </c>
      <c r="D6">
        <v>2012</v>
      </c>
      <c r="E6">
        <v>11</v>
      </c>
      <c r="F6" s="8">
        <v>21.221606614669493</v>
      </c>
      <c r="G6" s="7">
        <v>28695</v>
      </c>
      <c r="H6" s="1">
        <v>28.762</v>
      </c>
      <c r="J6" s="2">
        <f t="shared" ref="J6:J55" si="0">ROUND($G6*$H6*F6,0)</f>
        <v>17514735</v>
      </c>
      <c r="L6" s="7">
        <v>422545</v>
      </c>
      <c r="N6" s="2">
        <f>J6+L6</f>
        <v>17937280</v>
      </c>
      <c r="P6" s="10"/>
      <c r="Q6" s="11"/>
    </row>
    <row r="7" spans="3:17">
      <c r="C7" t="s">
        <v>22</v>
      </c>
      <c r="D7">
        <v>2012</v>
      </c>
      <c r="E7">
        <v>12</v>
      </c>
      <c r="F7" s="8">
        <v>20.290293987966095</v>
      </c>
      <c r="G7" s="7">
        <v>28671</v>
      </c>
      <c r="H7" s="1">
        <v>30.905000000000001</v>
      </c>
      <c r="J7" s="2">
        <f t="shared" si="0"/>
        <v>17978768</v>
      </c>
      <c r="L7" s="7">
        <v>1121214</v>
      </c>
      <c r="N7" s="2">
        <f t="shared" ref="N7:N55" si="1">J7+L7</f>
        <v>19099982</v>
      </c>
      <c r="P7" s="10"/>
      <c r="Q7" s="11"/>
    </row>
    <row r="8" spans="3:17">
      <c r="C8" t="s">
        <v>22</v>
      </c>
      <c r="D8">
        <v>2013</v>
      </c>
      <c r="E8">
        <v>1</v>
      </c>
      <c r="F8" s="8">
        <v>22.29038446536638</v>
      </c>
      <c r="G8" s="7">
        <v>28661</v>
      </c>
      <c r="H8" s="1">
        <v>32.286000000000001</v>
      </c>
      <c r="J8" s="2">
        <f t="shared" si="0"/>
        <v>20626386</v>
      </c>
      <c r="L8" s="7">
        <v>-1220964</v>
      </c>
      <c r="N8" s="2">
        <f t="shared" si="1"/>
        <v>19405422</v>
      </c>
      <c r="P8" s="10"/>
      <c r="Q8" s="11"/>
    </row>
    <row r="9" spans="3:17">
      <c r="C9" t="s">
        <v>22</v>
      </c>
      <c r="D9">
        <v>2013</v>
      </c>
      <c r="E9">
        <v>2</v>
      </c>
      <c r="F9" s="8">
        <v>21.227236021819525</v>
      </c>
      <c r="G9" s="7">
        <v>28793</v>
      </c>
      <c r="H9" s="1">
        <v>29.81</v>
      </c>
      <c r="J9" s="2">
        <f t="shared" si="0"/>
        <v>18219747</v>
      </c>
      <c r="L9" s="7">
        <v>-1135400</v>
      </c>
      <c r="N9" s="2">
        <f t="shared" si="1"/>
        <v>17084347</v>
      </c>
      <c r="P9" s="10"/>
      <c r="Q9" s="11"/>
    </row>
    <row r="10" spans="3:17">
      <c r="C10" t="s">
        <v>22</v>
      </c>
      <c r="D10">
        <v>2013</v>
      </c>
      <c r="E10">
        <v>3</v>
      </c>
      <c r="F10" s="8">
        <v>21.844283458434557</v>
      </c>
      <c r="G10" s="7">
        <v>28872</v>
      </c>
      <c r="H10" s="1">
        <v>29.524000000000001</v>
      </c>
      <c r="J10" s="2">
        <f t="shared" si="0"/>
        <v>18620437</v>
      </c>
      <c r="L10" s="7">
        <v>681395</v>
      </c>
      <c r="N10" s="2">
        <f t="shared" si="1"/>
        <v>19301832</v>
      </c>
      <c r="P10" s="10"/>
      <c r="Q10" s="11"/>
    </row>
    <row r="11" spans="3:17">
      <c r="C11" t="s">
        <v>22</v>
      </c>
      <c r="D11">
        <v>2013</v>
      </c>
      <c r="E11">
        <v>4</v>
      </c>
      <c r="F11" s="8">
        <v>20.656573095541592</v>
      </c>
      <c r="G11" s="7">
        <v>28974</v>
      </c>
      <c r="H11" s="1">
        <v>30.713999999999999</v>
      </c>
      <c r="J11" s="2">
        <f t="shared" si="0"/>
        <v>18382438</v>
      </c>
      <c r="L11" s="7">
        <v>-309450</v>
      </c>
      <c r="N11" s="2">
        <f t="shared" si="1"/>
        <v>18072988</v>
      </c>
      <c r="P11" s="10"/>
      <c r="Q11" s="11"/>
    </row>
    <row r="12" spans="3:17">
      <c r="C12" t="s">
        <v>22</v>
      </c>
      <c r="D12">
        <v>2013</v>
      </c>
      <c r="E12">
        <v>5</v>
      </c>
      <c r="F12" s="8">
        <v>21.442043918695212</v>
      </c>
      <c r="G12" s="7">
        <v>29105</v>
      </c>
      <c r="H12" s="1">
        <v>29.524000000000001</v>
      </c>
      <c r="J12" s="2">
        <f t="shared" si="0"/>
        <v>18425063</v>
      </c>
      <c r="L12" s="7">
        <v>3512809</v>
      </c>
      <c r="N12" s="2">
        <f t="shared" si="1"/>
        <v>21937872</v>
      </c>
      <c r="P12" s="10"/>
      <c r="Q12" s="11"/>
    </row>
    <row r="13" spans="3:17">
      <c r="C13" t="s">
        <v>22</v>
      </c>
      <c r="D13">
        <v>2013</v>
      </c>
      <c r="E13">
        <v>6</v>
      </c>
      <c r="F13" s="8">
        <v>27.660603432192818</v>
      </c>
      <c r="G13" s="7">
        <v>29108</v>
      </c>
      <c r="H13" s="1">
        <v>30.619</v>
      </c>
      <c r="J13" s="2">
        <f t="shared" si="0"/>
        <v>24652730</v>
      </c>
      <c r="L13" s="7">
        <v>1891379</v>
      </c>
      <c r="N13" s="2">
        <f t="shared" si="1"/>
        <v>26544109</v>
      </c>
      <c r="P13" s="10"/>
      <c r="Q13" s="11"/>
    </row>
    <row r="14" spans="3:17">
      <c r="C14" t="s">
        <v>22</v>
      </c>
      <c r="D14">
        <v>2013</v>
      </c>
      <c r="E14">
        <v>7</v>
      </c>
      <c r="F14" s="8">
        <v>29.99605677112141</v>
      </c>
      <c r="G14" s="7">
        <v>29128</v>
      </c>
      <c r="H14" s="1">
        <v>30.713999999999999</v>
      </c>
      <c r="J14" s="2">
        <f t="shared" si="0"/>
        <v>26835594</v>
      </c>
      <c r="L14" s="7">
        <v>-212860</v>
      </c>
      <c r="N14" s="2">
        <f t="shared" si="1"/>
        <v>26622734</v>
      </c>
      <c r="P14" s="10"/>
      <c r="Q14" s="11"/>
    </row>
    <row r="15" spans="3:17">
      <c r="C15" t="s">
        <v>22</v>
      </c>
      <c r="D15">
        <v>2013</v>
      </c>
      <c r="E15">
        <v>8</v>
      </c>
      <c r="F15" s="8">
        <v>30.400744554199154</v>
      </c>
      <c r="G15" s="7">
        <v>29165</v>
      </c>
      <c r="H15" s="1">
        <v>30.475999999999999</v>
      </c>
      <c r="J15" s="2">
        <f t="shared" si="0"/>
        <v>27021171</v>
      </c>
      <c r="L15" s="7">
        <v>168227</v>
      </c>
      <c r="N15" s="2">
        <f t="shared" si="1"/>
        <v>27189398</v>
      </c>
      <c r="P15" s="10"/>
      <c r="Q15" s="11"/>
    </row>
    <row r="16" spans="3:17">
      <c r="C16" t="s">
        <v>23</v>
      </c>
      <c r="D16">
        <v>2013</v>
      </c>
      <c r="E16">
        <v>9</v>
      </c>
      <c r="F16" s="1">
        <v>32.644685050564398</v>
      </c>
      <c r="G16" s="2">
        <v>28988</v>
      </c>
      <c r="H16" s="1">
        <v>31.143000000000001</v>
      </c>
      <c r="J16" s="2">
        <f t="shared" si="0"/>
        <v>29470750</v>
      </c>
      <c r="L16" s="2">
        <v>-2472422</v>
      </c>
      <c r="N16" s="2">
        <f t="shared" si="1"/>
        <v>26998328</v>
      </c>
    </row>
    <row r="17" spans="3:14">
      <c r="C17" t="s">
        <v>23</v>
      </c>
      <c r="D17">
        <v>2013</v>
      </c>
      <c r="E17">
        <v>10</v>
      </c>
      <c r="F17" s="1">
        <v>28.434242716975302</v>
      </c>
      <c r="G17" s="2">
        <v>28972</v>
      </c>
      <c r="H17" s="1">
        <v>30.762</v>
      </c>
      <c r="J17" s="2">
        <f t="shared" si="0"/>
        <v>25341640</v>
      </c>
      <c r="L17" s="2">
        <v>-2714918</v>
      </c>
      <c r="N17" s="2">
        <f t="shared" si="1"/>
        <v>22626722</v>
      </c>
    </row>
    <row r="18" spans="3:14">
      <c r="C18" t="s">
        <v>23</v>
      </c>
      <c r="D18">
        <v>2013</v>
      </c>
      <c r="E18">
        <v>11</v>
      </c>
      <c r="F18" s="1">
        <v>22.9072369306536</v>
      </c>
      <c r="G18" s="2">
        <v>28963</v>
      </c>
      <c r="H18" s="1">
        <v>28.619</v>
      </c>
      <c r="J18" s="2">
        <f t="shared" si="0"/>
        <v>18987628</v>
      </c>
      <c r="L18" s="2">
        <v>272388</v>
      </c>
      <c r="N18" s="2">
        <f t="shared" si="1"/>
        <v>19260016</v>
      </c>
    </row>
    <row r="19" spans="3:14">
      <c r="C19" t="s">
        <v>23</v>
      </c>
      <c r="D19">
        <v>2013</v>
      </c>
      <c r="E19">
        <v>12</v>
      </c>
      <c r="F19" s="1">
        <v>22.8858937794468</v>
      </c>
      <c r="G19" s="2">
        <v>28977</v>
      </c>
      <c r="H19" s="1">
        <v>31.238</v>
      </c>
      <c r="J19" s="2">
        <f t="shared" si="0"/>
        <v>20715934</v>
      </c>
      <c r="L19" s="2">
        <v>1427853</v>
      </c>
      <c r="N19" s="2">
        <f t="shared" si="1"/>
        <v>22143787</v>
      </c>
    </row>
    <row r="20" spans="3:14">
      <c r="C20" t="s">
        <v>23</v>
      </c>
      <c r="D20">
        <v>2014</v>
      </c>
      <c r="E20">
        <v>1</v>
      </c>
      <c r="F20" s="1">
        <v>25.800772692913799</v>
      </c>
      <c r="G20" s="2">
        <v>29009</v>
      </c>
      <c r="H20" s="1">
        <v>32.286000000000001</v>
      </c>
      <c r="J20" s="2">
        <f t="shared" si="0"/>
        <v>24164606</v>
      </c>
      <c r="L20" s="2">
        <v>-430120</v>
      </c>
      <c r="N20" s="2">
        <f t="shared" si="1"/>
        <v>23734486</v>
      </c>
    </row>
    <row r="21" spans="3:14">
      <c r="C21" t="s">
        <v>23</v>
      </c>
      <c r="D21">
        <v>2014</v>
      </c>
      <c r="E21">
        <v>2</v>
      </c>
      <c r="F21" s="1">
        <v>25.6620352838118</v>
      </c>
      <c r="G21" s="2">
        <v>29039</v>
      </c>
      <c r="H21" s="1">
        <v>29.81</v>
      </c>
      <c r="J21" s="2">
        <f t="shared" si="0"/>
        <v>22214407</v>
      </c>
      <c r="L21" s="2">
        <v>-2403109</v>
      </c>
      <c r="N21" s="2">
        <f t="shared" si="1"/>
        <v>19811298</v>
      </c>
    </row>
    <row r="22" spans="3:14">
      <c r="C22" t="s">
        <v>23</v>
      </c>
      <c r="D22">
        <v>2014</v>
      </c>
      <c r="E22">
        <v>3</v>
      </c>
      <c r="F22" s="1">
        <v>22.7268671935553</v>
      </c>
      <c r="G22" s="2">
        <v>29063</v>
      </c>
      <c r="H22" s="1">
        <v>29.524000000000001</v>
      </c>
      <c r="J22" s="2">
        <f t="shared" si="0"/>
        <v>19500925</v>
      </c>
      <c r="L22" s="2">
        <v>285528</v>
      </c>
      <c r="N22" s="2">
        <f t="shared" si="1"/>
        <v>19786453</v>
      </c>
    </row>
    <row r="23" spans="3:14">
      <c r="C23" t="s">
        <v>23</v>
      </c>
      <c r="D23">
        <v>2014</v>
      </c>
      <c r="E23">
        <v>4</v>
      </c>
      <c r="F23" s="1">
        <v>22.060777004491001</v>
      </c>
      <c r="G23" s="2">
        <v>29088</v>
      </c>
      <c r="H23" s="1">
        <v>30.713999999999999</v>
      </c>
      <c r="J23" s="2">
        <f t="shared" si="0"/>
        <v>19709293</v>
      </c>
      <c r="L23" s="2">
        <v>352073</v>
      </c>
      <c r="N23" s="2">
        <f t="shared" si="1"/>
        <v>20061366</v>
      </c>
    </row>
    <row r="24" spans="3:14">
      <c r="C24" t="s">
        <v>23</v>
      </c>
      <c r="D24">
        <v>2014</v>
      </c>
      <c r="E24">
        <v>5</v>
      </c>
      <c r="F24" s="1">
        <v>24.9214879707236</v>
      </c>
      <c r="G24" s="2">
        <v>29115</v>
      </c>
      <c r="H24" s="1">
        <v>29.524000000000001</v>
      </c>
      <c r="J24" s="2">
        <f t="shared" si="0"/>
        <v>21422293</v>
      </c>
      <c r="L24" s="2">
        <v>3693621</v>
      </c>
      <c r="N24" s="2">
        <f t="shared" si="1"/>
        <v>25115914</v>
      </c>
    </row>
    <row r="25" spans="3:14">
      <c r="C25" t="s">
        <v>23</v>
      </c>
      <c r="D25">
        <v>2014</v>
      </c>
      <c r="E25">
        <v>6</v>
      </c>
      <c r="F25" s="1">
        <v>30.668470510894501</v>
      </c>
      <c r="G25" s="2">
        <v>29147</v>
      </c>
      <c r="H25" s="1">
        <v>30.619</v>
      </c>
      <c r="J25" s="2">
        <f t="shared" si="0"/>
        <v>27370138</v>
      </c>
      <c r="L25" s="2">
        <v>1343524</v>
      </c>
      <c r="N25" s="2">
        <f t="shared" si="1"/>
        <v>28713662</v>
      </c>
    </row>
    <row r="26" spans="3:14">
      <c r="C26" t="s">
        <v>23</v>
      </c>
      <c r="D26">
        <v>2014</v>
      </c>
      <c r="E26">
        <v>7</v>
      </c>
      <c r="F26" s="1">
        <v>33.896050562696701</v>
      </c>
      <c r="G26" s="2">
        <v>29170</v>
      </c>
      <c r="H26" s="1">
        <v>30.713999999999999</v>
      </c>
      <c r="J26" s="2">
        <f t="shared" si="0"/>
        <v>30368400</v>
      </c>
      <c r="L26" s="2">
        <v>783652</v>
      </c>
      <c r="N26" s="2">
        <f t="shared" si="1"/>
        <v>31152052</v>
      </c>
    </row>
    <row r="27" spans="3:14">
      <c r="C27" t="s">
        <v>23</v>
      </c>
      <c r="D27">
        <v>2014</v>
      </c>
      <c r="E27">
        <v>8</v>
      </c>
      <c r="F27" s="1">
        <v>34.298278847740796</v>
      </c>
      <c r="G27" s="2">
        <v>29189</v>
      </c>
      <c r="H27" s="1">
        <v>30.475999999999999</v>
      </c>
      <c r="J27" s="2">
        <f t="shared" si="0"/>
        <v>30510513</v>
      </c>
      <c r="L27" s="2">
        <v>202353</v>
      </c>
      <c r="N27" s="2">
        <f t="shared" si="1"/>
        <v>30712866</v>
      </c>
    </row>
    <row r="28" spans="3:14">
      <c r="C28" t="s">
        <v>23</v>
      </c>
      <c r="D28">
        <v>2014</v>
      </c>
      <c r="E28">
        <v>9</v>
      </c>
      <c r="F28" s="1">
        <v>32.7082563790783</v>
      </c>
      <c r="G28" s="2">
        <v>29190</v>
      </c>
      <c r="H28" s="1">
        <v>31.143000000000001</v>
      </c>
      <c r="J28" s="2">
        <f t="shared" si="0"/>
        <v>29733904</v>
      </c>
      <c r="L28" s="2">
        <v>-2494498</v>
      </c>
      <c r="N28" s="2">
        <f t="shared" si="1"/>
        <v>27239406</v>
      </c>
    </row>
    <row r="29" spans="3:14">
      <c r="C29" t="s">
        <v>23</v>
      </c>
      <c r="D29">
        <v>2014</v>
      </c>
      <c r="E29">
        <v>10</v>
      </c>
      <c r="F29" s="1">
        <v>28.480073442430101</v>
      </c>
      <c r="G29" s="2">
        <v>29192</v>
      </c>
      <c r="H29" s="1">
        <v>30.762</v>
      </c>
      <c r="J29" s="2">
        <f t="shared" si="0"/>
        <v>25575229</v>
      </c>
      <c r="L29" s="2">
        <v>-2739943</v>
      </c>
      <c r="N29" s="2">
        <f t="shared" si="1"/>
        <v>22835286</v>
      </c>
    </row>
    <row r="30" spans="3:14">
      <c r="C30" t="s">
        <v>23</v>
      </c>
      <c r="D30">
        <v>2014</v>
      </c>
      <c r="E30">
        <v>11</v>
      </c>
      <c r="F30" s="1">
        <v>22.935457539893701</v>
      </c>
      <c r="G30" s="2">
        <v>29200</v>
      </c>
      <c r="H30" s="1">
        <v>28.619</v>
      </c>
      <c r="J30" s="2">
        <f t="shared" si="0"/>
        <v>19166584</v>
      </c>
      <c r="L30" s="2">
        <v>274955</v>
      </c>
      <c r="N30" s="2">
        <f t="shared" si="1"/>
        <v>19441539</v>
      </c>
    </row>
    <row r="31" spans="3:14">
      <c r="C31" t="s">
        <v>23</v>
      </c>
      <c r="D31">
        <v>2014</v>
      </c>
      <c r="E31">
        <v>12</v>
      </c>
      <c r="F31" s="1">
        <v>22.897278637072102</v>
      </c>
      <c r="G31" s="2">
        <v>29211</v>
      </c>
      <c r="H31" s="1">
        <v>31.238</v>
      </c>
      <c r="J31" s="2">
        <f t="shared" si="0"/>
        <v>20893611</v>
      </c>
      <c r="L31" s="2">
        <v>1440099</v>
      </c>
      <c r="N31" s="2">
        <f t="shared" si="1"/>
        <v>22333710</v>
      </c>
    </row>
    <row r="32" spans="3:14">
      <c r="C32" t="s">
        <v>23</v>
      </c>
      <c r="D32">
        <v>2015</v>
      </c>
      <c r="E32">
        <v>1</v>
      </c>
      <c r="F32" s="1">
        <v>25.798567315545998</v>
      </c>
      <c r="G32" s="2">
        <v>29258</v>
      </c>
      <c r="H32" s="1">
        <v>32.286000000000001</v>
      </c>
      <c r="J32" s="2">
        <f t="shared" si="0"/>
        <v>24369940</v>
      </c>
      <c r="L32" s="2">
        <v>-433775</v>
      </c>
      <c r="N32" s="2">
        <f t="shared" si="1"/>
        <v>23936165</v>
      </c>
    </row>
    <row r="33" spans="3:14">
      <c r="C33" t="s">
        <v>23</v>
      </c>
      <c r="D33">
        <v>2015</v>
      </c>
      <c r="E33">
        <v>2</v>
      </c>
      <c r="F33" s="1">
        <v>25.702626652515999</v>
      </c>
      <c r="G33" s="2">
        <v>29300</v>
      </c>
      <c r="H33" s="1">
        <v>29.81</v>
      </c>
      <c r="J33" s="2">
        <f t="shared" si="0"/>
        <v>22449522</v>
      </c>
      <c r="L33" s="2">
        <v>-2428543</v>
      </c>
      <c r="N33" s="2">
        <f t="shared" si="1"/>
        <v>20020979</v>
      </c>
    </row>
    <row r="34" spans="3:14">
      <c r="C34" t="s">
        <v>23</v>
      </c>
      <c r="D34">
        <v>2015</v>
      </c>
      <c r="E34">
        <v>3</v>
      </c>
      <c r="F34" s="1">
        <v>22.8112786171199</v>
      </c>
      <c r="G34" s="2">
        <v>29337</v>
      </c>
      <c r="H34" s="1">
        <v>29.524000000000001</v>
      </c>
      <c r="J34" s="2">
        <f t="shared" si="0"/>
        <v>19757888</v>
      </c>
      <c r="L34" s="2">
        <v>289291</v>
      </c>
      <c r="N34" s="2">
        <f t="shared" si="1"/>
        <v>20047179</v>
      </c>
    </row>
    <row r="35" spans="3:14">
      <c r="C35" t="s">
        <v>23</v>
      </c>
      <c r="D35">
        <v>2015</v>
      </c>
      <c r="E35">
        <v>4</v>
      </c>
      <c r="F35" s="1">
        <v>22.188737124103302</v>
      </c>
      <c r="G35" s="2">
        <v>29374</v>
      </c>
      <c r="H35" s="1">
        <v>30.713999999999999</v>
      </c>
      <c r="J35" s="2">
        <f t="shared" si="0"/>
        <v>20018524</v>
      </c>
      <c r="L35" s="2">
        <v>357597</v>
      </c>
      <c r="N35" s="2">
        <f t="shared" si="1"/>
        <v>20376121</v>
      </c>
    </row>
    <row r="36" spans="3:14">
      <c r="C36" t="s">
        <v>23</v>
      </c>
      <c r="D36">
        <v>2015</v>
      </c>
      <c r="E36">
        <v>5</v>
      </c>
      <c r="F36" s="1">
        <v>25.088963267400501</v>
      </c>
      <c r="G36" s="2">
        <v>29410</v>
      </c>
      <c r="H36" s="1">
        <v>29.524000000000001</v>
      </c>
      <c r="J36" s="2">
        <f t="shared" si="0"/>
        <v>21784768</v>
      </c>
      <c r="L36" s="2">
        <v>3756118</v>
      </c>
      <c r="N36" s="2">
        <f t="shared" si="1"/>
        <v>25540886</v>
      </c>
    </row>
    <row r="37" spans="3:14">
      <c r="C37" t="s">
        <v>23</v>
      </c>
      <c r="D37">
        <v>2015</v>
      </c>
      <c r="E37">
        <v>6</v>
      </c>
      <c r="F37" s="1">
        <v>30.869641547836199</v>
      </c>
      <c r="G37" s="2">
        <v>29457</v>
      </c>
      <c r="H37" s="1">
        <v>30.619</v>
      </c>
      <c r="J37" s="2">
        <f t="shared" si="0"/>
        <v>27842684</v>
      </c>
      <c r="L37" s="2">
        <v>1366720</v>
      </c>
      <c r="N37" s="2">
        <f t="shared" si="1"/>
        <v>29209404</v>
      </c>
    </row>
    <row r="38" spans="3:14">
      <c r="C38" t="s">
        <v>23</v>
      </c>
      <c r="D38">
        <v>2015</v>
      </c>
      <c r="E38">
        <v>7</v>
      </c>
      <c r="F38" s="1">
        <v>34.126052060312901</v>
      </c>
      <c r="G38" s="2">
        <v>29491</v>
      </c>
      <c r="H38" s="1">
        <v>30.713999999999999</v>
      </c>
      <c r="J38" s="2">
        <f t="shared" si="0"/>
        <v>30910920</v>
      </c>
      <c r="L38" s="2">
        <v>797652</v>
      </c>
      <c r="N38" s="2">
        <f t="shared" si="1"/>
        <v>31708572</v>
      </c>
    </row>
    <row r="39" spans="3:14">
      <c r="C39" t="s">
        <v>23</v>
      </c>
      <c r="D39">
        <v>2015</v>
      </c>
      <c r="E39">
        <v>8</v>
      </c>
      <c r="F39" s="1">
        <v>34.554341530884699</v>
      </c>
      <c r="G39" s="2">
        <v>29518</v>
      </c>
      <c r="H39" s="1">
        <v>30.475999999999999</v>
      </c>
      <c r="J39" s="2">
        <f t="shared" si="0"/>
        <v>31084760</v>
      </c>
      <c r="L39" s="2">
        <v>206162</v>
      </c>
      <c r="N39" s="2">
        <f t="shared" si="1"/>
        <v>31290922</v>
      </c>
    </row>
    <row r="40" spans="3:14">
      <c r="C40" t="s">
        <v>23</v>
      </c>
      <c r="D40">
        <v>2015</v>
      </c>
      <c r="E40">
        <v>9</v>
      </c>
      <c r="F40" s="1">
        <v>32.989541415904498</v>
      </c>
      <c r="G40" s="2">
        <v>29519</v>
      </c>
      <c r="H40" s="1">
        <v>31.143000000000001</v>
      </c>
      <c r="J40" s="2">
        <f t="shared" si="0"/>
        <v>30327622</v>
      </c>
      <c r="L40" s="2">
        <v>-2544308</v>
      </c>
      <c r="N40" s="2">
        <f t="shared" si="1"/>
        <v>27783314</v>
      </c>
    </row>
    <row r="41" spans="3:14">
      <c r="C41" t="s">
        <v>23</v>
      </c>
      <c r="D41">
        <v>2015</v>
      </c>
      <c r="E41">
        <v>10</v>
      </c>
      <c r="F41" s="1">
        <v>28.787100244709499</v>
      </c>
      <c r="G41" s="2">
        <v>29522</v>
      </c>
      <c r="H41" s="1">
        <v>30.762</v>
      </c>
      <c r="J41" s="2">
        <f t="shared" si="0"/>
        <v>26143171</v>
      </c>
      <c r="L41" s="2">
        <v>-2800788</v>
      </c>
      <c r="N41" s="2">
        <f t="shared" si="1"/>
        <v>23342383</v>
      </c>
    </row>
    <row r="42" spans="3:14">
      <c r="C42" t="s">
        <v>23</v>
      </c>
      <c r="D42">
        <v>2015</v>
      </c>
      <c r="E42">
        <v>11</v>
      </c>
      <c r="F42" s="1">
        <v>23.268640628656598</v>
      </c>
      <c r="G42" s="2">
        <v>29534</v>
      </c>
      <c r="H42" s="1">
        <v>28.619</v>
      </c>
      <c r="J42" s="2">
        <f t="shared" si="0"/>
        <v>19667436</v>
      </c>
      <c r="L42" s="2">
        <v>282140</v>
      </c>
      <c r="N42" s="2">
        <f t="shared" si="1"/>
        <v>19949576</v>
      </c>
    </row>
    <row r="43" spans="3:14">
      <c r="C43" t="s">
        <v>23</v>
      </c>
      <c r="D43">
        <v>2015</v>
      </c>
      <c r="E43">
        <v>12</v>
      </c>
      <c r="F43" s="1">
        <v>23.257888783002802</v>
      </c>
      <c r="G43" s="2">
        <v>29550</v>
      </c>
      <c r="H43" s="1">
        <v>31.238</v>
      </c>
      <c r="J43" s="2">
        <f t="shared" si="0"/>
        <v>21468959</v>
      </c>
      <c r="L43" s="2">
        <v>1479756</v>
      </c>
      <c r="N43" s="2">
        <f t="shared" si="1"/>
        <v>22948715</v>
      </c>
    </row>
    <row r="44" spans="3:14">
      <c r="C44" t="s">
        <v>23</v>
      </c>
      <c r="D44">
        <v>2016</v>
      </c>
      <c r="E44">
        <v>1</v>
      </c>
      <c r="F44" s="1">
        <v>26.186309048643</v>
      </c>
      <c r="G44" s="2">
        <v>29599</v>
      </c>
      <c r="H44" s="1">
        <v>32.286000000000001</v>
      </c>
      <c r="J44" s="2">
        <f t="shared" si="0"/>
        <v>25024509</v>
      </c>
      <c r="L44" s="2">
        <v>-445426</v>
      </c>
      <c r="N44" s="2">
        <f t="shared" si="1"/>
        <v>24579083</v>
      </c>
    </row>
    <row r="45" spans="3:14">
      <c r="C45" t="s">
        <v>23</v>
      </c>
      <c r="D45">
        <v>2016</v>
      </c>
      <c r="E45">
        <v>2</v>
      </c>
      <c r="F45" s="1">
        <v>26.0796716956546</v>
      </c>
      <c r="G45" s="2">
        <v>29643</v>
      </c>
      <c r="H45" s="1">
        <v>30.31</v>
      </c>
      <c r="J45" s="2">
        <f t="shared" si="0"/>
        <v>23432046</v>
      </c>
      <c r="L45" s="2">
        <v>-1777175</v>
      </c>
      <c r="N45" s="2">
        <f t="shared" si="1"/>
        <v>21654871</v>
      </c>
    </row>
    <row r="46" spans="3:14">
      <c r="C46" t="s">
        <v>23</v>
      </c>
      <c r="D46">
        <v>2016</v>
      </c>
      <c r="E46">
        <v>3</v>
      </c>
      <c r="F46" s="1">
        <v>23.177580326515599</v>
      </c>
      <c r="G46" s="2">
        <v>29680</v>
      </c>
      <c r="H46" s="1">
        <v>30.024000000000001</v>
      </c>
      <c r="J46" s="2">
        <f t="shared" si="0"/>
        <v>20653827</v>
      </c>
      <c r="L46" s="2">
        <v>-399840</v>
      </c>
      <c r="N46" s="2">
        <f t="shared" si="1"/>
        <v>20253987</v>
      </c>
    </row>
    <row r="47" spans="3:14">
      <c r="C47" t="s">
        <v>23</v>
      </c>
      <c r="D47">
        <v>2016</v>
      </c>
      <c r="E47">
        <v>4</v>
      </c>
      <c r="F47" s="1">
        <v>22.543628521700299</v>
      </c>
      <c r="G47" s="2">
        <v>29719</v>
      </c>
      <c r="H47" s="1">
        <v>30.713999999999999</v>
      </c>
      <c r="J47" s="2">
        <f t="shared" si="0"/>
        <v>20577584</v>
      </c>
      <c r="L47" s="2">
        <v>367583</v>
      </c>
      <c r="N47" s="2">
        <f t="shared" si="1"/>
        <v>20945167</v>
      </c>
    </row>
    <row r="48" spans="3:14">
      <c r="C48" t="s">
        <v>23</v>
      </c>
      <c r="D48">
        <v>2016</v>
      </c>
      <c r="E48">
        <v>5</v>
      </c>
      <c r="F48" s="1">
        <v>25.431174755136301</v>
      </c>
      <c r="G48" s="2">
        <v>29756</v>
      </c>
      <c r="H48" s="1">
        <v>29.524000000000001</v>
      </c>
      <c r="J48" s="2">
        <f t="shared" si="0"/>
        <v>22341698</v>
      </c>
      <c r="L48" s="2">
        <v>3852143</v>
      </c>
      <c r="N48" s="2">
        <f t="shared" si="1"/>
        <v>26193841</v>
      </c>
    </row>
    <row r="49" spans="3:14">
      <c r="C49" t="s">
        <v>23</v>
      </c>
      <c r="D49">
        <v>2016</v>
      </c>
      <c r="E49">
        <v>6</v>
      </c>
      <c r="F49" s="1">
        <v>31.198566936163999</v>
      </c>
      <c r="G49" s="2">
        <v>29806</v>
      </c>
      <c r="H49" s="1">
        <v>30.619</v>
      </c>
      <c r="J49" s="2">
        <f t="shared" si="0"/>
        <v>28472745</v>
      </c>
      <c r="L49" s="2">
        <v>1397648</v>
      </c>
      <c r="N49" s="2">
        <f t="shared" si="1"/>
        <v>29870393</v>
      </c>
    </row>
    <row r="50" spans="3:14">
      <c r="C50" t="s">
        <v>23</v>
      </c>
      <c r="D50">
        <v>2016</v>
      </c>
      <c r="E50">
        <v>7</v>
      </c>
      <c r="F50" s="1">
        <v>34.4403580503066</v>
      </c>
      <c r="G50" s="2">
        <v>29842</v>
      </c>
      <c r="H50" s="1">
        <v>30.713999999999999</v>
      </c>
      <c r="J50" s="2">
        <f t="shared" si="0"/>
        <v>31566902</v>
      </c>
      <c r="L50" s="2">
        <v>814580</v>
      </c>
      <c r="N50" s="2">
        <f t="shared" si="1"/>
        <v>32381482</v>
      </c>
    </row>
    <row r="51" spans="3:14">
      <c r="C51" t="s">
        <v>23</v>
      </c>
      <c r="D51">
        <v>2016</v>
      </c>
      <c r="E51">
        <v>8</v>
      </c>
      <c r="F51" s="1">
        <v>34.850632912985901</v>
      </c>
      <c r="G51" s="2">
        <v>29869</v>
      </c>
      <c r="H51" s="1">
        <v>30.475999999999999</v>
      </c>
      <c r="J51" s="2">
        <f t="shared" si="0"/>
        <v>31724101</v>
      </c>
      <c r="L51" s="2">
        <v>210402</v>
      </c>
      <c r="N51" s="2">
        <f t="shared" si="1"/>
        <v>31934503</v>
      </c>
    </row>
    <row r="52" spans="3:14">
      <c r="C52" t="s">
        <v>23</v>
      </c>
      <c r="D52">
        <v>2016</v>
      </c>
      <c r="E52">
        <v>9</v>
      </c>
      <c r="F52" s="1">
        <v>33.265822781733597</v>
      </c>
      <c r="G52" s="2">
        <v>29870</v>
      </c>
      <c r="H52" s="1">
        <v>31.143000000000001</v>
      </c>
      <c r="J52" s="2">
        <f t="shared" si="0"/>
        <v>30945246</v>
      </c>
      <c r="L52" s="2">
        <v>-2596123</v>
      </c>
      <c r="N52" s="2">
        <f t="shared" si="1"/>
        <v>28349123</v>
      </c>
    </row>
    <row r="53" spans="3:14">
      <c r="C53" t="s">
        <v>23</v>
      </c>
      <c r="D53">
        <v>2016</v>
      </c>
      <c r="E53">
        <v>10</v>
      </c>
      <c r="F53" s="1">
        <v>29.041103595417301</v>
      </c>
      <c r="G53" s="2">
        <v>29874</v>
      </c>
      <c r="H53" s="1">
        <v>30.762</v>
      </c>
      <c r="J53" s="2">
        <f t="shared" si="0"/>
        <v>26688309</v>
      </c>
      <c r="L53" s="2">
        <v>-2859190</v>
      </c>
      <c r="N53" s="2">
        <f t="shared" si="1"/>
        <v>23829119</v>
      </c>
    </row>
    <row r="54" spans="3:14">
      <c r="C54" t="s">
        <v>23</v>
      </c>
      <c r="D54">
        <v>2016</v>
      </c>
      <c r="E54">
        <v>11</v>
      </c>
      <c r="F54" s="1">
        <v>23.500513263379698</v>
      </c>
      <c r="G54" s="2">
        <v>29886</v>
      </c>
      <c r="H54" s="1">
        <v>28.619</v>
      </c>
      <c r="J54" s="2">
        <f t="shared" si="0"/>
        <v>20100164</v>
      </c>
      <c r="L54" s="2">
        <v>288347</v>
      </c>
      <c r="N54" s="2">
        <f t="shared" si="1"/>
        <v>20388511</v>
      </c>
    </row>
    <row r="55" spans="3:14">
      <c r="C55" t="s">
        <v>23</v>
      </c>
      <c r="D55">
        <v>2016</v>
      </c>
      <c r="E55">
        <v>12</v>
      </c>
      <c r="F55" s="1">
        <v>23.468180437239599</v>
      </c>
      <c r="G55" s="2">
        <v>29903</v>
      </c>
      <c r="H55" s="1">
        <v>31.238</v>
      </c>
      <c r="J55" s="2">
        <f t="shared" si="0"/>
        <v>21921860</v>
      </c>
      <c r="L55" s="2">
        <v>1510973</v>
      </c>
      <c r="N55" s="2">
        <f t="shared" si="1"/>
        <v>23432833</v>
      </c>
    </row>
  </sheetData>
  <pageMargins left="0.5" right="0.5" top="0.5" bottom="0.5" header="0.2" footer="0.2"/>
  <pageSetup scale="6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C1:AD55"/>
  <sheetViews>
    <sheetView zoomScaleNormal="100" zoomScaleSheetLayoutView="100" workbookViewId="0"/>
  </sheetViews>
  <sheetFormatPr defaultRowHeight="15"/>
  <cols>
    <col min="1" max="2" width="1.7109375" customWidth="1"/>
    <col min="3" max="3" width="8.7109375" customWidth="1"/>
    <col min="4" max="5" width="6.7109375" customWidth="1"/>
    <col min="6" max="6" width="17.7109375" customWidth="1"/>
    <col min="7" max="7" width="10.7109375" customWidth="1"/>
    <col min="8" max="8" width="11.7109375" bestFit="1" customWidth="1"/>
    <col min="9" max="9" width="1.7109375" customWidth="1"/>
    <col min="10" max="10" width="18.7109375" bestFit="1" customWidth="1"/>
    <col min="11" max="11" width="1.7109375" customWidth="1"/>
    <col min="12" max="12" width="11.7109375" customWidth="1"/>
    <col min="13" max="13" width="1.7109375" customWidth="1"/>
    <col min="14" max="14" width="18.28515625" bestFit="1" customWidth="1"/>
    <col min="15" max="15" width="1.7109375" customWidth="1"/>
    <col min="16" max="16" width="11.7109375" customWidth="1"/>
    <col min="17" max="17" width="1.7109375" customWidth="1"/>
    <col min="18" max="18" width="15.42578125" bestFit="1" customWidth="1"/>
    <col min="20" max="20" width="10" bestFit="1" customWidth="1"/>
    <col min="21" max="21" width="6" bestFit="1" customWidth="1"/>
    <col min="22" max="22" width="9.7109375" bestFit="1" customWidth="1"/>
    <col min="23" max="23" width="10" bestFit="1" customWidth="1"/>
    <col min="24" max="24" width="10.85546875" bestFit="1" customWidth="1"/>
    <col min="25" max="25" width="11.140625" bestFit="1" customWidth="1"/>
    <col min="26" max="26" width="9.85546875" bestFit="1" customWidth="1"/>
  </cols>
  <sheetData>
    <row r="1" spans="3:30">
      <c r="C1" s="4" t="s">
        <v>4</v>
      </c>
    </row>
    <row r="2" spans="3:30">
      <c r="C2" s="9" t="s">
        <v>19</v>
      </c>
    </row>
    <row r="3" spans="3:30">
      <c r="C3" s="4" t="s">
        <v>21</v>
      </c>
    </row>
    <row r="4" spans="3:30">
      <c r="F4" s="3"/>
      <c r="G4" s="3"/>
      <c r="H4" s="3"/>
      <c r="J4" s="3"/>
      <c r="L4" s="3"/>
      <c r="N4" s="3"/>
      <c r="P4" s="3"/>
      <c r="R4" s="3"/>
    </row>
    <row r="5" spans="3:30" ht="45" customHeight="1">
      <c r="D5" s="3" t="s">
        <v>1</v>
      </c>
      <c r="E5" s="3" t="s">
        <v>2</v>
      </c>
      <c r="F5" s="6" t="s">
        <v>10</v>
      </c>
      <c r="G5" s="5" t="s">
        <v>0</v>
      </c>
      <c r="H5" s="5" t="s">
        <v>6</v>
      </c>
      <c r="J5" s="6" t="s">
        <v>11</v>
      </c>
      <c r="L5" s="5" t="s">
        <v>3</v>
      </c>
      <c r="N5" s="6" t="s">
        <v>17</v>
      </c>
      <c r="P5" s="5" t="s">
        <v>8</v>
      </c>
      <c r="R5" s="5" t="s">
        <v>12</v>
      </c>
    </row>
    <row r="6" spans="3:30">
      <c r="C6" t="s">
        <v>22</v>
      </c>
      <c r="D6">
        <v>2012</v>
      </c>
      <c r="E6">
        <v>11</v>
      </c>
      <c r="F6" s="8">
        <v>497.37158128995736</v>
      </c>
      <c r="G6" s="7">
        <v>17311</v>
      </c>
      <c r="H6" s="1">
        <v>28.762</v>
      </c>
      <c r="J6" s="2">
        <f t="shared" ref="J6:J37" si="0">ROUND($G6*$H6*F6,0)</f>
        <v>247640804</v>
      </c>
      <c r="L6" s="7">
        <v>0</v>
      </c>
      <c r="N6" s="2">
        <f>J6+L6</f>
        <v>247640804</v>
      </c>
      <c r="P6" s="7">
        <v>2795099</v>
      </c>
      <c r="R6" s="2">
        <f>N6+P6</f>
        <v>250435903</v>
      </c>
      <c r="X6" s="2"/>
      <c r="Y6" s="2"/>
      <c r="Z6" s="2"/>
      <c r="AA6" s="2"/>
      <c r="AB6" s="2"/>
      <c r="AC6" s="2"/>
      <c r="AD6" s="2"/>
    </row>
    <row r="7" spans="3:30">
      <c r="C7" t="s">
        <v>22</v>
      </c>
      <c r="D7">
        <v>2012</v>
      </c>
      <c r="E7">
        <v>12</v>
      </c>
      <c r="F7" s="8">
        <v>463.32757672701297</v>
      </c>
      <c r="G7" s="7">
        <v>17289</v>
      </c>
      <c r="H7" s="1">
        <v>30.905000000000001</v>
      </c>
      <c r="J7" s="2">
        <f t="shared" si="0"/>
        <v>247563590</v>
      </c>
      <c r="L7" s="7">
        <v>0</v>
      </c>
      <c r="N7" s="2">
        <f t="shared" ref="N7:N55" si="1">J7+L7</f>
        <v>247563590</v>
      </c>
      <c r="P7" s="7">
        <v>3498987</v>
      </c>
      <c r="R7" s="2">
        <f t="shared" ref="R7:R55" si="2">N7+P7</f>
        <v>251062577</v>
      </c>
      <c r="X7" s="2"/>
      <c r="Y7" s="2"/>
      <c r="Z7" s="2"/>
      <c r="AA7" s="2"/>
      <c r="AB7" s="2"/>
      <c r="AC7" s="2"/>
      <c r="AD7" s="2"/>
    </row>
    <row r="8" spans="3:30">
      <c r="C8" t="s">
        <v>22</v>
      </c>
      <c r="D8">
        <v>2013</v>
      </c>
      <c r="E8">
        <v>1</v>
      </c>
      <c r="F8" s="8">
        <v>466.732540019005</v>
      </c>
      <c r="G8" s="7">
        <v>17333</v>
      </c>
      <c r="H8" s="1">
        <v>32.286000000000001</v>
      </c>
      <c r="J8" s="2">
        <f t="shared" si="0"/>
        <v>261189708</v>
      </c>
      <c r="L8" s="7">
        <v>0</v>
      </c>
      <c r="N8" s="2">
        <f t="shared" si="1"/>
        <v>261189708</v>
      </c>
      <c r="P8" s="7">
        <v>-5880241</v>
      </c>
      <c r="R8" s="2">
        <f t="shared" si="2"/>
        <v>255309467</v>
      </c>
      <c r="X8" s="2"/>
      <c r="Y8" s="2"/>
      <c r="Z8" s="2"/>
      <c r="AA8" s="2"/>
      <c r="AB8" s="2"/>
      <c r="AC8" s="2"/>
      <c r="AD8" s="2"/>
    </row>
    <row r="9" spans="3:30">
      <c r="C9" t="s">
        <v>22</v>
      </c>
      <c r="D9">
        <v>2013</v>
      </c>
      <c r="E9">
        <v>2</v>
      </c>
      <c r="F9" s="8">
        <v>479.08769694701573</v>
      </c>
      <c r="G9" s="7">
        <v>17334</v>
      </c>
      <c r="H9" s="1">
        <v>29.81</v>
      </c>
      <c r="J9" s="2">
        <f t="shared" si="0"/>
        <v>247557328</v>
      </c>
      <c r="L9" s="7">
        <v>0</v>
      </c>
      <c r="N9" s="2">
        <f t="shared" si="1"/>
        <v>247557328</v>
      </c>
      <c r="P9" s="7">
        <v>-17384738</v>
      </c>
      <c r="R9" s="2">
        <f t="shared" si="2"/>
        <v>230172590</v>
      </c>
      <c r="X9" s="2"/>
      <c r="Y9" s="2"/>
      <c r="Z9" s="2"/>
      <c r="AA9" s="2"/>
      <c r="AB9" s="2"/>
      <c r="AC9" s="2"/>
      <c r="AD9" s="2"/>
    </row>
    <row r="10" spans="3:30">
      <c r="C10" t="s">
        <v>22</v>
      </c>
      <c r="D10">
        <v>2013</v>
      </c>
      <c r="E10">
        <v>3</v>
      </c>
      <c r="F10" s="8">
        <v>477.39769501970881</v>
      </c>
      <c r="G10" s="7">
        <v>17336</v>
      </c>
      <c r="H10" s="1">
        <v>29.524000000000001</v>
      </c>
      <c r="J10" s="2">
        <f t="shared" si="0"/>
        <v>244345538</v>
      </c>
      <c r="L10" s="7">
        <v>0</v>
      </c>
      <c r="N10" s="2">
        <f t="shared" si="1"/>
        <v>244345538</v>
      </c>
      <c r="P10" s="7">
        <v>14931625</v>
      </c>
      <c r="R10" s="2">
        <f t="shared" si="2"/>
        <v>259277163</v>
      </c>
      <c r="X10" s="2"/>
      <c r="Y10" s="2"/>
      <c r="Z10" s="2"/>
      <c r="AA10" s="2"/>
      <c r="AB10" s="2"/>
      <c r="AC10" s="2"/>
      <c r="AD10" s="2"/>
    </row>
    <row r="11" spans="3:30">
      <c r="C11" t="s">
        <v>22</v>
      </c>
      <c r="D11">
        <v>2013</v>
      </c>
      <c r="E11">
        <v>4</v>
      </c>
      <c r="F11" s="8">
        <v>486.83432675600147</v>
      </c>
      <c r="G11" s="7">
        <v>17315</v>
      </c>
      <c r="H11" s="1">
        <v>30.713999999999999</v>
      </c>
      <c r="J11" s="2">
        <f t="shared" si="0"/>
        <v>258904780</v>
      </c>
      <c r="L11" s="7">
        <v>0</v>
      </c>
      <c r="N11" s="2">
        <f t="shared" si="1"/>
        <v>258904780</v>
      </c>
      <c r="P11" s="7">
        <v>2675398</v>
      </c>
      <c r="R11" s="2">
        <f t="shared" si="2"/>
        <v>261580178</v>
      </c>
      <c r="X11" s="2"/>
      <c r="Y11" s="2"/>
      <c r="Z11" s="2"/>
      <c r="AA11" s="2"/>
      <c r="AB11" s="2"/>
      <c r="AC11" s="2"/>
      <c r="AD11" s="2"/>
    </row>
    <row r="12" spans="3:30">
      <c r="C12" t="s">
        <v>22</v>
      </c>
      <c r="D12">
        <v>2013</v>
      </c>
      <c r="E12">
        <v>5</v>
      </c>
      <c r="F12" s="8">
        <v>521.11323953250724</v>
      </c>
      <c r="G12" s="7">
        <v>17323</v>
      </c>
      <c r="H12" s="1">
        <v>29.524000000000001</v>
      </c>
      <c r="J12" s="2">
        <f t="shared" si="0"/>
        <v>266520371</v>
      </c>
      <c r="L12" s="7">
        <v>0</v>
      </c>
      <c r="N12" s="2">
        <f t="shared" si="1"/>
        <v>266520371</v>
      </c>
      <c r="P12" s="7">
        <v>37296124</v>
      </c>
      <c r="R12" s="2">
        <f t="shared" si="2"/>
        <v>303816495</v>
      </c>
      <c r="X12" s="2"/>
      <c r="Y12" s="2"/>
      <c r="Z12" s="2"/>
      <c r="AA12" s="2"/>
      <c r="AB12" s="2"/>
      <c r="AC12" s="2"/>
      <c r="AD12" s="2"/>
    </row>
    <row r="13" spans="3:30">
      <c r="C13" t="s">
        <v>22</v>
      </c>
      <c r="D13">
        <v>2013</v>
      </c>
      <c r="E13">
        <v>6</v>
      </c>
      <c r="F13" s="8">
        <v>607.76802567224559</v>
      </c>
      <c r="G13" s="7">
        <v>17337</v>
      </c>
      <c r="H13" s="1">
        <v>30.619</v>
      </c>
      <c r="J13" s="2">
        <f t="shared" si="0"/>
        <v>322628553</v>
      </c>
      <c r="L13" s="7">
        <v>0</v>
      </c>
      <c r="N13" s="2">
        <f t="shared" si="1"/>
        <v>322628553</v>
      </c>
      <c r="P13" s="7">
        <v>11432118</v>
      </c>
      <c r="R13" s="2">
        <f t="shared" si="2"/>
        <v>334060671</v>
      </c>
      <c r="X13" s="2"/>
      <c r="Y13" s="2"/>
      <c r="Z13" s="2"/>
      <c r="AA13" s="2"/>
      <c r="AB13" s="2"/>
      <c r="AC13" s="2"/>
      <c r="AD13" s="2"/>
    </row>
    <row r="14" spans="3:30">
      <c r="C14" t="s">
        <v>22</v>
      </c>
      <c r="D14">
        <v>2013</v>
      </c>
      <c r="E14">
        <v>7</v>
      </c>
      <c r="F14" s="8">
        <v>640.55325439721946</v>
      </c>
      <c r="G14" s="7">
        <v>17341</v>
      </c>
      <c r="H14" s="1">
        <v>30.713999999999999</v>
      </c>
      <c r="J14" s="2">
        <f t="shared" si="0"/>
        <v>341166013</v>
      </c>
      <c r="L14" s="7">
        <v>0</v>
      </c>
      <c r="N14" s="2">
        <f t="shared" si="1"/>
        <v>341166013</v>
      </c>
      <c r="P14" s="7">
        <v>440298</v>
      </c>
      <c r="R14" s="2">
        <f t="shared" si="2"/>
        <v>341606311</v>
      </c>
      <c r="X14" s="2"/>
      <c r="Y14" s="2"/>
      <c r="Z14" s="2"/>
      <c r="AA14" s="2"/>
      <c r="AB14" s="2"/>
      <c r="AC14" s="2"/>
      <c r="AD14" s="2"/>
    </row>
    <row r="15" spans="3:30">
      <c r="C15" t="s">
        <v>22</v>
      </c>
      <c r="D15">
        <v>2013</v>
      </c>
      <c r="E15">
        <v>8</v>
      </c>
      <c r="F15" s="8">
        <v>647.85254986706889</v>
      </c>
      <c r="G15" s="7">
        <v>17356</v>
      </c>
      <c r="H15" s="1">
        <v>30.475999999999999</v>
      </c>
      <c r="J15" s="2">
        <f t="shared" si="0"/>
        <v>342676071</v>
      </c>
      <c r="L15" s="7">
        <v>0</v>
      </c>
      <c r="N15" s="2">
        <f t="shared" si="1"/>
        <v>342676071</v>
      </c>
      <c r="P15" s="7">
        <v>2895304</v>
      </c>
      <c r="R15" s="2">
        <f t="shared" si="2"/>
        <v>345571375</v>
      </c>
      <c r="X15" s="2"/>
      <c r="Y15" s="2"/>
      <c r="Z15" s="2"/>
      <c r="AA15" s="2"/>
      <c r="AB15" s="2"/>
      <c r="AC15" s="2"/>
      <c r="AD15" s="2"/>
    </row>
    <row r="16" spans="3:30">
      <c r="C16" t="s">
        <v>23</v>
      </c>
      <c r="D16">
        <v>2013</v>
      </c>
      <c r="E16">
        <v>9</v>
      </c>
      <c r="F16" s="1">
        <v>680.03750711651105</v>
      </c>
      <c r="G16" s="2">
        <v>17412</v>
      </c>
      <c r="H16" s="1">
        <v>31.143000000000001</v>
      </c>
      <c r="J16" s="2">
        <f t="shared" si="0"/>
        <v>368758442</v>
      </c>
      <c r="L16" s="2">
        <v>-759787</v>
      </c>
      <c r="N16" s="2">
        <f t="shared" si="1"/>
        <v>367998655</v>
      </c>
      <c r="P16" s="2">
        <v>-25413520</v>
      </c>
      <c r="R16" s="2">
        <f t="shared" si="2"/>
        <v>342585135</v>
      </c>
    </row>
    <row r="17" spans="3:18">
      <c r="C17" t="s">
        <v>23</v>
      </c>
      <c r="D17">
        <v>2013</v>
      </c>
      <c r="E17">
        <v>10</v>
      </c>
      <c r="F17" s="1">
        <v>618.39384196874198</v>
      </c>
      <c r="G17" s="2">
        <v>17419</v>
      </c>
      <c r="H17" s="1">
        <v>30.762</v>
      </c>
      <c r="J17" s="2">
        <f t="shared" si="0"/>
        <v>331362183</v>
      </c>
      <c r="L17" s="2">
        <v>-422589</v>
      </c>
      <c r="N17" s="2">
        <f t="shared" si="1"/>
        <v>330939594</v>
      </c>
      <c r="P17" s="2">
        <v>-25082771</v>
      </c>
      <c r="R17" s="2">
        <f t="shared" si="2"/>
        <v>305856823</v>
      </c>
    </row>
    <row r="18" spans="3:18">
      <c r="C18" t="s">
        <v>23</v>
      </c>
      <c r="D18">
        <v>2013</v>
      </c>
      <c r="E18">
        <v>11</v>
      </c>
      <c r="F18" s="1">
        <v>527.85174170347602</v>
      </c>
      <c r="G18" s="2">
        <v>17420</v>
      </c>
      <c r="H18" s="1">
        <v>28.619</v>
      </c>
      <c r="J18" s="2">
        <f t="shared" si="0"/>
        <v>263156780</v>
      </c>
      <c r="L18" s="2">
        <v>-236655</v>
      </c>
      <c r="N18" s="2">
        <f t="shared" si="1"/>
        <v>262920125</v>
      </c>
      <c r="P18" s="2">
        <v>-2846199</v>
      </c>
      <c r="R18" s="2">
        <f t="shared" si="2"/>
        <v>260073926</v>
      </c>
    </row>
    <row r="19" spans="3:18">
      <c r="C19" t="s">
        <v>23</v>
      </c>
      <c r="D19">
        <v>2013</v>
      </c>
      <c r="E19">
        <v>12</v>
      </c>
      <c r="F19" s="1">
        <v>490.718196912873</v>
      </c>
      <c r="G19" s="2">
        <v>17425</v>
      </c>
      <c r="H19" s="1">
        <v>31.238</v>
      </c>
      <c r="J19" s="2">
        <f t="shared" si="0"/>
        <v>267108784</v>
      </c>
      <c r="L19" s="2">
        <v>-308897</v>
      </c>
      <c r="N19" s="2">
        <f t="shared" si="1"/>
        <v>266799887</v>
      </c>
      <c r="P19" s="2">
        <v>-432956</v>
      </c>
      <c r="R19" s="2">
        <f t="shared" si="2"/>
        <v>266366931</v>
      </c>
    </row>
    <row r="20" spans="3:18">
      <c r="C20" t="s">
        <v>23</v>
      </c>
      <c r="D20">
        <v>2014</v>
      </c>
      <c r="E20">
        <v>1</v>
      </c>
      <c r="F20" s="1">
        <v>493.20256663271198</v>
      </c>
      <c r="G20" s="2">
        <v>17460</v>
      </c>
      <c r="H20" s="1">
        <v>32.286000000000001</v>
      </c>
      <c r="J20" s="2">
        <f t="shared" si="0"/>
        <v>278024975</v>
      </c>
      <c r="L20" s="2">
        <v>-631201</v>
      </c>
      <c r="N20" s="2">
        <f t="shared" si="1"/>
        <v>277393774</v>
      </c>
      <c r="P20" s="2">
        <v>-2699444</v>
      </c>
      <c r="R20" s="2">
        <f t="shared" si="2"/>
        <v>274694330</v>
      </c>
    </row>
    <row r="21" spans="3:18">
      <c r="C21" t="s">
        <v>23</v>
      </c>
      <c r="D21">
        <v>2014</v>
      </c>
      <c r="E21">
        <v>2</v>
      </c>
      <c r="F21" s="1">
        <v>502.85988870070202</v>
      </c>
      <c r="G21" s="2">
        <v>17492</v>
      </c>
      <c r="H21" s="1">
        <v>29.81</v>
      </c>
      <c r="J21" s="2">
        <f t="shared" si="0"/>
        <v>262209510</v>
      </c>
      <c r="L21" s="2">
        <v>-438551</v>
      </c>
      <c r="N21" s="2">
        <f t="shared" si="1"/>
        <v>261770959</v>
      </c>
      <c r="P21" s="2">
        <v>-17212251</v>
      </c>
      <c r="R21" s="2">
        <f t="shared" si="2"/>
        <v>244558708</v>
      </c>
    </row>
    <row r="22" spans="3:18">
      <c r="C22" t="s">
        <v>23</v>
      </c>
      <c r="D22">
        <v>2014</v>
      </c>
      <c r="E22">
        <v>3</v>
      </c>
      <c r="F22" s="1">
        <v>497.54258451488101</v>
      </c>
      <c r="G22" s="2">
        <v>17521</v>
      </c>
      <c r="H22" s="1">
        <v>29.524000000000001</v>
      </c>
      <c r="J22" s="2">
        <f t="shared" si="0"/>
        <v>257373806</v>
      </c>
      <c r="L22" s="2">
        <v>-420800</v>
      </c>
      <c r="N22" s="2">
        <f t="shared" si="1"/>
        <v>256953006</v>
      </c>
      <c r="P22" s="2">
        <v>15363600</v>
      </c>
      <c r="R22" s="2">
        <f t="shared" si="2"/>
        <v>272316606</v>
      </c>
    </row>
    <row r="23" spans="3:18">
      <c r="C23" t="s">
        <v>23</v>
      </c>
      <c r="D23">
        <v>2014</v>
      </c>
      <c r="E23">
        <v>4</v>
      </c>
      <c r="F23" s="1">
        <v>515.46633699986603</v>
      </c>
      <c r="G23" s="2">
        <v>17548</v>
      </c>
      <c r="H23" s="1">
        <v>30.713999999999999</v>
      </c>
      <c r="J23" s="2">
        <f t="shared" si="0"/>
        <v>277820516</v>
      </c>
      <c r="L23" s="2">
        <v>-595177</v>
      </c>
      <c r="N23" s="2">
        <f t="shared" si="1"/>
        <v>277225339</v>
      </c>
      <c r="P23" s="2">
        <v>3878478</v>
      </c>
      <c r="R23" s="2">
        <f t="shared" si="2"/>
        <v>281103817</v>
      </c>
    </row>
    <row r="24" spans="3:18">
      <c r="C24" t="s">
        <v>23</v>
      </c>
      <c r="D24">
        <v>2014</v>
      </c>
      <c r="E24">
        <v>5</v>
      </c>
      <c r="F24" s="1">
        <v>568.28628308635996</v>
      </c>
      <c r="G24" s="2">
        <v>17576</v>
      </c>
      <c r="H24" s="1">
        <v>29.524000000000001</v>
      </c>
      <c r="J24" s="2">
        <f t="shared" si="0"/>
        <v>294891608</v>
      </c>
      <c r="L24" s="2">
        <v>-1205755</v>
      </c>
      <c r="N24" s="2">
        <f t="shared" si="1"/>
        <v>293685853</v>
      </c>
      <c r="P24" s="2">
        <v>38386485</v>
      </c>
      <c r="R24" s="2">
        <f t="shared" si="2"/>
        <v>332072338</v>
      </c>
    </row>
    <row r="25" spans="3:18">
      <c r="C25" t="s">
        <v>23</v>
      </c>
      <c r="D25">
        <v>2014</v>
      </c>
      <c r="E25">
        <v>6</v>
      </c>
      <c r="F25" s="1">
        <v>649.30710551880202</v>
      </c>
      <c r="G25" s="2">
        <v>17613</v>
      </c>
      <c r="H25" s="1">
        <v>30.619</v>
      </c>
      <c r="J25" s="2">
        <f t="shared" si="0"/>
        <v>350166418</v>
      </c>
      <c r="L25" s="2">
        <v>-1660230</v>
      </c>
      <c r="N25" s="2">
        <f t="shared" si="1"/>
        <v>348506188</v>
      </c>
      <c r="P25" s="2">
        <v>8501392</v>
      </c>
      <c r="R25" s="2">
        <f t="shared" si="2"/>
        <v>357007580</v>
      </c>
    </row>
    <row r="26" spans="3:18">
      <c r="C26" t="s">
        <v>23</v>
      </c>
      <c r="D26">
        <v>2014</v>
      </c>
      <c r="E26">
        <v>7</v>
      </c>
      <c r="F26" s="1">
        <v>691.53433839856496</v>
      </c>
      <c r="G26" s="2">
        <v>17639</v>
      </c>
      <c r="H26" s="1">
        <v>30.713999999999999</v>
      </c>
      <c r="J26" s="2">
        <f t="shared" si="0"/>
        <v>374648579</v>
      </c>
      <c r="L26" s="2">
        <v>-1845048</v>
      </c>
      <c r="N26" s="2">
        <f t="shared" si="1"/>
        <v>372803531</v>
      </c>
      <c r="P26" s="2">
        <v>7973902</v>
      </c>
      <c r="R26" s="2">
        <f t="shared" si="2"/>
        <v>380777433</v>
      </c>
    </row>
    <row r="27" spans="3:18">
      <c r="C27" t="s">
        <v>23</v>
      </c>
      <c r="D27">
        <v>2014</v>
      </c>
      <c r="E27">
        <v>8</v>
      </c>
      <c r="F27" s="1">
        <v>697.949352805898</v>
      </c>
      <c r="G27" s="2">
        <v>17660</v>
      </c>
      <c r="H27" s="1">
        <v>30.475999999999999</v>
      </c>
      <c r="J27" s="2">
        <f t="shared" si="0"/>
        <v>375640641</v>
      </c>
      <c r="L27" s="2">
        <v>-1792448</v>
      </c>
      <c r="N27" s="2">
        <f t="shared" si="1"/>
        <v>373848193</v>
      </c>
      <c r="P27" s="2">
        <v>5292133</v>
      </c>
      <c r="R27" s="2">
        <f t="shared" si="2"/>
        <v>379140326</v>
      </c>
    </row>
    <row r="28" spans="3:18">
      <c r="C28" t="s">
        <v>23</v>
      </c>
      <c r="D28">
        <v>2014</v>
      </c>
      <c r="E28">
        <v>9</v>
      </c>
      <c r="F28" s="1">
        <v>680.76998997491603</v>
      </c>
      <c r="G28" s="2">
        <v>17660</v>
      </c>
      <c r="H28" s="1">
        <v>31.143000000000001</v>
      </c>
      <c r="J28" s="2">
        <f t="shared" si="0"/>
        <v>374413542</v>
      </c>
      <c r="L28" s="2">
        <v>-1433123</v>
      </c>
      <c r="N28" s="2">
        <f t="shared" si="1"/>
        <v>372980419</v>
      </c>
      <c r="P28" s="2">
        <v>-25803250</v>
      </c>
      <c r="R28" s="2">
        <f t="shared" si="2"/>
        <v>347177169</v>
      </c>
    </row>
    <row r="29" spans="3:18">
      <c r="C29" t="s">
        <v>23</v>
      </c>
      <c r="D29">
        <v>2014</v>
      </c>
      <c r="E29">
        <v>10</v>
      </c>
      <c r="F29" s="1">
        <v>618.86637264240801</v>
      </c>
      <c r="G29" s="2">
        <v>17662</v>
      </c>
      <c r="H29" s="1">
        <v>30.762</v>
      </c>
      <c r="J29" s="2">
        <f t="shared" si="0"/>
        <v>336241515</v>
      </c>
      <c r="L29" s="2">
        <v>-797093</v>
      </c>
      <c r="N29" s="2">
        <f t="shared" si="1"/>
        <v>335444422</v>
      </c>
      <c r="P29" s="2">
        <v>-25452116</v>
      </c>
      <c r="R29" s="2">
        <f t="shared" si="2"/>
        <v>309992306</v>
      </c>
    </row>
    <row r="30" spans="3:18">
      <c r="C30" t="s">
        <v>23</v>
      </c>
      <c r="D30">
        <v>2014</v>
      </c>
      <c r="E30">
        <v>11</v>
      </c>
      <c r="F30" s="1">
        <v>528.05098371972099</v>
      </c>
      <c r="G30" s="2">
        <v>17672</v>
      </c>
      <c r="H30" s="1">
        <v>28.619</v>
      </c>
      <c r="J30" s="2">
        <f t="shared" si="0"/>
        <v>267064408</v>
      </c>
      <c r="L30" s="2">
        <v>-446383</v>
      </c>
      <c r="N30" s="2">
        <f t="shared" si="1"/>
        <v>266618025</v>
      </c>
      <c r="P30" s="2">
        <v>-2888462</v>
      </c>
      <c r="R30" s="2">
        <f t="shared" si="2"/>
        <v>263729563</v>
      </c>
    </row>
    <row r="31" spans="3:18">
      <c r="C31" t="s">
        <v>23</v>
      </c>
      <c r="D31">
        <v>2014</v>
      </c>
      <c r="E31">
        <v>12</v>
      </c>
      <c r="F31" s="1">
        <v>490.64719736017099</v>
      </c>
      <c r="G31" s="2">
        <v>17684</v>
      </c>
      <c r="H31" s="1">
        <v>31.238</v>
      </c>
      <c r="J31" s="2">
        <f t="shared" si="0"/>
        <v>271039788</v>
      </c>
      <c r="L31" s="2">
        <v>-582647</v>
      </c>
      <c r="N31" s="2">
        <f t="shared" si="1"/>
        <v>270457141</v>
      </c>
      <c r="P31" s="2">
        <v>-439327</v>
      </c>
      <c r="R31" s="2">
        <f t="shared" si="2"/>
        <v>270017814</v>
      </c>
    </row>
    <row r="32" spans="3:18">
      <c r="C32" t="s">
        <v>23</v>
      </c>
      <c r="D32">
        <v>2015</v>
      </c>
      <c r="E32">
        <v>1</v>
      </c>
      <c r="F32" s="1">
        <v>492.90750527842602</v>
      </c>
      <c r="G32" s="2">
        <v>17738</v>
      </c>
      <c r="H32" s="1">
        <v>32.286000000000001</v>
      </c>
      <c r="J32" s="2">
        <f t="shared" si="0"/>
        <v>282282740</v>
      </c>
      <c r="L32" s="2">
        <v>-1050522</v>
      </c>
      <c r="N32" s="2">
        <f t="shared" si="1"/>
        <v>281232218</v>
      </c>
      <c r="P32" s="2">
        <v>-2740784</v>
      </c>
      <c r="R32" s="2">
        <f t="shared" si="2"/>
        <v>278491434</v>
      </c>
    </row>
    <row r="33" spans="3:18">
      <c r="C33" t="s">
        <v>23</v>
      </c>
      <c r="D33">
        <v>2015</v>
      </c>
      <c r="E33">
        <v>2</v>
      </c>
      <c r="F33" s="1">
        <v>503.25811573134899</v>
      </c>
      <c r="G33" s="2">
        <v>17785</v>
      </c>
      <c r="H33" s="1">
        <v>29.81</v>
      </c>
      <c r="J33" s="2">
        <f t="shared" si="0"/>
        <v>266812783</v>
      </c>
      <c r="L33" s="2">
        <v>-729891</v>
      </c>
      <c r="N33" s="2">
        <f t="shared" si="1"/>
        <v>266082892</v>
      </c>
      <c r="P33" s="2">
        <v>-17514424</v>
      </c>
      <c r="R33" s="2">
        <f t="shared" si="2"/>
        <v>248568468</v>
      </c>
    </row>
    <row r="34" spans="3:18">
      <c r="C34" t="s">
        <v>23</v>
      </c>
      <c r="D34">
        <v>2015</v>
      </c>
      <c r="E34">
        <v>3</v>
      </c>
      <c r="F34" s="1">
        <v>498.64851598440202</v>
      </c>
      <c r="G34" s="2">
        <v>17826</v>
      </c>
      <c r="H34" s="1">
        <v>29.524000000000001</v>
      </c>
      <c r="J34" s="2">
        <f t="shared" si="0"/>
        <v>262436133</v>
      </c>
      <c r="L34" s="2">
        <v>-700348</v>
      </c>
      <c r="N34" s="2">
        <f t="shared" si="1"/>
        <v>261735785</v>
      </c>
      <c r="P34" s="2">
        <v>15665789</v>
      </c>
      <c r="R34" s="2">
        <f t="shared" si="2"/>
        <v>277401574</v>
      </c>
    </row>
    <row r="35" spans="3:18">
      <c r="C35" t="s">
        <v>23</v>
      </c>
      <c r="D35">
        <v>2015</v>
      </c>
      <c r="E35">
        <v>4</v>
      </c>
      <c r="F35" s="1">
        <v>517.27456850443298</v>
      </c>
      <c r="G35" s="2">
        <v>17867</v>
      </c>
      <c r="H35" s="1">
        <v>30.713999999999999</v>
      </c>
      <c r="J35" s="2">
        <f t="shared" si="0"/>
        <v>283863233</v>
      </c>
      <c r="L35" s="2">
        <v>-990567</v>
      </c>
      <c r="N35" s="2">
        <f t="shared" si="1"/>
        <v>282872666</v>
      </c>
      <c r="P35" s="2">
        <v>3962837</v>
      </c>
      <c r="R35" s="2">
        <f t="shared" si="2"/>
        <v>286835503</v>
      </c>
    </row>
    <row r="36" spans="3:18">
      <c r="C36" t="s">
        <v>23</v>
      </c>
      <c r="D36">
        <v>2015</v>
      </c>
      <c r="E36">
        <v>5</v>
      </c>
      <c r="F36" s="1">
        <v>570.73254938290404</v>
      </c>
      <c r="G36" s="2">
        <v>17909</v>
      </c>
      <c r="H36" s="1">
        <v>29.524000000000001</v>
      </c>
      <c r="J36" s="2">
        <f t="shared" si="0"/>
        <v>301772162</v>
      </c>
      <c r="L36" s="2">
        <v>-2006766</v>
      </c>
      <c r="N36" s="2">
        <f t="shared" si="1"/>
        <v>299765396</v>
      </c>
      <c r="P36" s="2">
        <v>39282138</v>
      </c>
      <c r="R36" s="2">
        <f t="shared" si="2"/>
        <v>339047534</v>
      </c>
    </row>
    <row r="37" spans="3:18">
      <c r="C37" t="s">
        <v>23</v>
      </c>
      <c r="D37">
        <v>2015</v>
      </c>
      <c r="E37">
        <v>6</v>
      </c>
      <c r="F37" s="1">
        <v>652.29957721393998</v>
      </c>
      <c r="G37" s="2">
        <v>17962</v>
      </c>
      <c r="H37" s="1">
        <v>30.619</v>
      </c>
      <c r="J37" s="2">
        <f t="shared" si="0"/>
        <v>358750729</v>
      </c>
      <c r="L37" s="2">
        <v>-2763160</v>
      </c>
      <c r="N37" s="2">
        <f t="shared" si="1"/>
        <v>355987569</v>
      </c>
      <c r="P37" s="2">
        <v>8709803</v>
      </c>
      <c r="R37" s="2">
        <f t="shared" si="2"/>
        <v>364697372</v>
      </c>
    </row>
    <row r="38" spans="3:18">
      <c r="C38" t="s">
        <v>23</v>
      </c>
      <c r="D38">
        <v>2015</v>
      </c>
      <c r="E38">
        <v>7</v>
      </c>
      <c r="F38" s="1">
        <v>694.99616308834402</v>
      </c>
      <c r="G38" s="2">
        <v>18000</v>
      </c>
      <c r="H38" s="1">
        <v>30.713999999999999</v>
      </c>
      <c r="J38" s="2">
        <f t="shared" ref="J38:J55" si="3">ROUND($G38*$H38*F38,0)</f>
        <v>384230019</v>
      </c>
      <c r="L38" s="2">
        <v>-3070757</v>
      </c>
      <c r="N38" s="2">
        <f t="shared" si="1"/>
        <v>381159262</v>
      </c>
      <c r="P38" s="2">
        <v>8177831</v>
      </c>
      <c r="R38" s="2">
        <f t="shared" si="2"/>
        <v>389337093</v>
      </c>
    </row>
    <row r="39" spans="3:18">
      <c r="C39" t="s">
        <v>23</v>
      </c>
      <c r="D39">
        <v>2015</v>
      </c>
      <c r="E39">
        <v>8</v>
      </c>
      <c r="F39" s="1">
        <v>701.83670824258297</v>
      </c>
      <c r="G39" s="2">
        <v>18031</v>
      </c>
      <c r="H39" s="1">
        <v>30.475999999999999</v>
      </c>
      <c r="J39" s="2">
        <f t="shared" si="3"/>
        <v>385668224</v>
      </c>
      <c r="L39" s="2">
        <v>-2983213</v>
      </c>
      <c r="N39" s="2">
        <f t="shared" si="1"/>
        <v>382685011</v>
      </c>
      <c r="P39" s="2">
        <v>5433404</v>
      </c>
      <c r="R39" s="2">
        <f t="shared" si="2"/>
        <v>388118415</v>
      </c>
    </row>
    <row r="40" spans="3:18">
      <c r="C40" t="s">
        <v>23</v>
      </c>
      <c r="D40">
        <v>2015</v>
      </c>
      <c r="E40">
        <v>9</v>
      </c>
      <c r="F40" s="1">
        <v>685.06959859160304</v>
      </c>
      <c r="G40" s="2">
        <v>18031</v>
      </c>
      <c r="H40" s="1">
        <v>31.143000000000001</v>
      </c>
      <c r="J40" s="2">
        <f t="shared" si="3"/>
        <v>384693594</v>
      </c>
      <c r="L40" s="2">
        <v>-2385180</v>
      </c>
      <c r="N40" s="2">
        <f t="shared" si="1"/>
        <v>382308414</v>
      </c>
      <c r="P40" s="2">
        <v>-26511715</v>
      </c>
      <c r="R40" s="2">
        <f t="shared" si="2"/>
        <v>355796699</v>
      </c>
    </row>
    <row r="41" spans="3:18">
      <c r="C41" t="s">
        <v>23</v>
      </c>
      <c r="D41">
        <v>2015</v>
      </c>
      <c r="E41">
        <v>10</v>
      </c>
      <c r="F41" s="1">
        <v>623.58665361445298</v>
      </c>
      <c r="G41" s="2">
        <v>18037</v>
      </c>
      <c r="H41" s="1">
        <v>30.762</v>
      </c>
      <c r="J41" s="2">
        <f t="shared" si="3"/>
        <v>345999670</v>
      </c>
      <c r="L41" s="2">
        <v>-1326621</v>
      </c>
      <c r="N41" s="2">
        <f t="shared" si="1"/>
        <v>344673049</v>
      </c>
      <c r="P41" s="2">
        <v>-26190769</v>
      </c>
      <c r="R41" s="2">
        <f t="shared" si="2"/>
        <v>318482280</v>
      </c>
    </row>
    <row r="42" spans="3:18">
      <c r="C42" t="s">
        <v>23</v>
      </c>
      <c r="D42">
        <v>2015</v>
      </c>
      <c r="E42">
        <v>11</v>
      </c>
      <c r="F42" s="1">
        <v>533.19866784908504</v>
      </c>
      <c r="G42" s="2">
        <v>18049</v>
      </c>
      <c r="H42" s="1">
        <v>28.619</v>
      </c>
      <c r="J42" s="2">
        <f t="shared" si="3"/>
        <v>275420749</v>
      </c>
      <c r="L42" s="2">
        <v>-742925</v>
      </c>
      <c r="N42" s="2">
        <f t="shared" si="1"/>
        <v>274677824</v>
      </c>
      <c r="P42" s="2">
        <v>-2978843</v>
      </c>
      <c r="R42" s="2">
        <f t="shared" si="2"/>
        <v>271698981</v>
      </c>
    </row>
    <row r="43" spans="3:18">
      <c r="C43" t="s">
        <v>23</v>
      </c>
      <c r="D43">
        <v>2015</v>
      </c>
      <c r="E43">
        <v>12</v>
      </c>
      <c r="F43" s="1">
        <v>496.24249027959303</v>
      </c>
      <c r="G43" s="2">
        <v>18068</v>
      </c>
      <c r="H43" s="1">
        <v>31.238</v>
      </c>
      <c r="J43" s="2">
        <f t="shared" si="3"/>
        <v>280083323</v>
      </c>
      <c r="L43" s="2">
        <v>-969713</v>
      </c>
      <c r="N43" s="2">
        <f t="shared" si="1"/>
        <v>279113610</v>
      </c>
      <c r="P43" s="2">
        <v>-453986</v>
      </c>
      <c r="R43" s="2">
        <f t="shared" si="2"/>
        <v>278659624</v>
      </c>
    </row>
    <row r="44" spans="3:18">
      <c r="C44" t="s">
        <v>23</v>
      </c>
      <c r="D44">
        <v>2016</v>
      </c>
      <c r="E44">
        <v>1</v>
      </c>
      <c r="F44" s="1">
        <v>498.94582910843002</v>
      </c>
      <c r="G44" s="2">
        <v>18123</v>
      </c>
      <c r="H44" s="1">
        <v>32.286000000000001</v>
      </c>
      <c r="J44" s="2">
        <f t="shared" si="3"/>
        <v>291942773</v>
      </c>
      <c r="L44" s="2">
        <v>-1501893</v>
      </c>
      <c r="N44" s="2">
        <f t="shared" si="1"/>
        <v>290440880</v>
      </c>
      <c r="P44" s="2">
        <v>-2834577</v>
      </c>
      <c r="R44" s="2">
        <f t="shared" si="2"/>
        <v>287606303</v>
      </c>
    </row>
    <row r="45" spans="3:18">
      <c r="C45" t="s">
        <v>23</v>
      </c>
      <c r="D45">
        <v>2016</v>
      </c>
      <c r="E45">
        <v>2</v>
      </c>
      <c r="F45" s="1">
        <v>509.12101368035098</v>
      </c>
      <c r="G45" s="2">
        <v>18171</v>
      </c>
      <c r="H45" s="1">
        <v>30.31</v>
      </c>
      <c r="J45" s="2">
        <f t="shared" si="3"/>
        <v>280405022</v>
      </c>
      <c r="L45" s="2">
        <v>-1043499</v>
      </c>
      <c r="N45" s="2">
        <f t="shared" si="1"/>
        <v>279361523</v>
      </c>
      <c r="P45" s="2">
        <v>-8955615</v>
      </c>
      <c r="R45" s="2">
        <f t="shared" si="2"/>
        <v>270405908</v>
      </c>
    </row>
    <row r="46" spans="3:18">
      <c r="C46" t="s">
        <v>23</v>
      </c>
      <c r="D46">
        <v>2016</v>
      </c>
      <c r="E46">
        <v>3</v>
      </c>
      <c r="F46" s="1">
        <v>504.33522133537599</v>
      </c>
      <c r="G46" s="2">
        <v>18216</v>
      </c>
      <c r="H46" s="1">
        <v>30.024000000000001</v>
      </c>
      <c r="J46" s="2">
        <f t="shared" si="3"/>
        <v>275829599</v>
      </c>
      <c r="L46" s="2">
        <v>-1001262</v>
      </c>
      <c r="N46" s="2">
        <f t="shared" si="1"/>
        <v>274828337</v>
      </c>
      <c r="P46" s="2">
        <v>6963586</v>
      </c>
      <c r="R46" s="2">
        <f t="shared" si="2"/>
        <v>281791923</v>
      </c>
    </row>
    <row r="47" spans="3:18">
      <c r="C47" t="s">
        <v>23</v>
      </c>
      <c r="D47">
        <v>2016</v>
      </c>
      <c r="E47">
        <v>4</v>
      </c>
      <c r="F47" s="1">
        <v>522.774708542398</v>
      </c>
      <c r="G47" s="2">
        <v>18258</v>
      </c>
      <c r="H47" s="1">
        <v>30.713999999999999</v>
      </c>
      <c r="J47" s="2">
        <f t="shared" si="3"/>
        <v>293159621</v>
      </c>
      <c r="L47" s="2">
        <v>-1416177</v>
      </c>
      <c r="N47" s="2">
        <f t="shared" si="1"/>
        <v>291743444</v>
      </c>
      <c r="P47" s="2">
        <v>4092618</v>
      </c>
      <c r="R47" s="2">
        <f t="shared" si="2"/>
        <v>295836062</v>
      </c>
    </row>
    <row r="48" spans="3:18">
      <c r="C48" t="s">
        <v>23</v>
      </c>
      <c r="D48">
        <v>2016</v>
      </c>
      <c r="E48">
        <v>5</v>
      </c>
      <c r="F48" s="1">
        <v>576.02643384857299</v>
      </c>
      <c r="G48" s="2">
        <v>18302</v>
      </c>
      <c r="H48" s="1">
        <v>29.524000000000001</v>
      </c>
      <c r="J48" s="2">
        <f t="shared" si="3"/>
        <v>311254874</v>
      </c>
      <c r="L48" s="2">
        <v>-2869001</v>
      </c>
      <c r="N48" s="2">
        <f t="shared" si="1"/>
        <v>308385873</v>
      </c>
      <c r="P48" s="2">
        <v>40516517</v>
      </c>
      <c r="R48" s="2">
        <f t="shared" si="2"/>
        <v>348902390</v>
      </c>
    </row>
    <row r="49" spans="3:18">
      <c r="C49" t="s">
        <v>23</v>
      </c>
      <c r="D49">
        <v>2016</v>
      </c>
      <c r="E49">
        <v>6</v>
      </c>
      <c r="F49" s="1">
        <v>657.37782791651</v>
      </c>
      <c r="G49" s="2">
        <v>18356</v>
      </c>
      <c r="H49" s="1">
        <v>30.619</v>
      </c>
      <c r="J49" s="2">
        <f t="shared" si="3"/>
        <v>369474188</v>
      </c>
      <c r="L49" s="2">
        <v>-3950388</v>
      </c>
      <c r="N49" s="2">
        <f t="shared" si="1"/>
        <v>365523800</v>
      </c>
      <c r="P49" s="2">
        <v>8970148</v>
      </c>
      <c r="R49" s="2">
        <f t="shared" si="2"/>
        <v>374493948</v>
      </c>
    </row>
    <row r="50" spans="3:18">
      <c r="C50" t="s">
        <v>23</v>
      </c>
      <c r="D50">
        <v>2016</v>
      </c>
      <c r="E50">
        <v>7</v>
      </c>
      <c r="F50" s="1">
        <v>699.83805083843299</v>
      </c>
      <c r="G50" s="2">
        <v>18396</v>
      </c>
      <c r="H50" s="1">
        <v>30.713999999999999</v>
      </c>
      <c r="J50" s="2">
        <f t="shared" si="3"/>
        <v>395418817</v>
      </c>
      <c r="L50" s="2">
        <v>-4390149</v>
      </c>
      <c r="N50" s="2">
        <f t="shared" si="1"/>
        <v>391028668</v>
      </c>
      <c r="P50" s="2">
        <v>8415970</v>
      </c>
      <c r="R50" s="2">
        <f t="shared" si="2"/>
        <v>399444638</v>
      </c>
    </row>
    <row r="51" spans="3:18">
      <c r="C51" t="s">
        <v>23</v>
      </c>
      <c r="D51">
        <v>2016</v>
      </c>
      <c r="E51">
        <v>8</v>
      </c>
      <c r="F51" s="1">
        <v>706.38913918761796</v>
      </c>
      <c r="G51" s="2">
        <v>18427</v>
      </c>
      <c r="H51" s="1">
        <v>30.475999999999999</v>
      </c>
      <c r="J51" s="2">
        <f t="shared" si="3"/>
        <v>396694897</v>
      </c>
      <c r="L51" s="2">
        <v>-4264991</v>
      </c>
      <c r="N51" s="2">
        <f t="shared" si="1"/>
        <v>392429906</v>
      </c>
      <c r="P51" s="2">
        <v>5588751</v>
      </c>
      <c r="R51" s="2">
        <f t="shared" si="2"/>
        <v>398018657</v>
      </c>
    </row>
    <row r="52" spans="3:18">
      <c r="C52" t="s">
        <v>23</v>
      </c>
      <c r="D52">
        <v>2016</v>
      </c>
      <c r="E52">
        <v>9</v>
      </c>
      <c r="F52" s="1">
        <v>689.30129340028896</v>
      </c>
      <c r="G52" s="2">
        <v>18429</v>
      </c>
      <c r="H52" s="1">
        <v>31.143000000000001</v>
      </c>
      <c r="J52" s="2">
        <f t="shared" si="3"/>
        <v>395613688</v>
      </c>
      <c r="L52" s="2">
        <v>-3410005</v>
      </c>
      <c r="N52" s="2">
        <f t="shared" si="1"/>
        <v>392203683</v>
      </c>
      <c r="P52" s="2">
        <v>-27264289</v>
      </c>
      <c r="R52" s="2">
        <f t="shared" si="2"/>
        <v>364939394</v>
      </c>
    </row>
    <row r="53" spans="3:18">
      <c r="C53" t="s">
        <v>23</v>
      </c>
      <c r="D53">
        <v>2016</v>
      </c>
      <c r="E53">
        <v>10</v>
      </c>
      <c r="F53" s="1">
        <v>627.46188214933397</v>
      </c>
      <c r="G53" s="2">
        <v>18433</v>
      </c>
      <c r="H53" s="1">
        <v>30.762</v>
      </c>
      <c r="J53" s="2">
        <f t="shared" si="3"/>
        <v>355793442</v>
      </c>
      <c r="L53" s="2">
        <v>-1896621</v>
      </c>
      <c r="N53" s="2">
        <f t="shared" si="1"/>
        <v>353896821</v>
      </c>
      <c r="P53" s="2">
        <v>-26932117</v>
      </c>
      <c r="R53" s="2">
        <f t="shared" si="2"/>
        <v>326964704</v>
      </c>
    </row>
    <row r="54" spans="3:18">
      <c r="C54" t="s">
        <v>23</v>
      </c>
      <c r="D54">
        <v>2016</v>
      </c>
      <c r="E54">
        <v>11</v>
      </c>
      <c r="F54" s="1">
        <v>536.71957467964398</v>
      </c>
      <c r="G54" s="2">
        <v>18447</v>
      </c>
      <c r="H54" s="1">
        <v>28.619</v>
      </c>
      <c r="J54" s="2">
        <f t="shared" si="3"/>
        <v>283352884</v>
      </c>
      <c r="L54" s="2">
        <v>-1062133</v>
      </c>
      <c r="N54" s="2">
        <f t="shared" si="1"/>
        <v>282290751</v>
      </c>
      <c r="P54" s="2">
        <v>-3064633</v>
      </c>
      <c r="R54" s="2">
        <f t="shared" si="2"/>
        <v>279226118</v>
      </c>
    </row>
    <row r="55" spans="3:18">
      <c r="C55" t="s">
        <v>23</v>
      </c>
      <c r="D55">
        <v>2016</v>
      </c>
      <c r="E55">
        <v>12</v>
      </c>
      <c r="F55" s="1">
        <v>499.41753060335799</v>
      </c>
      <c r="G55" s="2">
        <v>18467</v>
      </c>
      <c r="H55" s="1">
        <v>31.238</v>
      </c>
      <c r="J55" s="2">
        <f t="shared" si="3"/>
        <v>288100063</v>
      </c>
      <c r="L55" s="2">
        <v>-1386363</v>
      </c>
      <c r="N55" s="2">
        <f t="shared" si="1"/>
        <v>286713700</v>
      </c>
      <c r="P55" s="2">
        <v>-466981</v>
      </c>
      <c r="R55" s="2">
        <f t="shared" si="2"/>
        <v>286246719</v>
      </c>
    </row>
  </sheetData>
  <pageMargins left="0.5" right="0.5" top="0.5" bottom="0.5" header="0.2" footer="0.2"/>
  <pageSetup scale="6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C1:N55"/>
  <sheetViews>
    <sheetView workbookViewId="0"/>
  </sheetViews>
  <sheetFormatPr defaultRowHeight="15"/>
  <cols>
    <col min="1" max="2" width="1.7109375" customWidth="1"/>
    <col min="3" max="3" width="8.7109375" customWidth="1"/>
    <col min="4" max="5" width="6.7109375" customWidth="1"/>
    <col min="6" max="7" width="16" customWidth="1"/>
    <col min="8" max="8" width="1.7109375" customWidth="1"/>
    <col min="9" max="9" width="18.42578125" bestFit="1" customWidth="1"/>
    <col min="10" max="10" width="16" bestFit="1" customWidth="1"/>
    <col min="11" max="11" width="1.7109375" customWidth="1"/>
    <col min="12" max="12" width="16" bestFit="1" customWidth="1"/>
    <col min="13" max="13" width="1.7109375" customWidth="1"/>
    <col min="14" max="14" width="15.85546875" customWidth="1"/>
  </cols>
  <sheetData>
    <row r="1" spans="3:14">
      <c r="C1" s="4" t="s">
        <v>4</v>
      </c>
    </row>
    <row r="2" spans="3:14">
      <c r="C2" s="4" t="s">
        <v>18</v>
      </c>
    </row>
    <row r="3" spans="3:14">
      <c r="C3" s="4" t="s">
        <v>21</v>
      </c>
    </row>
    <row r="5" spans="3:14" ht="45">
      <c r="D5" s="3" t="s">
        <v>1</v>
      </c>
      <c r="E5" s="3" t="s">
        <v>2</v>
      </c>
      <c r="F5" s="5" t="s">
        <v>9</v>
      </c>
      <c r="G5" s="5" t="s">
        <v>12</v>
      </c>
      <c r="I5" s="5" t="s">
        <v>13</v>
      </c>
      <c r="J5" s="6" t="s">
        <v>14</v>
      </c>
      <c r="L5" s="6" t="s">
        <v>15</v>
      </c>
      <c r="N5" s="6" t="s">
        <v>16</v>
      </c>
    </row>
    <row r="6" spans="3:14">
      <c r="C6" t="s">
        <v>22</v>
      </c>
      <c r="D6">
        <v>2012</v>
      </c>
      <c r="E6">
        <v>11</v>
      </c>
      <c r="F6" s="2">
        <f>ComSm!N6</f>
        <v>17937280</v>
      </c>
      <c r="G6" s="2">
        <f>ComLg!R6</f>
        <v>250435903</v>
      </c>
      <c r="I6" s="7">
        <v>8685017</v>
      </c>
      <c r="J6" s="7">
        <v>1253123</v>
      </c>
      <c r="L6" s="2">
        <f>I6+J6</f>
        <v>9938140</v>
      </c>
      <c r="N6" s="2">
        <f t="shared" ref="N6:N37" si="0">L6+F6+G6</f>
        <v>278311323</v>
      </c>
    </row>
    <row r="7" spans="3:14">
      <c r="C7" t="s">
        <v>22</v>
      </c>
      <c r="D7">
        <v>2012</v>
      </c>
      <c r="E7">
        <v>12</v>
      </c>
      <c r="F7" s="2">
        <f>ComSm!N7</f>
        <v>19099982</v>
      </c>
      <c r="G7" s="2">
        <f>ComLg!R7</f>
        <v>251062577</v>
      </c>
      <c r="I7" s="7">
        <v>8731300</v>
      </c>
      <c r="J7" s="7">
        <v>430820</v>
      </c>
      <c r="L7" s="2">
        <f t="shared" ref="L7:L55" si="1">I7+J7</f>
        <v>9162120</v>
      </c>
      <c r="N7" s="2">
        <f t="shared" si="0"/>
        <v>279324679</v>
      </c>
    </row>
    <row r="8" spans="3:14">
      <c r="C8" t="s">
        <v>22</v>
      </c>
      <c r="D8">
        <v>2013</v>
      </c>
      <c r="E8">
        <v>1</v>
      </c>
      <c r="F8" s="2">
        <f>ComSm!N8</f>
        <v>19405422</v>
      </c>
      <c r="G8" s="2">
        <f>ComLg!R8</f>
        <v>255309467</v>
      </c>
      <c r="I8" s="7">
        <v>8767221</v>
      </c>
      <c r="J8" s="7">
        <v>-1103389</v>
      </c>
      <c r="L8" s="2">
        <f t="shared" si="1"/>
        <v>7663832</v>
      </c>
      <c r="N8" s="2">
        <f t="shared" si="0"/>
        <v>282378721</v>
      </c>
    </row>
    <row r="9" spans="3:14">
      <c r="C9" t="s">
        <v>22</v>
      </c>
      <c r="D9">
        <v>2013</v>
      </c>
      <c r="E9">
        <v>2</v>
      </c>
      <c r="F9" s="2">
        <f>ComSm!N9</f>
        <v>17084347</v>
      </c>
      <c r="G9" s="2">
        <f>ComLg!R9</f>
        <v>230172590</v>
      </c>
      <c r="I9" s="7">
        <v>8756135</v>
      </c>
      <c r="J9" s="7">
        <v>86088</v>
      </c>
      <c r="L9" s="2">
        <f t="shared" si="1"/>
        <v>8842223</v>
      </c>
      <c r="N9" s="2">
        <f t="shared" si="0"/>
        <v>256099160</v>
      </c>
    </row>
    <row r="10" spans="3:14">
      <c r="C10" t="s">
        <v>22</v>
      </c>
      <c r="D10">
        <v>2013</v>
      </c>
      <c r="E10">
        <v>3</v>
      </c>
      <c r="F10" s="2">
        <f>ComSm!N10</f>
        <v>19301832</v>
      </c>
      <c r="G10" s="2">
        <f>ComLg!R10</f>
        <v>259277163</v>
      </c>
      <c r="I10" s="7">
        <v>9039583</v>
      </c>
      <c r="J10" s="7">
        <v>706826</v>
      </c>
      <c r="L10" s="2">
        <f t="shared" si="1"/>
        <v>9746409</v>
      </c>
      <c r="N10" s="2">
        <f t="shared" si="0"/>
        <v>288325404</v>
      </c>
    </row>
    <row r="11" spans="3:14">
      <c r="C11" t="s">
        <v>22</v>
      </c>
      <c r="D11">
        <v>2013</v>
      </c>
      <c r="E11">
        <v>4</v>
      </c>
      <c r="F11" s="2">
        <f>ComSm!N11</f>
        <v>18072988</v>
      </c>
      <c r="G11" s="2">
        <f>ComLg!R11</f>
        <v>261580178</v>
      </c>
      <c r="I11" s="7">
        <v>8445068</v>
      </c>
      <c r="J11" s="7">
        <v>-591332</v>
      </c>
      <c r="L11" s="2">
        <f t="shared" si="1"/>
        <v>7853736</v>
      </c>
      <c r="N11" s="2">
        <f t="shared" si="0"/>
        <v>287506902</v>
      </c>
    </row>
    <row r="12" spans="3:14">
      <c r="C12" t="s">
        <v>22</v>
      </c>
      <c r="D12">
        <v>2013</v>
      </c>
      <c r="E12">
        <v>5</v>
      </c>
      <c r="F12" s="2">
        <f>ComSm!N12</f>
        <v>21937872</v>
      </c>
      <c r="G12" s="2">
        <f>ComLg!R12</f>
        <v>303816495</v>
      </c>
      <c r="I12" s="7">
        <v>8740072</v>
      </c>
      <c r="J12" s="7">
        <v>1897155</v>
      </c>
      <c r="L12" s="2">
        <f t="shared" si="1"/>
        <v>10637227</v>
      </c>
      <c r="N12" s="2">
        <f t="shared" si="0"/>
        <v>336391594</v>
      </c>
    </row>
    <row r="13" spans="3:14">
      <c r="C13" t="s">
        <v>22</v>
      </c>
      <c r="D13">
        <v>2013</v>
      </c>
      <c r="E13">
        <v>6</v>
      </c>
      <c r="F13" s="2">
        <f>ComSm!N13</f>
        <v>26544109</v>
      </c>
      <c r="G13" s="2">
        <f>ComLg!R13</f>
        <v>334060671</v>
      </c>
      <c r="I13" s="7">
        <v>8711948</v>
      </c>
      <c r="J13" s="7">
        <v>-1143993</v>
      </c>
      <c r="L13" s="2">
        <f t="shared" si="1"/>
        <v>7567955</v>
      </c>
      <c r="N13" s="2">
        <f t="shared" si="0"/>
        <v>368172735</v>
      </c>
    </row>
    <row r="14" spans="3:14">
      <c r="C14" t="s">
        <v>22</v>
      </c>
      <c r="D14">
        <v>2013</v>
      </c>
      <c r="E14">
        <v>7</v>
      </c>
      <c r="F14" s="2">
        <f>ComSm!N14</f>
        <v>26622734</v>
      </c>
      <c r="G14" s="2">
        <f>ComLg!R14</f>
        <v>341606311</v>
      </c>
      <c r="I14" s="7">
        <v>8827136</v>
      </c>
      <c r="J14" s="7">
        <v>-454258</v>
      </c>
      <c r="L14" s="2">
        <f t="shared" si="1"/>
        <v>8372878</v>
      </c>
      <c r="N14" s="2">
        <f t="shared" si="0"/>
        <v>376601923</v>
      </c>
    </row>
    <row r="15" spans="3:14">
      <c r="C15" t="s">
        <v>22</v>
      </c>
      <c r="D15">
        <v>2013</v>
      </c>
      <c r="E15">
        <v>8</v>
      </c>
      <c r="F15" s="2">
        <f>ComSm!N15</f>
        <v>27189398</v>
      </c>
      <c r="G15" s="2">
        <f>ComLg!R15</f>
        <v>345571375</v>
      </c>
      <c r="I15" s="7">
        <v>8809916</v>
      </c>
      <c r="J15" s="7">
        <v>-46740</v>
      </c>
      <c r="L15" s="2">
        <f t="shared" si="1"/>
        <v>8763176</v>
      </c>
      <c r="N15" s="2">
        <f t="shared" si="0"/>
        <v>381523949</v>
      </c>
    </row>
    <row r="16" spans="3:14">
      <c r="C16" t="s">
        <v>23</v>
      </c>
      <c r="D16">
        <v>2013</v>
      </c>
      <c r="E16">
        <v>9</v>
      </c>
      <c r="F16" s="2">
        <f>ComSm!N16</f>
        <v>26998328</v>
      </c>
      <c r="G16" s="2">
        <f>ComLg!R16</f>
        <v>342585135</v>
      </c>
      <c r="I16" s="2">
        <v>8770362</v>
      </c>
      <c r="J16" s="2">
        <v>-455408</v>
      </c>
      <c r="L16" s="2">
        <f t="shared" si="1"/>
        <v>8314954</v>
      </c>
      <c r="N16" s="2">
        <f t="shared" si="0"/>
        <v>377898417</v>
      </c>
    </row>
    <row r="17" spans="3:14">
      <c r="C17" t="s">
        <v>23</v>
      </c>
      <c r="D17">
        <v>2013</v>
      </c>
      <c r="E17">
        <v>10</v>
      </c>
      <c r="F17" s="2">
        <f>ComSm!N17</f>
        <v>22626722</v>
      </c>
      <c r="G17" s="2">
        <f>ComLg!R17</f>
        <v>305856823</v>
      </c>
      <c r="I17" s="2">
        <v>8774375</v>
      </c>
      <c r="J17" s="2">
        <v>71229</v>
      </c>
      <c r="L17" s="2">
        <f t="shared" si="1"/>
        <v>8845604</v>
      </c>
      <c r="N17" s="2">
        <f t="shared" si="0"/>
        <v>337329149</v>
      </c>
    </row>
    <row r="18" spans="3:14">
      <c r="C18" t="s">
        <v>23</v>
      </c>
      <c r="D18">
        <v>2013</v>
      </c>
      <c r="E18">
        <v>11</v>
      </c>
      <c r="F18" s="2">
        <f>ComSm!N18</f>
        <v>19260016</v>
      </c>
      <c r="G18" s="2">
        <f>ComLg!R18</f>
        <v>260073926</v>
      </c>
      <c r="I18" s="2">
        <v>8778392</v>
      </c>
      <c r="J18" s="2">
        <v>980058</v>
      </c>
      <c r="L18" s="2">
        <f t="shared" si="1"/>
        <v>9758450</v>
      </c>
      <c r="N18" s="2">
        <f t="shared" si="0"/>
        <v>289092392</v>
      </c>
    </row>
    <row r="19" spans="3:14">
      <c r="C19" t="s">
        <v>23</v>
      </c>
      <c r="D19">
        <v>2013</v>
      </c>
      <c r="E19">
        <v>12</v>
      </c>
      <c r="F19" s="2">
        <f>ComSm!N19</f>
        <v>22143787</v>
      </c>
      <c r="G19" s="2">
        <f>ComLg!R19</f>
        <v>266366931</v>
      </c>
      <c r="I19" s="2">
        <v>8782412</v>
      </c>
      <c r="J19" s="2">
        <v>270074</v>
      </c>
      <c r="L19" s="2">
        <f t="shared" si="1"/>
        <v>9052486</v>
      </c>
      <c r="N19" s="2">
        <f t="shared" si="0"/>
        <v>297563204</v>
      </c>
    </row>
    <row r="20" spans="3:14">
      <c r="C20" t="s">
        <v>23</v>
      </c>
      <c r="D20">
        <v>2014</v>
      </c>
      <c r="E20">
        <v>1</v>
      </c>
      <c r="F20" s="2">
        <f>ComSm!N20</f>
        <v>23734486</v>
      </c>
      <c r="G20" s="2">
        <f>ComLg!R20</f>
        <v>274694330</v>
      </c>
      <c r="I20" s="2">
        <v>8786436</v>
      </c>
      <c r="J20" s="2">
        <v>-730690</v>
      </c>
      <c r="L20" s="2">
        <f t="shared" si="1"/>
        <v>8055746</v>
      </c>
      <c r="N20" s="2">
        <f t="shared" si="0"/>
        <v>306484562</v>
      </c>
    </row>
    <row r="21" spans="3:14">
      <c r="C21" t="s">
        <v>23</v>
      </c>
      <c r="D21">
        <v>2014</v>
      </c>
      <c r="E21">
        <v>2</v>
      </c>
      <c r="F21" s="2">
        <f>ComSm!N21</f>
        <v>19811298</v>
      </c>
      <c r="G21" s="2">
        <f>ComLg!R21</f>
        <v>244558708</v>
      </c>
      <c r="I21" s="2">
        <v>8790463</v>
      </c>
      <c r="J21" s="2">
        <v>-534982</v>
      </c>
      <c r="L21" s="2">
        <f t="shared" si="1"/>
        <v>8255481</v>
      </c>
      <c r="N21" s="2">
        <f t="shared" si="0"/>
        <v>272625487</v>
      </c>
    </row>
    <row r="22" spans="3:14">
      <c r="C22" t="s">
        <v>23</v>
      </c>
      <c r="D22">
        <v>2014</v>
      </c>
      <c r="E22">
        <v>3</v>
      </c>
      <c r="F22" s="2">
        <f>ComSm!N22</f>
        <v>19786453</v>
      </c>
      <c r="G22" s="2">
        <f>ComLg!R22</f>
        <v>272316606</v>
      </c>
      <c r="I22" s="2">
        <v>8794493</v>
      </c>
      <c r="J22" s="2">
        <v>184907</v>
      </c>
      <c r="L22" s="2">
        <f t="shared" si="1"/>
        <v>8979400</v>
      </c>
      <c r="N22" s="2">
        <f t="shared" si="0"/>
        <v>301082459</v>
      </c>
    </row>
    <row r="23" spans="3:14">
      <c r="C23" t="s">
        <v>23</v>
      </c>
      <c r="D23">
        <v>2014</v>
      </c>
      <c r="E23">
        <v>4</v>
      </c>
      <c r="F23" s="2">
        <f>ComSm!N23</f>
        <v>20061366</v>
      </c>
      <c r="G23" s="2">
        <f>ComLg!R23</f>
        <v>281103817</v>
      </c>
      <c r="I23" s="2">
        <v>8798527</v>
      </c>
      <c r="J23" s="2">
        <v>540621</v>
      </c>
      <c r="L23" s="2">
        <f t="shared" si="1"/>
        <v>9339148</v>
      </c>
      <c r="N23" s="2">
        <f t="shared" si="0"/>
        <v>310504331</v>
      </c>
    </row>
    <row r="24" spans="3:14">
      <c r="C24" t="s">
        <v>23</v>
      </c>
      <c r="D24">
        <v>2014</v>
      </c>
      <c r="E24">
        <v>5</v>
      </c>
      <c r="F24" s="2">
        <f>ComSm!N24</f>
        <v>25115914</v>
      </c>
      <c r="G24" s="2">
        <f>ComLg!R24</f>
        <v>332072338</v>
      </c>
      <c r="I24" s="2">
        <v>8802564</v>
      </c>
      <c r="J24" s="2">
        <v>980067</v>
      </c>
      <c r="L24" s="2">
        <f t="shared" si="1"/>
        <v>9782631</v>
      </c>
      <c r="N24" s="2">
        <f t="shared" si="0"/>
        <v>366970883</v>
      </c>
    </row>
    <row r="25" spans="3:14">
      <c r="C25" t="s">
        <v>23</v>
      </c>
      <c r="D25">
        <v>2014</v>
      </c>
      <c r="E25">
        <v>6</v>
      </c>
      <c r="F25" s="2">
        <f>ComSm!N25</f>
        <v>28713662</v>
      </c>
      <c r="G25" s="2">
        <f>ComLg!R25</f>
        <v>357007580</v>
      </c>
      <c r="I25" s="2">
        <v>8806604</v>
      </c>
      <c r="J25" s="2">
        <v>-486287</v>
      </c>
      <c r="L25" s="2">
        <f t="shared" si="1"/>
        <v>8320317</v>
      </c>
      <c r="N25" s="2">
        <f t="shared" si="0"/>
        <v>394041559</v>
      </c>
    </row>
    <row r="26" spans="3:14">
      <c r="C26" t="s">
        <v>23</v>
      </c>
      <c r="D26">
        <v>2014</v>
      </c>
      <c r="E26">
        <v>7</v>
      </c>
      <c r="F26" s="2">
        <f>ComSm!N26</f>
        <v>31152052</v>
      </c>
      <c r="G26" s="2">
        <f>ComLg!R26</f>
        <v>380777433</v>
      </c>
      <c r="I26" s="2">
        <v>8810648</v>
      </c>
      <c r="J26" s="2">
        <v>-441126</v>
      </c>
      <c r="L26" s="2">
        <f t="shared" si="1"/>
        <v>8369522</v>
      </c>
      <c r="N26" s="2">
        <f t="shared" si="0"/>
        <v>420299007</v>
      </c>
    </row>
    <row r="27" spans="3:14">
      <c r="C27" t="s">
        <v>23</v>
      </c>
      <c r="D27">
        <v>2014</v>
      </c>
      <c r="E27">
        <v>8</v>
      </c>
      <c r="F27" s="2">
        <f>ComSm!N27</f>
        <v>30712866</v>
      </c>
      <c r="G27" s="2">
        <f>ComLg!R27</f>
        <v>379140326</v>
      </c>
      <c r="I27" s="2">
        <v>8814695</v>
      </c>
      <c r="J27" s="2">
        <v>-174709</v>
      </c>
      <c r="L27" s="2">
        <f t="shared" si="1"/>
        <v>8639986</v>
      </c>
      <c r="N27" s="2">
        <f t="shared" si="0"/>
        <v>418493178</v>
      </c>
    </row>
    <row r="28" spans="3:14">
      <c r="C28" t="s">
        <v>23</v>
      </c>
      <c r="D28">
        <v>2014</v>
      </c>
      <c r="E28">
        <v>9</v>
      </c>
      <c r="F28" s="2">
        <f>ComSm!N28</f>
        <v>27239406</v>
      </c>
      <c r="G28" s="2">
        <f>ComLg!R28</f>
        <v>347177169</v>
      </c>
      <c r="I28" s="2">
        <v>8818746</v>
      </c>
      <c r="J28" s="2">
        <v>-458320</v>
      </c>
      <c r="L28" s="2">
        <f t="shared" si="1"/>
        <v>8360426</v>
      </c>
      <c r="N28" s="2">
        <f t="shared" si="0"/>
        <v>382777001</v>
      </c>
    </row>
    <row r="29" spans="3:14">
      <c r="C29" t="s">
        <v>23</v>
      </c>
      <c r="D29">
        <v>2014</v>
      </c>
      <c r="E29">
        <v>10</v>
      </c>
      <c r="F29" s="2">
        <f>ComSm!N29</f>
        <v>22835286</v>
      </c>
      <c r="G29" s="2">
        <f>ComLg!R29</f>
        <v>309992306</v>
      </c>
      <c r="I29" s="2">
        <v>8822800</v>
      </c>
      <c r="J29" s="2">
        <v>71680</v>
      </c>
      <c r="L29" s="2">
        <f t="shared" si="1"/>
        <v>8894480</v>
      </c>
      <c r="N29" s="2">
        <f t="shared" si="0"/>
        <v>341722072</v>
      </c>
    </row>
    <row r="30" spans="3:14">
      <c r="C30" t="s">
        <v>23</v>
      </c>
      <c r="D30">
        <v>2014</v>
      </c>
      <c r="E30">
        <v>11</v>
      </c>
      <c r="F30" s="2">
        <f>ComSm!N30</f>
        <v>19441539</v>
      </c>
      <c r="G30" s="2">
        <f>ComLg!R30</f>
        <v>263729563</v>
      </c>
      <c r="I30" s="2">
        <v>8826857</v>
      </c>
      <c r="J30" s="2">
        <v>985841</v>
      </c>
      <c r="L30" s="2">
        <f t="shared" si="1"/>
        <v>9812698</v>
      </c>
      <c r="N30" s="2">
        <f t="shared" si="0"/>
        <v>292983800</v>
      </c>
    </row>
    <row r="31" spans="3:14">
      <c r="C31" t="s">
        <v>23</v>
      </c>
      <c r="D31">
        <v>2014</v>
      </c>
      <c r="E31">
        <v>12</v>
      </c>
      <c r="F31" s="2">
        <f>ComSm!N31</f>
        <v>22333710</v>
      </c>
      <c r="G31" s="2">
        <f>ComLg!R31</f>
        <v>270017814</v>
      </c>
      <c r="I31" s="2">
        <v>8830918</v>
      </c>
      <c r="J31" s="2">
        <v>271552</v>
      </c>
      <c r="L31" s="2">
        <f t="shared" si="1"/>
        <v>9102470</v>
      </c>
      <c r="N31" s="2">
        <f t="shared" si="0"/>
        <v>301453994</v>
      </c>
    </row>
    <row r="32" spans="3:14">
      <c r="C32" t="s">
        <v>23</v>
      </c>
      <c r="D32">
        <v>2015</v>
      </c>
      <c r="E32">
        <v>1</v>
      </c>
      <c r="F32" s="2">
        <f>ComSm!N32</f>
        <v>23936165</v>
      </c>
      <c r="G32" s="2">
        <f>ComLg!R32</f>
        <v>278491434</v>
      </c>
      <c r="I32" s="2">
        <v>8834982</v>
      </c>
      <c r="J32" s="2">
        <v>-734786</v>
      </c>
      <c r="L32" s="2">
        <f t="shared" si="1"/>
        <v>8100196</v>
      </c>
      <c r="N32" s="2">
        <f t="shared" si="0"/>
        <v>310527795</v>
      </c>
    </row>
    <row r="33" spans="3:14">
      <c r="C33" t="s">
        <v>23</v>
      </c>
      <c r="D33">
        <v>2015</v>
      </c>
      <c r="E33">
        <v>2</v>
      </c>
      <c r="F33" s="2">
        <f>ComSm!N33</f>
        <v>20020979</v>
      </c>
      <c r="G33" s="2">
        <f>ComLg!R33</f>
        <v>248568468</v>
      </c>
      <c r="I33" s="2">
        <v>8839049</v>
      </c>
      <c r="J33" s="2">
        <v>-538199</v>
      </c>
      <c r="L33" s="2">
        <f t="shared" si="1"/>
        <v>8300850</v>
      </c>
      <c r="N33" s="2">
        <f t="shared" si="0"/>
        <v>276890297</v>
      </c>
    </row>
    <row r="34" spans="3:14">
      <c r="C34" t="s">
        <v>23</v>
      </c>
      <c r="D34">
        <v>2015</v>
      </c>
      <c r="E34">
        <v>3</v>
      </c>
      <c r="F34" s="2">
        <f>ComSm!N34</f>
        <v>20047179</v>
      </c>
      <c r="G34" s="2">
        <f>ComLg!R34</f>
        <v>277401574</v>
      </c>
      <c r="I34" s="2">
        <v>8843120</v>
      </c>
      <c r="J34" s="2">
        <v>185640</v>
      </c>
      <c r="L34" s="2">
        <f t="shared" si="1"/>
        <v>9028760</v>
      </c>
      <c r="N34" s="2">
        <f t="shared" si="0"/>
        <v>306477513</v>
      </c>
    </row>
    <row r="35" spans="3:14">
      <c r="C35" t="s">
        <v>23</v>
      </c>
      <c r="D35">
        <v>2015</v>
      </c>
      <c r="E35">
        <v>4</v>
      </c>
      <c r="F35" s="2">
        <f>ComSm!N35</f>
        <v>20376121</v>
      </c>
      <c r="G35" s="2">
        <f>ComLg!R35</f>
        <v>286835503</v>
      </c>
      <c r="I35" s="2">
        <v>8847194</v>
      </c>
      <c r="J35" s="2">
        <v>543981</v>
      </c>
      <c r="L35" s="2">
        <f t="shared" si="1"/>
        <v>9391175</v>
      </c>
      <c r="N35" s="2">
        <f t="shared" si="0"/>
        <v>316602799</v>
      </c>
    </row>
    <row r="36" spans="3:14">
      <c r="C36" t="s">
        <v>23</v>
      </c>
      <c r="D36">
        <v>2015</v>
      </c>
      <c r="E36">
        <v>5</v>
      </c>
      <c r="F36" s="2">
        <f>ComSm!N36</f>
        <v>25540886</v>
      </c>
      <c r="G36" s="2">
        <f>ComLg!R36</f>
        <v>339047534</v>
      </c>
      <c r="I36" s="2">
        <v>8851272</v>
      </c>
      <c r="J36" s="2">
        <v>985771</v>
      </c>
      <c r="L36" s="2">
        <f t="shared" si="1"/>
        <v>9837043</v>
      </c>
      <c r="N36" s="2">
        <f t="shared" si="0"/>
        <v>374425463</v>
      </c>
    </row>
    <row r="37" spans="3:14">
      <c r="C37" t="s">
        <v>23</v>
      </c>
      <c r="D37">
        <v>2015</v>
      </c>
      <c r="E37">
        <v>6</v>
      </c>
      <c r="F37" s="2">
        <f>ComSm!N37</f>
        <v>29209404</v>
      </c>
      <c r="G37" s="2">
        <f>ComLg!R37</f>
        <v>364697372</v>
      </c>
      <c r="I37" s="2">
        <v>8855352</v>
      </c>
      <c r="J37" s="2">
        <v>-489245</v>
      </c>
      <c r="L37" s="2">
        <f t="shared" si="1"/>
        <v>8366107</v>
      </c>
      <c r="N37" s="2">
        <f t="shared" si="0"/>
        <v>402272883</v>
      </c>
    </row>
    <row r="38" spans="3:14">
      <c r="C38" t="s">
        <v>23</v>
      </c>
      <c r="D38">
        <v>2015</v>
      </c>
      <c r="E38">
        <v>7</v>
      </c>
      <c r="F38" s="2">
        <f>ComSm!N38</f>
        <v>31708572</v>
      </c>
      <c r="G38" s="2">
        <f>ComLg!R38</f>
        <v>389337093</v>
      </c>
      <c r="I38" s="2">
        <v>8859437</v>
      </c>
      <c r="J38" s="2">
        <v>-443728</v>
      </c>
      <c r="L38" s="2">
        <f t="shared" si="1"/>
        <v>8415709</v>
      </c>
      <c r="N38" s="2">
        <f t="shared" ref="N38:N55" si="2">L38+F38+G38</f>
        <v>429461374</v>
      </c>
    </row>
    <row r="39" spans="3:14">
      <c r="C39" t="s">
        <v>23</v>
      </c>
      <c r="D39">
        <v>2015</v>
      </c>
      <c r="E39">
        <v>8</v>
      </c>
      <c r="F39" s="2">
        <f>ComSm!N39</f>
        <v>31290922</v>
      </c>
      <c r="G39" s="2">
        <f>ComLg!R39</f>
        <v>388118415</v>
      </c>
      <c r="I39" s="2">
        <v>8863525</v>
      </c>
      <c r="J39" s="2">
        <v>-175786</v>
      </c>
      <c r="L39" s="2">
        <f t="shared" si="1"/>
        <v>8687739</v>
      </c>
      <c r="N39" s="2">
        <f t="shared" si="2"/>
        <v>428097076</v>
      </c>
    </row>
    <row r="40" spans="3:14">
      <c r="C40" t="s">
        <v>23</v>
      </c>
      <c r="D40">
        <v>2015</v>
      </c>
      <c r="E40">
        <v>9</v>
      </c>
      <c r="F40" s="2">
        <f>ComSm!N40</f>
        <v>27783314</v>
      </c>
      <c r="G40" s="2">
        <f>ComLg!R40</f>
        <v>355796699</v>
      </c>
      <c r="I40" s="2">
        <v>8867616</v>
      </c>
      <c r="J40" s="2">
        <v>-461262</v>
      </c>
      <c r="L40" s="2">
        <f t="shared" si="1"/>
        <v>8406354</v>
      </c>
      <c r="N40" s="2">
        <f t="shared" si="2"/>
        <v>391986367</v>
      </c>
    </row>
    <row r="41" spans="3:14">
      <c r="C41" t="s">
        <v>23</v>
      </c>
      <c r="D41">
        <v>2015</v>
      </c>
      <c r="E41">
        <v>10</v>
      </c>
      <c r="F41" s="2">
        <f>ComSm!N41</f>
        <v>23342383</v>
      </c>
      <c r="G41" s="2">
        <f>ComLg!R41</f>
        <v>318482280</v>
      </c>
      <c r="I41" s="2">
        <v>8871710</v>
      </c>
      <c r="J41" s="2">
        <v>72136</v>
      </c>
      <c r="L41" s="2">
        <f t="shared" si="1"/>
        <v>8943846</v>
      </c>
      <c r="N41" s="2">
        <f t="shared" si="2"/>
        <v>350768509</v>
      </c>
    </row>
    <row r="42" spans="3:14">
      <c r="C42" t="s">
        <v>23</v>
      </c>
      <c r="D42">
        <v>2015</v>
      </c>
      <c r="E42">
        <v>11</v>
      </c>
      <c r="F42" s="2">
        <f>ComSm!N42</f>
        <v>19949576</v>
      </c>
      <c r="G42" s="2">
        <f>ComLg!R42</f>
        <v>271698981</v>
      </c>
      <c r="I42" s="2">
        <v>8875808</v>
      </c>
      <c r="J42" s="2">
        <v>991682</v>
      </c>
      <c r="L42" s="2">
        <f t="shared" si="1"/>
        <v>9867490</v>
      </c>
      <c r="N42" s="2">
        <f t="shared" si="2"/>
        <v>301516047</v>
      </c>
    </row>
    <row r="43" spans="3:14">
      <c r="C43" t="s">
        <v>23</v>
      </c>
      <c r="D43">
        <v>2015</v>
      </c>
      <c r="E43">
        <v>12</v>
      </c>
      <c r="F43" s="2">
        <f>ComSm!N43</f>
        <v>22948715</v>
      </c>
      <c r="G43" s="2">
        <f>ComLg!R43</f>
        <v>278659624</v>
      </c>
      <c r="I43" s="2">
        <v>8879910</v>
      </c>
      <c r="J43" s="2">
        <v>273045</v>
      </c>
      <c r="L43" s="2">
        <f t="shared" si="1"/>
        <v>9152955</v>
      </c>
      <c r="N43" s="2">
        <f t="shared" si="2"/>
        <v>310761294</v>
      </c>
    </row>
    <row r="44" spans="3:14">
      <c r="C44" t="s">
        <v>23</v>
      </c>
      <c r="D44">
        <v>2016</v>
      </c>
      <c r="E44">
        <v>1</v>
      </c>
      <c r="F44" s="2">
        <f>ComSm!N44</f>
        <v>24579083</v>
      </c>
      <c r="G44" s="2">
        <f>ComLg!R44</f>
        <v>287606303</v>
      </c>
      <c r="I44" s="2">
        <v>8884015</v>
      </c>
      <c r="J44" s="2">
        <v>-738924</v>
      </c>
      <c r="L44" s="2">
        <f t="shared" si="1"/>
        <v>8145091</v>
      </c>
      <c r="N44" s="2">
        <f t="shared" si="2"/>
        <v>320330477</v>
      </c>
    </row>
    <row r="45" spans="3:14">
      <c r="C45" t="s">
        <v>23</v>
      </c>
      <c r="D45">
        <v>2016</v>
      </c>
      <c r="E45">
        <v>2</v>
      </c>
      <c r="F45" s="2">
        <f>ComSm!N45</f>
        <v>21654871</v>
      </c>
      <c r="G45" s="2">
        <f>ComLg!R45</f>
        <v>270405908</v>
      </c>
      <c r="I45" s="2">
        <v>8888123</v>
      </c>
      <c r="J45" s="2">
        <v>-541449</v>
      </c>
      <c r="L45" s="2">
        <f t="shared" si="1"/>
        <v>8346674</v>
      </c>
      <c r="N45" s="2">
        <f t="shared" si="2"/>
        <v>300407453</v>
      </c>
    </row>
    <row r="46" spans="3:14">
      <c r="C46" t="s">
        <v>23</v>
      </c>
      <c r="D46">
        <v>2016</v>
      </c>
      <c r="E46">
        <v>3</v>
      </c>
      <c r="F46" s="2">
        <f>ComSm!N46</f>
        <v>20253987</v>
      </c>
      <c r="G46" s="2">
        <f>ComLg!R46</f>
        <v>281791923</v>
      </c>
      <c r="I46" s="2">
        <v>8892235</v>
      </c>
      <c r="J46" s="2">
        <v>186380</v>
      </c>
      <c r="L46" s="2">
        <f t="shared" si="1"/>
        <v>9078615</v>
      </c>
      <c r="N46" s="2">
        <f t="shared" si="2"/>
        <v>311124525</v>
      </c>
    </row>
    <row r="47" spans="3:14">
      <c r="C47" t="s">
        <v>23</v>
      </c>
      <c r="D47">
        <v>2016</v>
      </c>
      <c r="E47">
        <v>4</v>
      </c>
      <c r="F47" s="2">
        <f>ComSm!N47</f>
        <v>20945167</v>
      </c>
      <c r="G47" s="2">
        <f>ComLg!R47</f>
        <v>295836062</v>
      </c>
      <c r="I47" s="2">
        <v>8896350</v>
      </c>
      <c r="J47" s="2">
        <v>547374</v>
      </c>
      <c r="L47" s="2">
        <f t="shared" si="1"/>
        <v>9443724</v>
      </c>
      <c r="N47" s="2">
        <f t="shared" si="2"/>
        <v>326224953</v>
      </c>
    </row>
    <row r="48" spans="3:14">
      <c r="C48" t="s">
        <v>23</v>
      </c>
      <c r="D48">
        <v>2016</v>
      </c>
      <c r="E48">
        <v>5</v>
      </c>
      <c r="F48" s="2">
        <f>ComSm!N48</f>
        <v>26193841</v>
      </c>
      <c r="G48" s="2">
        <f>ComLg!R48</f>
        <v>348902390</v>
      </c>
      <c r="I48" s="2">
        <v>8900468</v>
      </c>
      <c r="J48" s="2">
        <v>991532</v>
      </c>
      <c r="L48" s="2">
        <f t="shared" si="1"/>
        <v>9892000</v>
      </c>
      <c r="N48" s="2">
        <f t="shared" si="2"/>
        <v>384988231</v>
      </c>
    </row>
    <row r="49" spans="3:14">
      <c r="C49" t="s">
        <v>23</v>
      </c>
      <c r="D49">
        <v>2016</v>
      </c>
      <c r="E49">
        <v>6</v>
      </c>
      <c r="F49" s="2">
        <f>ComSm!N49</f>
        <v>29870393</v>
      </c>
      <c r="G49" s="2">
        <f>ComLg!R49</f>
        <v>374493948</v>
      </c>
      <c r="I49" s="2">
        <v>8904590</v>
      </c>
      <c r="J49" s="2">
        <v>-492233</v>
      </c>
      <c r="L49" s="2">
        <f t="shared" si="1"/>
        <v>8412357</v>
      </c>
      <c r="N49" s="2">
        <f t="shared" si="2"/>
        <v>412776698</v>
      </c>
    </row>
    <row r="50" spans="3:14">
      <c r="C50" t="s">
        <v>23</v>
      </c>
      <c r="D50">
        <v>2016</v>
      </c>
      <c r="E50">
        <v>7</v>
      </c>
      <c r="F50" s="2">
        <f>ComSm!N50</f>
        <v>32381482</v>
      </c>
      <c r="G50" s="2">
        <f>ComLg!R50</f>
        <v>399444638</v>
      </c>
      <c r="I50" s="2">
        <v>8908716</v>
      </c>
      <c r="J50" s="2">
        <v>-446355</v>
      </c>
      <c r="L50" s="2">
        <f t="shared" si="1"/>
        <v>8462361</v>
      </c>
      <c r="N50" s="2">
        <f t="shared" si="2"/>
        <v>440288481</v>
      </c>
    </row>
    <row r="51" spans="3:14">
      <c r="C51" t="s">
        <v>23</v>
      </c>
      <c r="D51">
        <v>2016</v>
      </c>
      <c r="E51">
        <v>8</v>
      </c>
      <c r="F51" s="2">
        <f>ComSm!N51</f>
        <v>31934503</v>
      </c>
      <c r="G51" s="2">
        <f>ComLg!R51</f>
        <v>398018657</v>
      </c>
      <c r="I51" s="2">
        <v>8912845</v>
      </c>
      <c r="J51" s="2">
        <v>-176874</v>
      </c>
      <c r="L51" s="2">
        <f t="shared" si="1"/>
        <v>8735971</v>
      </c>
      <c r="N51" s="2">
        <f t="shared" si="2"/>
        <v>438689131</v>
      </c>
    </row>
    <row r="52" spans="3:14">
      <c r="C52" t="s">
        <v>23</v>
      </c>
      <c r="D52">
        <v>2016</v>
      </c>
      <c r="E52">
        <v>9</v>
      </c>
      <c r="F52" s="2">
        <f>ComSm!N52</f>
        <v>28349123</v>
      </c>
      <c r="G52" s="2">
        <f>ComLg!R52</f>
        <v>364939394</v>
      </c>
      <c r="I52" s="2">
        <v>8916977</v>
      </c>
      <c r="J52" s="2">
        <v>-464234</v>
      </c>
      <c r="L52" s="2">
        <f t="shared" si="1"/>
        <v>8452743</v>
      </c>
      <c r="N52" s="2">
        <f t="shared" si="2"/>
        <v>401741260</v>
      </c>
    </row>
    <row r="53" spans="3:14">
      <c r="C53" t="s">
        <v>23</v>
      </c>
      <c r="D53">
        <v>2016</v>
      </c>
      <c r="E53">
        <v>10</v>
      </c>
      <c r="F53" s="2">
        <f>ComSm!N53</f>
        <v>23829119</v>
      </c>
      <c r="G53" s="2">
        <f>ComLg!R53</f>
        <v>326964704</v>
      </c>
      <c r="I53" s="2">
        <v>8921113</v>
      </c>
      <c r="J53" s="2">
        <v>72596</v>
      </c>
      <c r="L53" s="2">
        <f t="shared" si="1"/>
        <v>8993709</v>
      </c>
      <c r="N53" s="2">
        <f t="shared" si="2"/>
        <v>359787532</v>
      </c>
    </row>
    <row r="54" spans="3:14">
      <c r="C54" t="s">
        <v>23</v>
      </c>
      <c r="D54">
        <v>2016</v>
      </c>
      <c r="E54">
        <v>11</v>
      </c>
      <c r="F54" s="2">
        <f>ComSm!N54</f>
        <v>20388511</v>
      </c>
      <c r="G54" s="2">
        <f>ComLg!R54</f>
        <v>279226118</v>
      </c>
      <c r="I54" s="2">
        <v>8925252</v>
      </c>
      <c r="J54" s="2">
        <v>997582</v>
      </c>
      <c r="L54" s="2">
        <f t="shared" si="1"/>
        <v>9922834</v>
      </c>
      <c r="N54" s="2">
        <f t="shared" si="2"/>
        <v>309537463</v>
      </c>
    </row>
    <row r="55" spans="3:14">
      <c r="C55" t="s">
        <v>23</v>
      </c>
      <c r="D55">
        <v>2016</v>
      </c>
      <c r="E55">
        <v>12</v>
      </c>
      <c r="F55" s="2">
        <f>ComSm!N55</f>
        <v>23432833</v>
      </c>
      <c r="G55" s="2">
        <f>ComLg!R55</f>
        <v>286246719</v>
      </c>
      <c r="I55" s="2">
        <v>8929394</v>
      </c>
      <c r="J55" s="2">
        <v>274552</v>
      </c>
      <c r="L55" s="2">
        <f t="shared" si="1"/>
        <v>9203946</v>
      </c>
      <c r="N55" s="2">
        <f t="shared" si="2"/>
        <v>318883498</v>
      </c>
    </row>
  </sheetData>
  <pageMargins left="0.5" right="0.5" top="0.5" bottom="0.5" header="0.2" footer="0.2"/>
  <pageSetup scale="6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ComSm</vt:lpstr>
      <vt:lpstr>ComLg</vt:lpstr>
      <vt:lpstr>Commercial</vt:lpstr>
    </vt:vector>
  </TitlesOfParts>
  <Company>Information Technology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 Park</dc:creator>
  <cp:lastModifiedBy>rhjmarti</cp:lastModifiedBy>
  <cp:lastPrinted>2013-08-27T21:39:19Z</cp:lastPrinted>
  <dcterms:created xsi:type="dcterms:W3CDTF">2012-06-27T19:19:22Z</dcterms:created>
  <dcterms:modified xsi:type="dcterms:W3CDTF">2013-10-04T16:04:30Z</dcterms:modified>
</cp:coreProperties>
</file>