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2240" windowHeight="7770"/>
  </bookViews>
  <sheets>
    <sheet name="NPV Through 2024 -GWh Ratio" sheetId="6" r:id="rId1"/>
  </sheets>
  <definedNames>
    <definedName name="_xlnm.Print_Titles" localSheetId="0">'NPV Through 2024 -GWh Ratio'!$1:$8</definedName>
  </definedNames>
  <calcPr calcId="145621"/>
</workbook>
</file>

<file path=xl/calcChain.xml><?xml version="1.0" encoding="utf-8"?>
<calcChain xmlns="http://schemas.openxmlformats.org/spreadsheetml/2006/main">
  <c r="G35" i="6" l="1"/>
  <c r="G28" i="6" s="1"/>
  <c r="G21" i="6" s="1"/>
  <c r="G14" i="6" s="1"/>
  <c r="F35" i="6"/>
  <c r="F28" i="6" s="1"/>
  <c r="F21" i="6" s="1"/>
  <c r="F14" i="6" s="1"/>
  <c r="G34" i="6"/>
  <c r="G27" i="6" s="1"/>
  <c r="G20" i="6" s="1"/>
  <c r="G13" i="6" s="1"/>
  <c r="F34" i="6"/>
  <c r="F27" i="6" s="1"/>
  <c r="F20" i="6" s="1"/>
  <c r="F13" i="6" s="1"/>
  <c r="G33" i="6"/>
  <c r="G26" i="6" s="1"/>
  <c r="G19" i="6" s="1"/>
  <c r="G12" i="6" s="1"/>
  <c r="F33" i="6"/>
  <c r="F26" i="6" s="1"/>
  <c r="F19" i="6" s="1"/>
  <c r="F12" i="6" s="1"/>
  <c r="D35" i="6" l="1"/>
  <c r="D28" i="6" s="1"/>
  <c r="D21" i="6" s="1"/>
  <c r="D14" i="6" s="1"/>
  <c r="C35" i="6"/>
  <c r="C28" i="6" s="1"/>
  <c r="C21" i="6" s="1"/>
  <c r="C14" i="6" s="1"/>
  <c r="D34" i="6"/>
  <c r="D27" i="6" s="1"/>
  <c r="D20" i="6" s="1"/>
  <c r="D13" i="6" s="1"/>
  <c r="C34" i="6"/>
  <c r="D33" i="6"/>
  <c r="D26" i="6" s="1"/>
  <c r="D19" i="6" s="1"/>
  <c r="D12" i="6" s="1"/>
  <c r="C33" i="6"/>
  <c r="C26" i="6" s="1"/>
  <c r="C19" i="6" s="1"/>
  <c r="C12" i="6" s="1"/>
  <c r="C27" i="6"/>
  <c r="C20" i="6" s="1"/>
  <c r="C13" i="6" s="1"/>
</calcChain>
</file>

<file path=xl/sharedStrings.xml><?xml version="1.0" encoding="utf-8"?>
<sst xmlns="http://schemas.openxmlformats.org/spreadsheetml/2006/main" count="115" uniqueCount="30">
  <si>
    <t>Category</t>
  </si>
  <si>
    <t>Unit</t>
  </si>
  <si>
    <t>RIM Path</t>
  </si>
  <si>
    <t>TRC Path</t>
  </si>
  <si>
    <t>Administrative Cost</t>
  </si>
  <si>
    <t>NPV 2014 $</t>
  </si>
  <si>
    <t>Incentives</t>
  </si>
  <si>
    <t>Achievable Potential</t>
  </si>
  <si>
    <t>Step 4 - 2 Year Payback</t>
  </si>
  <si>
    <t>Step 3 - Part. Test = 1.00</t>
  </si>
  <si>
    <t>Step 2 - Admin Costs</t>
  </si>
  <si>
    <t>RIM GWh</t>
  </si>
  <si>
    <t>TRC GWh</t>
  </si>
  <si>
    <t>Cost-Effectiveness Components –  Achievable Potential Portfolio</t>
  </si>
  <si>
    <t>Cost-Effectiveness Components – Hypothetical Portfolio</t>
  </si>
  <si>
    <t>Nominal $</t>
  </si>
  <si>
    <t>Technical Potential GWh</t>
  </si>
  <si>
    <t>Achievable Potential GWh</t>
  </si>
  <si>
    <t>Step 1</t>
  </si>
  <si>
    <t>Step 2</t>
  </si>
  <si>
    <t>Step 3</t>
  </si>
  <si>
    <t>Step 4</t>
  </si>
  <si>
    <t>Unrecovered Rev. Req.</t>
  </si>
  <si>
    <t>Step 1 - Unrecovered Revenue Requirements (RIM) or Participant Costs (TRC)</t>
  </si>
  <si>
    <t>Florida Power &amp; Light Company</t>
  </si>
  <si>
    <t>Docket No. 130199-EI</t>
  </si>
  <si>
    <t>Staff's First Set of Interrogatories</t>
  </si>
  <si>
    <t>Interrogatory No. 10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</si>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</sst>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5" xfId="0" applyNumberFormat="1" applyBorder="1"/>
    <xf numFmtId="0" fontId="0" fillId="0" borderId="9" xfId="0" applyBorder="1"/>
    <xf numFmtId="3" fontId="0" fillId="0" borderId="10" xfId="0" applyNumberFormat="1" applyBorder="1"/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9525</xdr:rowOff>
    </xdr:from>
    <xdr:to>
      <xdr:col>6</xdr:col>
      <xdr:colOff>857250</xdr:colOff>
      <xdr:row>48</xdr:row>
      <xdr:rowOff>142875</xdr:rowOff>
    </xdr:to>
    <xdr:sp macro="" textlink="">
      <xdr:nvSpPr>
        <xdr:cNvPr id="2" name="TextBox 1"/>
        <xdr:cNvSpPr txBox="1"/>
      </xdr:nvSpPr>
      <xdr:spPr>
        <a:xfrm>
          <a:off x="361950" y="7391400"/>
          <a:ext cx="595312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This</a:t>
          </a:r>
          <a:r>
            <a:rPr lang="en-US" sz="1100" baseline="0"/>
            <a:t> analysis begins with the  ten year achievable potential values for cost and GWh and works "backwards" through the four steps of the screening process.</a:t>
          </a:r>
        </a:p>
      </xdr:txBody>
    </xdr:sp>
    <xdr:clientData/>
  </xdr:twoCellAnchor>
  <xdr:twoCellAnchor>
    <xdr:from>
      <xdr:col>8</xdr:col>
      <xdr:colOff>771526</xdr:colOff>
      <xdr:row>33</xdr:row>
      <xdr:rowOff>0</xdr:rowOff>
    </xdr:from>
    <xdr:to>
      <xdr:col>8</xdr:col>
      <xdr:colOff>771527</xdr:colOff>
      <xdr:row>35</xdr:row>
      <xdr:rowOff>190500</xdr:rowOff>
    </xdr:to>
    <xdr:cxnSp macro="">
      <xdr:nvCxnSpPr>
        <xdr:cNvPr id="3" name="Straight Arrow Connector 2"/>
        <xdr:cNvCxnSpPr/>
      </xdr:nvCxnSpPr>
      <xdr:spPr>
        <a:xfrm flipH="1" flipV="1">
          <a:off x="7353301" y="5391150"/>
          <a:ext cx="1" cy="590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771526</xdr:colOff>
      <xdr:row>25</xdr:row>
      <xdr:rowOff>180975</xdr:rowOff>
    </xdr:from>
    <xdr:to>
      <xdr:col>8</xdr:col>
      <xdr:colOff>771527</xdr:colOff>
      <xdr:row>28</xdr:row>
      <xdr:rowOff>171450</xdr:rowOff>
    </xdr:to>
    <xdr:cxnSp macro="">
      <xdr:nvCxnSpPr>
        <xdr:cNvPr id="6" name="Straight Arrow Connector 5"/>
        <xdr:cNvCxnSpPr/>
      </xdr:nvCxnSpPr>
      <xdr:spPr>
        <a:xfrm flipH="1" flipV="1">
          <a:off x="7353301" y="3971925"/>
          <a:ext cx="1" cy="590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771526</xdr:colOff>
      <xdr:row>18</xdr:row>
      <xdr:rowOff>180975</xdr:rowOff>
    </xdr:from>
    <xdr:to>
      <xdr:col>8</xdr:col>
      <xdr:colOff>771527</xdr:colOff>
      <xdr:row>21</xdr:row>
      <xdr:rowOff>171450</xdr:rowOff>
    </xdr:to>
    <xdr:cxnSp macro="">
      <xdr:nvCxnSpPr>
        <xdr:cNvPr id="7" name="Straight Arrow Connector 6"/>
        <xdr:cNvCxnSpPr/>
      </xdr:nvCxnSpPr>
      <xdr:spPr>
        <a:xfrm flipH="1" flipV="1">
          <a:off x="7353301" y="2571750"/>
          <a:ext cx="1" cy="590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771526</xdr:colOff>
      <xdr:row>11</xdr:row>
      <xdr:rowOff>190500</xdr:rowOff>
    </xdr:from>
    <xdr:to>
      <xdr:col>8</xdr:col>
      <xdr:colOff>771527</xdr:colOff>
      <xdr:row>14</xdr:row>
      <xdr:rowOff>180975</xdr:rowOff>
    </xdr:to>
    <xdr:cxnSp macro="">
      <xdr:nvCxnSpPr>
        <xdr:cNvPr id="8" name="Straight Arrow Connector 7"/>
        <xdr:cNvCxnSpPr/>
      </xdr:nvCxnSpPr>
      <xdr:spPr>
        <a:xfrm flipH="1" flipV="1">
          <a:off x="7353301" y="1181100"/>
          <a:ext cx="1" cy="590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workbookViewId="0">
      <selection activeCell="A7" sqref="A7"/>
    </sheetView>
  </sheetViews>
  <sheetFormatPr defaultRowHeight="15" x14ac:dyDescent="0.25"/>
  <cols>
    <col min="1" max="1" width="18.5703125" bestFit="1" customWidth="1"/>
    <col min="2" max="2" width="10.5703125" bestFit="1" customWidth="1"/>
    <col min="3" max="4" width="13.42578125" bestFit="1" customWidth="1"/>
    <col min="5" max="5" width="9" bestFit="1" customWidth="1"/>
    <col min="6" max="7" width="13.42578125" customWidth="1"/>
    <col min="8" max="8" width="3.42578125" customWidth="1"/>
    <col min="9" max="9" width="11.85546875" style="5" customWidth="1"/>
    <col min="10" max="10" width="11.7109375" customWidth="1"/>
  </cols>
  <sheetData>
    <row r="1" spans="1:10" x14ac:dyDescent="0.25">
      <c r="A1" s="23" t="s">
        <v>24</v>
      </c>
    </row>
    <row r="2" spans="1:10" x14ac:dyDescent="0.25">
      <c r="A2" s="23" t="s">
        <v>25</v>
      </c>
    </row>
    <row r="3" spans="1:10" x14ac:dyDescent="0.25">
      <c r="A3" s="23" t="s">
        <v>26</v>
      </c>
    </row>
    <row r="4" spans="1:10" x14ac:dyDescent="0.25">
      <c r="A4" s="23" t="s">
        <v>27</v>
      </c>
    </row>
    <row r="5" spans="1:10" x14ac:dyDescent="0.25">
      <c r="A5" s="23" t="s">
        <v>28</v>
      </c>
    </row>
    <row r="6" spans="1:10" x14ac:dyDescent="0.25">
      <c r="A6" s="23" t="s">
        <v>29</v>
      </c>
    </row>
    <row r="8" spans="1:10" ht="15.75" thickBot="1" x14ac:dyDescent="0.3"/>
    <row r="9" spans="1:10" ht="15.75" thickBot="1" x14ac:dyDescent="0.3">
      <c r="A9" s="20" t="s">
        <v>23</v>
      </c>
      <c r="B9" s="21"/>
      <c r="C9" s="21"/>
      <c r="D9" s="21"/>
      <c r="E9" s="21"/>
      <c r="F9" s="21"/>
      <c r="G9" s="22"/>
      <c r="I9" s="18" t="s">
        <v>18</v>
      </c>
      <c r="J9" s="19"/>
    </row>
    <row r="10" spans="1:10" ht="15.75" thickBot="1" x14ac:dyDescent="0.3">
      <c r="A10" s="20" t="s">
        <v>14</v>
      </c>
      <c r="B10" s="21"/>
      <c r="C10" s="21"/>
      <c r="D10" s="21"/>
      <c r="E10" s="21"/>
      <c r="F10" s="21"/>
      <c r="G10" s="22"/>
      <c r="I10" s="16" t="s">
        <v>16</v>
      </c>
      <c r="J10" s="17"/>
    </row>
    <row r="11" spans="1:10" ht="15.75" thickBot="1" x14ac:dyDescent="0.3">
      <c r="A11" s="1" t="s">
        <v>0</v>
      </c>
      <c r="B11" s="2" t="s">
        <v>1</v>
      </c>
      <c r="C11" s="2" t="s">
        <v>2</v>
      </c>
      <c r="D11" s="2" t="s">
        <v>3</v>
      </c>
      <c r="E11" s="2" t="s">
        <v>1</v>
      </c>
      <c r="F11" s="2" t="s">
        <v>2</v>
      </c>
      <c r="G11" s="2" t="s">
        <v>3</v>
      </c>
      <c r="I11" s="14" t="s">
        <v>11</v>
      </c>
      <c r="J11" s="13" t="s">
        <v>12</v>
      </c>
    </row>
    <row r="12" spans="1:10" ht="15.75" thickBot="1" x14ac:dyDescent="0.3">
      <c r="A12" s="1" t="s">
        <v>4</v>
      </c>
      <c r="B12" s="2" t="s">
        <v>5</v>
      </c>
      <c r="C12" s="3">
        <f>C19*($I$12/$I$19)</f>
        <v>1446155559.083602</v>
      </c>
      <c r="D12" s="3">
        <f>D19*($J$12/$J$19)</f>
        <v>1038823952.6728866</v>
      </c>
      <c r="E12" s="2" t="s">
        <v>15</v>
      </c>
      <c r="F12" s="3">
        <f>F19*($I$12/$I$19)</f>
        <v>2254439015.9729581</v>
      </c>
      <c r="G12" s="3">
        <f>G19*($J$12/$J$19)</f>
        <v>1629434219.1755438</v>
      </c>
      <c r="I12" s="15">
        <v>17173.552517333781</v>
      </c>
      <c r="J12" s="12">
        <v>21126.807498307884</v>
      </c>
    </row>
    <row r="13" spans="1:10" ht="15.75" thickBot="1" x14ac:dyDescent="0.3">
      <c r="A13" s="1" t="s">
        <v>22</v>
      </c>
      <c r="B13" s="2" t="s">
        <v>5</v>
      </c>
      <c r="C13" s="3">
        <f>C20*($I$12/$I$19)</f>
        <v>5898597488.4956446</v>
      </c>
      <c r="D13" s="3">
        <f>D20*($J$12/$J$19)</f>
        <v>5860902676.9899635</v>
      </c>
      <c r="E13" s="2" t="s">
        <v>15</v>
      </c>
      <c r="F13" s="3">
        <f>F20*($I$12/$I$19)</f>
        <v>9959096442.6753368</v>
      </c>
      <c r="G13" s="3">
        <f>G20*($J$12/$J$19)</f>
        <v>9977157473.0343685</v>
      </c>
      <c r="I13" s="6"/>
      <c r="J13" s="7"/>
    </row>
    <row r="14" spans="1:10" ht="15.75" thickBot="1" x14ac:dyDescent="0.3">
      <c r="A14" s="1" t="s">
        <v>6</v>
      </c>
      <c r="B14" s="2" t="s">
        <v>5</v>
      </c>
      <c r="C14" s="3">
        <f>C21*($I$12/$I$19)</f>
        <v>4777721366.5078888</v>
      </c>
      <c r="D14" s="3">
        <f>D21*($J$12/$J$19)</f>
        <v>4554291980.1221237</v>
      </c>
      <c r="E14" s="2" t="s">
        <v>15</v>
      </c>
      <c r="F14" s="3">
        <f>F21*($I$12/$I$19)</f>
        <v>7339002353.8820448</v>
      </c>
      <c r="G14" s="3">
        <f>G21*($J$12/$J$19)</f>
        <v>6973725826.7574539</v>
      </c>
      <c r="I14" s="8"/>
      <c r="J14" s="9"/>
    </row>
    <row r="15" spans="1:10" ht="15.75" thickBot="1" x14ac:dyDescent="0.3">
      <c r="I15" s="8"/>
      <c r="J15" s="9"/>
    </row>
    <row r="16" spans="1:10" ht="15.75" thickBot="1" x14ac:dyDescent="0.3">
      <c r="A16" s="20" t="s">
        <v>10</v>
      </c>
      <c r="B16" s="21"/>
      <c r="C16" s="21"/>
      <c r="D16" s="21"/>
      <c r="E16" s="21"/>
      <c r="F16" s="21"/>
      <c r="G16" s="22"/>
      <c r="I16" s="18" t="s">
        <v>19</v>
      </c>
      <c r="J16" s="19"/>
    </row>
    <row r="17" spans="1:10" ht="15.75" thickBot="1" x14ac:dyDescent="0.3">
      <c r="A17" s="20" t="s">
        <v>14</v>
      </c>
      <c r="B17" s="21"/>
      <c r="C17" s="21"/>
      <c r="D17" s="21"/>
      <c r="E17" s="21"/>
      <c r="F17" s="21"/>
      <c r="G17" s="22"/>
      <c r="I17" s="16" t="s">
        <v>16</v>
      </c>
      <c r="J17" s="17"/>
    </row>
    <row r="18" spans="1:10" ht="15.75" thickBot="1" x14ac:dyDescent="0.3">
      <c r="A18" s="1" t="s">
        <v>0</v>
      </c>
      <c r="B18" s="2" t="s">
        <v>1</v>
      </c>
      <c r="C18" s="2" t="s">
        <v>2</v>
      </c>
      <c r="D18" s="2" t="s">
        <v>3</v>
      </c>
      <c r="E18" s="2" t="s">
        <v>1</v>
      </c>
      <c r="F18" s="2" t="s">
        <v>2</v>
      </c>
      <c r="G18" s="2" t="s">
        <v>3</v>
      </c>
      <c r="I18" s="14" t="s">
        <v>11</v>
      </c>
      <c r="J18" s="13" t="s">
        <v>12</v>
      </c>
    </row>
    <row r="19" spans="1:10" ht="15.75" thickBot="1" x14ac:dyDescent="0.3">
      <c r="A19" s="1" t="s">
        <v>4</v>
      </c>
      <c r="B19" s="2" t="s">
        <v>5</v>
      </c>
      <c r="C19" s="3">
        <f>C26*($I$19/$I$26)</f>
        <v>1046361136.3511355</v>
      </c>
      <c r="D19" s="3">
        <f>D26*($J$19/$J$26)</f>
        <v>734767703.61000717</v>
      </c>
      <c r="E19" s="2" t="s">
        <v>15</v>
      </c>
      <c r="F19" s="3">
        <f>F26*($I$19/$I$26)</f>
        <v>1631191994.3678958</v>
      </c>
      <c r="G19" s="3">
        <f>G26*($J$19/$J$26)</f>
        <v>1152510621.5799599</v>
      </c>
      <c r="I19" s="15">
        <v>12425.867891148804</v>
      </c>
      <c r="J19" s="12">
        <v>14943.143917890065</v>
      </c>
    </row>
    <row r="20" spans="1:10" ht="15.75" thickBot="1" x14ac:dyDescent="0.3">
      <c r="A20" s="1" t="s">
        <v>22</v>
      </c>
      <c r="B20" s="2" t="s">
        <v>5</v>
      </c>
      <c r="C20" s="3">
        <f>C27*($I$19/$I$26)</f>
        <v>4267910967.2346458</v>
      </c>
      <c r="D20" s="3">
        <f>D27*($J$19/$J$26)</f>
        <v>4145458900.8785534</v>
      </c>
      <c r="E20" s="2" t="s">
        <v>15</v>
      </c>
      <c r="F20" s="3">
        <f>F27*($I$19/$I$26)</f>
        <v>7205871737.1952457</v>
      </c>
      <c r="G20" s="3">
        <f>G27*($J$19/$J$26)</f>
        <v>7056915722.9716825</v>
      </c>
      <c r="I20" s="6"/>
      <c r="J20" s="7"/>
    </row>
    <row r="21" spans="1:10" ht="15.75" thickBot="1" x14ac:dyDescent="0.3">
      <c r="A21" s="1" t="s">
        <v>6</v>
      </c>
      <c r="B21" s="2" t="s">
        <v>5</v>
      </c>
      <c r="C21" s="3">
        <f>C28*($I$19/$I$26)</f>
        <v>3456904706.2932806</v>
      </c>
      <c r="D21" s="3">
        <f>D28*($J$19/$J$26)</f>
        <v>3221283694.1174479</v>
      </c>
      <c r="E21" s="2" t="s">
        <v>15</v>
      </c>
      <c r="F21" s="3">
        <f>F28*($I$19/$I$26)</f>
        <v>5310111207.9241667</v>
      </c>
      <c r="G21" s="3">
        <f>G28*($J$19/$J$26)</f>
        <v>4932566772.4046803</v>
      </c>
      <c r="I21" s="8"/>
      <c r="J21" s="9"/>
    </row>
    <row r="22" spans="1:10" ht="15.75" thickBot="1" x14ac:dyDescent="0.3">
      <c r="I22" s="8"/>
      <c r="J22" s="9"/>
    </row>
    <row r="23" spans="1:10" ht="15.75" thickBot="1" x14ac:dyDescent="0.3">
      <c r="A23" s="20" t="s">
        <v>9</v>
      </c>
      <c r="B23" s="21"/>
      <c r="C23" s="21"/>
      <c r="D23" s="21"/>
      <c r="E23" s="21"/>
      <c r="F23" s="21"/>
      <c r="G23" s="22"/>
      <c r="I23" s="18" t="s">
        <v>20</v>
      </c>
      <c r="J23" s="19"/>
    </row>
    <row r="24" spans="1:10" ht="15.75" thickBot="1" x14ac:dyDescent="0.3">
      <c r="A24" s="20" t="s">
        <v>14</v>
      </c>
      <c r="B24" s="21"/>
      <c r="C24" s="21"/>
      <c r="D24" s="21"/>
      <c r="E24" s="21"/>
      <c r="F24" s="21"/>
      <c r="G24" s="22"/>
      <c r="I24" s="16" t="s">
        <v>16</v>
      </c>
      <c r="J24" s="17"/>
    </row>
    <row r="25" spans="1:10" ht="15.75" thickBot="1" x14ac:dyDescent="0.3">
      <c r="A25" s="1" t="s">
        <v>0</v>
      </c>
      <c r="B25" s="2" t="s">
        <v>1</v>
      </c>
      <c r="C25" s="2" t="s">
        <v>2</v>
      </c>
      <c r="D25" s="2" t="s">
        <v>3</v>
      </c>
      <c r="E25" s="2" t="s">
        <v>1</v>
      </c>
      <c r="F25" s="2" t="s">
        <v>2</v>
      </c>
      <c r="G25" s="2" t="s">
        <v>3</v>
      </c>
      <c r="I25" s="14" t="s">
        <v>11</v>
      </c>
      <c r="J25" s="13" t="s">
        <v>12</v>
      </c>
    </row>
    <row r="26" spans="1:10" ht="15.75" thickBot="1" x14ac:dyDescent="0.3">
      <c r="A26" s="1" t="s">
        <v>4</v>
      </c>
      <c r="B26" s="2" t="s">
        <v>5</v>
      </c>
      <c r="C26" s="3">
        <f>C33*($I$26/$I$33)</f>
        <v>579180555.79858375</v>
      </c>
      <c r="D26" s="3">
        <f>D33*($J$26/$J$33)</f>
        <v>734767703.61000717</v>
      </c>
      <c r="E26" s="2" t="s">
        <v>15</v>
      </c>
      <c r="F26" s="3">
        <f>F33*($I$26/$I$33)</f>
        <v>902895427.86990464</v>
      </c>
      <c r="G26" s="3">
        <f>G33*($J$26/$J$33)</f>
        <v>1152510621.5799599</v>
      </c>
      <c r="I26" s="15">
        <v>6877.9514275272613</v>
      </c>
      <c r="J26" s="12">
        <v>14943.143917890065</v>
      </c>
    </row>
    <row r="27" spans="1:10" ht="15.75" thickBot="1" x14ac:dyDescent="0.3">
      <c r="A27" s="1" t="s">
        <v>22</v>
      </c>
      <c r="B27" s="2" t="s">
        <v>5</v>
      </c>
      <c r="C27" s="3">
        <f>C34*($I$26/$I$33)</f>
        <v>2362368937.6707907</v>
      </c>
      <c r="D27" s="3">
        <f>D34*($J$26/$J$33)</f>
        <v>4145458900.8785534</v>
      </c>
      <c r="E27" s="2" t="s">
        <v>15</v>
      </c>
      <c r="F27" s="3">
        <f>F34*($I$26/$I$33)</f>
        <v>3988585444.1382031</v>
      </c>
      <c r="G27" s="3">
        <f>G34*($J$26/$J$33)</f>
        <v>7056915722.9716825</v>
      </c>
      <c r="I27" s="6"/>
      <c r="J27" s="7"/>
    </row>
    <row r="28" spans="1:10" ht="15.75" thickBot="1" x14ac:dyDescent="0.3">
      <c r="A28" s="1" t="s">
        <v>6</v>
      </c>
      <c r="B28" s="2" t="s">
        <v>5</v>
      </c>
      <c r="C28" s="3">
        <f>C35*($I$26/$I$33)</f>
        <v>1913461729.012265</v>
      </c>
      <c r="D28" s="3">
        <f>D35*($J$26/$J$33)</f>
        <v>3221283694.1174479</v>
      </c>
      <c r="E28" s="2" t="s">
        <v>15</v>
      </c>
      <c r="F28" s="3">
        <f>F35*($I$26/$I$33)</f>
        <v>2939246359.5147648</v>
      </c>
      <c r="G28" s="3">
        <f>G35*($J$26/$J$33)</f>
        <v>4932566772.4046803</v>
      </c>
      <c r="I28" s="8"/>
      <c r="J28" s="9"/>
    </row>
    <row r="29" spans="1:10" ht="15.75" thickBot="1" x14ac:dyDescent="0.3">
      <c r="I29" s="8"/>
      <c r="J29" s="9"/>
    </row>
    <row r="30" spans="1:10" ht="15.75" thickBot="1" x14ac:dyDescent="0.3">
      <c r="A30" s="20" t="s">
        <v>8</v>
      </c>
      <c r="B30" s="21"/>
      <c r="C30" s="21"/>
      <c r="D30" s="21"/>
      <c r="E30" s="21"/>
      <c r="F30" s="21"/>
      <c r="G30" s="22"/>
      <c r="I30" s="18" t="s">
        <v>21</v>
      </c>
      <c r="J30" s="19"/>
    </row>
    <row r="31" spans="1:10" ht="15.75" thickBot="1" x14ac:dyDescent="0.3">
      <c r="A31" s="20" t="s">
        <v>14</v>
      </c>
      <c r="B31" s="21"/>
      <c r="C31" s="21"/>
      <c r="D31" s="21"/>
      <c r="E31" s="21"/>
      <c r="F31" s="21"/>
      <c r="G31" s="22"/>
      <c r="I31" s="16" t="s">
        <v>16</v>
      </c>
      <c r="J31" s="17"/>
    </row>
    <row r="32" spans="1:10" ht="15.75" thickBot="1" x14ac:dyDescent="0.3">
      <c r="A32" s="1" t="s">
        <v>0</v>
      </c>
      <c r="B32" s="2" t="s">
        <v>1</v>
      </c>
      <c r="C32" s="2" t="s">
        <v>2</v>
      </c>
      <c r="D32" s="2" t="s">
        <v>3</v>
      </c>
      <c r="E32" s="2" t="s">
        <v>1</v>
      </c>
      <c r="F32" s="2" t="s">
        <v>2</v>
      </c>
      <c r="G32" s="2" t="s">
        <v>3</v>
      </c>
      <c r="I32" s="14" t="s">
        <v>11</v>
      </c>
      <c r="J32" s="13" t="s">
        <v>12</v>
      </c>
    </row>
    <row r="33" spans="1:10" ht="15.75" thickBot="1" x14ac:dyDescent="0.3">
      <c r="A33" s="1" t="s">
        <v>4</v>
      </c>
      <c r="B33" s="2" t="s">
        <v>5</v>
      </c>
      <c r="C33" s="3">
        <f>C40*($I$33/$I$39)</f>
        <v>448641273.05681497</v>
      </c>
      <c r="D33" s="3">
        <f>D40*($J$33/$J$39)</f>
        <v>420453501.91828316</v>
      </c>
      <c r="E33" s="2" t="s">
        <v>15</v>
      </c>
      <c r="F33" s="3">
        <f>F40*($I$33/$I$39)</f>
        <v>699395292.43727112</v>
      </c>
      <c r="G33" s="3">
        <f>G40*($J$33/$J$39)</f>
        <v>659497041.66435504</v>
      </c>
      <c r="I33" s="15">
        <v>5327.7563508914918</v>
      </c>
      <c r="J33" s="12">
        <v>8550.861937830281</v>
      </c>
    </row>
    <row r="34" spans="1:10" ht="15.75" thickBot="1" x14ac:dyDescent="0.3">
      <c r="A34" s="1" t="s">
        <v>22</v>
      </c>
      <c r="B34" s="2" t="s">
        <v>5</v>
      </c>
      <c r="C34" s="3">
        <f>C41*($I$33/$I$39)</f>
        <v>1829923668.9069297</v>
      </c>
      <c r="D34" s="3">
        <f>D41*($J$33/$J$39)</f>
        <v>2372141158.85777</v>
      </c>
      <c r="E34" s="2" t="s">
        <v>15</v>
      </c>
      <c r="F34" s="3">
        <f>F41*($I$33/$I$39)</f>
        <v>3089613477.9364791</v>
      </c>
      <c r="G34" s="3">
        <f>G41*($J$33/$J$39)</f>
        <v>4038153710.1969409</v>
      </c>
      <c r="I34" s="6"/>
      <c r="J34" s="7"/>
    </row>
    <row r="35" spans="1:10" ht="15.75" thickBot="1" x14ac:dyDescent="0.3">
      <c r="A35" s="1" t="s">
        <v>6</v>
      </c>
      <c r="B35" s="2" t="s">
        <v>5</v>
      </c>
      <c r="C35" s="3">
        <f>C42*($I$33/$I$39)</f>
        <v>1482193933.2302012</v>
      </c>
      <c r="D35" s="3">
        <f>D42*($J$33/$J$39)</f>
        <v>1843303677.0799875</v>
      </c>
      <c r="E35" s="2" t="s">
        <v>15</v>
      </c>
      <c r="F35" s="3">
        <f>F42*($I$33/$I$39)</f>
        <v>2276780902.5323939</v>
      </c>
      <c r="G35" s="3">
        <f>G42*($J$33/$J$39)</f>
        <v>2822545088.3509212</v>
      </c>
      <c r="I35" s="6"/>
      <c r="J35" s="7"/>
    </row>
    <row r="36" spans="1:10" ht="15.75" thickBot="1" x14ac:dyDescent="0.3">
      <c r="I36" s="8"/>
      <c r="J36" s="9"/>
    </row>
    <row r="37" spans="1:10" ht="15.75" thickBot="1" x14ac:dyDescent="0.3">
      <c r="A37" s="20" t="s">
        <v>7</v>
      </c>
      <c r="B37" s="21"/>
      <c r="C37" s="21"/>
      <c r="D37" s="21"/>
      <c r="E37" s="21"/>
      <c r="F37" s="21"/>
      <c r="G37" s="22"/>
      <c r="I37" s="18" t="s">
        <v>17</v>
      </c>
      <c r="J37" s="19"/>
    </row>
    <row r="38" spans="1:10" ht="15.75" thickBot="1" x14ac:dyDescent="0.3">
      <c r="A38" s="20" t="s">
        <v>13</v>
      </c>
      <c r="B38" s="21"/>
      <c r="C38" s="21"/>
      <c r="D38" s="21"/>
      <c r="E38" s="21"/>
      <c r="F38" s="21"/>
      <c r="G38" s="22"/>
      <c r="I38" s="14" t="s">
        <v>11</v>
      </c>
      <c r="J38" s="13" t="s">
        <v>12</v>
      </c>
    </row>
    <row r="39" spans="1:10" ht="15.75" thickBot="1" x14ac:dyDescent="0.3">
      <c r="A39" s="1" t="s">
        <v>0</v>
      </c>
      <c r="B39" s="2" t="s">
        <v>1</v>
      </c>
      <c r="C39" s="2" t="s">
        <v>2</v>
      </c>
      <c r="D39" s="2" t="s">
        <v>3</v>
      </c>
      <c r="E39" s="2" t="s">
        <v>1</v>
      </c>
      <c r="F39" s="2" t="s">
        <v>2</v>
      </c>
      <c r="G39" s="2" t="s">
        <v>3</v>
      </c>
      <c r="I39" s="15">
        <v>526.27367335281474</v>
      </c>
      <c r="J39" s="12">
        <v>1095.5985148028312</v>
      </c>
    </row>
    <row r="40" spans="1:10" ht="15.75" thickBot="1" x14ac:dyDescent="0.3">
      <c r="A40" s="1" t="s">
        <v>4</v>
      </c>
      <c r="B40" s="2" t="s">
        <v>5</v>
      </c>
      <c r="C40" s="3">
        <v>44316608.200332828</v>
      </c>
      <c r="D40" s="3">
        <v>53871555.358336955</v>
      </c>
      <c r="E40" s="2" t="s">
        <v>15</v>
      </c>
      <c r="F40" s="3">
        <v>69085991.444604844</v>
      </c>
      <c r="G40" s="3">
        <v>84499549.240490794</v>
      </c>
      <c r="I40" s="8"/>
      <c r="J40" s="9"/>
    </row>
    <row r="41" spans="1:10" ht="15.75" thickBot="1" x14ac:dyDescent="0.3">
      <c r="A41" s="1" t="s">
        <v>22</v>
      </c>
      <c r="B41" s="2" t="s">
        <v>5</v>
      </c>
      <c r="C41" s="3">
        <v>180759139.07545048</v>
      </c>
      <c r="D41" s="3">
        <v>303935948.1468479</v>
      </c>
      <c r="E41" s="2" t="s">
        <v>15</v>
      </c>
      <c r="F41" s="3">
        <v>305190802.12853974</v>
      </c>
      <c r="G41" s="3">
        <v>517397572.26859385</v>
      </c>
      <c r="I41" s="8"/>
      <c r="J41" s="9"/>
    </row>
    <row r="42" spans="1:10" ht="15.75" thickBot="1" x14ac:dyDescent="0.3">
      <c r="A42" s="1" t="s">
        <v>6</v>
      </c>
      <c r="B42" s="2" t="s">
        <v>5</v>
      </c>
      <c r="C42" s="3">
        <v>146410532.78117546</v>
      </c>
      <c r="D42" s="3">
        <v>236177450.36962563</v>
      </c>
      <c r="E42" s="2" t="s">
        <v>15</v>
      </c>
      <c r="F42" s="3">
        <v>224899520.56361654</v>
      </c>
      <c r="G42" s="3">
        <v>361644969.74043804</v>
      </c>
      <c r="I42" s="10"/>
      <c r="J42" s="11"/>
    </row>
    <row r="45" spans="1:10" x14ac:dyDescent="0.25">
      <c r="G45" s="4"/>
    </row>
  </sheetData>
  <mergeCells count="19">
    <mergeCell ref="A30:G30"/>
    <mergeCell ref="A31:G31"/>
    <mergeCell ref="A37:G37"/>
    <mergeCell ref="A38:G38"/>
    <mergeCell ref="A9:G9"/>
    <mergeCell ref="A10:G10"/>
    <mergeCell ref="A16:G16"/>
    <mergeCell ref="A17:G17"/>
    <mergeCell ref="A23:G23"/>
    <mergeCell ref="A24:G24"/>
    <mergeCell ref="I31:J31"/>
    <mergeCell ref="I37:J37"/>
    <mergeCell ref="I9:J9"/>
    <mergeCell ref="I10:J10"/>
    <mergeCell ref="I17:J17"/>
    <mergeCell ref="I30:J30"/>
    <mergeCell ref="I23:J23"/>
    <mergeCell ref="I16:J16"/>
    <mergeCell ref="I24:J24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NPV Through 2024 -GWh Ratio</vt:lpstr>
      <vt:lpstr>'NPV Through 2024 -GWh Ratio'!Print_Titles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2014-05-16T13:10:34Z</dcterms:modified>
</cp:coreProperties>
</file>