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055" windowHeight="9120"/>
  </bookViews>
  <sheets>
    <sheet name="Example SunSense EnergyWise" sheetId="6" r:id="rId1"/>
  </sheets>
  <calcPr calcId="145621"/>
</workbook>
</file>

<file path=xl/calcChain.xml><?xml version="1.0" encoding="utf-8"?>
<calcChain xmlns="http://schemas.openxmlformats.org/spreadsheetml/2006/main">
  <c r="B8" i="6" l="1"/>
  <c r="G11" i="6" l="1"/>
  <c r="G10" i="6"/>
  <c r="F11" i="6"/>
  <c r="F10" i="6"/>
</calcChain>
</file>

<file path=xl/sharedStrings.xml><?xml version="1.0" encoding="utf-8"?>
<sst xmlns="http://schemas.openxmlformats.org/spreadsheetml/2006/main" count="30" uniqueCount="28">
  <si>
    <t>If kwh &gt; 600 and &lt; 1,000)</t>
  </si>
  <si>
    <t>If kwh &gt; 1,000</t>
  </si>
  <si>
    <t>(kWh - 600) * 0.019896</t>
  </si>
  <si>
    <t>$7.96 + (kWh - 1,000) * 0.025344</t>
  </si>
  <si>
    <t>Monthly kWh</t>
  </si>
  <si>
    <t>Program</t>
  </si>
  <si>
    <t>Seasons</t>
  </si>
  <si>
    <t>Monthly Credit</t>
  </si>
  <si>
    <t>Heating</t>
  </si>
  <si>
    <t>Winter</t>
  </si>
  <si>
    <t xml:space="preserve">Cooling </t>
  </si>
  <si>
    <t>Summer</t>
  </si>
  <si>
    <t>Water heating</t>
  </si>
  <si>
    <t>All year</t>
  </si>
  <si>
    <t>Summer - Cooling</t>
  </si>
  <si>
    <t>w/pool pump</t>
  </si>
  <si>
    <t>w/o pool pump</t>
  </si>
  <si>
    <t xml:space="preserve"> Solar W/H, CL, PP</t>
  </si>
  <si>
    <t>Note: Example Includes pool pump</t>
  </si>
  <si>
    <t>Pool pump *</t>
  </si>
  <si>
    <t>*  Optional</t>
  </si>
  <si>
    <t>Max Heating Credit</t>
  </si>
  <si>
    <t>Max Cooling Credit</t>
  </si>
  <si>
    <t xml:space="preserve">Credit Formula </t>
  </si>
  <si>
    <t>Note: Up to Maximum Credit</t>
  </si>
  <si>
    <t>Customer Example with Optional Pool Pump - April Bill</t>
  </si>
  <si>
    <r>
      <t xml:space="preserve">$/kWh (40% non-fuel energy charge </t>
    </r>
    <r>
      <rPr>
        <b/>
        <i/>
        <vertAlign val="superscript"/>
        <sz val="8"/>
        <rFont val="Calibri"/>
        <family val="2"/>
        <scheme val="minor"/>
      </rPr>
      <t>(1)</t>
    </r>
  </si>
  <si>
    <t>(1)  See Rate Schedules For Retail Electric Service - RSL-1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</si>
</sst>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vertAlign val="superscript"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/>
    <xf numFmtId="0" fontId="3" fillId="0" borderId="6" xfId="0" applyFont="1" applyFill="1" applyBorder="1"/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44" fontId="3" fillId="0" borderId="10" xfId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5" fillId="0" borderId="0" xfId="0" applyFont="1" applyFill="1" applyBorder="1"/>
    <xf numFmtId="0" fontId="8" fillId="0" borderId="0" xfId="0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3" fillId="0" borderId="5" xfId="0" applyFont="1" applyFill="1" applyBorder="1"/>
    <xf numFmtId="0" fontId="3" fillId="0" borderId="9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44" fontId="3" fillId="0" borderId="17" xfId="0" applyNumberFormat="1" applyFont="1" applyFill="1" applyBorder="1"/>
    <xf numFmtId="44" fontId="3" fillId="0" borderId="10" xfId="0" applyNumberFormat="1" applyFont="1" applyFill="1" applyBorder="1"/>
    <xf numFmtId="0" fontId="3" fillId="0" borderId="12" xfId="0" applyFont="1" applyFill="1" applyBorder="1"/>
    <xf numFmtId="0" fontId="7" fillId="0" borderId="11" xfId="0" applyFont="1" applyFill="1" applyBorder="1" applyAlignment="1">
      <alignment horizontal="center"/>
    </xf>
    <xf numFmtId="44" fontId="3" fillId="0" borderId="19" xfId="0" applyNumberFormat="1" applyFont="1" applyFill="1" applyBorder="1"/>
    <xf numFmtId="44" fontId="3" fillId="0" borderId="20" xfId="0" applyNumberFormat="1" applyFont="1" applyFill="1" applyBorder="1"/>
    <xf numFmtId="0" fontId="2" fillId="0" borderId="5" xfId="0" applyFont="1" applyFill="1" applyBorder="1"/>
    <xf numFmtId="0" fontId="8" fillId="0" borderId="5" xfId="0" applyFont="1" applyFill="1" applyBorder="1" applyAlignment="1">
      <alignment horizontal="center"/>
    </xf>
    <xf numFmtId="0" fontId="10" fillId="0" borderId="7" xfId="0" applyFont="1" applyFill="1" applyBorder="1"/>
    <xf numFmtId="0" fontId="3" fillId="0" borderId="0" xfId="0" applyFont="1"/>
    <xf numFmtId="0" fontId="5" fillId="0" borderId="0" xfId="0" applyFont="1"/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ustomXml" Target="../customXml/item3.xml" />
  <Relationship Id="rId7" Type="http://schemas.openxmlformats.org/officeDocument/2006/relationships/customXml" Target="../customXml/item2.xml" />
  <Relationship Id="rId6" Type="http://schemas.openxmlformats.org/officeDocument/2006/relationships/customXml" Target="../customXml/item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12"/>
  <sheetViews>
    <sheetView tabSelected="1" zoomScale="110" zoomScaleNormal="110" workbookViewId="0">
      <selection activeCell="E23" sqref="E23"/>
    </sheetView>
  </sheetViews>
  <sheetFormatPr defaultRowHeight="15" x14ac:dyDescent="0.25"/>
  <cols>
    <col min="1" max="1" width="13.42578125" customWidth="1"/>
    <col min="2" max="2" width="22.140625" customWidth="1"/>
    <col min="3" max="3" width="16" customWidth="1"/>
    <col min="4" max="4" width="30.42578125" customWidth="1"/>
    <col min="5" max="5" width="18" customWidth="1"/>
    <col min="6" max="6" width="12.85546875" customWidth="1"/>
    <col min="7" max="7" width="15.7109375" customWidth="1"/>
  </cols>
  <sheetData>
    <row r="1" spans="1:7" ht="15.75" x14ac:dyDescent="0.25">
      <c r="A1" s="34" t="s">
        <v>25</v>
      </c>
      <c r="B1" s="35"/>
      <c r="C1" s="35"/>
      <c r="D1" s="35"/>
      <c r="E1" s="35"/>
      <c r="F1" s="35"/>
      <c r="G1" s="36"/>
    </row>
    <row r="2" spans="1:7" ht="16.5" thickBot="1" x14ac:dyDescent="0.3">
      <c r="A2" s="29" t="s">
        <v>14</v>
      </c>
      <c r="B2" s="1"/>
      <c r="C2" s="2"/>
      <c r="D2" s="2"/>
      <c r="E2" s="2"/>
      <c r="F2" s="2"/>
      <c r="G2" s="3"/>
    </row>
    <row r="3" spans="1:7" ht="24" x14ac:dyDescent="0.3">
      <c r="A3" s="29" t="s">
        <v>17</v>
      </c>
      <c r="B3" s="4"/>
      <c r="C3" s="5" t="s">
        <v>26</v>
      </c>
      <c r="D3" s="6" t="s">
        <v>23</v>
      </c>
      <c r="E3" s="7" t="s">
        <v>5</v>
      </c>
      <c r="F3" s="7" t="s">
        <v>6</v>
      </c>
      <c r="G3" s="8" t="s">
        <v>7</v>
      </c>
    </row>
    <row r="4" spans="1:7" x14ac:dyDescent="0.25">
      <c r="A4" s="18"/>
      <c r="B4" s="9" t="s">
        <v>0</v>
      </c>
      <c r="C4" s="10">
        <v>1.9896E-2</v>
      </c>
      <c r="D4" s="11" t="s">
        <v>2</v>
      </c>
      <c r="E4" s="12" t="s">
        <v>8</v>
      </c>
      <c r="F4" s="10" t="s">
        <v>9</v>
      </c>
      <c r="G4" s="13">
        <v>2</v>
      </c>
    </row>
    <row r="5" spans="1:7" x14ac:dyDescent="0.25">
      <c r="A5" s="18"/>
      <c r="B5" s="9" t="s">
        <v>1</v>
      </c>
      <c r="C5" s="10">
        <v>2.5343999999999998E-2</v>
      </c>
      <c r="D5" s="14" t="s">
        <v>3</v>
      </c>
      <c r="E5" s="12" t="s">
        <v>10</v>
      </c>
      <c r="F5" s="10" t="s">
        <v>11</v>
      </c>
      <c r="G5" s="13">
        <v>1.25</v>
      </c>
    </row>
    <row r="6" spans="1:7" x14ac:dyDescent="0.25">
      <c r="A6" s="18"/>
      <c r="B6" s="2"/>
      <c r="C6" s="2"/>
      <c r="D6" s="15" t="s">
        <v>24</v>
      </c>
      <c r="E6" s="12" t="s">
        <v>12</v>
      </c>
      <c r="F6" s="10" t="s">
        <v>13</v>
      </c>
      <c r="G6" s="13">
        <v>0.87</v>
      </c>
    </row>
    <row r="7" spans="1:7" ht="15.75" thickBot="1" x14ac:dyDescent="0.3">
      <c r="A7" s="30" t="s">
        <v>4</v>
      </c>
      <c r="B7" s="16" t="s">
        <v>7</v>
      </c>
      <c r="C7" s="2"/>
      <c r="D7" s="2"/>
      <c r="E7" s="12" t="s">
        <v>19</v>
      </c>
      <c r="F7" s="10" t="s">
        <v>13</v>
      </c>
      <c r="G7" s="13">
        <v>2.5</v>
      </c>
    </row>
    <row r="8" spans="1:7" ht="15.75" thickBot="1" x14ac:dyDescent="0.3">
      <c r="A8" s="19">
        <v>991</v>
      </c>
      <c r="B8" s="17">
        <f>IF($A$8&lt;=600,0,MIN(IF($A$8&gt;=1000,7.96+($A$8-1000)*$C$5,($A$8-600)*$C$4),F11))</f>
        <v>4.62</v>
      </c>
      <c r="C8" s="2"/>
      <c r="D8" s="2"/>
      <c r="E8" s="18"/>
      <c r="F8" s="2"/>
      <c r="G8" s="3"/>
    </row>
    <row r="9" spans="1:7" x14ac:dyDescent="0.25">
      <c r="A9" s="18"/>
      <c r="B9" s="15" t="s">
        <v>18</v>
      </c>
      <c r="C9" s="2"/>
      <c r="D9" s="2"/>
      <c r="E9" s="19" t="s">
        <v>20</v>
      </c>
      <c r="F9" s="20" t="s">
        <v>15</v>
      </c>
      <c r="G9" s="21" t="s">
        <v>16</v>
      </c>
    </row>
    <row r="10" spans="1:7" x14ac:dyDescent="0.25">
      <c r="A10" s="18"/>
      <c r="B10" s="2"/>
      <c r="C10" s="2"/>
      <c r="D10" s="2"/>
      <c r="E10" s="22" t="s">
        <v>21</v>
      </c>
      <c r="F10" s="23">
        <f>G4+G6+G7</f>
        <v>5.37</v>
      </c>
      <c r="G10" s="24">
        <f>G4+G6</f>
        <v>2.87</v>
      </c>
    </row>
    <row r="11" spans="1:7" ht="15.75" thickBot="1" x14ac:dyDescent="0.3">
      <c r="A11" s="31" t="s">
        <v>27</v>
      </c>
      <c r="B11" s="25"/>
      <c r="C11" s="25"/>
      <c r="D11" s="25"/>
      <c r="E11" s="26" t="s">
        <v>22</v>
      </c>
      <c r="F11" s="27">
        <f>G5+G6+G7</f>
        <v>4.62</v>
      </c>
      <c r="G11" s="28">
        <f>G5+G6</f>
        <v>2.12</v>
      </c>
    </row>
    <row r="12" spans="1:7" x14ac:dyDescent="0.25">
      <c r="A12" s="32"/>
      <c r="B12" s="32"/>
      <c r="C12" s="32"/>
      <c r="D12" s="32"/>
      <c r="E12" s="33"/>
      <c r="F12" s="33"/>
      <c r="G12" s="32"/>
    </row>
  </sheetData>
  <mergeCells count="1">
    <mergeCell ref="A1:G1"/>
  </mergeCells>
  <pageMargins left="0.7" right="0.7" top="0.75" bottom="0.75" header="0.3" footer="0.3"/>
  <pageSetup scale="95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9187620-02B9-40E5-8C44-5DF39E90E3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1F6A184-D8E0-4747-984B-87B066BAD5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C1FF30-35FA-461C-98E3-F4B2B3CC64FB}">
  <ds:schemaRefs>
    <ds:schemaRef ds:uri="http://purl.org/dc/terms/"/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SunSense EnergyWise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