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20" windowWidth="8130" windowHeight="6315"/>
  </bookViews>
  <sheets>
    <sheet name="ROG 1-8" sheetId="1" r:id="rId1"/>
  </sheets>
  <definedNames>
    <definedName name="_xlnm.Print_Area" localSheetId="0">'ROG 1-8'!$A:$N</definedName>
  </definedNames>
  <calcPr calcId="14562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7" i="1"/>
  <c r="J13" i="1"/>
  <c r="J17" i="1" s="1"/>
  <c r="J14" i="1"/>
  <c r="J15" i="1"/>
  <c r="J16" i="1"/>
  <c r="J12" i="1"/>
  <c r="N25" i="1"/>
  <c r="L25" i="1"/>
  <c r="K25" i="1"/>
  <c r="J25" i="1"/>
  <c r="H25" i="1"/>
  <c r="G25" i="1"/>
  <c r="F25" i="1"/>
  <c r="D25" i="1"/>
  <c r="C25" i="1"/>
  <c r="I17" i="1"/>
  <c r="H17" i="1"/>
  <c r="G17" i="1"/>
  <c r="E17" i="1"/>
  <c r="D17" i="1"/>
  <c r="C17" i="1"/>
  <c r="N24" i="1" l="1"/>
  <c r="N23" i="1"/>
  <c r="N22" i="1"/>
  <c r="N21" i="1"/>
  <c r="N20" i="1"/>
  <c r="J24" i="1"/>
  <c r="J23" i="1"/>
  <c r="J22" i="1"/>
  <c r="J21" i="1"/>
  <c r="J20" i="1"/>
  <c r="F21" i="1"/>
  <c r="F22" i="1"/>
  <c r="F23" i="1"/>
  <c r="F24" i="1"/>
  <c r="F20" i="1"/>
  <c r="J8" i="1" l="1"/>
  <c r="J7" i="1"/>
  <c r="J6" i="1"/>
  <c r="J5" i="1"/>
  <c r="J4" i="1"/>
  <c r="I9" i="1"/>
  <c r="F8" i="1"/>
  <c r="F7" i="1"/>
  <c r="F6" i="1"/>
  <c r="F5" i="1"/>
  <c r="F4" i="1"/>
  <c r="C9" i="1"/>
  <c r="D9" i="1"/>
  <c r="E9" i="1"/>
  <c r="G9" i="1"/>
  <c r="H9" i="1"/>
  <c r="N5" i="1"/>
  <c r="N6" i="1"/>
  <c r="N7" i="1"/>
  <c r="N8" i="1"/>
  <c r="N4" i="1"/>
  <c r="M9" i="1"/>
  <c r="K9" i="1"/>
  <c r="L9" i="1"/>
  <c r="F9" i="1" l="1"/>
  <c r="N9" i="1"/>
  <c r="J9" i="1"/>
</calcChain>
</file>

<file path=xl/sharedStrings.xml><?xml version="1.0" encoding="utf-8"?>
<sst xmlns="http://schemas.openxmlformats.org/spreadsheetml/2006/main" count="66" uniqueCount="16">
  <si>
    <t>Energy Efficiency</t>
  </si>
  <si>
    <t>Summer MW</t>
  </si>
  <si>
    <t>Winter MW</t>
  </si>
  <si>
    <t>Annual GWh</t>
  </si>
  <si>
    <t>Res</t>
  </si>
  <si>
    <t>Com</t>
  </si>
  <si>
    <t>Ind</t>
  </si>
  <si>
    <t>Total</t>
  </si>
  <si>
    <t>2009 Technical Potential</t>
  </si>
  <si>
    <t>Changes to Baseline</t>
  </si>
  <si>
    <t>New Measures</t>
  </si>
  <si>
    <t>Growth</t>
  </si>
  <si>
    <t>Achievements</t>
  </si>
  <si>
    <t>2014 Technical Potential</t>
  </si>
  <si>
    <t>Demand Response</t>
  </si>
  <si>
    <t>Renewable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</si>
</sst>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2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37" fontId="2" fillId="0" borderId="5" xfId="2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7" fontId="2" fillId="3" borderId="5" xfId="0" applyNumberFormat="1" applyFont="1" applyFill="1" applyBorder="1" applyAlignment="1">
      <alignment horizontal="center" vertical="center"/>
    </xf>
    <xf numFmtId="37" fontId="2" fillId="3" borderId="5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workbookViewId="0"/>
  </sheetViews>
  <sheetFormatPr defaultRowHeight="15" x14ac:dyDescent="0.25"/>
  <cols>
    <col min="1" max="1" width="4" customWidth="1"/>
    <col min="2" max="2" width="20.28515625" customWidth="1"/>
    <col min="8" max="9" width="9.140625" customWidth="1"/>
    <col min="12" max="12" width="9.140625" customWidth="1"/>
    <col min="16" max="16" width="10" bestFit="1" customWidth="1"/>
  </cols>
  <sheetData>
    <row r="1" spans="2:14" ht="15.75" thickBot="1" x14ac:dyDescent="0.3"/>
    <row r="2" spans="2:14" ht="15.75" customHeight="1" thickBot="1" x14ac:dyDescent="0.3">
      <c r="B2" s="8" t="s">
        <v>0</v>
      </c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</row>
    <row r="3" spans="2:14" ht="15.75" thickBot="1" x14ac:dyDescent="0.3">
      <c r="B3" s="9"/>
      <c r="C3" s="7" t="s">
        <v>4</v>
      </c>
      <c r="D3" s="7" t="s">
        <v>5</v>
      </c>
      <c r="E3" s="7" t="s">
        <v>6</v>
      </c>
      <c r="F3" s="7" t="s">
        <v>7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4</v>
      </c>
      <c r="L3" s="7" t="s">
        <v>5</v>
      </c>
      <c r="M3" s="7" t="s">
        <v>6</v>
      </c>
      <c r="N3" s="7" t="s">
        <v>7</v>
      </c>
    </row>
    <row r="4" spans="2:14" ht="15.75" customHeight="1" thickBot="1" x14ac:dyDescent="0.3">
      <c r="B4" s="1" t="s">
        <v>8</v>
      </c>
      <c r="C4" s="3">
        <v>2140</v>
      </c>
      <c r="D4" s="4">
        <v>743</v>
      </c>
      <c r="E4" s="4">
        <v>60</v>
      </c>
      <c r="F4" s="5">
        <f>SUM(C4:E4)</f>
        <v>2943</v>
      </c>
      <c r="G4" s="3">
        <v>1479</v>
      </c>
      <c r="H4" s="4">
        <v>371</v>
      </c>
      <c r="I4" s="4">
        <v>47</v>
      </c>
      <c r="J4" s="5">
        <f>SUM(G4:I4)</f>
        <v>1897</v>
      </c>
      <c r="K4" s="3">
        <v>8232</v>
      </c>
      <c r="L4" s="3">
        <v>3648</v>
      </c>
      <c r="M4" s="3">
        <v>471</v>
      </c>
      <c r="N4" s="5">
        <f>SUM(K4:M4)</f>
        <v>12351</v>
      </c>
    </row>
    <row r="5" spans="2:14" ht="15.75" customHeight="1" thickBot="1" x14ac:dyDescent="0.3">
      <c r="B5" s="1" t="s">
        <v>9</v>
      </c>
      <c r="C5" s="3">
        <v>-336.96720050577665</v>
      </c>
      <c r="D5" s="3">
        <v>-131.42447973546336</v>
      </c>
      <c r="E5" s="3">
        <v>-1.8327529644049818</v>
      </c>
      <c r="F5" s="5">
        <f t="shared" ref="F5:F8" si="0">SUM(C5:E5)</f>
        <v>-470.22443320564497</v>
      </c>
      <c r="G5" s="3">
        <v>-252.18705150290998</v>
      </c>
      <c r="H5" s="3">
        <v>-9.5159364273119991</v>
      </c>
      <c r="I5" s="3">
        <v>-5.2719217306900319</v>
      </c>
      <c r="J5" s="5">
        <f t="shared" ref="J5:J8" si="1">SUM(G5:I5)</f>
        <v>-266.97490966091203</v>
      </c>
      <c r="K5" s="3">
        <v>-1333.0001538543293</v>
      </c>
      <c r="L5" s="3">
        <v>-491.5415494907661</v>
      </c>
      <c r="M5" s="3">
        <v>-3.3474834455726068</v>
      </c>
      <c r="N5" s="5">
        <f t="shared" ref="N5:N8" si="2">SUM(K5:M5)</f>
        <v>-1827.889186790668</v>
      </c>
    </row>
    <row r="6" spans="2:14" ht="15.75" thickBot="1" x14ac:dyDescent="0.3">
      <c r="B6" s="1" t="s">
        <v>10</v>
      </c>
      <c r="C6" s="3">
        <v>105.76659338003287</v>
      </c>
      <c r="D6" s="3">
        <v>242.56174341727683</v>
      </c>
      <c r="E6" s="3">
        <v>15.914851858295769</v>
      </c>
      <c r="F6" s="5">
        <f t="shared" si="0"/>
        <v>364.24318865560548</v>
      </c>
      <c r="G6" s="3">
        <v>63.777339807106273</v>
      </c>
      <c r="H6" s="3">
        <v>51.264509475696229</v>
      </c>
      <c r="I6" s="3">
        <v>9.7929236397634298</v>
      </c>
      <c r="J6" s="5">
        <f t="shared" si="1"/>
        <v>124.83477292256593</v>
      </c>
      <c r="K6" s="3">
        <v>1206.9067467434124</v>
      </c>
      <c r="L6" s="3">
        <v>676.37982696522658</v>
      </c>
      <c r="M6" s="3">
        <v>51.648580373016443</v>
      </c>
      <c r="N6" s="5">
        <f t="shared" si="2"/>
        <v>1934.9351540816556</v>
      </c>
    </row>
    <row r="7" spans="2:14" ht="15.75" thickBot="1" x14ac:dyDescent="0.3">
      <c r="B7" s="1" t="s">
        <v>11</v>
      </c>
      <c r="C7" s="3">
        <v>20.996793321616678</v>
      </c>
      <c r="D7" s="3">
        <v>9.3955099004998601</v>
      </c>
      <c r="E7" s="3">
        <v>0.8149030878327892</v>
      </c>
      <c r="F7" s="5">
        <f t="shared" si="0"/>
        <v>31.207206309949328</v>
      </c>
      <c r="G7" s="3">
        <v>14.196493171345992</v>
      </c>
      <c r="H7" s="3">
        <v>4.5402343035322019</v>
      </c>
      <c r="I7" s="3">
        <v>0.56673102099980355</v>
      </c>
      <c r="J7" s="5">
        <f t="shared" si="1"/>
        <v>19.303458495877997</v>
      </c>
      <c r="K7" s="3">
        <v>89.164972521779418</v>
      </c>
      <c r="L7" s="3">
        <v>42.16122105221848</v>
      </c>
      <c r="M7" s="3">
        <v>5.7123120662017755</v>
      </c>
      <c r="N7" s="5">
        <f t="shared" si="2"/>
        <v>137.03850564019967</v>
      </c>
    </row>
    <row r="8" spans="2:14" ht="15.75" thickBot="1" x14ac:dyDescent="0.3">
      <c r="B8" s="1" t="s">
        <v>12</v>
      </c>
      <c r="C8" s="3">
        <v>-116.14180060933199</v>
      </c>
      <c r="D8" s="3">
        <v>-93.118419249537098</v>
      </c>
      <c r="E8" s="3">
        <v>-8.0764629258193992</v>
      </c>
      <c r="F8" s="5">
        <f t="shared" si="0"/>
        <v>-217.33668278468849</v>
      </c>
      <c r="G8" s="3">
        <v>-194.00344910069998</v>
      </c>
      <c r="H8" s="3">
        <v>-61.529411538584299</v>
      </c>
      <c r="I8" s="3">
        <v>-7.6803583012556098</v>
      </c>
      <c r="J8" s="5">
        <f t="shared" si="1"/>
        <v>-263.21321894053989</v>
      </c>
      <c r="K8" s="3">
        <v>-222</v>
      </c>
      <c r="L8" s="3">
        <v>-264.20373621429701</v>
      </c>
      <c r="M8" s="3">
        <v>-35.7962637857026</v>
      </c>
      <c r="N8" s="5">
        <f t="shared" si="2"/>
        <v>-521.99999999999966</v>
      </c>
    </row>
    <row r="9" spans="2:14" ht="26.25" thickBot="1" x14ac:dyDescent="0.3">
      <c r="B9" s="2" t="s">
        <v>13</v>
      </c>
      <c r="C9" s="6">
        <f t="shared" ref="C9" si="3">SUM(C4:C8)</f>
        <v>1813.6543855865409</v>
      </c>
      <c r="D9" s="6">
        <f t="shared" ref="D9" si="4">SUM(D4:D8)</f>
        <v>770.41435433277627</v>
      </c>
      <c r="E9" s="6">
        <f t="shared" ref="E9" si="5">SUM(E4:E8)</f>
        <v>66.820539055904177</v>
      </c>
      <c r="F9" s="5">
        <f>SUM(F4:F8)</f>
        <v>2650.8892789752217</v>
      </c>
      <c r="G9" s="6">
        <f t="shared" ref="G9" si="6">SUM(G4:G8)</f>
        <v>1110.7833323748423</v>
      </c>
      <c r="H9" s="6">
        <f t="shared" ref="H9" si="7">SUM(H4:H8)</f>
        <v>355.75939581333216</v>
      </c>
      <c r="I9" s="6">
        <f t="shared" ref="I9" si="8">SUM(I4:I8)</f>
        <v>44.407374628817593</v>
      </c>
      <c r="J9" s="6">
        <f>SUM(J4:J8)</f>
        <v>1510.9501028169918</v>
      </c>
      <c r="K9" s="6">
        <f t="shared" ref="K9:M9" si="9">SUM(K4:K8)</f>
        <v>7973.0715654108626</v>
      </c>
      <c r="L9" s="6">
        <f t="shared" si="9"/>
        <v>3610.7957623123821</v>
      </c>
      <c r="M9" s="6">
        <f t="shared" si="9"/>
        <v>489.21714520794302</v>
      </c>
      <c r="N9" s="5">
        <f>SUM(N4:N8)</f>
        <v>12073.084472931187</v>
      </c>
    </row>
    <row r="10" spans="2:14" ht="15.75" customHeight="1" thickBot="1" x14ac:dyDescent="0.3">
      <c r="B10" s="8" t="s">
        <v>14</v>
      </c>
      <c r="C10" s="10" t="s">
        <v>1</v>
      </c>
      <c r="D10" s="11"/>
      <c r="E10" s="11"/>
      <c r="F10" s="12"/>
      <c r="G10" s="10" t="s">
        <v>2</v>
      </c>
      <c r="H10" s="11"/>
      <c r="I10" s="11"/>
      <c r="J10" s="12"/>
      <c r="K10" s="10" t="s">
        <v>3</v>
      </c>
      <c r="L10" s="11"/>
      <c r="M10" s="11"/>
      <c r="N10" s="12"/>
    </row>
    <row r="11" spans="2:14" ht="15.75" thickBot="1" x14ac:dyDescent="0.3">
      <c r="B11" s="9"/>
      <c r="C11" s="7" t="s">
        <v>4</v>
      </c>
      <c r="D11" s="7" t="s">
        <v>5</v>
      </c>
      <c r="E11" s="7" t="s">
        <v>6</v>
      </c>
      <c r="F11" s="7" t="s">
        <v>7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4</v>
      </c>
      <c r="L11" s="7" t="s">
        <v>5</v>
      </c>
      <c r="M11" s="7" t="s">
        <v>6</v>
      </c>
      <c r="N11" s="7" t="s">
        <v>7</v>
      </c>
    </row>
    <row r="12" spans="2:14" ht="15.75" customHeight="1" thickBot="1" x14ac:dyDescent="0.3">
      <c r="B12" s="1" t="s">
        <v>8</v>
      </c>
      <c r="C12" s="3">
        <v>734</v>
      </c>
      <c r="D12" s="4">
        <v>252</v>
      </c>
      <c r="E12" s="4">
        <v>20</v>
      </c>
      <c r="F12" s="5">
        <f>SUM(C12:E12)</f>
        <v>1006</v>
      </c>
      <c r="G12" s="3">
        <v>856</v>
      </c>
      <c r="H12" s="4">
        <v>86</v>
      </c>
      <c r="I12" s="4">
        <v>6</v>
      </c>
      <c r="J12" s="5">
        <f>SUM(G12:I12)</f>
        <v>948</v>
      </c>
      <c r="K12" s="3"/>
      <c r="L12" s="3"/>
      <c r="M12" s="3"/>
      <c r="N12" s="5"/>
    </row>
    <row r="13" spans="2:14" ht="15.75" customHeight="1" thickBot="1" x14ac:dyDescent="0.3">
      <c r="B13" s="1" t="s">
        <v>9</v>
      </c>
      <c r="C13" s="3">
        <v>0</v>
      </c>
      <c r="D13" s="3">
        <v>0</v>
      </c>
      <c r="E13" s="3">
        <v>0</v>
      </c>
      <c r="F13" s="5">
        <f t="shared" ref="F13:F16" si="10">SUM(C13:E13)</f>
        <v>0</v>
      </c>
      <c r="G13" s="3">
        <v>0</v>
      </c>
      <c r="H13" s="3">
        <v>0</v>
      </c>
      <c r="I13" s="3">
        <v>0</v>
      </c>
      <c r="J13" s="5">
        <f t="shared" ref="J13:J16" si="11">SUM(G13:I13)</f>
        <v>0</v>
      </c>
      <c r="K13" s="3"/>
      <c r="L13" s="3"/>
      <c r="M13" s="3"/>
      <c r="N13" s="5"/>
    </row>
    <row r="14" spans="2:14" ht="15.75" thickBot="1" x14ac:dyDescent="0.3">
      <c r="B14" s="1" t="s">
        <v>10</v>
      </c>
      <c r="C14" s="3">
        <v>0</v>
      </c>
      <c r="D14" s="3">
        <v>0</v>
      </c>
      <c r="E14" s="3">
        <v>0</v>
      </c>
      <c r="F14" s="5">
        <f t="shared" si="10"/>
        <v>0</v>
      </c>
      <c r="G14" s="3">
        <v>0</v>
      </c>
      <c r="H14" s="3">
        <v>0</v>
      </c>
      <c r="I14" s="3">
        <v>0</v>
      </c>
      <c r="J14" s="5">
        <f t="shared" si="11"/>
        <v>0</v>
      </c>
      <c r="K14" s="3"/>
      <c r="L14" s="3"/>
      <c r="M14" s="3"/>
      <c r="N14" s="5"/>
    </row>
    <row r="15" spans="2:14" ht="15.75" thickBot="1" x14ac:dyDescent="0.3">
      <c r="B15" s="1" t="s">
        <v>11</v>
      </c>
      <c r="C15" s="3">
        <v>7.8558964645226519</v>
      </c>
      <c r="D15" s="3">
        <v>2.6971197671113192</v>
      </c>
      <c r="E15" s="3">
        <v>0.21405712437391422</v>
      </c>
      <c r="F15" s="5">
        <f t="shared" si="10"/>
        <v>10.767073356007886</v>
      </c>
      <c r="G15" s="3">
        <v>9.1616449232035286</v>
      </c>
      <c r="H15" s="3">
        <v>0.92044563480783115</v>
      </c>
      <c r="I15" s="3">
        <v>6.4217137312174266E-2</v>
      </c>
      <c r="J15" s="5">
        <f t="shared" si="11"/>
        <v>10.146307695323532</v>
      </c>
      <c r="K15" s="3"/>
      <c r="L15" s="3"/>
      <c r="M15" s="3"/>
      <c r="N15" s="5"/>
    </row>
    <row r="16" spans="2:14" ht="15.75" thickBot="1" x14ac:dyDescent="0.3">
      <c r="B16" s="1" t="s">
        <v>12</v>
      </c>
      <c r="C16" s="3">
        <v>-6.6280388739833143</v>
      </c>
      <c r="D16" s="3">
        <v>-5.0073497493405057</v>
      </c>
      <c r="E16" s="3">
        <v>-0.67373647699572103</v>
      </c>
      <c r="F16" s="5">
        <f t="shared" si="10"/>
        <v>-12.309125100319541</v>
      </c>
      <c r="G16" s="3">
        <v>3.1166833009283437</v>
      </c>
      <c r="H16" s="3">
        <v>-3.6523618345200077</v>
      </c>
      <c r="I16" s="3">
        <v>-0.17063789757012682</v>
      </c>
      <c r="J16" s="5">
        <f t="shared" si="11"/>
        <v>-0.70631643116179088</v>
      </c>
      <c r="K16" s="3"/>
      <c r="L16" s="3"/>
      <c r="M16" s="3"/>
      <c r="N16" s="5"/>
    </row>
    <row r="17" spans="2:14" ht="15.75" thickBot="1" x14ac:dyDescent="0.3">
      <c r="B17" s="2" t="s">
        <v>13</v>
      </c>
      <c r="C17" s="6">
        <f t="shared" ref="C17:J17" si="12">SUM(C12:C16)</f>
        <v>735.22785759053932</v>
      </c>
      <c r="D17" s="6">
        <f t="shared" si="12"/>
        <v>249.68977001777083</v>
      </c>
      <c r="E17" s="6">
        <f t="shared" si="12"/>
        <v>19.540320647378195</v>
      </c>
      <c r="F17" s="6">
        <f t="shared" si="12"/>
        <v>1004.4579482556884</v>
      </c>
      <c r="G17" s="6">
        <f t="shared" si="12"/>
        <v>868.27832822413188</v>
      </c>
      <c r="H17" s="6">
        <f t="shared" si="12"/>
        <v>83.268083800287826</v>
      </c>
      <c r="I17" s="6">
        <f t="shared" si="12"/>
        <v>5.8935792397420474</v>
      </c>
      <c r="J17" s="6">
        <f t="shared" si="12"/>
        <v>957.43999126416179</v>
      </c>
      <c r="K17" s="6"/>
      <c r="L17" s="6"/>
      <c r="M17" s="6"/>
      <c r="N17" s="5"/>
    </row>
    <row r="18" spans="2:14" ht="15.75" thickBot="1" x14ac:dyDescent="0.3">
      <c r="B18" s="8" t="s">
        <v>15</v>
      </c>
      <c r="C18" s="10" t="s">
        <v>1</v>
      </c>
      <c r="D18" s="11"/>
      <c r="E18" s="11"/>
      <c r="F18" s="12"/>
      <c r="G18" s="10" t="s">
        <v>2</v>
      </c>
      <c r="H18" s="11"/>
      <c r="I18" s="11"/>
      <c r="J18" s="12"/>
      <c r="K18" s="10" t="s">
        <v>3</v>
      </c>
      <c r="L18" s="11"/>
      <c r="M18" s="11"/>
      <c r="N18" s="12"/>
    </row>
    <row r="19" spans="2:14" ht="15.75" thickBot="1" x14ac:dyDescent="0.3">
      <c r="B19" s="9"/>
      <c r="C19" s="7" t="s">
        <v>4</v>
      </c>
      <c r="D19" s="7" t="s">
        <v>5</v>
      </c>
      <c r="E19" s="7" t="s">
        <v>6</v>
      </c>
      <c r="F19" s="7" t="s">
        <v>7</v>
      </c>
      <c r="G19" s="7" t="s">
        <v>4</v>
      </c>
      <c r="H19" s="7" t="s">
        <v>5</v>
      </c>
      <c r="I19" s="7" t="s">
        <v>6</v>
      </c>
      <c r="J19" s="7" t="s">
        <v>7</v>
      </c>
      <c r="K19" s="7" t="s">
        <v>4</v>
      </c>
      <c r="L19" s="7" t="s">
        <v>5</v>
      </c>
      <c r="M19" s="7" t="s">
        <v>6</v>
      </c>
      <c r="N19" s="7" t="s">
        <v>7</v>
      </c>
    </row>
    <row r="20" spans="2:14" ht="15.75" customHeight="1" thickBot="1" x14ac:dyDescent="0.3">
      <c r="B20" s="1" t="s">
        <v>8</v>
      </c>
      <c r="C20" s="3">
        <v>3344</v>
      </c>
      <c r="D20" s="4">
        <v>1656</v>
      </c>
      <c r="E20" s="4"/>
      <c r="F20" s="5">
        <f>SUM(C20:E20)</f>
        <v>5000</v>
      </c>
      <c r="G20" s="3">
        <v>609</v>
      </c>
      <c r="H20" s="4">
        <v>209</v>
      </c>
      <c r="I20" s="4"/>
      <c r="J20" s="5">
        <f>SUM(G20:I20)</f>
        <v>818</v>
      </c>
      <c r="K20" s="3">
        <v>9215</v>
      </c>
      <c r="L20" s="3">
        <v>4378</v>
      </c>
      <c r="M20" s="3"/>
      <c r="N20" s="5">
        <f>SUM(K20:M20)</f>
        <v>13593</v>
      </c>
    </row>
    <row r="21" spans="2:14" ht="15.75" customHeight="1" thickBot="1" x14ac:dyDescent="0.3">
      <c r="B21" s="1" t="s">
        <v>9</v>
      </c>
      <c r="C21" s="3">
        <v>0</v>
      </c>
      <c r="D21" s="3">
        <v>0</v>
      </c>
      <c r="E21" s="3"/>
      <c r="F21" s="5">
        <f t="shared" ref="F21:F24" si="13">SUM(C21:E21)</f>
        <v>0</v>
      </c>
      <c r="G21" s="3">
        <v>0</v>
      </c>
      <c r="H21" s="3">
        <v>0</v>
      </c>
      <c r="I21" s="3"/>
      <c r="J21" s="5">
        <f t="shared" ref="J21:J24" si="14">SUM(G21:I21)</f>
        <v>0</v>
      </c>
      <c r="K21" s="3">
        <v>0</v>
      </c>
      <c r="L21" s="3">
        <v>0</v>
      </c>
      <c r="M21" s="3"/>
      <c r="N21" s="5">
        <f t="shared" ref="N21:N24" si="15">SUM(K21:M21)</f>
        <v>0</v>
      </c>
    </row>
    <row r="22" spans="2:14" ht="15.75" thickBot="1" x14ac:dyDescent="0.3">
      <c r="B22" s="1" t="s">
        <v>10</v>
      </c>
      <c r="C22" s="3">
        <v>0</v>
      </c>
      <c r="D22" s="3">
        <v>0</v>
      </c>
      <c r="E22" s="3"/>
      <c r="F22" s="5">
        <f t="shared" si="13"/>
        <v>0</v>
      </c>
      <c r="G22" s="3">
        <v>0</v>
      </c>
      <c r="H22" s="3">
        <v>0</v>
      </c>
      <c r="I22" s="3"/>
      <c r="J22" s="5">
        <f t="shared" si="14"/>
        <v>0</v>
      </c>
      <c r="K22" s="3">
        <v>0</v>
      </c>
      <c r="L22" s="3">
        <v>0</v>
      </c>
      <c r="M22" s="3"/>
      <c r="N22" s="5">
        <f t="shared" si="15"/>
        <v>0</v>
      </c>
    </row>
    <row r="23" spans="2:14" ht="15.75" thickBot="1" x14ac:dyDescent="0.3">
      <c r="B23" s="1" t="s">
        <v>11</v>
      </c>
      <c r="C23" s="3">
        <v>36.783999999999999</v>
      </c>
      <c r="D23" s="3">
        <v>18.215999999999998</v>
      </c>
      <c r="E23" s="3"/>
      <c r="F23" s="5">
        <f t="shared" si="13"/>
        <v>55</v>
      </c>
      <c r="G23" s="3">
        <v>6.6989999999999998</v>
      </c>
      <c r="H23" s="3">
        <v>2.2989999999999999</v>
      </c>
      <c r="I23" s="3"/>
      <c r="J23" s="5">
        <f t="shared" si="14"/>
        <v>8.9979999999999993</v>
      </c>
      <c r="K23" s="3">
        <v>101.36499999999999</v>
      </c>
      <c r="L23" s="3">
        <v>48.157999999999994</v>
      </c>
      <c r="M23" s="3"/>
      <c r="N23" s="5">
        <f t="shared" si="15"/>
        <v>149.523</v>
      </c>
    </row>
    <row r="24" spans="2:14" ht="15.75" thickBot="1" x14ac:dyDescent="0.3">
      <c r="B24" s="1" t="s">
        <v>12</v>
      </c>
      <c r="C24" s="3">
        <v>-0.6627283080702</v>
      </c>
      <c r="D24" s="3">
        <v>-0.58198662298264026</v>
      </c>
      <c r="E24" s="3"/>
      <c r="F24" s="5">
        <f t="shared" si="13"/>
        <v>-1.2447149310528403</v>
      </c>
      <c r="G24" s="3">
        <v>-4.2194416945221747E-2</v>
      </c>
      <c r="H24" s="3">
        <v>-6.2103050292591888E-2</v>
      </c>
      <c r="I24" s="3"/>
      <c r="J24" s="5">
        <f t="shared" si="14"/>
        <v>-0.10429746723781363</v>
      </c>
      <c r="K24" s="3">
        <v>-2.8892159898841783</v>
      </c>
      <c r="L24" s="3">
        <v>-3.0372591654504504</v>
      </c>
      <c r="M24" s="3"/>
      <c r="N24" s="5">
        <f t="shared" si="15"/>
        <v>-5.9264751553346287</v>
      </c>
    </row>
    <row r="25" spans="2:14" ht="15.75" thickBot="1" x14ac:dyDescent="0.3">
      <c r="B25" s="2" t="s">
        <v>13</v>
      </c>
      <c r="C25" s="6">
        <f t="shared" ref="C25:D25" si="16">SUM(C20:C24)</f>
        <v>3380.1212716919299</v>
      </c>
      <c r="D25" s="6">
        <f t="shared" si="16"/>
        <v>1673.6340133770173</v>
      </c>
      <c r="E25" s="6"/>
      <c r="F25" s="5">
        <f>SUM(F20:F24)</f>
        <v>5053.7552850689472</v>
      </c>
      <c r="G25" s="6">
        <f t="shared" ref="G25:H25" si="17">SUM(G20:G24)</f>
        <v>615.65680558305473</v>
      </c>
      <c r="H25" s="6">
        <f t="shared" si="17"/>
        <v>211.23689694970741</v>
      </c>
      <c r="I25" s="6"/>
      <c r="J25" s="6">
        <f>SUM(J20:J24)</f>
        <v>826.89370253276229</v>
      </c>
      <c r="K25" s="6">
        <f t="shared" ref="K25:L25" si="18">SUM(K20:K24)</f>
        <v>9313.4757840101156</v>
      </c>
      <c r="L25" s="6">
        <f t="shared" si="18"/>
        <v>4423.1207408345499</v>
      </c>
      <c r="M25" s="6"/>
      <c r="N25" s="5">
        <f>SUM(N20:N24)</f>
        <v>13736.596524844665</v>
      </c>
    </row>
  </sheetData>
  <mergeCells count="12">
    <mergeCell ref="B18:B19"/>
    <mergeCell ref="C18:F18"/>
    <mergeCell ref="G18:J18"/>
    <mergeCell ref="K18:N18"/>
    <mergeCell ref="B2:B3"/>
    <mergeCell ref="C2:F2"/>
    <mergeCell ref="G2:J2"/>
    <mergeCell ref="K2:N2"/>
    <mergeCell ref="B10:B11"/>
    <mergeCell ref="C10:F10"/>
    <mergeCell ref="G10:J10"/>
    <mergeCell ref="K10:N10"/>
  </mergeCells>
  <pageMargins left="0.25" right="0.25" top="0.75" bottom="0.75" header="0.3" footer="0.3"/>
  <pageSetup scale="80" orientation="landscape" r:id="rId1"/>
  <ignoredErrors>
    <ignoredError sqref="J12:J16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8260D14-7CA6-4E2C-9D5E-899E6B36766D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6820FE-BF69-4701-BE3A-070AB8D9F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020F3-88AF-4515-ADD1-B1684B4F9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ROG 1-8</vt:lpstr>
      <vt:lpstr>'ROG 1-8'!Print_Area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