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8745" windowHeight="7425"/>
  </bookViews>
  <sheets>
    <sheet name="Fall13" sheetId="1" r:id="rId1"/>
    <sheet name="Char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1">Charts!$A$154:$M$255</definedName>
    <definedName name="_xlnm.Print_Area" localSheetId="0">Charts!$C$6:$N$78</definedName>
    <definedName name="TABLE" localSheetId="0">Fall13!#REF!</definedName>
    <definedName name="TABLE_2" localSheetId="0">Fall13!#REF!</definedName>
  </definedNames>
  <calcPr calcId="145621"/>
</workbook>
</file>

<file path=xl/calcChain.xml><?xml version="1.0" encoding="utf-8"?>
<calcChain xmlns="http://schemas.openxmlformats.org/spreadsheetml/2006/main">
  <c r="AK678" i="1"/>
  <c r="AK686"/>
  <c r="AK694"/>
  <c r="AI621"/>
  <c r="AJ621"/>
  <c r="AK621"/>
  <c r="AL621"/>
  <c r="AI622"/>
  <c r="AI678" s="1"/>
  <c r="AJ622"/>
  <c r="AJ678" s="1"/>
  <c r="AK622"/>
  <c r="AL622"/>
  <c r="AL678" s="1"/>
  <c r="AI623"/>
  <c r="AI679" s="1"/>
  <c r="AJ623"/>
  <c r="AJ679" s="1"/>
  <c r="AK623"/>
  <c r="AK679" s="1"/>
  <c r="AL623"/>
  <c r="AL679" s="1"/>
  <c r="AI624"/>
  <c r="AJ624"/>
  <c r="AJ680" s="1"/>
  <c r="AK624"/>
  <c r="AK680" s="1"/>
  <c r="AL624"/>
  <c r="AL680" s="1"/>
  <c r="AI625"/>
  <c r="AI681" s="1"/>
  <c r="AJ625"/>
  <c r="AJ681" s="1"/>
  <c r="AK625"/>
  <c r="AK681" s="1"/>
  <c r="AL625"/>
  <c r="AL681" s="1"/>
  <c r="AI626"/>
  <c r="AI682" s="1"/>
  <c r="AJ626"/>
  <c r="AJ682" s="1"/>
  <c r="AK626"/>
  <c r="AK682" s="1"/>
  <c r="AL626"/>
  <c r="AL682" s="1"/>
  <c r="AI627"/>
  <c r="AI683" s="1"/>
  <c r="AJ627"/>
  <c r="AJ683" s="1"/>
  <c r="AK627"/>
  <c r="AK683" s="1"/>
  <c r="AL627"/>
  <c r="AL683" s="1"/>
  <c r="AI628"/>
  <c r="AI684" s="1"/>
  <c r="AJ628"/>
  <c r="AJ684" s="1"/>
  <c r="AK628"/>
  <c r="AK684" s="1"/>
  <c r="AL628"/>
  <c r="AL684" s="1"/>
  <c r="AI629"/>
  <c r="AI685" s="1"/>
  <c r="AJ629"/>
  <c r="AJ685" s="1"/>
  <c r="AK629"/>
  <c r="AK685" s="1"/>
  <c r="AL629"/>
  <c r="AL685" s="1"/>
  <c r="AI630"/>
  <c r="AI686" s="1"/>
  <c r="AJ630"/>
  <c r="AJ686" s="1"/>
  <c r="AK630"/>
  <c r="AL630"/>
  <c r="AL686" s="1"/>
  <c r="AI631"/>
  <c r="AI687" s="1"/>
  <c r="AJ631"/>
  <c r="AJ687" s="1"/>
  <c r="AK631"/>
  <c r="AK687" s="1"/>
  <c r="AL631"/>
  <c r="AL687" s="1"/>
  <c r="AI632"/>
  <c r="AI688" s="1"/>
  <c r="AJ632"/>
  <c r="AJ688" s="1"/>
  <c r="AK632"/>
  <c r="AK688" s="1"/>
  <c r="AL632"/>
  <c r="AL688" s="1"/>
  <c r="AI633"/>
  <c r="AI689" s="1"/>
  <c r="AJ633"/>
  <c r="AJ689" s="1"/>
  <c r="AK633"/>
  <c r="AK689" s="1"/>
  <c r="AL633"/>
  <c r="AL689" s="1"/>
  <c r="AI634"/>
  <c r="AI690" s="1"/>
  <c r="AJ634"/>
  <c r="AJ690" s="1"/>
  <c r="AK634"/>
  <c r="AK690" s="1"/>
  <c r="AL634"/>
  <c r="AL690" s="1"/>
  <c r="AI635"/>
  <c r="AI691" s="1"/>
  <c r="AJ635"/>
  <c r="AJ691" s="1"/>
  <c r="AK635"/>
  <c r="AK691" s="1"/>
  <c r="AL635"/>
  <c r="AL691" s="1"/>
  <c r="AI636"/>
  <c r="AI692" s="1"/>
  <c r="AJ636"/>
  <c r="AJ692" s="1"/>
  <c r="AK636"/>
  <c r="AK692" s="1"/>
  <c r="AL636"/>
  <c r="AL692" s="1"/>
  <c r="AI637"/>
  <c r="AI693" s="1"/>
  <c r="AJ637"/>
  <c r="AJ693" s="1"/>
  <c r="AK637"/>
  <c r="AK693" s="1"/>
  <c r="AL637"/>
  <c r="AL693" s="1"/>
  <c r="AI638"/>
  <c r="AI694" s="1"/>
  <c r="AJ638"/>
  <c r="AJ694" s="1"/>
  <c r="AK638"/>
  <c r="AL638"/>
  <c r="AL694" s="1"/>
  <c r="AI639"/>
  <c r="AI695" s="1"/>
  <c r="AJ639"/>
  <c r="AJ695" s="1"/>
  <c r="AK639"/>
  <c r="AK695" s="1"/>
  <c r="AL639"/>
  <c r="AL695" s="1"/>
  <c r="AI640"/>
  <c r="AI696" s="1"/>
  <c r="AJ640"/>
  <c r="AJ696" s="1"/>
  <c r="AK640"/>
  <c r="AK696" s="1"/>
  <c r="AL640"/>
  <c r="AL696" s="1"/>
  <c r="AI641"/>
  <c r="AJ641"/>
  <c r="AJ697" s="1"/>
  <c r="AK641"/>
  <c r="AK697" s="1"/>
  <c r="AL641"/>
  <c r="AL697" s="1"/>
  <c r="AI642"/>
  <c r="AI698" s="1"/>
  <c r="AJ642"/>
  <c r="AJ698" s="1"/>
  <c r="AK642"/>
  <c r="AK698" s="1"/>
  <c r="AL642"/>
  <c r="AL698" s="1"/>
  <c r="AI643"/>
  <c r="AI699" s="1"/>
  <c r="AJ643"/>
  <c r="AJ699" s="1"/>
  <c r="AK643"/>
  <c r="AK699" s="1"/>
  <c r="AL643"/>
  <c r="AL699" s="1"/>
  <c r="AI680" l="1"/>
  <c r="AI697"/>
  <c r="AK294"/>
  <c r="AL294"/>
  <c r="AK295"/>
  <c r="AK307" s="1"/>
  <c r="AK319" s="1"/>
  <c r="AK331" s="1"/>
  <c r="AK343" s="1"/>
  <c r="AK355" s="1"/>
  <c r="AK367" s="1"/>
  <c r="AK379" s="1"/>
  <c r="AK391" s="1"/>
  <c r="AK403" s="1"/>
  <c r="AK415" s="1"/>
  <c r="AK427" s="1"/>
  <c r="AK439" s="1"/>
  <c r="AK451" s="1"/>
  <c r="AK463" s="1"/>
  <c r="AK475" s="1"/>
  <c r="AK487" s="1"/>
  <c r="AK499" s="1"/>
  <c r="AK511" s="1"/>
  <c r="AK523" s="1"/>
  <c r="AK535" s="1"/>
  <c r="AK547" s="1"/>
  <c r="AK559" s="1"/>
  <c r="AK571" s="1"/>
  <c r="AK583" s="1"/>
  <c r="AK595" s="1"/>
  <c r="AK607" s="1"/>
  <c r="AL295"/>
  <c r="AL307" s="1"/>
  <c r="AL319" s="1"/>
  <c r="AL331" s="1"/>
  <c r="AL343" s="1"/>
  <c r="AL355" s="1"/>
  <c r="AL367" s="1"/>
  <c r="AL379" s="1"/>
  <c r="AL391" s="1"/>
  <c r="AL403" s="1"/>
  <c r="AL415" s="1"/>
  <c r="AL427" s="1"/>
  <c r="AL439" s="1"/>
  <c r="AL451" s="1"/>
  <c r="AL463" s="1"/>
  <c r="AL475" s="1"/>
  <c r="AL487" s="1"/>
  <c r="AL499" s="1"/>
  <c r="AL511" s="1"/>
  <c r="AL523" s="1"/>
  <c r="AL535" s="1"/>
  <c r="AL547" s="1"/>
  <c r="AL559" s="1"/>
  <c r="AL571" s="1"/>
  <c r="AL583" s="1"/>
  <c r="AL595" s="1"/>
  <c r="AL607" s="1"/>
  <c r="AK296"/>
  <c r="AK308" s="1"/>
  <c r="AK320" s="1"/>
  <c r="AK332" s="1"/>
  <c r="AK344" s="1"/>
  <c r="AK356" s="1"/>
  <c r="AK368" s="1"/>
  <c r="AK380" s="1"/>
  <c r="AK392" s="1"/>
  <c r="AK404" s="1"/>
  <c r="AK416" s="1"/>
  <c r="AK428" s="1"/>
  <c r="AK440" s="1"/>
  <c r="AK452" s="1"/>
  <c r="AK464" s="1"/>
  <c r="AK476" s="1"/>
  <c r="AK488" s="1"/>
  <c r="AK500" s="1"/>
  <c r="AK512" s="1"/>
  <c r="AK524" s="1"/>
  <c r="AK536" s="1"/>
  <c r="AK548" s="1"/>
  <c r="AK560" s="1"/>
  <c r="AK572" s="1"/>
  <c r="AK584" s="1"/>
  <c r="AK596" s="1"/>
  <c r="AK608" s="1"/>
  <c r="AL296"/>
  <c r="AK297"/>
  <c r="AK309" s="1"/>
  <c r="AK321" s="1"/>
  <c r="AK333" s="1"/>
  <c r="AK345" s="1"/>
  <c r="AK357" s="1"/>
  <c r="AK369" s="1"/>
  <c r="AK381" s="1"/>
  <c r="AK393" s="1"/>
  <c r="AK405" s="1"/>
  <c r="AK417" s="1"/>
  <c r="AK429" s="1"/>
  <c r="AK441" s="1"/>
  <c r="AK453" s="1"/>
  <c r="AK465" s="1"/>
  <c r="AK477" s="1"/>
  <c r="AK489" s="1"/>
  <c r="AK501" s="1"/>
  <c r="AK513" s="1"/>
  <c r="AK525" s="1"/>
  <c r="AK537" s="1"/>
  <c r="AK549" s="1"/>
  <c r="AK561" s="1"/>
  <c r="AK573" s="1"/>
  <c r="AK585" s="1"/>
  <c r="AK597" s="1"/>
  <c r="AK609" s="1"/>
  <c r="AL297"/>
  <c r="AL309" s="1"/>
  <c r="AL321" s="1"/>
  <c r="AL333" s="1"/>
  <c r="AL345" s="1"/>
  <c r="AL357" s="1"/>
  <c r="AL369" s="1"/>
  <c r="AL381" s="1"/>
  <c r="AL393" s="1"/>
  <c r="AL405" s="1"/>
  <c r="AL417" s="1"/>
  <c r="AL429" s="1"/>
  <c r="AL441" s="1"/>
  <c r="AL453" s="1"/>
  <c r="AL465" s="1"/>
  <c r="AL477" s="1"/>
  <c r="AL489" s="1"/>
  <c r="AL501" s="1"/>
  <c r="AL513" s="1"/>
  <c r="AL525" s="1"/>
  <c r="AL537" s="1"/>
  <c r="AL549" s="1"/>
  <c r="AL561" s="1"/>
  <c r="AL573" s="1"/>
  <c r="AL585" s="1"/>
  <c r="AL597" s="1"/>
  <c r="AL609" s="1"/>
  <c r="AK298"/>
  <c r="AK310" s="1"/>
  <c r="AK322" s="1"/>
  <c r="AK334" s="1"/>
  <c r="AK346" s="1"/>
  <c r="AK358" s="1"/>
  <c r="AK370" s="1"/>
  <c r="AK382" s="1"/>
  <c r="AK394" s="1"/>
  <c r="AK406" s="1"/>
  <c r="AK418" s="1"/>
  <c r="AK430" s="1"/>
  <c r="AK442" s="1"/>
  <c r="AK454" s="1"/>
  <c r="AK466" s="1"/>
  <c r="AK478" s="1"/>
  <c r="AK490" s="1"/>
  <c r="AK502" s="1"/>
  <c r="AK514" s="1"/>
  <c r="AK526" s="1"/>
  <c r="AK538" s="1"/>
  <c r="AK550" s="1"/>
  <c r="AK562" s="1"/>
  <c r="AK574" s="1"/>
  <c r="AK586" s="1"/>
  <c r="AK598" s="1"/>
  <c r="AK610" s="1"/>
  <c r="AL298"/>
  <c r="AK299"/>
  <c r="AK311" s="1"/>
  <c r="AK323" s="1"/>
  <c r="AK335" s="1"/>
  <c r="AK347" s="1"/>
  <c r="AK359" s="1"/>
  <c r="AK371" s="1"/>
  <c r="AK383" s="1"/>
  <c r="AK395" s="1"/>
  <c r="AK407" s="1"/>
  <c r="AK419" s="1"/>
  <c r="AK431" s="1"/>
  <c r="AK443" s="1"/>
  <c r="AK455" s="1"/>
  <c r="AK467" s="1"/>
  <c r="AK479" s="1"/>
  <c r="AK491" s="1"/>
  <c r="AK503" s="1"/>
  <c r="AK515" s="1"/>
  <c r="AK527" s="1"/>
  <c r="AK539" s="1"/>
  <c r="AK551" s="1"/>
  <c r="AK563" s="1"/>
  <c r="AK575" s="1"/>
  <c r="AK587" s="1"/>
  <c r="AK599" s="1"/>
  <c r="AK611" s="1"/>
  <c r="AL299"/>
  <c r="AL311" s="1"/>
  <c r="AL323" s="1"/>
  <c r="AL335" s="1"/>
  <c r="AL347" s="1"/>
  <c r="AL359" s="1"/>
  <c r="AL371" s="1"/>
  <c r="AL383" s="1"/>
  <c r="AL395" s="1"/>
  <c r="AL407" s="1"/>
  <c r="AL419" s="1"/>
  <c r="AL431" s="1"/>
  <c r="AL443" s="1"/>
  <c r="AL455" s="1"/>
  <c r="AL467" s="1"/>
  <c r="AL479" s="1"/>
  <c r="AL491" s="1"/>
  <c r="AL503" s="1"/>
  <c r="AL515" s="1"/>
  <c r="AL527" s="1"/>
  <c r="AL539" s="1"/>
  <c r="AL551" s="1"/>
  <c r="AL563" s="1"/>
  <c r="AL575" s="1"/>
  <c r="AL587" s="1"/>
  <c r="AL599" s="1"/>
  <c r="AL611" s="1"/>
  <c r="AL293"/>
  <c r="AL305" s="1"/>
  <c r="AK293"/>
  <c r="AK305" s="1"/>
  <c r="AL306"/>
  <c r="AL318" s="1"/>
  <c r="AL330" s="1"/>
  <c r="AL342" s="1"/>
  <c r="AL354" s="1"/>
  <c r="AL366" s="1"/>
  <c r="AL378" s="1"/>
  <c r="AL390" s="1"/>
  <c r="AL402" s="1"/>
  <c r="AL414" s="1"/>
  <c r="AL426" s="1"/>
  <c r="AL438" s="1"/>
  <c r="AL450" s="1"/>
  <c r="AL462" s="1"/>
  <c r="AL474" s="1"/>
  <c r="AL486" s="1"/>
  <c r="AL498" s="1"/>
  <c r="AL510" s="1"/>
  <c r="AL522" s="1"/>
  <c r="AL534" s="1"/>
  <c r="AL546" s="1"/>
  <c r="AL558" s="1"/>
  <c r="AL570" s="1"/>
  <c r="AL582" s="1"/>
  <c r="AL594" s="1"/>
  <c r="AL606" s="1"/>
  <c r="AL308"/>
  <c r="AL320" s="1"/>
  <c r="AL332" s="1"/>
  <c r="AL344" s="1"/>
  <c r="AL356" s="1"/>
  <c r="AL368" s="1"/>
  <c r="AL380" s="1"/>
  <c r="AL392" s="1"/>
  <c r="AL404" s="1"/>
  <c r="AL416" s="1"/>
  <c r="AL428" s="1"/>
  <c r="AL440" s="1"/>
  <c r="AL452" s="1"/>
  <c r="AL464" s="1"/>
  <c r="AL476" s="1"/>
  <c r="AL488" s="1"/>
  <c r="AL500" s="1"/>
  <c r="AL512" s="1"/>
  <c r="AL524" s="1"/>
  <c r="AL536" s="1"/>
  <c r="AL548" s="1"/>
  <c r="AL560" s="1"/>
  <c r="AL572" s="1"/>
  <c r="AL584" s="1"/>
  <c r="AL596" s="1"/>
  <c r="AL608" s="1"/>
  <c r="AL310"/>
  <c r="AL322" s="1"/>
  <c r="AL334" s="1"/>
  <c r="AL346" s="1"/>
  <c r="AL358" s="1"/>
  <c r="AL370" s="1"/>
  <c r="AL382" s="1"/>
  <c r="AL394" s="1"/>
  <c r="AL406" s="1"/>
  <c r="AL418" s="1"/>
  <c r="AL430" s="1"/>
  <c r="AL442" s="1"/>
  <c r="AL454" s="1"/>
  <c r="AL466" s="1"/>
  <c r="AL478" s="1"/>
  <c r="AL490" s="1"/>
  <c r="AL502" s="1"/>
  <c r="AL514" s="1"/>
  <c r="AL526" s="1"/>
  <c r="AL538" s="1"/>
  <c r="AL550" s="1"/>
  <c r="AL562" s="1"/>
  <c r="AL574" s="1"/>
  <c r="AL586" s="1"/>
  <c r="AL598" s="1"/>
  <c r="AL610" s="1"/>
  <c r="AK289"/>
  <c r="AK301" s="1"/>
  <c r="AK313" s="1"/>
  <c r="AK325" s="1"/>
  <c r="AK337" s="1"/>
  <c r="AK349" s="1"/>
  <c r="AK361" s="1"/>
  <c r="AK373" s="1"/>
  <c r="AK385" s="1"/>
  <c r="AK397" s="1"/>
  <c r="AK409" s="1"/>
  <c r="AK421" s="1"/>
  <c r="AK433" s="1"/>
  <c r="AK445" s="1"/>
  <c r="AK457" s="1"/>
  <c r="AK469" s="1"/>
  <c r="AK481" s="1"/>
  <c r="AK493" s="1"/>
  <c r="AK505" s="1"/>
  <c r="AK517" s="1"/>
  <c r="AK529" s="1"/>
  <c r="AK541" s="1"/>
  <c r="AK553" s="1"/>
  <c r="AK565" s="1"/>
  <c r="AK577" s="1"/>
  <c r="AK589" s="1"/>
  <c r="AK601" s="1"/>
  <c r="AK613" s="1"/>
  <c r="AL289"/>
  <c r="AL301" s="1"/>
  <c r="AL313" s="1"/>
  <c r="AL325" s="1"/>
  <c r="AL337" s="1"/>
  <c r="AL349" s="1"/>
  <c r="AL361" s="1"/>
  <c r="AL373" s="1"/>
  <c r="AL385" s="1"/>
  <c r="AL397" s="1"/>
  <c r="AL409" s="1"/>
  <c r="AL421" s="1"/>
  <c r="AL433" s="1"/>
  <c r="AL445" s="1"/>
  <c r="AL457" s="1"/>
  <c r="AL469" s="1"/>
  <c r="AL481" s="1"/>
  <c r="AL493" s="1"/>
  <c r="AL505" s="1"/>
  <c r="AL517" s="1"/>
  <c r="AL529" s="1"/>
  <c r="AL541" s="1"/>
  <c r="AL553" s="1"/>
  <c r="AL565" s="1"/>
  <c r="AL577" s="1"/>
  <c r="AL589" s="1"/>
  <c r="AL601" s="1"/>
  <c r="AL613" s="1"/>
  <c r="AK290"/>
  <c r="AK302" s="1"/>
  <c r="AK314" s="1"/>
  <c r="AK326" s="1"/>
  <c r="AK338" s="1"/>
  <c r="AK350" s="1"/>
  <c r="AK362" s="1"/>
  <c r="AK374" s="1"/>
  <c r="AK386" s="1"/>
  <c r="AK398" s="1"/>
  <c r="AK410" s="1"/>
  <c r="AK422" s="1"/>
  <c r="AK434" s="1"/>
  <c r="AK446" s="1"/>
  <c r="AK458" s="1"/>
  <c r="AK470" s="1"/>
  <c r="AK482" s="1"/>
  <c r="AK494" s="1"/>
  <c r="AK506" s="1"/>
  <c r="AK518" s="1"/>
  <c r="AK530" s="1"/>
  <c r="AK542" s="1"/>
  <c r="AK554" s="1"/>
  <c r="AK566" s="1"/>
  <c r="AK578" s="1"/>
  <c r="AK590" s="1"/>
  <c r="AK602" s="1"/>
  <c r="AK614" s="1"/>
  <c r="AL290"/>
  <c r="AL302" s="1"/>
  <c r="AL314" s="1"/>
  <c r="AL326" s="1"/>
  <c r="AL338" s="1"/>
  <c r="AL350" s="1"/>
  <c r="AL362" s="1"/>
  <c r="AL374" s="1"/>
  <c r="AL386" s="1"/>
  <c r="AL398" s="1"/>
  <c r="AL410" s="1"/>
  <c r="AL422" s="1"/>
  <c r="AL434" s="1"/>
  <c r="AL446" s="1"/>
  <c r="AL458" s="1"/>
  <c r="AL470" s="1"/>
  <c r="AL482" s="1"/>
  <c r="AL494" s="1"/>
  <c r="AL506" s="1"/>
  <c r="AL518" s="1"/>
  <c r="AL530" s="1"/>
  <c r="AL542" s="1"/>
  <c r="AL554" s="1"/>
  <c r="AL566" s="1"/>
  <c r="AL578" s="1"/>
  <c r="AL590" s="1"/>
  <c r="AL602" s="1"/>
  <c r="AL614" s="1"/>
  <c r="AK291"/>
  <c r="AK303" s="1"/>
  <c r="AK315" s="1"/>
  <c r="AK327" s="1"/>
  <c r="AK339" s="1"/>
  <c r="AK351" s="1"/>
  <c r="AK363" s="1"/>
  <c r="AK375" s="1"/>
  <c r="AK387" s="1"/>
  <c r="AK399" s="1"/>
  <c r="AK411" s="1"/>
  <c r="AK423" s="1"/>
  <c r="AK435" s="1"/>
  <c r="AK447" s="1"/>
  <c r="AK459" s="1"/>
  <c r="AK471" s="1"/>
  <c r="AK483" s="1"/>
  <c r="AK495" s="1"/>
  <c r="AK507" s="1"/>
  <c r="AK519" s="1"/>
  <c r="AK531" s="1"/>
  <c r="AK543" s="1"/>
  <c r="AK555" s="1"/>
  <c r="AK567" s="1"/>
  <c r="AK579" s="1"/>
  <c r="AK591" s="1"/>
  <c r="AK603" s="1"/>
  <c r="AK615" s="1"/>
  <c r="AL291"/>
  <c r="AL303" s="1"/>
  <c r="AL315" s="1"/>
  <c r="AL327" s="1"/>
  <c r="AL339" s="1"/>
  <c r="AL351" s="1"/>
  <c r="AL363" s="1"/>
  <c r="AL375" s="1"/>
  <c r="AL387" s="1"/>
  <c r="AL399" s="1"/>
  <c r="AL411" s="1"/>
  <c r="AL423" s="1"/>
  <c r="AL435" s="1"/>
  <c r="AL447" s="1"/>
  <c r="AL459" s="1"/>
  <c r="AL471" s="1"/>
  <c r="AL483" s="1"/>
  <c r="AL495" s="1"/>
  <c r="AL507" s="1"/>
  <c r="AL519" s="1"/>
  <c r="AL531" s="1"/>
  <c r="AL543" s="1"/>
  <c r="AL555" s="1"/>
  <c r="AL567" s="1"/>
  <c r="AL579" s="1"/>
  <c r="AL591" s="1"/>
  <c r="AL603" s="1"/>
  <c r="AL615" s="1"/>
  <c r="AK292"/>
  <c r="AK304" s="1"/>
  <c r="AK316" s="1"/>
  <c r="AK328" s="1"/>
  <c r="AK340" s="1"/>
  <c r="AK352" s="1"/>
  <c r="AK364" s="1"/>
  <c r="AK376" s="1"/>
  <c r="AK388" s="1"/>
  <c r="AK400" s="1"/>
  <c r="AK412" s="1"/>
  <c r="AK424" s="1"/>
  <c r="AK436" s="1"/>
  <c r="AK448" s="1"/>
  <c r="AK460" s="1"/>
  <c r="AK472" s="1"/>
  <c r="AK484" s="1"/>
  <c r="AK496" s="1"/>
  <c r="AK508" s="1"/>
  <c r="AK520" s="1"/>
  <c r="AK532" s="1"/>
  <c r="AK544" s="1"/>
  <c r="AK556" s="1"/>
  <c r="AK568" s="1"/>
  <c r="AK580" s="1"/>
  <c r="AK592" s="1"/>
  <c r="AK604" s="1"/>
  <c r="AK616" s="1"/>
  <c r="AL292"/>
  <c r="AL304" s="1"/>
  <c r="AL316" s="1"/>
  <c r="AL328" s="1"/>
  <c r="AL340" s="1"/>
  <c r="AL352" s="1"/>
  <c r="AL364" s="1"/>
  <c r="AL376" s="1"/>
  <c r="AL388" s="1"/>
  <c r="AL400" s="1"/>
  <c r="AL412" s="1"/>
  <c r="AL424" s="1"/>
  <c r="AL436" s="1"/>
  <c r="AL448" s="1"/>
  <c r="AL460" s="1"/>
  <c r="AL472" s="1"/>
  <c r="AL484" s="1"/>
  <c r="AL496" s="1"/>
  <c r="AL508" s="1"/>
  <c r="AL520" s="1"/>
  <c r="AL532" s="1"/>
  <c r="AL544" s="1"/>
  <c r="AL556" s="1"/>
  <c r="AL568" s="1"/>
  <c r="AL580" s="1"/>
  <c r="AL592" s="1"/>
  <c r="AL604" s="1"/>
  <c r="AL616" s="1"/>
  <c r="AL288"/>
  <c r="AK288"/>
  <c r="AI294"/>
  <c r="AJ294"/>
  <c r="AI295"/>
  <c r="AI307" s="1"/>
  <c r="AI319" s="1"/>
  <c r="AI331" s="1"/>
  <c r="AI343" s="1"/>
  <c r="AI355" s="1"/>
  <c r="AI367" s="1"/>
  <c r="AI379" s="1"/>
  <c r="AI391" s="1"/>
  <c r="AI403" s="1"/>
  <c r="AI415" s="1"/>
  <c r="AI427" s="1"/>
  <c r="AI439" s="1"/>
  <c r="AI451" s="1"/>
  <c r="AI463" s="1"/>
  <c r="AI475" s="1"/>
  <c r="AI487" s="1"/>
  <c r="AI499" s="1"/>
  <c r="AI511" s="1"/>
  <c r="AI523" s="1"/>
  <c r="AI535" s="1"/>
  <c r="AI547" s="1"/>
  <c r="AI559" s="1"/>
  <c r="AI571" s="1"/>
  <c r="AI583" s="1"/>
  <c r="AI595" s="1"/>
  <c r="AI607" s="1"/>
  <c r="AJ295"/>
  <c r="AJ307" s="1"/>
  <c r="AJ319" s="1"/>
  <c r="AJ331" s="1"/>
  <c r="AJ343" s="1"/>
  <c r="AJ355" s="1"/>
  <c r="AJ367" s="1"/>
  <c r="AJ379" s="1"/>
  <c r="AJ391" s="1"/>
  <c r="AJ403" s="1"/>
  <c r="AJ415" s="1"/>
  <c r="AJ427" s="1"/>
  <c r="AJ439" s="1"/>
  <c r="AJ451" s="1"/>
  <c r="AJ463" s="1"/>
  <c r="AJ475" s="1"/>
  <c r="AJ487" s="1"/>
  <c r="AJ499" s="1"/>
  <c r="AJ511" s="1"/>
  <c r="AJ523" s="1"/>
  <c r="AJ535" s="1"/>
  <c r="AJ547" s="1"/>
  <c r="AJ559" s="1"/>
  <c r="AJ571" s="1"/>
  <c r="AJ583" s="1"/>
  <c r="AJ595" s="1"/>
  <c r="AJ607" s="1"/>
  <c r="AI296"/>
  <c r="AI308" s="1"/>
  <c r="AI320" s="1"/>
  <c r="AI332" s="1"/>
  <c r="AI344" s="1"/>
  <c r="AI356" s="1"/>
  <c r="AI368" s="1"/>
  <c r="AI380" s="1"/>
  <c r="AI392" s="1"/>
  <c r="AI404" s="1"/>
  <c r="AI416" s="1"/>
  <c r="AI428" s="1"/>
  <c r="AI440" s="1"/>
  <c r="AI452" s="1"/>
  <c r="AI464" s="1"/>
  <c r="AI476" s="1"/>
  <c r="AI488" s="1"/>
  <c r="AI500" s="1"/>
  <c r="AI512" s="1"/>
  <c r="AI524" s="1"/>
  <c r="AI536" s="1"/>
  <c r="AI548" s="1"/>
  <c r="AI560" s="1"/>
  <c r="AI572" s="1"/>
  <c r="AI584" s="1"/>
  <c r="AI596" s="1"/>
  <c r="AI608" s="1"/>
  <c r="AJ296"/>
  <c r="AJ308" s="1"/>
  <c r="AJ320" s="1"/>
  <c r="AJ332" s="1"/>
  <c r="AJ344" s="1"/>
  <c r="AJ356" s="1"/>
  <c r="AJ368" s="1"/>
  <c r="AJ380" s="1"/>
  <c r="AJ392" s="1"/>
  <c r="AJ404" s="1"/>
  <c r="AJ416" s="1"/>
  <c r="AJ428" s="1"/>
  <c r="AJ440" s="1"/>
  <c r="AJ452" s="1"/>
  <c r="AJ464" s="1"/>
  <c r="AJ476" s="1"/>
  <c r="AJ488" s="1"/>
  <c r="AJ500" s="1"/>
  <c r="AJ512" s="1"/>
  <c r="AJ524" s="1"/>
  <c r="AJ536" s="1"/>
  <c r="AJ548" s="1"/>
  <c r="AJ560" s="1"/>
  <c r="AJ572" s="1"/>
  <c r="AJ584" s="1"/>
  <c r="AJ596" s="1"/>
  <c r="AJ608" s="1"/>
  <c r="AI297"/>
  <c r="AI309" s="1"/>
  <c r="AI321" s="1"/>
  <c r="AI333" s="1"/>
  <c r="AI345" s="1"/>
  <c r="AI357" s="1"/>
  <c r="AI369" s="1"/>
  <c r="AI381" s="1"/>
  <c r="AI393" s="1"/>
  <c r="AI405" s="1"/>
  <c r="AI417" s="1"/>
  <c r="AI429" s="1"/>
  <c r="AI441" s="1"/>
  <c r="AI453" s="1"/>
  <c r="AI465" s="1"/>
  <c r="AI477" s="1"/>
  <c r="AI489" s="1"/>
  <c r="AI501" s="1"/>
  <c r="AI513" s="1"/>
  <c r="AI525" s="1"/>
  <c r="AI537" s="1"/>
  <c r="AI549" s="1"/>
  <c r="AI561" s="1"/>
  <c r="AI573" s="1"/>
  <c r="AI585" s="1"/>
  <c r="AI597" s="1"/>
  <c r="AI609" s="1"/>
  <c r="AJ297"/>
  <c r="AJ309" s="1"/>
  <c r="AJ321" s="1"/>
  <c r="AJ333" s="1"/>
  <c r="AJ345" s="1"/>
  <c r="AJ357" s="1"/>
  <c r="AJ369" s="1"/>
  <c r="AJ381" s="1"/>
  <c r="AJ393" s="1"/>
  <c r="AJ405" s="1"/>
  <c r="AJ417" s="1"/>
  <c r="AJ429" s="1"/>
  <c r="AJ441" s="1"/>
  <c r="AJ453" s="1"/>
  <c r="AJ465" s="1"/>
  <c r="AJ477" s="1"/>
  <c r="AJ489" s="1"/>
  <c r="AJ501" s="1"/>
  <c r="AJ513" s="1"/>
  <c r="AJ525" s="1"/>
  <c r="AJ537" s="1"/>
  <c r="AJ549" s="1"/>
  <c r="AJ561" s="1"/>
  <c r="AJ573" s="1"/>
  <c r="AJ585" s="1"/>
  <c r="AJ597" s="1"/>
  <c r="AJ609" s="1"/>
  <c r="AI298"/>
  <c r="AI310" s="1"/>
  <c r="AI322" s="1"/>
  <c r="AI334" s="1"/>
  <c r="AI346" s="1"/>
  <c r="AI358" s="1"/>
  <c r="AI370" s="1"/>
  <c r="AI382" s="1"/>
  <c r="AI394" s="1"/>
  <c r="AI406" s="1"/>
  <c r="AI418" s="1"/>
  <c r="AI430" s="1"/>
  <c r="AI442" s="1"/>
  <c r="AI454" s="1"/>
  <c r="AI466" s="1"/>
  <c r="AI478" s="1"/>
  <c r="AI490" s="1"/>
  <c r="AI502" s="1"/>
  <c r="AI514" s="1"/>
  <c r="AI526" s="1"/>
  <c r="AI538" s="1"/>
  <c r="AI550" s="1"/>
  <c r="AI562" s="1"/>
  <c r="AI574" s="1"/>
  <c r="AI586" s="1"/>
  <c r="AI598" s="1"/>
  <c r="AI610" s="1"/>
  <c r="AJ298"/>
  <c r="AJ310" s="1"/>
  <c r="AJ322" s="1"/>
  <c r="AJ334" s="1"/>
  <c r="AJ346" s="1"/>
  <c r="AJ358" s="1"/>
  <c r="AJ370" s="1"/>
  <c r="AJ382" s="1"/>
  <c r="AJ394" s="1"/>
  <c r="AJ406" s="1"/>
  <c r="AJ418" s="1"/>
  <c r="AJ430" s="1"/>
  <c r="AJ442" s="1"/>
  <c r="AJ454" s="1"/>
  <c r="AJ466" s="1"/>
  <c r="AJ478" s="1"/>
  <c r="AJ490" s="1"/>
  <c r="AJ502" s="1"/>
  <c r="AJ514" s="1"/>
  <c r="AJ526" s="1"/>
  <c r="AJ538" s="1"/>
  <c r="AJ550" s="1"/>
  <c r="AJ562" s="1"/>
  <c r="AJ574" s="1"/>
  <c r="AJ586" s="1"/>
  <c r="AJ598" s="1"/>
  <c r="AJ610" s="1"/>
  <c r="AI299"/>
  <c r="AI311" s="1"/>
  <c r="AI323" s="1"/>
  <c r="AI335" s="1"/>
  <c r="AI347" s="1"/>
  <c r="AI359" s="1"/>
  <c r="AI371" s="1"/>
  <c r="AI383" s="1"/>
  <c r="AI395" s="1"/>
  <c r="AI407" s="1"/>
  <c r="AI419" s="1"/>
  <c r="AI431" s="1"/>
  <c r="AI443" s="1"/>
  <c r="AI455" s="1"/>
  <c r="AI467" s="1"/>
  <c r="AI479" s="1"/>
  <c r="AI491" s="1"/>
  <c r="AI503" s="1"/>
  <c r="AI515" s="1"/>
  <c r="AI527" s="1"/>
  <c r="AI539" s="1"/>
  <c r="AI551" s="1"/>
  <c r="AI563" s="1"/>
  <c r="AI575" s="1"/>
  <c r="AI587" s="1"/>
  <c r="AI599" s="1"/>
  <c r="AI611" s="1"/>
  <c r="AJ299"/>
  <c r="AJ311" s="1"/>
  <c r="AJ323" s="1"/>
  <c r="AJ335" s="1"/>
  <c r="AJ347" s="1"/>
  <c r="AJ359" s="1"/>
  <c r="AJ371" s="1"/>
  <c r="AJ383" s="1"/>
  <c r="AJ395" s="1"/>
  <c r="AJ407" s="1"/>
  <c r="AJ419" s="1"/>
  <c r="AJ431" s="1"/>
  <c r="AJ443" s="1"/>
  <c r="AJ455" s="1"/>
  <c r="AJ467" s="1"/>
  <c r="AJ479" s="1"/>
  <c r="AJ491" s="1"/>
  <c r="AJ503" s="1"/>
  <c r="AJ515" s="1"/>
  <c r="AJ527" s="1"/>
  <c r="AJ539" s="1"/>
  <c r="AJ551" s="1"/>
  <c r="AJ563" s="1"/>
  <c r="AJ575" s="1"/>
  <c r="AJ587" s="1"/>
  <c r="AJ599" s="1"/>
  <c r="AJ611" s="1"/>
  <c r="AJ293"/>
  <c r="AJ305" s="1"/>
  <c r="AI293"/>
  <c r="AI305" s="1"/>
  <c r="AI289"/>
  <c r="AI301" s="1"/>
  <c r="AI313" s="1"/>
  <c r="AI325" s="1"/>
  <c r="AI337" s="1"/>
  <c r="AI349" s="1"/>
  <c r="AI361" s="1"/>
  <c r="AI373" s="1"/>
  <c r="AI385" s="1"/>
  <c r="AI397" s="1"/>
  <c r="AI409" s="1"/>
  <c r="AI421" s="1"/>
  <c r="AI433" s="1"/>
  <c r="AI445" s="1"/>
  <c r="AI457" s="1"/>
  <c r="AI469" s="1"/>
  <c r="AI481" s="1"/>
  <c r="AI493" s="1"/>
  <c r="AI505" s="1"/>
  <c r="AI517" s="1"/>
  <c r="AI529" s="1"/>
  <c r="AI541" s="1"/>
  <c r="AI553" s="1"/>
  <c r="AI565" s="1"/>
  <c r="AI577" s="1"/>
  <c r="AI589" s="1"/>
  <c r="AI601" s="1"/>
  <c r="AI613" s="1"/>
  <c r="AJ289"/>
  <c r="AJ301" s="1"/>
  <c r="AJ313" s="1"/>
  <c r="AJ325" s="1"/>
  <c r="AJ337" s="1"/>
  <c r="AJ349" s="1"/>
  <c r="AJ361" s="1"/>
  <c r="AJ373" s="1"/>
  <c r="AJ385" s="1"/>
  <c r="AJ397" s="1"/>
  <c r="AJ409" s="1"/>
  <c r="AJ421" s="1"/>
  <c r="AJ433" s="1"/>
  <c r="AJ445" s="1"/>
  <c r="AJ457" s="1"/>
  <c r="AJ469" s="1"/>
  <c r="AJ481" s="1"/>
  <c r="AJ493" s="1"/>
  <c r="AJ505" s="1"/>
  <c r="AJ517" s="1"/>
  <c r="AJ529" s="1"/>
  <c r="AJ541" s="1"/>
  <c r="AJ553" s="1"/>
  <c r="AJ565" s="1"/>
  <c r="AJ577" s="1"/>
  <c r="AJ589" s="1"/>
  <c r="AJ601" s="1"/>
  <c r="AJ613" s="1"/>
  <c r="AI290"/>
  <c r="AI302" s="1"/>
  <c r="AI314" s="1"/>
  <c r="AI326" s="1"/>
  <c r="AI338" s="1"/>
  <c r="AI350" s="1"/>
  <c r="AI362" s="1"/>
  <c r="AI374" s="1"/>
  <c r="AI386" s="1"/>
  <c r="AI398" s="1"/>
  <c r="AI410" s="1"/>
  <c r="AI422" s="1"/>
  <c r="AI434" s="1"/>
  <c r="AI446" s="1"/>
  <c r="AI458" s="1"/>
  <c r="AI470" s="1"/>
  <c r="AI482" s="1"/>
  <c r="AI494" s="1"/>
  <c r="AI506" s="1"/>
  <c r="AI518" s="1"/>
  <c r="AI530" s="1"/>
  <c r="AI542" s="1"/>
  <c r="AI554" s="1"/>
  <c r="AI566" s="1"/>
  <c r="AI578" s="1"/>
  <c r="AI590" s="1"/>
  <c r="AI602" s="1"/>
  <c r="AI614" s="1"/>
  <c r="AJ290"/>
  <c r="AJ302" s="1"/>
  <c r="AJ314" s="1"/>
  <c r="AJ326" s="1"/>
  <c r="AJ338" s="1"/>
  <c r="AJ350" s="1"/>
  <c r="AJ362" s="1"/>
  <c r="AJ374" s="1"/>
  <c r="AJ386" s="1"/>
  <c r="AJ398" s="1"/>
  <c r="AJ410" s="1"/>
  <c r="AJ422" s="1"/>
  <c r="AJ434" s="1"/>
  <c r="AJ446" s="1"/>
  <c r="AJ458" s="1"/>
  <c r="AJ470" s="1"/>
  <c r="AJ482" s="1"/>
  <c r="AJ494" s="1"/>
  <c r="AJ506" s="1"/>
  <c r="AJ518" s="1"/>
  <c r="AJ530" s="1"/>
  <c r="AJ542" s="1"/>
  <c r="AJ554" s="1"/>
  <c r="AJ566" s="1"/>
  <c r="AJ578" s="1"/>
  <c r="AJ590" s="1"/>
  <c r="AJ602" s="1"/>
  <c r="AJ614" s="1"/>
  <c r="AI291"/>
  <c r="AI303" s="1"/>
  <c r="AI315" s="1"/>
  <c r="AI327" s="1"/>
  <c r="AI339" s="1"/>
  <c r="AI351" s="1"/>
  <c r="AI363" s="1"/>
  <c r="AI375" s="1"/>
  <c r="AI387" s="1"/>
  <c r="AI399" s="1"/>
  <c r="AI411" s="1"/>
  <c r="AI423" s="1"/>
  <c r="AI435" s="1"/>
  <c r="AI447" s="1"/>
  <c r="AI459" s="1"/>
  <c r="AI471" s="1"/>
  <c r="AI483" s="1"/>
  <c r="AI495" s="1"/>
  <c r="AI507" s="1"/>
  <c r="AI519" s="1"/>
  <c r="AI531" s="1"/>
  <c r="AI543" s="1"/>
  <c r="AI555" s="1"/>
  <c r="AI567" s="1"/>
  <c r="AI579" s="1"/>
  <c r="AI591" s="1"/>
  <c r="AI603" s="1"/>
  <c r="AI615" s="1"/>
  <c r="AJ291"/>
  <c r="AJ303" s="1"/>
  <c r="AJ315" s="1"/>
  <c r="AJ327" s="1"/>
  <c r="AJ339" s="1"/>
  <c r="AJ351" s="1"/>
  <c r="AJ363" s="1"/>
  <c r="AJ375" s="1"/>
  <c r="AJ387" s="1"/>
  <c r="AJ399" s="1"/>
  <c r="AJ411" s="1"/>
  <c r="AJ423" s="1"/>
  <c r="AJ435" s="1"/>
  <c r="AJ447" s="1"/>
  <c r="AJ459" s="1"/>
  <c r="AJ471" s="1"/>
  <c r="AJ483" s="1"/>
  <c r="AJ495" s="1"/>
  <c r="AJ507" s="1"/>
  <c r="AJ519" s="1"/>
  <c r="AJ531" s="1"/>
  <c r="AJ543" s="1"/>
  <c r="AJ555" s="1"/>
  <c r="AJ567" s="1"/>
  <c r="AJ579" s="1"/>
  <c r="AJ591" s="1"/>
  <c r="AJ603" s="1"/>
  <c r="AJ615" s="1"/>
  <c r="AI292"/>
  <c r="AI304" s="1"/>
  <c r="AI316" s="1"/>
  <c r="AI328" s="1"/>
  <c r="AI340" s="1"/>
  <c r="AI352" s="1"/>
  <c r="AI364" s="1"/>
  <c r="AI376" s="1"/>
  <c r="AI388" s="1"/>
  <c r="AI400" s="1"/>
  <c r="AI412" s="1"/>
  <c r="AI424" s="1"/>
  <c r="AI436" s="1"/>
  <c r="AI448" s="1"/>
  <c r="AI460" s="1"/>
  <c r="AI472" s="1"/>
  <c r="AI484" s="1"/>
  <c r="AI496" s="1"/>
  <c r="AI508" s="1"/>
  <c r="AI520" s="1"/>
  <c r="AI532" s="1"/>
  <c r="AI544" s="1"/>
  <c r="AI556" s="1"/>
  <c r="AI568" s="1"/>
  <c r="AI580" s="1"/>
  <c r="AI592" s="1"/>
  <c r="AI604" s="1"/>
  <c r="AI616" s="1"/>
  <c r="AJ292"/>
  <c r="AJ304" s="1"/>
  <c r="AJ316" s="1"/>
  <c r="AJ328" s="1"/>
  <c r="AJ340" s="1"/>
  <c r="AJ352" s="1"/>
  <c r="AJ364" s="1"/>
  <c r="AJ376" s="1"/>
  <c r="AJ388" s="1"/>
  <c r="AJ400" s="1"/>
  <c r="AJ412" s="1"/>
  <c r="AJ424" s="1"/>
  <c r="AJ436" s="1"/>
  <c r="AJ448" s="1"/>
  <c r="AJ460" s="1"/>
  <c r="AJ472" s="1"/>
  <c r="AJ484" s="1"/>
  <c r="AJ496" s="1"/>
  <c r="AJ508" s="1"/>
  <c r="AJ520" s="1"/>
  <c r="AJ532" s="1"/>
  <c r="AJ544" s="1"/>
  <c r="AJ556" s="1"/>
  <c r="AJ568" s="1"/>
  <c r="AJ580" s="1"/>
  <c r="AJ592" s="1"/>
  <c r="AJ604" s="1"/>
  <c r="AJ616" s="1"/>
  <c r="AJ288"/>
  <c r="AI288"/>
  <c r="AH295"/>
  <c r="AH307" s="1"/>
  <c r="AH319" s="1"/>
  <c r="AH331" s="1"/>
  <c r="AH343" s="1"/>
  <c r="AH355" s="1"/>
  <c r="AH367" s="1"/>
  <c r="AH379" s="1"/>
  <c r="AH391" s="1"/>
  <c r="AH403" s="1"/>
  <c r="AH415" s="1"/>
  <c r="AH427" s="1"/>
  <c r="AH439" s="1"/>
  <c r="AH451" s="1"/>
  <c r="AH463" s="1"/>
  <c r="AH475" s="1"/>
  <c r="AH487" s="1"/>
  <c r="AH499" s="1"/>
  <c r="AH511" s="1"/>
  <c r="AH523" s="1"/>
  <c r="AH535" s="1"/>
  <c r="AH547" s="1"/>
  <c r="AH559" s="1"/>
  <c r="AH571" s="1"/>
  <c r="AH583" s="1"/>
  <c r="AH595" s="1"/>
  <c r="AH607" s="1"/>
  <c r="AH296"/>
  <c r="AH308" s="1"/>
  <c r="AH320" s="1"/>
  <c r="AH332" s="1"/>
  <c r="AH344" s="1"/>
  <c r="AH356" s="1"/>
  <c r="AH368" s="1"/>
  <c r="AH380" s="1"/>
  <c r="AH392" s="1"/>
  <c r="AH404" s="1"/>
  <c r="AH416" s="1"/>
  <c r="AH428" s="1"/>
  <c r="AH440" s="1"/>
  <c r="AH452" s="1"/>
  <c r="AH464" s="1"/>
  <c r="AH476" s="1"/>
  <c r="AH488" s="1"/>
  <c r="AH500" s="1"/>
  <c r="AH512" s="1"/>
  <c r="AH524" s="1"/>
  <c r="AH536" s="1"/>
  <c r="AH548" s="1"/>
  <c r="AH560" s="1"/>
  <c r="AH572" s="1"/>
  <c r="AH584" s="1"/>
  <c r="AH596" s="1"/>
  <c r="AH608" s="1"/>
  <c r="AH297"/>
  <c r="AH309" s="1"/>
  <c r="AH321" s="1"/>
  <c r="AH333" s="1"/>
  <c r="AH345" s="1"/>
  <c r="AH357" s="1"/>
  <c r="AH369" s="1"/>
  <c r="AH381" s="1"/>
  <c r="AH393" s="1"/>
  <c r="AH405" s="1"/>
  <c r="AH417" s="1"/>
  <c r="AH429" s="1"/>
  <c r="AH441" s="1"/>
  <c r="AH453" s="1"/>
  <c r="AH465" s="1"/>
  <c r="AH477" s="1"/>
  <c r="AH489" s="1"/>
  <c r="AH501" s="1"/>
  <c r="AH513" s="1"/>
  <c r="AH525" s="1"/>
  <c r="AH537" s="1"/>
  <c r="AH549" s="1"/>
  <c r="AH561" s="1"/>
  <c r="AH573" s="1"/>
  <c r="AH585" s="1"/>
  <c r="AH597" s="1"/>
  <c r="AH609" s="1"/>
  <c r="AH298"/>
  <c r="AH310" s="1"/>
  <c r="AH322" s="1"/>
  <c r="AH334" s="1"/>
  <c r="AH346" s="1"/>
  <c r="AH358" s="1"/>
  <c r="AH370" s="1"/>
  <c r="AH382" s="1"/>
  <c r="AH394" s="1"/>
  <c r="AH406" s="1"/>
  <c r="AH418" s="1"/>
  <c r="AH430" s="1"/>
  <c r="AH442" s="1"/>
  <c r="AH454" s="1"/>
  <c r="AH466" s="1"/>
  <c r="AH478" s="1"/>
  <c r="AH490" s="1"/>
  <c r="AH502" s="1"/>
  <c r="AH514" s="1"/>
  <c r="AH526" s="1"/>
  <c r="AH538" s="1"/>
  <c r="AH550" s="1"/>
  <c r="AH562" s="1"/>
  <c r="AH574" s="1"/>
  <c r="AH586" s="1"/>
  <c r="AH598" s="1"/>
  <c r="AH610" s="1"/>
  <c r="AH299"/>
  <c r="AH311" s="1"/>
  <c r="AH323" s="1"/>
  <c r="AH335" s="1"/>
  <c r="AH347" s="1"/>
  <c r="AH359" s="1"/>
  <c r="AH371" s="1"/>
  <c r="AH383" s="1"/>
  <c r="AH395" s="1"/>
  <c r="AH407" s="1"/>
  <c r="AH419" s="1"/>
  <c r="AH431" s="1"/>
  <c r="AH443" s="1"/>
  <c r="AH455" s="1"/>
  <c r="AH467" s="1"/>
  <c r="AH479" s="1"/>
  <c r="AH491" s="1"/>
  <c r="AH503" s="1"/>
  <c r="AH515" s="1"/>
  <c r="AH527" s="1"/>
  <c r="AH539" s="1"/>
  <c r="AH551" s="1"/>
  <c r="AH563" s="1"/>
  <c r="AH575" s="1"/>
  <c r="AH587" s="1"/>
  <c r="AH599" s="1"/>
  <c r="AH611" s="1"/>
  <c r="AG294"/>
  <c r="AG306" s="1"/>
  <c r="AG318" s="1"/>
  <c r="AG330" s="1"/>
  <c r="AG342" s="1"/>
  <c r="AG354" s="1"/>
  <c r="AG366" s="1"/>
  <c r="AG378" s="1"/>
  <c r="AG390" s="1"/>
  <c r="AG402" s="1"/>
  <c r="AG414" s="1"/>
  <c r="AG426" s="1"/>
  <c r="AG438" s="1"/>
  <c r="AG450" s="1"/>
  <c r="AG462" s="1"/>
  <c r="AG474" s="1"/>
  <c r="AG486" s="1"/>
  <c r="AG498" s="1"/>
  <c r="AG510" s="1"/>
  <c r="AG522" s="1"/>
  <c r="AG534" s="1"/>
  <c r="AG546" s="1"/>
  <c r="AG558" s="1"/>
  <c r="AG570" s="1"/>
  <c r="AG582" s="1"/>
  <c r="AG594" s="1"/>
  <c r="AG606" s="1"/>
  <c r="AG295"/>
  <c r="AG307" s="1"/>
  <c r="AG319" s="1"/>
  <c r="AG331" s="1"/>
  <c r="AG343" s="1"/>
  <c r="AG355" s="1"/>
  <c r="AG367" s="1"/>
  <c r="AG379" s="1"/>
  <c r="AG391" s="1"/>
  <c r="AG403" s="1"/>
  <c r="AG415" s="1"/>
  <c r="AG427" s="1"/>
  <c r="AG439" s="1"/>
  <c r="AG451" s="1"/>
  <c r="AG463" s="1"/>
  <c r="AG475" s="1"/>
  <c r="AG487" s="1"/>
  <c r="AG499" s="1"/>
  <c r="AG511" s="1"/>
  <c r="AG523" s="1"/>
  <c r="AG535" s="1"/>
  <c r="AG547" s="1"/>
  <c r="AG559" s="1"/>
  <c r="AG571" s="1"/>
  <c r="AG583" s="1"/>
  <c r="AG595" s="1"/>
  <c r="AG607" s="1"/>
  <c r="AG296"/>
  <c r="AG308" s="1"/>
  <c r="AG320" s="1"/>
  <c r="AG332" s="1"/>
  <c r="AG344" s="1"/>
  <c r="AG356" s="1"/>
  <c r="AG368" s="1"/>
  <c r="AG380" s="1"/>
  <c r="AG392" s="1"/>
  <c r="AG404" s="1"/>
  <c r="AG416" s="1"/>
  <c r="AG428" s="1"/>
  <c r="AG440" s="1"/>
  <c r="AG452" s="1"/>
  <c r="AG464" s="1"/>
  <c r="AG476" s="1"/>
  <c r="AG488" s="1"/>
  <c r="AG500" s="1"/>
  <c r="AG512" s="1"/>
  <c r="AG524" s="1"/>
  <c r="AG536" s="1"/>
  <c r="AG548" s="1"/>
  <c r="AG560" s="1"/>
  <c r="AG572" s="1"/>
  <c r="AG584" s="1"/>
  <c r="AG596" s="1"/>
  <c r="AG608" s="1"/>
  <c r="AG297"/>
  <c r="AG309" s="1"/>
  <c r="AG321" s="1"/>
  <c r="AG333" s="1"/>
  <c r="AG345" s="1"/>
  <c r="AG357" s="1"/>
  <c r="AG369" s="1"/>
  <c r="AG381" s="1"/>
  <c r="AG393" s="1"/>
  <c r="AG405" s="1"/>
  <c r="AG417" s="1"/>
  <c r="AG429" s="1"/>
  <c r="AG441" s="1"/>
  <c r="AG453" s="1"/>
  <c r="AG465" s="1"/>
  <c r="AG477" s="1"/>
  <c r="AG489" s="1"/>
  <c r="AG501" s="1"/>
  <c r="AG513" s="1"/>
  <c r="AG525" s="1"/>
  <c r="AG537" s="1"/>
  <c r="AG549" s="1"/>
  <c r="AG561" s="1"/>
  <c r="AG573" s="1"/>
  <c r="AG585" s="1"/>
  <c r="AG597" s="1"/>
  <c r="AG609" s="1"/>
  <c r="AG298"/>
  <c r="AG310" s="1"/>
  <c r="AG322" s="1"/>
  <c r="AG334" s="1"/>
  <c r="AG346" s="1"/>
  <c r="AG358" s="1"/>
  <c r="AG370" s="1"/>
  <c r="AG382" s="1"/>
  <c r="AG394" s="1"/>
  <c r="AG406" s="1"/>
  <c r="AG418" s="1"/>
  <c r="AG430" s="1"/>
  <c r="AG442" s="1"/>
  <c r="AG454" s="1"/>
  <c r="AG466" s="1"/>
  <c r="AG478" s="1"/>
  <c r="AG490" s="1"/>
  <c r="AG502" s="1"/>
  <c r="AG514" s="1"/>
  <c r="AG526" s="1"/>
  <c r="AG538" s="1"/>
  <c r="AG550" s="1"/>
  <c r="AG562" s="1"/>
  <c r="AG574" s="1"/>
  <c r="AG586" s="1"/>
  <c r="AG598" s="1"/>
  <c r="AG610" s="1"/>
  <c r="AG299"/>
  <c r="AG311" s="1"/>
  <c r="AG323" s="1"/>
  <c r="AG335" s="1"/>
  <c r="AG347" s="1"/>
  <c r="AG359" s="1"/>
  <c r="AG371" s="1"/>
  <c r="AG383" s="1"/>
  <c r="AG395" s="1"/>
  <c r="AG407" s="1"/>
  <c r="AG419" s="1"/>
  <c r="AG431" s="1"/>
  <c r="AG443" s="1"/>
  <c r="AG455" s="1"/>
  <c r="AG467" s="1"/>
  <c r="AG479" s="1"/>
  <c r="AG491" s="1"/>
  <c r="AG503" s="1"/>
  <c r="AG515" s="1"/>
  <c r="AG527" s="1"/>
  <c r="AG539" s="1"/>
  <c r="AG551" s="1"/>
  <c r="AG563" s="1"/>
  <c r="AG575" s="1"/>
  <c r="AG587" s="1"/>
  <c r="AG599" s="1"/>
  <c r="AG611" s="1"/>
  <c r="AG293"/>
  <c r="AG305" s="1"/>
  <c r="AG317" s="1"/>
  <c r="AG329" s="1"/>
  <c r="AG341" s="1"/>
  <c r="AG353" s="1"/>
  <c r="AG365" s="1"/>
  <c r="AG377" s="1"/>
  <c r="AG389" s="1"/>
  <c r="AG401" s="1"/>
  <c r="AG413" s="1"/>
  <c r="AG425" s="1"/>
  <c r="AG437" s="1"/>
  <c r="AG449" s="1"/>
  <c r="AG461" s="1"/>
  <c r="AG473" s="1"/>
  <c r="AG485" s="1"/>
  <c r="AG497" s="1"/>
  <c r="AG509" s="1"/>
  <c r="AG521" s="1"/>
  <c r="AG533" s="1"/>
  <c r="AG545" s="1"/>
  <c r="AG557" s="1"/>
  <c r="AG569" s="1"/>
  <c r="AG581" s="1"/>
  <c r="AG593" s="1"/>
  <c r="AG605" s="1"/>
  <c r="AH292"/>
  <c r="AH304" s="1"/>
  <c r="AH316" s="1"/>
  <c r="AH328" s="1"/>
  <c r="AH340" s="1"/>
  <c r="AH352" s="1"/>
  <c r="AH364" s="1"/>
  <c r="AH376" s="1"/>
  <c r="AH388" s="1"/>
  <c r="AH400" s="1"/>
  <c r="AH412" s="1"/>
  <c r="AH424" s="1"/>
  <c r="AH436" s="1"/>
  <c r="AH448" s="1"/>
  <c r="AH460" s="1"/>
  <c r="AH472" s="1"/>
  <c r="AH484" s="1"/>
  <c r="AH496" s="1"/>
  <c r="AH508" s="1"/>
  <c r="AH520" s="1"/>
  <c r="AH532" s="1"/>
  <c r="AH544" s="1"/>
  <c r="AH556" s="1"/>
  <c r="AH568" s="1"/>
  <c r="AH580" s="1"/>
  <c r="AH592" s="1"/>
  <c r="AH604" s="1"/>
  <c r="AH616" s="1"/>
  <c r="AG292"/>
  <c r="AG304" s="1"/>
  <c r="AG316" s="1"/>
  <c r="AG328" s="1"/>
  <c r="AG340" s="1"/>
  <c r="AG352" s="1"/>
  <c r="AG364" s="1"/>
  <c r="AG376" s="1"/>
  <c r="AG388" s="1"/>
  <c r="AG400" s="1"/>
  <c r="AG412" s="1"/>
  <c r="AG424" s="1"/>
  <c r="AG436" s="1"/>
  <c r="AG448" s="1"/>
  <c r="AG460" s="1"/>
  <c r="AG472" s="1"/>
  <c r="AG484" s="1"/>
  <c r="AG496" s="1"/>
  <c r="AG508" s="1"/>
  <c r="AG520" s="1"/>
  <c r="AG532" s="1"/>
  <c r="AG544" s="1"/>
  <c r="AG556" s="1"/>
  <c r="AG568" s="1"/>
  <c r="AG580" s="1"/>
  <c r="AG592" s="1"/>
  <c r="AG604" s="1"/>
  <c r="AG616" s="1"/>
  <c r="AH291"/>
  <c r="AH303" s="1"/>
  <c r="AH315" s="1"/>
  <c r="AH327" s="1"/>
  <c r="AH339" s="1"/>
  <c r="AH351" s="1"/>
  <c r="AH363" s="1"/>
  <c r="AH375" s="1"/>
  <c r="AH387" s="1"/>
  <c r="AH399" s="1"/>
  <c r="AH411" s="1"/>
  <c r="AH423" s="1"/>
  <c r="AH435" s="1"/>
  <c r="AH447" s="1"/>
  <c r="AH459" s="1"/>
  <c r="AH471" s="1"/>
  <c r="AH483" s="1"/>
  <c r="AH495" s="1"/>
  <c r="AH507" s="1"/>
  <c r="AH519" s="1"/>
  <c r="AH531" s="1"/>
  <c r="AH543" s="1"/>
  <c r="AH555" s="1"/>
  <c r="AH567" s="1"/>
  <c r="AH579" s="1"/>
  <c r="AH591" s="1"/>
  <c r="AH603" s="1"/>
  <c r="AH615" s="1"/>
  <c r="AG291"/>
  <c r="AG303" s="1"/>
  <c r="AG315" s="1"/>
  <c r="AG327" s="1"/>
  <c r="AG339" s="1"/>
  <c r="AG351" s="1"/>
  <c r="AG363" s="1"/>
  <c r="AG375" s="1"/>
  <c r="AG387" s="1"/>
  <c r="AG399" s="1"/>
  <c r="AG411" s="1"/>
  <c r="AG423" s="1"/>
  <c r="AG435" s="1"/>
  <c r="AG447" s="1"/>
  <c r="AG459" s="1"/>
  <c r="AG471" s="1"/>
  <c r="AG483" s="1"/>
  <c r="AG495" s="1"/>
  <c r="AG507" s="1"/>
  <c r="AG519" s="1"/>
  <c r="AG531" s="1"/>
  <c r="AG543" s="1"/>
  <c r="AG555" s="1"/>
  <c r="AG567" s="1"/>
  <c r="AG579" s="1"/>
  <c r="AG591" s="1"/>
  <c r="AG603" s="1"/>
  <c r="AG615" s="1"/>
  <c r="AH290"/>
  <c r="AH302" s="1"/>
  <c r="AH314" s="1"/>
  <c r="AH326" s="1"/>
  <c r="AH338" s="1"/>
  <c r="AH350" s="1"/>
  <c r="AH362" s="1"/>
  <c r="AH374" s="1"/>
  <c r="AH386" s="1"/>
  <c r="AH398" s="1"/>
  <c r="AH410" s="1"/>
  <c r="AH422" s="1"/>
  <c r="AH434" s="1"/>
  <c r="AH446" s="1"/>
  <c r="AH458" s="1"/>
  <c r="AH470" s="1"/>
  <c r="AH482" s="1"/>
  <c r="AH494" s="1"/>
  <c r="AH506" s="1"/>
  <c r="AH518" s="1"/>
  <c r="AH530" s="1"/>
  <c r="AH542" s="1"/>
  <c r="AH554" s="1"/>
  <c r="AH566" s="1"/>
  <c r="AH578" s="1"/>
  <c r="AH590" s="1"/>
  <c r="AH602" s="1"/>
  <c r="AH614" s="1"/>
  <c r="AG290"/>
  <c r="AG302" s="1"/>
  <c r="AG314" s="1"/>
  <c r="AG326" s="1"/>
  <c r="AG338" s="1"/>
  <c r="AG350" s="1"/>
  <c r="AG362" s="1"/>
  <c r="AG374" s="1"/>
  <c r="AG386" s="1"/>
  <c r="AG398" s="1"/>
  <c r="AG410" s="1"/>
  <c r="AG422" s="1"/>
  <c r="AG434" s="1"/>
  <c r="AG446" s="1"/>
  <c r="AG458" s="1"/>
  <c r="AG470" s="1"/>
  <c r="AG482" s="1"/>
  <c r="AG494" s="1"/>
  <c r="AG506" s="1"/>
  <c r="AG518" s="1"/>
  <c r="AG530" s="1"/>
  <c r="AG542" s="1"/>
  <c r="AG554" s="1"/>
  <c r="AG566" s="1"/>
  <c r="AG578" s="1"/>
  <c r="AG590" s="1"/>
  <c r="AG602" s="1"/>
  <c r="AG614" s="1"/>
  <c r="AH289"/>
  <c r="AH301" s="1"/>
  <c r="AH313" s="1"/>
  <c r="AH325" s="1"/>
  <c r="AH337" s="1"/>
  <c r="AH349" s="1"/>
  <c r="AH361" s="1"/>
  <c r="AH373" s="1"/>
  <c r="AH385" s="1"/>
  <c r="AH397" s="1"/>
  <c r="AH409" s="1"/>
  <c r="AH421" s="1"/>
  <c r="AH433" s="1"/>
  <c r="AH445" s="1"/>
  <c r="AH457" s="1"/>
  <c r="AH469" s="1"/>
  <c r="AH481" s="1"/>
  <c r="AH493" s="1"/>
  <c r="AH505" s="1"/>
  <c r="AH517" s="1"/>
  <c r="AH529" s="1"/>
  <c r="AH541" s="1"/>
  <c r="AH553" s="1"/>
  <c r="AH565" s="1"/>
  <c r="AH577" s="1"/>
  <c r="AH589" s="1"/>
  <c r="AH601" s="1"/>
  <c r="AH613" s="1"/>
  <c r="AG289"/>
  <c r="AG301" s="1"/>
  <c r="AG313" s="1"/>
  <c r="AG325" s="1"/>
  <c r="AG337" s="1"/>
  <c r="AG349" s="1"/>
  <c r="AG361" s="1"/>
  <c r="AG373" s="1"/>
  <c r="AG385" s="1"/>
  <c r="AG397" s="1"/>
  <c r="AG409" s="1"/>
  <c r="AG421" s="1"/>
  <c r="AG433" s="1"/>
  <c r="AG445" s="1"/>
  <c r="AG457" s="1"/>
  <c r="AG469" s="1"/>
  <c r="AG481" s="1"/>
  <c r="AG493" s="1"/>
  <c r="AG505" s="1"/>
  <c r="AG517" s="1"/>
  <c r="AG529" s="1"/>
  <c r="AG541" s="1"/>
  <c r="AG553" s="1"/>
  <c r="AG565" s="1"/>
  <c r="AG577" s="1"/>
  <c r="AG589" s="1"/>
  <c r="AG601" s="1"/>
  <c r="AG613" s="1"/>
  <c r="AH288"/>
  <c r="AH300" s="1"/>
  <c r="AH312" s="1"/>
  <c r="AH324" s="1"/>
  <c r="AH336" s="1"/>
  <c r="AH348" s="1"/>
  <c r="AH360" s="1"/>
  <c r="AH372" s="1"/>
  <c r="AH384" s="1"/>
  <c r="AH396" s="1"/>
  <c r="AH408" s="1"/>
  <c r="AH420" s="1"/>
  <c r="AH432" s="1"/>
  <c r="AH444" s="1"/>
  <c r="AH456" s="1"/>
  <c r="AH468" s="1"/>
  <c r="AH480" s="1"/>
  <c r="AH492" s="1"/>
  <c r="AH504" s="1"/>
  <c r="AH516" s="1"/>
  <c r="AH528" s="1"/>
  <c r="AH540" s="1"/>
  <c r="AH552" s="1"/>
  <c r="AH564" s="1"/>
  <c r="AH576" s="1"/>
  <c r="AH588" s="1"/>
  <c r="AH600" s="1"/>
  <c r="AH612" s="1"/>
  <c r="AG288"/>
  <c r="AG300" s="1"/>
  <c r="AG312" s="1"/>
  <c r="AG324" s="1"/>
  <c r="AG336" s="1"/>
  <c r="AG348" s="1"/>
  <c r="AG360" s="1"/>
  <c r="AG372" s="1"/>
  <c r="AG384" s="1"/>
  <c r="AG396" s="1"/>
  <c r="AG408" s="1"/>
  <c r="AG420" s="1"/>
  <c r="AG432" s="1"/>
  <c r="AG444" s="1"/>
  <c r="AG456" s="1"/>
  <c r="AG468" s="1"/>
  <c r="AG480" s="1"/>
  <c r="AG492" s="1"/>
  <c r="AG504" s="1"/>
  <c r="AG516" s="1"/>
  <c r="AG528" s="1"/>
  <c r="AG540" s="1"/>
  <c r="AG552" s="1"/>
  <c r="AG564" s="1"/>
  <c r="AG576" s="1"/>
  <c r="AG588" s="1"/>
  <c r="AG600" s="1"/>
  <c r="AG612" s="1"/>
  <c r="AH294"/>
  <c r="AH306" s="1"/>
  <c r="AH318" s="1"/>
  <c r="AH330" s="1"/>
  <c r="AH342" s="1"/>
  <c r="AH354" s="1"/>
  <c r="AH366" s="1"/>
  <c r="AH378" s="1"/>
  <c r="AH390" s="1"/>
  <c r="AH402" s="1"/>
  <c r="AH414" s="1"/>
  <c r="AH426" s="1"/>
  <c r="AH438" s="1"/>
  <c r="AH450" s="1"/>
  <c r="AH462" s="1"/>
  <c r="AH474" s="1"/>
  <c r="AH486" s="1"/>
  <c r="AH498" s="1"/>
  <c r="AH510" s="1"/>
  <c r="AH522" s="1"/>
  <c r="AH534" s="1"/>
  <c r="AH546" s="1"/>
  <c r="AH558" s="1"/>
  <c r="AH570" s="1"/>
  <c r="AH582" s="1"/>
  <c r="AH594" s="1"/>
  <c r="AH606" s="1"/>
  <c r="AH293"/>
  <c r="AH305" s="1"/>
  <c r="AH317" s="1"/>
  <c r="AH329" s="1"/>
  <c r="AH341" s="1"/>
  <c r="AH353" s="1"/>
  <c r="AH365" s="1"/>
  <c r="AH377" s="1"/>
  <c r="AH389" s="1"/>
  <c r="AH401" s="1"/>
  <c r="AH413" s="1"/>
  <c r="AH425" s="1"/>
  <c r="AH437" s="1"/>
  <c r="AH449" s="1"/>
  <c r="AH461" s="1"/>
  <c r="AH473" s="1"/>
  <c r="AH485" s="1"/>
  <c r="AH497" s="1"/>
  <c r="AH509" s="1"/>
  <c r="AH521" s="1"/>
  <c r="AH533" s="1"/>
  <c r="AH545" s="1"/>
  <c r="AH557" s="1"/>
  <c r="AH569" s="1"/>
  <c r="AH581" s="1"/>
  <c r="AH593" s="1"/>
  <c r="AH605" s="1"/>
  <c r="AH621"/>
  <c r="AG621"/>
  <c r="AI300" l="1"/>
  <c r="AI312" s="1"/>
  <c r="AI324" s="1"/>
  <c r="AI336" s="1"/>
  <c r="AI348" s="1"/>
  <c r="AI360" s="1"/>
  <c r="AI372" s="1"/>
  <c r="AI384" s="1"/>
  <c r="AI396" s="1"/>
  <c r="AI408" s="1"/>
  <c r="AI420" s="1"/>
  <c r="AI432" s="1"/>
  <c r="AI444" s="1"/>
  <c r="AI456" s="1"/>
  <c r="AI468" s="1"/>
  <c r="AI480" s="1"/>
  <c r="AI492" s="1"/>
  <c r="AI504" s="1"/>
  <c r="AI516" s="1"/>
  <c r="AI528" s="1"/>
  <c r="AI540" s="1"/>
  <c r="AI552" s="1"/>
  <c r="AI564" s="1"/>
  <c r="AI576" s="1"/>
  <c r="AI588" s="1"/>
  <c r="AI600" s="1"/>
  <c r="AI612" s="1"/>
  <c r="AI644"/>
  <c r="AI700" s="1"/>
  <c r="AI317"/>
  <c r="AJ306"/>
  <c r="AJ318" s="1"/>
  <c r="AJ330" s="1"/>
  <c r="AJ342" s="1"/>
  <c r="AJ354" s="1"/>
  <c r="AJ366" s="1"/>
  <c r="AJ378" s="1"/>
  <c r="AJ390" s="1"/>
  <c r="AJ402" s="1"/>
  <c r="AJ414" s="1"/>
  <c r="AJ426" s="1"/>
  <c r="AJ438" s="1"/>
  <c r="AJ450" s="1"/>
  <c r="AJ462" s="1"/>
  <c r="AJ474" s="1"/>
  <c r="AJ486" s="1"/>
  <c r="AJ498" s="1"/>
  <c r="AJ510" s="1"/>
  <c r="AJ522" s="1"/>
  <c r="AJ534" s="1"/>
  <c r="AJ546" s="1"/>
  <c r="AJ558" s="1"/>
  <c r="AJ570" s="1"/>
  <c r="AJ582" s="1"/>
  <c r="AJ594" s="1"/>
  <c r="AJ606" s="1"/>
  <c r="AK300"/>
  <c r="AK312" s="1"/>
  <c r="AK324" s="1"/>
  <c r="AK336" s="1"/>
  <c r="AK348" s="1"/>
  <c r="AK360" s="1"/>
  <c r="AK372" s="1"/>
  <c r="AK384" s="1"/>
  <c r="AK396" s="1"/>
  <c r="AK408" s="1"/>
  <c r="AK420" s="1"/>
  <c r="AK432" s="1"/>
  <c r="AK444" s="1"/>
  <c r="AK456" s="1"/>
  <c r="AK468" s="1"/>
  <c r="AK480" s="1"/>
  <c r="AK492" s="1"/>
  <c r="AK504" s="1"/>
  <c r="AK516" s="1"/>
  <c r="AK528" s="1"/>
  <c r="AK540" s="1"/>
  <c r="AK552" s="1"/>
  <c r="AK564" s="1"/>
  <c r="AK576" s="1"/>
  <c r="AK588" s="1"/>
  <c r="AK600" s="1"/>
  <c r="AK612" s="1"/>
  <c r="AK644"/>
  <c r="AK700" s="1"/>
  <c r="AK317"/>
  <c r="AL317"/>
  <c r="AK306"/>
  <c r="AK318" s="1"/>
  <c r="AK330" s="1"/>
  <c r="AK342" s="1"/>
  <c r="AK354" s="1"/>
  <c r="AK366" s="1"/>
  <c r="AK378" s="1"/>
  <c r="AK390" s="1"/>
  <c r="AK402" s="1"/>
  <c r="AK414" s="1"/>
  <c r="AK426" s="1"/>
  <c r="AK438" s="1"/>
  <c r="AK450" s="1"/>
  <c r="AK462" s="1"/>
  <c r="AK474" s="1"/>
  <c r="AK486" s="1"/>
  <c r="AK498" s="1"/>
  <c r="AK510" s="1"/>
  <c r="AK522" s="1"/>
  <c r="AK534" s="1"/>
  <c r="AK546" s="1"/>
  <c r="AK558" s="1"/>
  <c r="AK570" s="1"/>
  <c r="AK582" s="1"/>
  <c r="AK594" s="1"/>
  <c r="AK606" s="1"/>
  <c r="AJ300"/>
  <c r="AJ312" s="1"/>
  <c r="AJ324" s="1"/>
  <c r="AJ336" s="1"/>
  <c r="AJ348" s="1"/>
  <c r="AJ360" s="1"/>
  <c r="AJ372" s="1"/>
  <c r="AJ384" s="1"/>
  <c r="AJ396" s="1"/>
  <c r="AJ408" s="1"/>
  <c r="AJ420" s="1"/>
  <c r="AJ432" s="1"/>
  <c r="AJ444" s="1"/>
  <c r="AJ456" s="1"/>
  <c r="AJ468" s="1"/>
  <c r="AJ480" s="1"/>
  <c r="AJ492" s="1"/>
  <c r="AJ504" s="1"/>
  <c r="AJ516" s="1"/>
  <c r="AJ528" s="1"/>
  <c r="AJ540" s="1"/>
  <c r="AJ552" s="1"/>
  <c r="AJ564" s="1"/>
  <c r="AJ576" s="1"/>
  <c r="AJ588" s="1"/>
  <c r="AJ600" s="1"/>
  <c r="AJ612" s="1"/>
  <c r="AJ644"/>
  <c r="AJ700" s="1"/>
  <c r="AJ317"/>
  <c r="AI306"/>
  <c r="AI318" s="1"/>
  <c r="AI330" s="1"/>
  <c r="AI342" s="1"/>
  <c r="AI354" s="1"/>
  <c r="AI366" s="1"/>
  <c r="AI378" s="1"/>
  <c r="AI390" s="1"/>
  <c r="AI402" s="1"/>
  <c r="AI414" s="1"/>
  <c r="AI426" s="1"/>
  <c r="AI438" s="1"/>
  <c r="AI450" s="1"/>
  <c r="AI462" s="1"/>
  <c r="AI474" s="1"/>
  <c r="AI486" s="1"/>
  <c r="AI498" s="1"/>
  <c r="AI510" s="1"/>
  <c r="AI522" s="1"/>
  <c r="AI534" s="1"/>
  <c r="AI546" s="1"/>
  <c r="AI558" s="1"/>
  <c r="AI570" s="1"/>
  <c r="AI582" s="1"/>
  <c r="AI594" s="1"/>
  <c r="AI606" s="1"/>
  <c r="AI645"/>
  <c r="AI701" s="1"/>
  <c r="AL300"/>
  <c r="AL312" s="1"/>
  <c r="AL324" s="1"/>
  <c r="AL336" s="1"/>
  <c r="AL348" s="1"/>
  <c r="AL360" s="1"/>
  <c r="AL372" s="1"/>
  <c r="AL384" s="1"/>
  <c r="AL396" s="1"/>
  <c r="AL408" s="1"/>
  <c r="AL420" s="1"/>
  <c r="AL432" s="1"/>
  <c r="AL444" s="1"/>
  <c r="AL456" s="1"/>
  <c r="AL468" s="1"/>
  <c r="AL480" s="1"/>
  <c r="AL492" s="1"/>
  <c r="AL504" s="1"/>
  <c r="AL516" s="1"/>
  <c r="AL528" s="1"/>
  <c r="AL540" s="1"/>
  <c r="AL552" s="1"/>
  <c r="AL564" s="1"/>
  <c r="AL576" s="1"/>
  <c r="AL588" s="1"/>
  <c r="AL600" s="1"/>
  <c r="AL612" s="1"/>
  <c r="AL644"/>
  <c r="AL700" s="1"/>
  <c r="AG644"/>
  <c r="AG700" s="1"/>
  <c r="AH644"/>
  <c r="AG643"/>
  <c r="AG642"/>
  <c r="AG641"/>
  <c r="AG640"/>
  <c r="AG696" s="1"/>
  <c r="AG639"/>
  <c r="AH645"/>
  <c r="AG638"/>
  <c r="AG637"/>
  <c r="AG693" s="1"/>
  <c r="AG636"/>
  <c r="AG635"/>
  <c r="AG634"/>
  <c r="AG633"/>
  <c r="AG689" s="1"/>
  <c r="AG632"/>
  <c r="AG631"/>
  <c r="AG630"/>
  <c r="AG629"/>
  <c r="AG685" s="1"/>
  <c r="AG628"/>
  <c r="AG627"/>
  <c r="AG626"/>
  <c r="AG625"/>
  <c r="AG681" s="1"/>
  <c r="AG624"/>
  <c r="AG623"/>
  <c r="AG622"/>
  <c r="AG678" s="1"/>
  <c r="AH643"/>
  <c r="AH699" s="1"/>
  <c r="AH642"/>
  <c r="AH641"/>
  <c r="AH640"/>
  <c r="AH639"/>
  <c r="AH695" s="1"/>
  <c r="AH638"/>
  <c r="AH637"/>
  <c r="AH636"/>
  <c r="AH635"/>
  <c r="AH691" s="1"/>
  <c r="AH634"/>
  <c r="AH633"/>
  <c r="AH632"/>
  <c r="AH631"/>
  <c r="AH687" s="1"/>
  <c r="AH630"/>
  <c r="AH629"/>
  <c r="AH628"/>
  <c r="AH627"/>
  <c r="AH683" s="1"/>
  <c r="AH626"/>
  <c r="AH625"/>
  <c r="AH624"/>
  <c r="AH623"/>
  <c r="AH679" s="1"/>
  <c r="AH622"/>
  <c r="AH678" s="1"/>
  <c r="AH681" l="1"/>
  <c r="AH685"/>
  <c r="AH689"/>
  <c r="AH693"/>
  <c r="AH697"/>
  <c r="AG679"/>
  <c r="AG683"/>
  <c r="AG687"/>
  <c r="AG691"/>
  <c r="AH701"/>
  <c r="AG698"/>
  <c r="AH700"/>
  <c r="AH680"/>
  <c r="AH684"/>
  <c r="AH688"/>
  <c r="AH692"/>
  <c r="AH696"/>
  <c r="AG682"/>
  <c r="AG686"/>
  <c r="AG690"/>
  <c r="AG694"/>
  <c r="AG697"/>
  <c r="AL645"/>
  <c r="AL701" s="1"/>
  <c r="AL646"/>
  <c r="AI646"/>
  <c r="AI702" s="1"/>
  <c r="AH682"/>
  <c r="AH686"/>
  <c r="AH690"/>
  <c r="AH694"/>
  <c r="AH698"/>
  <c r="AG680"/>
  <c r="AG684"/>
  <c r="AG688"/>
  <c r="AG692"/>
  <c r="AG695"/>
  <c r="AG699"/>
  <c r="AJ646"/>
  <c r="AJ702" s="1"/>
  <c r="AK645"/>
  <c r="AK701" s="1"/>
  <c r="AK646"/>
  <c r="AJ645"/>
  <c r="AJ701" s="1"/>
  <c r="AJ329"/>
  <c r="AJ647"/>
  <c r="AL329"/>
  <c r="AL647"/>
  <c r="AL703" s="1"/>
  <c r="AK329"/>
  <c r="AK647"/>
  <c r="AI329"/>
  <c r="AI647"/>
  <c r="AG645"/>
  <c r="AG701" s="1"/>
  <c r="AH646"/>
  <c r="AH702" s="1"/>
  <c r="AG646"/>
  <c r="AI703" l="1"/>
  <c r="AG702"/>
  <c r="AK703"/>
  <c r="AJ703"/>
  <c r="AK702"/>
  <c r="AL702"/>
  <c r="AI341"/>
  <c r="AI648"/>
  <c r="AI704" s="1"/>
  <c r="AK341"/>
  <c r="AK648"/>
  <c r="AK704" s="1"/>
  <c r="AL341"/>
  <c r="AL648"/>
  <c r="AL704" s="1"/>
  <c r="AJ341"/>
  <c r="AJ648"/>
  <c r="AJ704" s="1"/>
  <c r="AG647"/>
  <c r="AG703" s="1"/>
  <c r="AH647"/>
  <c r="AH703" s="1"/>
  <c r="AJ353" l="1"/>
  <c r="AJ649"/>
  <c r="AJ705" s="1"/>
  <c r="AL353"/>
  <c r="AL649"/>
  <c r="AL705" s="1"/>
  <c r="AK353"/>
  <c r="AK649"/>
  <c r="AK705" s="1"/>
  <c r="AI353"/>
  <c r="AI649"/>
  <c r="AI705" s="1"/>
  <c r="AG648"/>
  <c r="AG704" s="1"/>
  <c r="AH648"/>
  <c r="AH704" s="1"/>
  <c r="AI365" l="1"/>
  <c r="AI650"/>
  <c r="AI706" s="1"/>
  <c r="AK365"/>
  <c r="AK650"/>
  <c r="AK706" s="1"/>
  <c r="AL365"/>
  <c r="AL650"/>
  <c r="AL706" s="1"/>
  <c r="AJ365"/>
  <c r="AJ650"/>
  <c r="AJ706" s="1"/>
  <c r="AH649"/>
  <c r="AH705" s="1"/>
  <c r="AG649"/>
  <c r="AG705" s="1"/>
  <c r="AJ377" l="1"/>
  <c r="AJ651"/>
  <c r="AJ707" s="1"/>
  <c r="AL377"/>
  <c r="AL651"/>
  <c r="AL707" s="1"/>
  <c r="AK377"/>
  <c r="AK651"/>
  <c r="AK707" s="1"/>
  <c r="AI377"/>
  <c r="AI651"/>
  <c r="AI707" s="1"/>
  <c r="AG650"/>
  <c r="AG706" s="1"/>
  <c r="AH650"/>
  <c r="AH706" s="1"/>
  <c r="AI389" l="1"/>
  <c r="AI652"/>
  <c r="AI708" s="1"/>
  <c r="AK389"/>
  <c r="AK652"/>
  <c r="AK708" s="1"/>
  <c r="AL389"/>
  <c r="AL652"/>
  <c r="AL708" s="1"/>
  <c r="AJ389"/>
  <c r="AJ652"/>
  <c r="AJ708" s="1"/>
  <c r="AH651"/>
  <c r="AH707" s="1"/>
  <c r="AG651"/>
  <c r="AG707" s="1"/>
  <c r="AJ401" l="1"/>
  <c r="AJ653"/>
  <c r="AJ709" s="1"/>
  <c r="AL401"/>
  <c r="AL653"/>
  <c r="AL709" s="1"/>
  <c r="AK401"/>
  <c r="AK653"/>
  <c r="AK709" s="1"/>
  <c r="AI401"/>
  <c r="AI653"/>
  <c r="AI709" s="1"/>
  <c r="AH652"/>
  <c r="AH708" s="1"/>
  <c r="AG652"/>
  <c r="AG708" s="1"/>
  <c r="AI413" l="1"/>
  <c r="AI654"/>
  <c r="AI710" s="1"/>
  <c r="AK413"/>
  <c r="AK654"/>
  <c r="AK710" s="1"/>
  <c r="AL413"/>
  <c r="AL654"/>
  <c r="AL710" s="1"/>
  <c r="AJ413"/>
  <c r="AJ654"/>
  <c r="AJ710" s="1"/>
  <c r="AG653"/>
  <c r="AG709" s="1"/>
  <c r="AH653"/>
  <c r="AH709" s="1"/>
  <c r="AJ425" l="1"/>
  <c r="AJ655"/>
  <c r="AJ711" s="1"/>
  <c r="AL425"/>
  <c r="AL655"/>
  <c r="AL711" s="1"/>
  <c r="AK425"/>
  <c r="AK655"/>
  <c r="AK711" s="1"/>
  <c r="AI425"/>
  <c r="AI655"/>
  <c r="AI711" s="1"/>
  <c r="AG654"/>
  <c r="AG710" s="1"/>
  <c r="AH654"/>
  <c r="AH710" s="1"/>
  <c r="AI437" l="1"/>
  <c r="AI656"/>
  <c r="AI712" s="1"/>
  <c r="AK437"/>
  <c r="AK656"/>
  <c r="AK712" s="1"/>
  <c r="AL437"/>
  <c r="AL656"/>
  <c r="AL712" s="1"/>
  <c r="AJ437"/>
  <c r="AJ656"/>
  <c r="AJ712" s="1"/>
  <c r="AH655"/>
  <c r="AH711" s="1"/>
  <c r="AG655"/>
  <c r="AG711" s="1"/>
  <c r="AJ449" l="1"/>
  <c r="AJ657"/>
  <c r="AJ713" s="1"/>
  <c r="AL449"/>
  <c r="AL657"/>
  <c r="AL713" s="1"/>
  <c r="AK449"/>
  <c r="AK657"/>
  <c r="AK713" s="1"/>
  <c r="AI449"/>
  <c r="AI657"/>
  <c r="AI713" s="1"/>
  <c r="AH656"/>
  <c r="AH712" s="1"/>
  <c r="AG656"/>
  <c r="AG712" s="1"/>
  <c r="AI461" l="1"/>
  <c r="AI658"/>
  <c r="AI714" s="1"/>
  <c r="AK461"/>
  <c r="AK658"/>
  <c r="AK714" s="1"/>
  <c r="AL461"/>
  <c r="AL658"/>
  <c r="AL714" s="1"/>
  <c r="AJ461"/>
  <c r="AJ658"/>
  <c r="AJ714" s="1"/>
  <c r="AG657"/>
  <c r="AG713" s="1"/>
  <c r="AH657"/>
  <c r="AH713" s="1"/>
  <c r="AJ473" l="1"/>
  <c r="AJ659"/>
  <c r="AJ715" s="1"/>
  <c r="AL473"/>
  <c r="AL659"/>
  <c r="AL715" s="1"/>
  <c r="AK473"/>
  <c r="AK659"/>
  <c r="AK715" s="1"/>
  <c r="AI473"/>
  <c r="AI659"/>
  <c r="AI715" s="1"/>
  <c r="AG658"/>
  <c r="AG714" s="1"/>
  <c r="AH658"/>
  <c r="AH714" s="1"/>
  <c r="AI485" l="1"/>
  <c r="AI660"/>
  <c r="AI716" s="1"/>
  <c r="AK485"/>
  <c r="AK660"/>
  <c r="AK716" s="1"/>
  <c r="AL485"/>
  <c r="AL660"/>
  <c r="AL716" s="1"/>
  <c r="AJ485"/>
  <c r="AJ660"/>
  <c r="AJ716" s="1"/>
  <c r="AH659"/>
  <c r="AH715" s="1"/>
  <c r="AG659"/>
  <c r="AG715" s="1"/>
  <c r="AJ497" l="1"/>
  <c r="AJ661"/>
  <c r="AJ717" s="1"/>
  <c r="AL497"/>
  <c r="AL661"/>
  <c r="AL717" s="1"/>
  <c r="AK497"/>
  <c r="AK661"/>
  <c r="AK717" s="1"/>
  <c r="AI497"/>
  <c r="AI661"/>
  <c r="AI717" s="1"/>
  <c r="AG660"/>
  <c r="AG716" s="1"/>
  <c r="AH660"/>
  <c r="AH716" s="1"/>
  <c r="AI509" l="1"/>
  <c r="AI662"/>
  <c r="AI718" s="1"/>
  <c r="AK509"/>
  <c r="AK662"/>
  <c r="AK718" s="1"/>
  <c r="AL509"/>
  <c r="AL662"/>
  <c r="AL718" s="1"/>
  <c r="AJ509"/>
  <c r="AJ662"/>
  <c r="AJ718" s="1"/>
  <c r="AH661"/>
  <c r="AH717" s="1"/>
  <c r="AG661"/>
  <c r="AG717" s="1"/>
  <c r="AJ521" l="1"/>
  <c r="AJ663"/>
  <c r="AJ719" s="1"/>
  <c r="AL521"/>
  <c r="AL663"/>
  <c r="AL719" s="1"/>
  <c r="AK521"/>
  <c r="AK663"/>
  <c r="AK719" s="1"/>
  <c r="AI521"/>
  <c r="AI663"/>
  <c r="AI719" s="1"/>
  <c r="AH662"/>
  <c r="AH718" s="1"/>
  <c r="AG662"/>
  <c r="AG718" s="1"/>
  <c r="AI533" l="1"/>
  <c r="AI664"/>
  <c r="AI720" s="1"/>
  <c r="AK533"/>
  <c r="AK664"/>
  <c r="AK720" s="1"/>
  <c r="AL533"/>
  <c r="AL664"/>
  <c r="AL720" s="1"/>
  <c r="AJ533"/>
  <c r="AJ664"/>
  <c r="AJ720" s="1"/>
  <c r="AG663"/>
  <c r="AG719" s="1"/>
  <c r="AH663"/>
  <c r="AH719" s="1"/>
  <c r="AJ545" l="1"/>
  <c r="AJ665"/>
  <c r="AJ721" s="1"/>
  <c r="AL545"/>
  <c r="AL665"/>
  <c r="AL721" s="1"/>
  <c r="AK545"/>
  <c r="AK665"/>
  <c r="AK721" s="1"/>
  <c r="AI545"/>
  <c r="AI665"/>
  <c r="AI721" s="1"/>
  <c r="AH664"/>
  <c r="AH720" s="1"/>
  <c r="AG664"/>
  <c r="AG720" s="1"/>
  <c r="AI557" l="1"/>
  <c r="AI666"/>
  <c r="AI722" s="1"/>
  <c r="AK557"/>
  <c r="AK666"/>
  <c r="AK722" s="1"/>
  <c r="AL557"/>
  <c r="AL666"/>
  <c r="AL722" s="1"/>
  <c r="AJ557"/>
  <c r="AJ666"/>
  <c r="AJ722" s="1"/>
  <c r="AG665"/>
  <c r="AG721" s="1"/>
  <c r="AH665"/>
  <c r="AH721" s="1"/>
  <c r="AJ569" l="1"/>
  <c r="AJ667"/>
  <c r="AJ723" s="1"/>
  <c r="AL569"/>
  <c r="AL667"/>
  <c r="AL723" s="1"/>
  <c r="AK569"/>
  <c r="AK667"/>
  <c r="AK723" s="1"/>
  <c r="AI569"/>
  <c r="AI667"/>
  <c r="AI723" s="1"/>
  <c r="AH666"/>
  <c r="AH722" s="1"/>
  <c r="AG666"/>
  <c r="AG722" s="1"/>
  <c r="AI581" l="1"/>
  <c r="AI668"/>
  <c r="AI724" s="1"/>
  <c r="AK581"/>
  <c r="AK668"/>
  <c r="AK724" s="1"/>
  <c r="AL581"/>
  <c r="AL668"/>
  <c r="AL724" s="1"/>
  <c r="AJ581"/>
  <c r="AJ668"/>
  <c r="AJ724" s="1"/>
  <c r="AG667"/>
  <c r="AG723" s="1"/>
  <c r="AH667"/>
  <c r="AH723" s="1"/>
  <c r="AJ593" l="1"/>
  <c r="AJ669"/>
  <c r="AJ725" s="1"/>
  <c r="AL593"/>
  <c r="AL669"/>
  <c r="AL725" s="1"/>
  <c r="AK593"/>
  <c r="AK669"/>
  <c r="AK725" s="1"/>
  <c r="AI593"/>
  <c r="AI669"/>
  <c r="AI725" s="1"/>
  <c r="AH668"/>
  <c r="AH724" s="1"/>
  <c r="AG668"/>
  <c r="AG724" s="1"/>
  <c r="AI605" l="1"/>
  <c r="AI671" s="1"/>
  <c r="AI727" s="1"/>
  <c r="AI670"/>
  <c r="AI726" s="1"/>
  <c r="AK605"/>
  <c r="AK671" s="1"/>
  <c r="AK670"/>
  <c r="AK726" s="1"/>
  <c r="AL605"/>
  <c r="AL671" s="1"/>
  <c r="AL727" s="1"/>
  <c r="AL670"/>
  <c r="AL726" s="1"/>
  <c r="AJ605"/>
  <c r="AJ671" s="1"/>
  <c r="AJ670"/>
  <c r="AJ726" s="1"/>
  <c r="AG669"/>
  <c r="AG725" s="1"/>
  <c r="AH669"/>
  <c r="AH725" s="1"/>
  <c r="AJ727" l="1"/>
  <c r="AK727"/>
  <c r="AH670"/>
  <c r="AH726" s="1"/>
  <c r="AH671"/>
  <c r="AH727" s="1"/>
  <c r="AG670"/>
  <c r="AG726" s="1"/>
  <c r="AG671"/>
  <c r="AG727" l="1"/>
  <c r="Q616"/>
  <c r="Q615"/>
  <c r="Q614"/>
  <c r="Q613"/>
  <c r="Q612"/>
  <c r="Q611"/>
  <c r="Q610"/>
  <c r="Q609"/>
  <c r="Q608"/>
  <c r="Q607"/>
  <c r="Q606"/>
  <c r="Q605"/>
  <c r="Q604"/>
  <c r="Q603"/>
  <c r="Q602"/>
  <c r="Q601"/>
  <c r="Q600"/>
  <c r="Q599"/>
  <c r="Q598"/>
  <c r="Q597"/>
  <c r="Q596"/>
  <c r="Q595"/>
  <c r="Q594"/>
  <c r="Q593"/>
  <c r="Q592"/>
  <c r="Q591"/>
  <c r="Q590"/>
  <c r="Q589"/>
  <c r="Q588"/>
  <c r="Q587"/>
  <c r="Q586"/>
  <c r="Q585"/>
  <c r="Q584"/>
  <c r="Q583"/>
  <c r="Q582"/>
  <c r="Q581"/>
  <c r="Q580"/>
  <c r="Q579"/>
  <c r="Q578"/>
  <c r="Q577"/>
  <c r="Q576"/>
  <c r="Q575"/>
  <c r="Q574"/>
  <c r="Q573"/>
  <c r="Q572"/>
  <c r="Q571"/>
  <c r="Q570"/>
  <c r="Q569"/>
  <c r="Q568"/>
  <c r="Q567"/>
  <c r="Q566"/>
  <c r="Q565"/>
  <c r="Q564"/>
  <c r="Q563"/>
  <c r="Q562"/>
  <c r="Q561"/>
  <c r="Q560"/>
  <c r="Q559"/>
  <c r="Q558"/>
  <c r="Q557"/>
  <c r="Q556"/>
  <c r="Q555"/>
  <c r="Q554"/>
  <c r="Q553"/>
  <c r="Q552"/>
  <c r="Q551"/>
  <c r="Q550"/>
  <c r="Q549"/>
  <c r="Q548"/>
  <c r="Q547"/>
  <c r="Q546"/>
  <c r="Q545"/>
  <c r="Q544"/>
  <c r="Q543"/>
  <c r="Q542"/>
  <c r="Q541"/>
  <c r="Q540"/>
  <c r="Q539"/>
  <c r="Q538"/>
  <c r="Q537"/>
  <c r="Q536"/>
  <c r="Q535"/>
  <c r="Q534"/>
  <c r="Q533"/>
  <c r="Q532"/>
  <c r="Q531"/>
  <c r="Q530"/>
  <c r="Q529"/>
  <c r="Q528"/>
  <c r="Q527"/>
  <c r="Q526"/>
  <c r="Q525"/>
  <c r="Q524"/>
  <c r="Q523"/>
  <c r="Q522"/>
  <c r="Q521"/>
  <c r="Q520"/>
  <c r="Q519"/>
  <c r="Q518"/>
  <c r="Q517"/>
  <c r="Q516"/>
  <c r="Q515"/>
  <c r="Q514"/>
  <c r="Q513"/>
  <c r="Q512"/>
  <c r="Q511"/>
  <c r="Q510"/>
  <c r="Q509"/>
  <c r="Q508"/>
  <c r="Q507"/>
  <c r="Q506"/>
  <c r="Q505"/>
  <c r="Q504"/>
  <c r="Q503"/>
  <c r="Q502"/>
  <c r="Q501"/>
  <c r="Q500"/>
  <c r="Q499"/>
  <c r="Q498"/>
  <c r="Q497"/>
  <c r="Q496"/>
  <c r="Q495"/>
  <c r="Q494"/>
  <c r="Q493"/>
  <c r="Q492"/>
  <c r="Q491"/>
  <c r="Q490"/>
  <c r="Q489"/>
  <c r="Q488"/>
  <c r="Q487"/>
  <c r="Q486"/>
  <c r="Q485"/>
  <c r="Q484"/>
  <c r="Q483"/>
  <c r="Q482"/>
  <c r="Q481"/>
  <c r="Q480"/>
  <c r="Q479"/>
  <c r="Q478"/>
  <c r="Q477"/>
  <c r="Q476"/>
  <c r="Q475"/>
  <c r="Q474"/>
  <c r="Q473"/>
  <c r="Q472"/>
  <c r="Q471"/>
  <c r="Q470"/>
  <c r="Q469"/>
  <c r="Q468"/>
  <c r="Q467"/>
  <c r="Q466"/>
  <c r="Q465"/>
  <c r="Q464"/>
  <c r="Q463"/>
  <c r="Q462"/>
  <c r="Q461"/>
  <c r="Q460"/>
  <c r="Q459"/>
  <c r="Q458"/>
  <c r="Q457"/>
  <c r="Q456"/>
  <c r="Q455"/>
  <c r="Q454"/>
  <c r="Q453"/>
  <c r="Q452"/>
  <c r="Q451"/>
  <c r="Q450"/>
  <c r="Q449"/>
  <c r="Q448"/>
  <c r="Q447"/>
  <c r="Q446"/>
  <c r="Q445"/>
  <c r="Q444"/>
  <c r="Q443"/>
  <c r="Q442"/>
  <c r="Q441"/>
  <c r="Q440"/>
  <c r="Q439"/>
  <c r="Q438"/>
  <c r="Q437"/>
  <c r="Q436"/>
  <c r="Q435"/>
  <c r="Q434"/>
  <c r="Q433"/>
  <c r="Q432"/>
  <c r="Q431"/>
  <c r="Q430"/>
  <c r="Q429"/>
  <c r="Q428"/>
  <c r="Q427"/>
  <c r="Q426"/>
  <c r="Q425"/>
  <c r="Q424"/>
  <c r="Q423"/>
  <c r="Q422"/>
  <c r="Q421"/>
  <c r="Q420"/>
  <c r="Q419"/>
  <c r="Q418"/>
  <c r="Q417"/>
  <c r="Q416"/>
  <c r="Q415"/>
  <c r="Q414"/>
  <c r="Q413"/>
  <c r="Q412"/>
  <c r="Q411"/>
  <c r="Q410"/>
  <c r="Q409"/>
  <c r="Q408"/>
  <c r="Q407"/>
  <c r="Q406"/>
  <c r="Q405"/>
  <c r="Q404"/>
  <c r="Q403"/>
  <c r="Q402"/>
  <c r="Q401"/>
  <c r="Q400"/>
  <c r="Q399"/>
  <c r="Q398"/>
  <c r="Q397"/>
  <c r="Q396"/>
  <c r="Q395"/>
  <c r="Q394"/>
  <c r="Q393"/>
  <c r="Q392"/>
  <c r="Q391"/>
  <c r="Q390"/>
  <c r="Q389"/>
  <c r="Q388"/>
  <c r="Q387"/>
  <c r="Q386"/>
  <c r="Q385"/>
  <c r="Q384"/>
  <c r="Q383"/>
  <c r="Q382"/>
  <c r="Q381"/>
  <c r="Q380"/>
  <c r="Q379"/>
  <c r="Q378"/>
  <c r="Q377"/>
  <c r="Q376"/>
  <c r="Q375"/>
  <c r="Q374"/>
  <c r="Q373"/>
  <c r="Q372"/>
  <c r="Q371"/>
  <c r="Q370"/>
  <c r="Q369"/>
  <c r="Q368"/>
  <c r="Q367"/>
  <c r="Q366"/>
  <c r="Q365"/>
  <c r="Q364"/>
  <c r="Q363"/>
  <c r="Q362"/>
  <c r="Q361"/>
  <c r="Q360"/>
  <c r="Q359"/>
  <c r="Q358"/>
  <c r="Q357"/>
  <c r="Q356"/>
  <c r="Q355"/>
  <c r="Q354"/>
  <c r="Q353"/>
  <c r="Q352"/>
  <c r="Q351"/>
  <c r="Q350"/>
  <c r="Q349"/>
  <c r="Q348"/>
  <c r="Q347"/>
  <c r="Q346"/>
  <c r="Q345"/>
  <c r="Q344"/>
  <c r="Q343"/>
  <c r="Q342"/>
  <c r="Q341"/>
  <c r="Q340"/>
  <c r="Q339"/>
  <c r="Q338"/>
  <c r="Q337"/>
  <c r="Q336"/>
  <c r="Q335"/>
  <c r="Q334"/>
  <c r="Q333"/>
  <c r="Q332"/>
  <c r="Q331"/>
  <c r="Q330"/>
  <c r="Q329"/>
  <c r="Q328"/>
  <c r="Q327"/>
  <c r="Q326"/>
  <c r="Q325"/>
  <c r="Q324"/>
  <c r="Q323"/>
  <c r="Q322"/>
  <c r="Q321"/>
  <c r="Q320"/>
  <c r="Q319"/>
  <c r="Q318"/>
  <c r="Q317"/>
  <c r="Q316"/>
  <c r="Q315"/>
  <c r="Q314"/>
  <c r="Q313"/>
  <c r="Q312"/>
  <c r="Q311"/>
  <c r="Q310"/>
  <c r="Q309"/>
  <c r="Q308"/>
  <c r="Q307"/>
  <c r="Q306"/>
  <c r="Q305"/>
  <c r="Q304"/>
  <c r="Q303"/>
  <c r="Q302"/>
  <c r="Q301"/>
  <c r="Q300"/>
  <c r="Q299"/>
  <c r="Q298"/>
  <c r="Q297"/>
  <c r="Q296"/>
  <c r="Q295"/>
  <c r="Q294"/>
  <c r="Q293"/>
  <c r="Q292"/>
  <c r="Q291"/>
  <c r="Q290"/>
  <c r="Q289"/>
  <c r="Q288"/>
  <c r="Q287"/>
  <c r="Q286"/>
  <c r="Q285"/>
  <c r="Q284"/>
  <c r="Q283"/>
  <c r="Q282"/>
  <c r="Q281"/>
  <c r="Q280"/>
  <c r="Q279"/>
  <c r="Q278"/>
  <c r="Q277"/>
  <c r="Q276"/>
  <c r="Q275"/>
  <c r="Q274"/>
  <c r="Q273"/>
  <c r="Q272"/>
  <c r="Q271"/>
  <c r="Q270"/>
  <c r="Q269"/>
  <c r="Q268"/>
  <c r="Q267"/>
  <c r="Q266"/>
  <c r="Q265"/>
  <c r="Q264"/>
  <c r="Q263"/>
  <c r="Q262"/>
  <c r="Q261"/>
  <c r="Q260"/>
  <c r="Q259"/>
  <c r="Q258"/>
  <c r="Q257"/>
  <c r="Q256"/>
  <c r="Q255"/>
  <c r="Q254"/>
  <c r="Q253"/>
  <c r="Q252"/>
  <c r="Q251"/>
  <c r="Q250"/>
  <c r="Q249"/>
  <c r="Q248"/>
  <c r="Q247"/>
  <c r="Q246"/>
  <c r="Q245"/>
  <c r="Q244"/>
  <c r="Q243"/>
  <c r="Q242"/>
  <c r="Q241"/>
  <c r="Q240"/>
  <c r="Q239"/>
  <c r="Q238"/>
  <c r="Q237"/>
  <c r="Q236"/>
  <c r="Q235"/>
  <c r="Q234"/>
  <c r="Q233"/>
  <c r="Q232"/>
  <c r="Q231"/>
  <c r="Q230"/>
  <c r="Q229"/>
  <c r="Q228"/>
  <c r="Q227"/>
  <c r="Q226"/>
  <c r="Q225"/>
  <c r="Q224"/>
  <c r="Q223"/>
  <c r="Q222"/>
  <c r="Q221"/>
  <c r="Q220"/>
  <c r="Q219"/>
  <c r="Q218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200"/>
  <c r="Q199"/>
  <c r="Q198"/>
  <c r="Q197"/>
  <c r="Q196"/>
  <c r="Q195"/>
  <c r="Q194"/>
  <c r="Q193"/>
  <c r="Q192"/>
  <c r="Q191"/>
  <c r="Q190"/>
  <c r="Q189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T616"/>
  <c r="S616"/>
  <c r="T615"/>
  <c r="S615"/>
  <c r="T614"/>
  <c r="S614"/>
  <c r="T613"/>
  <c r="S613"/>
  <c r="T612"/>
  <c r="S612"/>
  <c r="T611"/>
  <c r="S611"/>
  <c r="T610"/>
  <c r="S610"/>
  <c r="T609"/>
  <c r="S609"/>
  <c r="T608"/>
  <c r="S608"/>
  <c r="T607"/>
  <c r="S607"/>
  <c r="T606"/>
  <c r="S606"/>
  <c r="T605"/>
  <c r="S605"/>
  <c r="T604"/>
  <c r="S604"/>
  <c r="T603"/>
  <c r="S603"/>
  <c r="T602"/>
  <c r="S602"/>
  <c r="T601"/>
  <c r="S601"/>
  <c r="T600"/>
  <c r="S600"/>
  <c r="T599"/>
  <c r="S599"/>
  <c r="T598"/>
  <c r="S598"/>
  <c r="T597"/>
  <c r="S597"/>
  <c r="T596"/>
  <c r="S596"/>
  <c r="T595"/>
  <c r="S595"/>
  <c r="T594"/>
  <c r="S594"/>
  <c r="T593"/>
  <c r="S593"/>
  <c r="T592"/>
  <c r="S592"/>
  <c r="T591"/>
  <c r="S591"/>
  <c r="T590"/>
  <c r="S590"/>
  <c r="T589"/>
  <c r="S589"/>
  <c r="T588"/>
  <c r="S588"/>
  <c r="T587"/>
  <c r="S587"/>
  <c r="T586"/>
  <c r="S586"/>
  <c r="T585"/>
  <c r="S585"/>
  <c r="T584"/>
  <c r="S584"/>
  <c r="T583"/>
  <c r="S583"/>
  <c r="T582"/>
  <c r="S582"/>
  <c r="T581"/>
  <c r="S581"/>
  <c r="T580"/>
  <c r="S580"/>
  <c r="T579"/>
  <c r="S579"/>
  <c r="T578"/>
  <c r="S578"/>
  <c r="T577"/>
  <c r="S577"/>
  <c r="T576"/>
  <c r="S576"/>
  <c r="T575"/>
  <c r="S575"/>
  <c r="T574"/>
  <c r="S574"/>
  <c r="T573"/>
  <c r="S573"/>
  <c r="T572"/>
  <c r="S572"/>
  <c r="T571"/>
  <c r="S571"/>
  <c r="T570"/>
  <c r="S570"/>
  <c r="T569"/>
  <c r="S569"/>
  <c r="T568"/>
  <c r="S568"/>
  <c r="T567"/>
  <c r="S567"/>
  <c r="T566"/>
  <c r="S566"/>
  <c r="T565"/>
  <c r="S565"/>
  <c r="T564"/>
  <c r="S564"/>
  <c r="T563"/>
  <c r="S563"/>
  <c r="T562"/>
  <c r="S562"/>
  <c r="T561"/>
  <c r="S561"/>
  <c r="T560"/>
  <c r="S560"/>
  <c r="T559"/>
  <c r="S559"/>
  <c r="T558"/>
  <c r="S558"/>
  <c r="T557"/>
  <c r="S557"/>
  <c r="T556"/>
  <c r="S556"/>
  <c r="T555"/>
  <c r="S555"/>
  <c r="T554"/>
  <c r="S554"/>
  <c r="T553"/>
  <c r="S553"/>
  <c r="T552"/>
  <c r="S552"/>
  <c r="T551"/>
  <c r="S551"/>
  <c r="T550"/>
  <c r="S550"/>
  <c r="T549"/>
  <c r="S549"/>
  <c r="T548"/>
  <c r="S548"/>
  <c r="T547"/>
  <c r="S547"/>
  <c r="T546"/>
  <c r="S546"/>
  <c r="T545"/>
  <c r="S545"/>
  <c r="T544"/>
  <c r="S544"/>
  <c r="T543"/>
  <c r="S543"/>
  <c r="T542"/>
  <c r="S542"/>
  <c r="T541"/>
  <c r="S541"/>
  <c r="T540"/>
  <c r="S540"/>
  <c r="T539"/>
  <c r="S539"/>
  <c r="T538"/>
  <c r="S538"/>
  <c r="T537"/>
  <c r="S537"/>
  <c r="T536"/>
  <c r="S536"/>
  <c r="T535"/>
  <c r="S535"/>
  <c r="T534"/>
  <c r="S534"/>
  <c r="T533"/>
  <c r="S533"/>
  <c r="T532"/>
  <c r="S532"/>
  <c r="T531"/>
  <c r="S531"/>
  <c r="T530"/>
  <c r="S530"/>
  <c r="T529"/>
  <c r="S529"/>
  <c r="T528"/>
  <c r="S528"/>
  <c r="T527"/>
  <c r="S527"/>
  <c r="T526"/>
  <c r="S526"/>
  <c r="T525"/>
  <c r="S525"/>
  <c r="T524"/>
  <c r="S524"/>
  <c r="T523"/>
  <c r="S523"/>
  <c r="T522"/>
  <c r="S522"/>
  <c r="T521"/>
  <c r="S521"/>
  <c r="T520"/>
  <c r="S520"/>
  <c r="T519"/>
  <c r="S519"/>
  <c r="T518"/>
  <c r="S518"/>
  <c r="T517"/>
  <c r="S517"/>
  <c r="T516"/>
  <c r="S516"/>
  <c r="T515"/>
  <c r="S515"/>
  <c r="T514"/>
  <c r="S514"/>
  <c r="T513"/>
  <c r="S513"/>
  <c r="T512"/>
  <c r="S512"/>
  <c r="T511"/>
  <c r="S511"/>
  <c r="T510"/>
  <c r="S510"/>
  <c r="T509"/>
  <c r="S509"/>
  <c r="T508"/>
  <c r="S508"/>
  <c r="T507"/>
  <c r="S507"/>
  <c r="T506"/>
  <c r="S506"/>
  <c r="T505"/>
  <c r="S505"/>
  <c r="T504"/>
  <c r="S504"/>
  <c r="T503"/>
  <c r="S503"/>
  <c r="T502"/>
  <c r="S502"/>
  <c r="T501"/>
  <c r="S501"/>
  <c r="T500"/>
  <c r="S500"/>
  <c r="T499"/>
  <c r="S499"/>
  <c r="T498"/>
  <c r="S498"/>
  <c r="T497"/>
  <c r="S497"/>
  <c r="T496"/>
  <c r="S496"/>
  <c r="T495"/>
  <c r="S495"/>
  <c r="T494"/>
  <c r="S494"/>
  <c r="T493"/>
  <c r="S493"/>
  <c r="T492"/>
  <c r="S492"/>
  <c r="T491"/>
  <c r="S491"/>
  <c r="T490"/>
  <c r="S490"/>
  <c r="T489"/>
  <c r="S489"/>
  <c r="T488"/>
  <c r="S488"/>
  <c r="T487"/>
  <c r="S487"/>
  <c r="T486"/>
  <c r="S486"/>
  <c r="T485"/>
  <c r="S485"/>
  <c r="T484"/>
  <c r="S484"/>
  <c r="T483"/>
  <c r="S483"/>
  <c r="T482"/>
  <c r="S482"/>
  <c r="T481"/>
  <c r="S481"/>
  <c r="T480"/>
  <c r="S480"/>
  <c r="T479"/>
  <c r="S479"/>
  <c r="T478"/>
  <c r="S478"/>
  <c r="T477"/>
  <c r="S477"/>
  <c r="T476"/>
  <c r="S476"/>
  <c r="T475"/>
  <c r="S475"/>
  <c r="T474"/>
  <c r="S474"/>
  <c r="T473"/>
  <c r="S473"/>
  <c r="T472"/>
  <c r="S472"/>
  <c r="T471"/>
  <c r="S471"/>
  <c r="T470"/>
  <c r="S470"/>
  <c r="T469"/>
  <c r="S469"/>
  <c r="T468"/>
  <c r="S468"/>
  <c r="T467"/>
  <c r="S467"/>
  <c r="T466"/>
  <c r="S466"/>
  <c r="T465"/>
  <c r="S465"/>
  <c r="T464"/>
  <c r="S464"/>
  <c r="T463"/>
  <c r="S463"/>
  <c r="T462"/>
  <c r="S462"/>
  <c r="T461"/>
  <c r="S461"/>
  <c r="T460"/>
  <c r="S460"/>
  <c r="T459"/>
  <c r="S459"/>
  <c r="T458"/>
  <c r="S458"/>
  <c r="T457"/>
  <c r="S457"/>
  <c r="T456"/>
  <c r="S456"/>
  <c r="T455"/>
  <c r="S455"/>
  <c r="T454"/>
  <c r="S454"/>
  <c r="T453"/>
  <c r="S453"/>
  <c r="T452"/>
  <c r="S452"/>
  <c r="T451"/>
  <c r="S451"/>
  <c r="T450"/>
  <c r="S450"/>
  <c r="T449"/>
  <c r="S449"/>
  <c r="T448"/>
  <c r="S448"/>
  <c r="T447"/>
  <c r="S447"/>
  <c r="T446"/>
  <c r="S446"/>
  <c r="T445"/>
  <c r="S445"/>
  <c r="T444"/>
  <c r="S444"/>
  <c r="T443"/>
  <c r="S443"/>
  <c r="T442"/>
  <c r="S442"/>
  <c r="T441"/>
  <c r="S441"/>
  <c r="T440"/>
  <c r="S440"/>
  <c r="T439"/>
  <c r="S439"/>
  <c r="T438"/>
  <c r="S438"/>
  <c r="T437"/>
  <c r="S437"/>
  <c r="T436"/>
  <c r="S436"/>
  <c r="T435"/>
  <c r="S435"/>
  <c r="T434"/>
  <c r="S434"/>
  <c r="T433"/>
  <c r="S433"/>
  <c r="T432"/>
  <c r="S432"/>
  <c r="T431"/>
  <c r="S431"/>
  <c r="T430"/>
  <c r="S430"/>
  <c r="T429"/>
  <c r="S429"/>
  <c r="T428"/>
  <c r="S428"/>
  <c r="T427"/>
  <c r="S427"/>
  <c r="T426"/>
  <c r="S426"/>
  <c r="T425"/>
  <c r="S425"/>
  <c r="T424"/>
  <c r="S424"/>
  <c r="T423"/>
  <c r="S423"/>
  <c r="T422"/>
  <c r="S422"/>
  <c r="T421"/>
  <c r="S421"/>
  <c r="T420"/>
  <c r="S420"/>
  <c r="T419"/>
  <c r="S419"/>
  <c r="T418"/>
  <c r="S418"/>
  <c r="T417"/>
  <c r="S417"/>
  <c r="T416"/>
  <c r="S416"/>
  <c r="T415"/>
  <c r="S415"/>
  <c r="T414"/>
  <c r="S414"/>
  <c r="T413"/>
  <c r="S413"/>
  <c r="T412"/>
  <c r="S412"/>
  <c r="T411"/>
  <c r="S411"/>
  <c r="T410"/>
  <c r="S410"/>
  <c r="T409"/>
  <c r="S409"/>
  <c r="T408"/>
  <c r="S408"/>
  <c r="T407"/>
  <c r="S407"/>
  <c r="T406"/>
  <c r="S406"/>
  <c r="T405"/>
  <c r="S405"/>
  <c r="T404"/>
  <c r="S404"/>
  <c r="T403"/>
  <c r="S403"/>
  <c r="T402"/>
  <c r="S402"/>
  <c r="T401"/>
  <c r="S401"/>
  <c r="T400"/>
  <c r="S400"/>
  <c r="T399"/>
  <c r="S399"/>
  <c r="T398"/>
  <c r="S398"/>
  <c r="T397"/>
  <c r="S397"/>
  <c r="T396"/>
  <c r="S396"/>
  <c r="T395"/>
  <c r="S395"/>
  <c r="T394"/>
  <c r="S394"/>
  <c r="T393"/>
  <c r="S393"/>
  <c r="T392"/>
  <c r="S392"/>
  <c r="T391"/>
  <c r="S391"/>
  <c r="T390"/>
  <c r="S390"/>
  <c r="T389"/>
  <c r="S389"/>
  <c r="T388"/>
  <c r="S388"/>
  <c r="T387"/>
  <c r="S387"/>
  <c r="T386"/>
  <c r="S386"/>
  <c r="T385"/>
  <c r="S385"/>
  <c r="T384"/>
  <c r="S384"/>
  <c r="T383"/>
  <c r="S383"/>
  <c r="T382"/>
  <c r="S382"/>
  <c r="T381"/>
  <c r="S381"/>
  <c r="T380"/>
  <c r="S380"/>
  <c r="T379"/>
  <c r="S379"/>
  <c r="T378"/>
  <c r="S378"/>
  <c r="T377"/>
  <c r="S377"/>
  <c r="T376"/>
  <c r="S376"/>
  <c r="T375"/>
  <c r="S375"/>
  <c r="T374"/>
  <c r="S374"/>
  <c r="T373"/>
  <c r="S373"/>
  <c r="T372"/>
  <c r="S372"/>
  <c r="T371"/>
  <c r="S371"/>
  <c r="T370"/>
  <c r="S370"/>
  <c r="T369"/>
  <c r="S369"/>
  <c r="T368"/>
  <c r="S368"/>
  <c r="T367"/>
  <c r="S367"/>
  <c r="T366"/>
  <c r="S366"/>
  <c r="T365"/>
  <c r="S365"/>
  <c r="T364"/>
  <c r="S364"/>
  <c r="T363"/>
  <c r="S363"/>
  <c r="T362"/>
  <c r="S362"/>
  <c r="T361"/>
  <c r="S361"/>
  <c r="T360"/>
  <c r="S360"/>
  <c r="T359"/>
  <c r="S359"/>
  <c r="T358"/>
  <c r="S358"/>
  <c r="T357"/>
  <c r="S357"/>
  <c r="T356"/>
  <c r="S356"/>
  <c r="T355"/>
  <c r="S355"/>
  <c r="T354"/>
  <c r="S354"/>
  <c r="T353"/>
  <c r="S353"/>
  <c r="T352"/>
  <c r="S352"/>
  <c r="T351"/>
  <c r="S351"/>
  <c r="T350"/>
  <c r="S350"/>
  <c r="T349"/>
  <c r="S349"/>
  <c r="T348"/>
  <c r="S348"/>
  <c r="T347"/>
  <c r="S347"/>
  <c r="T346"/>
  <c r="S346"/>
  <c r="T345"/>
  <c r="S345"/>
  <c r="T344"/>
  <c r="S344"/>
  <c r="T343"/>
  <c r="S343"/>
  <c r="T342"/>
  <c r="S342"/>
  <c r="T341"/>
  <c r="S341"/>
  <c r="T340"/>
  <c r="S340"/>
  <c r="T339"/>
  <c r="S339"/>
  <c r="T338"/>
  <c r="S338"/>
  <c r="T337"/>
  <c r="S337"/>
  <c r="T336"/>
  <c r="S336"/>
  <c r="T335"/>
  <c r="S335"/>
  <c r="T334"/>
  <c r="S334"/>
  <c r="T333"/>
  <c r="S333"/>
  <c r="T332"/>
  <c r="S332"/>
  <c r="T331"/>
  <c r="S331"/>
  <c r="T330"/>
  <c r="S330"/>
  <c r="T329"/>
  <c r="S329"/>
  <c r="T328"/>
  <c r="S328"/>
  <c r="T327"/>
  <c r="S327"/>
  <c r="T326"/>
  <c r="S326"/>
  <c r="T325"/>
  <c r="S325"/>
  <c r="T324"/>
  <c r="S324"/>
  <c r="T323"/>
  <c r="S323"/>
  <c r="T322"/>
  <c r="S322"/>
  <c r="T321"/>
  <c r="S321"/>
  <c r="T320"/>
  <c r="S320"/>
  <c r="T319"/>
  <c r="S319"/>
  <c r="T318"/>
  <c r="S318"/>
  <c r="T317"/>
  <c r="S317"/>
  <c r="T316"/>
  <c r="S316"/>
  <c r="T315"/>
  <c r="S315"/>
  <c r="T314"/>
  <c r="S314"/>
  <c r="T313"/>
  <c r="S313"/>
  <c r="T312"/>
  <c r="S312"/>
  <c r="T311"/>
  <c r="S311"/>
  <c r="T310"/>
  <c r="S310"/>
  <c r="T309"/>
  <c r="S309"/>
  <c r="T308"/>
  <c r="S308"/>
  <c r="T307"/>
  <c r="S307"/>
  <c r="T306"/>
  <c r="S306"/>
  <c r="T305"/>
  <c r="S305"/>
  <c r="T304"/>
  <c r="S304"/>
  <c r="T303"/>
  <c r="S303"/>
  <c r="T302"/>
  <c r="S302"/>
  <c r="T301"/>
  <c r="S301"/>
  <c r="T300"/>
  <c r="S300"/>
  <c r="T299"/>
  <c r="S299"/>
  <c r="T298"/>
  <c r="S298"/>
  <c r="T297"/>
  <c r="S297"/>
  <c r="T296"/>
  <c r="S296"/>
  <c r="T295"/>
  <c r="S295"/>
  <c r="T294"/>
  <c r="S294"/>
  <c r="T293"/>
  <c r="S293"/>
  <c r="T292"/>
  <c r="S292"/>
  <c r="T291"/>
  <c r="S291"/>
  <c r="T290"/>
  <c r="S290"/>
  <c r="T289"/>
  <c r="S289"/>
  <c r="T288"/>
  <c r="S288"/>
  <c r="T287"/>
  <c r="S287"/>
  <c r="T286"/>
  <c r="S286"/>
  <c r="T285"/>
  <c r="S285"/>
  <c r="T284"/>
  <c r="S284"/>
  <c r="T283"/>
  <c r="S283"/>
  <c r="T282"/>
  <c r="S282"/>
  <c r="T281"/>
  <c r="S281"/>
  <c r="T280"/>
  <c r="S280"/>
  <c r="T279"/>
  <c r="S279"/>
  <c r="T278"/>
  <c r="S278"/>
  <c r="T277"/>
  <c r="S277"/>
  <c r="T276"/>
  <c r="S276"/>
  <c r="T275"/>
  <c r="S275"/>
  <c r="T274"/>
  <c r="S274"/>
  <c r="T273"/>
  <c r="S273"/>
  <c r="T272"/>
  <c r="S272"/>
  <c r="T271"/>
  <c r="S271"/>
  <c r="T270"/>
  <c r="S270"/>
  <c r="T269"/>
  <c r="S269"/>
  <c r="T268"/>
  <c r="S268"/>
  <c r="T267"/>
  <c r="S267"/>
  <c r="T266"/>
  <c r="S266"/>
  <c r="T265"/>
  <c r="S265"/>
  <c r="T264"/>
  <c r="S264"/>
  <c r="T263"/>
  <c r="S263"/>
  <c r="T262"/>
  <c r="S262"/>
  <c r="T261"/>
  <c r="S261"/>
  <c r="T260"/>
  <c r="S260"/>
  <c r="T259"/>
  <c r="S259"/>
  <c r="T258"/>
  <c r="S258"/>
  <c r="T257"/>
  <c r="S257"/>
  <c r="T256"/>
  <c r="S256"/>
  <c r="T255"/>
  <c r="S255"/>
  <c r="T254"/>
  <c r="S254"/>
  <c r="T253"/>
  <c r="S253"/>
  <c r="T252"/>
  <c r="S252"/>
  <c r="T251"/>
  <c r="S251"/>
  <c r="T250"/>
  <c r="S250"/>
  <c r="T249"/>
  <c r="S249"/>
  <c r="T248"/>
  <c r="S248"/>
  <c r="T247"/>
  <c r="S247"/>
  <c r="T246"/>
  <c r="S246"/>
  <c r="T245"/>
  <c r="S245"/>
  <c r="T244"/>
  <c r="S244"/>
  <c r="T243"/>
  <c r="S243"/>
  <c r="T242"/>
  <c r="S242"/>
  <c r="T241"/>
  <c r="S241"/>
  <c r="T240"/>
  <c r="S240"/>
  <c r="T239"/>
  <c r="S239"/>
  <c r="T238"/>
  <c r="S238"/>
  <c r="T237"/>
  <c r="S237"/>
  <c r="T236"/>
  <c r="S236"/>
  <c r="T235"/>
  <c r="S235"/>
  <c r="T234"/>
  <c r="S234"/>
  <c r="T233"/>
  <c r="S233"/>
  <c r="T232"/>
  <c r="S232"/>
  <c r="T231"/>
  <c r="S231"/>
  <c r="T230"/>
  <c r="S230"/>
  <c r="T229"/>
  <c r="S229"/>
  <c r="T228"/>
  <c r="S228"/>
  <c r="T227"/>
  <c r="S227"/>
  <c r="T226"/>
  <c r="S226"/>
  <c r="T225"/>
  <c r="S225"/>
  <c r="T224"/>
  <c r="S224"/>
  <c r="T223"/>
  <c r="S223"/>
  <c r="T222"/>
  <c r="S222"/>
  <c r="T221"/>
  <c r="S221"/>
  <c r="T220"/>
  <c r="S220"/>
  <c r="T219"/>
  <c r="S219"/>
  <c r="T218"/>
  <c r="S218"/>
  <c r="T217"/>
  <c r="S217"/>
  <c r="T216"/>
  <c r="S216"/>
  <c r="T215"/>
  <c r="S215"/>
  <c r="T214"/>
  <c r="S214"/>
  <c r="T213"/>
  <c r="S213"/>
  <c r="T212"/>
  <c r="S212"/>
  <c r="T211"/>
  <c r="S211"/>
  <c r="T210"/>
  <c r="S210"/>
  <c r="T209"/>
  <c r="S209"/>
  <c r="T208"/>
  <c r="S208"/>
  <c r="T207"/>
  <c r="S207"/>
  <c r="T206"/>
  <c r="S206"/>
  <c r="T205"/>
  <c r="S205"/>
  <c r="T204"/>
  <c r="S204"/>
  <c r="T203"/>
  <c r="S203"/>
  <c r="T202"/>
  <c r="S202"/>
  <c r="T201"/>
  <c r="S201"/>
  <c r="T200"/>
  <c r="S200"/>
  <c r="T199"/>
  <c r="S199"/>
  <c r="T198"/>
  <c r="S198"/>
  <c r="T197"/>
  <c r="S197"/>
  <c r="T196"/>
  <c r="S196"/>
  <c r="T195"/>
  <c r="S195"/>
  <c r="T194"/>
  <c r="S194"/>
  <c r="T193"/>
  <c r="S193"/>
  <c r="T192"/>
  <c r="S192"/>
  <c r="T191"/>
  <c r="S191"/>
  <c r="T190"/>
  <c r="S190"/>
  <c r="T189"/>
  <c r="S189"/>
  <c r="T188"/>
  <c r="S188"/>
  <c r="T187"/>
  <c r="S187"/>
  <c r="T186"/>
  <c r="S186"/>
  <c r="T185"/>
  <c r="S185"/>
  <c r="T184"/>
  <c r="S184"/>
  <c r="T183"/>
  <c r="S183"/>
  <c r="T182"/>
  <c r="S182"/>
  <c r="T181"/>
  <c r="S181"/>
  <c r="T180"/>
  <c r="S180"/>
  <c r="T179"/>
  <c r="S179"/>
  <c r="T178"/>
  <c r="S178"/>
  <c r="T177"/>
  <c r="S177"/>
  <c r="T176"/>
  <c r="S176"/>
  <c r="T175"/>
  <c r="S175"/>
  <c r="T174"/>
  <c r="S174"/>
  <c r="T173"/>
  <c r="S173"/>
  <c r="T172"/>
  <c r="S172"/>
  <c r="T171"/>
  <c r="S171"/>
  <c r="T170"/>
  <c r="S170"/>
  <c r="T169"/>
  <c r="S169"/>
  <c r="T168"/>
  <c r="S168"/>
  <c r="T167"/>
  <c r="S167"/>
  <c r="T166"/>
  <c r="S166"/>
  <c r="T165"/>
  <c r="S165"/>
  <c r="T164"/>
  <c r="S164"/>
  <c r="T163"/>
  <c r="S163"/>
  <c r="T162"/>
  <c r="S162"/>
  <c r="T161"/>
  <c r="S161"/>
  <c r="T160"/>
  <c r="S160"/>
  <c r="T159"/>
  <c r="S159"/>
  <c r="T158"/>
  <c r="S158"/>
  <c r="T157"/>
  <c r="S157"/>
  <c r="T156"/>
  <c r="S156"/>
  <c r="T155"/>
  <c r="S155"/>
  <c r="T154"/>
  <c r="S154"/>
  <c r="T153"/>
  <c r="S153"/>
  <c r="T152"/>
  <c r="S152"/>
  <c r="T151"/>
  <c r="S151"/>
  <c r="T150"/>
  <c r="S150"/>
  <c r="T149"/>
  <c r="S149"/>
  <c r="T148"/>
  <c r="S148"/>
  <c r="T147"/>
  <c r="S147"/>
  <c r="T146"/>
  <c r="S146"/>
  <c r="T145"/>
  <c r="S145"/>
  <c r="T144"/>
  <c r="S144"/>
  <c r="T143"/>
  <c r="S143"/>
  <c r="T142"/>
  <c r="S142"/>
  <c r="T141"/>
  <c r="S141"/>
  <c r="T140"/>
  <c r="S140"/>
  <c r="T139"/>
  <c r="S139"/>
  <c r="T138"/>
  <c r="S138"/>
  <c r="T137"/>
  <c r="S137"/>
  <c r="T136"/>
  <c r="S136"/>
  <c r="T135"/>
  <c r="S135"/>
  <c r="T134"/>
  <c r="S134"/>
  <c r="T133"/>
  <c r="S133"/>
  <c r="T132"/>
  <c r="S132"/>
  <c r="T131"/>
  <c r="S131"/>
  <c r="T130"/>
  <c r="S130"/>
  <c r="T129"/>
  <c r="S129"/>
  <c r="T128"/>
  <c r="S128"/>
  <c r="T127"/>
  <c r="S127"/>
  <c r="T126"/>
  <c r="S126"/>
  <c r="T125"/>
  <c r="S125"/>
  <c r="T124"/>
  <c r="S124"/>
  <c r="T123"/>
  <c r="S123"/>
  <c r="T122"/>
  <c r="S122"/>
  <c r="T121"/>
  <c r="S121"/>
  <c r="T120"/>
  <c r="S120"/>
  <c r="T119"/>
  <c r="S119"/>
  <c r="T118"/>
  <c r="S118"/>
  <c r="T117"/>
  <c r="S117"/>
  <c r="T116"/>
  <c r="S116"/>
  <c r="T115"/>
  <c r="S115"/>
  <c r="T114"/>
  <c r="S114"/>
  <c r="T113"/>
  <c r="S113"/>
  <c r="T112"/>
  <c r="S112"/>
  <c r="T111"/>
  <c r="S111"/>
  <c r="T110"/>
  <c r="S110"/>
  <c r="T109"/>
  <c r="S109"/>
  <c r="T108"/>
  <c r="S108"/>
  <c r="T107"/>
  <c r="S107"/>
  <c r="T106"/>
  <c r="S106"/>
  <c r="T105"/>
  <c r="S105"/>
  <c r="T104"/>
  <c r="S104"/>
  <c r="T103"/>
  <c r="S103"/>
  <c r="T102"/>
  <c r="S102"/>
  <c r="T101"/>
  <c r="S101"/>
  <c r="T100"/>
  <c r="S100"/>
  <c r="T99"/>
  <c r="S99"/>
  <c r="T98"/>
  <c r="S98"/>
  <c r="T97"/>
  <c r="S97"/>
  <c r="T96"/>
  <c r="S96"/>
  <c r="T95"/>
  <c r="S95"/>
  <c r="T94"/>
  <c r="S94"/>
  <c r="T93"/>
  <c r="S93"/>
  <c r="T92"/>
  <c r="S92"/>
  <c r="T91"/>
  <c r="S91"/>
  <c r="T90"/>
  <c r="S90"/>
  <c r="T89"/>
  <c r="S89"/>
  <c r="T88"/>
  <c r="S88"/>
  <c r="T87"/>
  <c r="S87"/>
  <c r="T86"/>
  <c r="S86"/>
  <c r="T85"/>
  <c r="S85"/>
  <c r="T84"/>
  <c r="S84"/>
  <c r="T83"/>
  <c r="S83"/>
  <c r="T82"/>
  <c r="S82"/>
  <c r="T81"/>
  <c r="S81"/>
  <c r="T80"/>
  <c r="S80"/>
  <c r="T79"/>
  <c r="S79"/>
  <c r="T78"/>
  <c r="S78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T62"/>
  <c r="S62"/>
  <c r="T61"/>
  <c r="S61"/>
  <c r="T60"/>
  <c r="S60"/>
  <c r="T59"/>
  <c r="S59"/>
  <c r="T58"/>
  <c r="S58"/>
  <c r="T57"/>
  <c r="S57"/>
  <c r="T56"/>
  <c r="S56"/>
  <c r="T55"/>
  <c r="S55"/>
  <c r="T54"/>
  <c r="S54"/>
  <c r="T53"/>
  <c r="S53"/>
  <c r="T52"/>
  <c r="S52"/>
  <c r="T51"/>
  <c r="S51"/>
  <c r="T50"/>
  <c r="S50"/>
  <c r="T49"/>
  <c r="S49"/>
  <c r="T48"/>
  <c r="S48"/>
  <c r="T47"/>
  <c r="S47"/>
  <c r="T46"/>
  <c r="S46"/>
  <c r="T45"/>
  <c r="S45"/>
  <c r="T44"/>
  <c r="S44"/>
  <c r="T43"/>
  <c r="S43"/>
  <c r="T42"/>
  <c r="S42"/>
  <c r="T41"/>
  <c r="S41"/>
  <c r="T40"/>
  <c r="S40"/>
  <c r="T39"/>
  <c r="S39"/>
  <c r="T38"/>
  <c r="S38"/>
  <c r="T37"/>
  <c r="S37"/>
  <c r="T36"/>
  <c r="S36"/>
  <c r="T35"/>
  <c r="S35"/>
  <c r="T34"/>
  <c r="S34"/>
  <c r="T33"/>
  <c r="S33"/>
  <c r="T32"/>
  <c r="S32"/>
  <c r="T31"/>
  <c r="S31"/>
  <c r="T30"/>
  <c r="S30"/>
  <c r="T29"/>
  <c r="S29"/>
  <c r="T28"/>
  <c r="S28"/>
  <c r="T27"/>
  <c r="S27"/>
  <c r="T26"/>
  <c r="S26"/>
  <c r="T25"/>
  <c r="S25"/>
  <c r="T24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S7"/>
  <c r="T6"/>
  <c r="S6"/>
  <c r="T5"/>
  <c r="Q5"/>
  <c r="S5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P616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0"/>
  <c r="P351"/>
  <c r="P352"/>
  <c r="P353"/>
  <c r="P354"/>
  <c r="P355"/>
  <c r="P356"/>
  <c r="P357"/>
  <c r="P358"/>
  <c r="P359"/>
  <c r="P360"/>
  <c r="P361"/>
  <c r="P362"/>
  <c r="P363"/>
  <c r="P364"/>
  <c r="P365"/>
  <c r="P366"/>
  <c r="P367"/>
  <c r="P368"/>
  <c r="P369"/>
  <c r="P370"/>
  <c r="P371"/>
  <c r="P372"/>
  <c r="P373"/>
  <c r="P374"/>
  <c r="P375"/>
  <c r="P376"/>
  <c r="P377"/>
  <c r="P378"/>
  <c r="P379"/>
  <c r="P380"/>
  <c r="P381"/>
  <c r="P382"/>
  <c r="P383"/>
  <c r="P384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8"/>
  <c r="P409"/>
  <c r="P410"/>
  <c r="P411"/>
  <c r="P412"/>
  <c r="P413"/>
  <c r="P414"/>
  <c r="P415"/>
  <c r="P416"/>
  <c r="P417"/>
  <c r="P418"/>
  <c r="P419"/>
  <c r="P420"/>
  <c r="P421"/>
  <c r="P422"/>
  <c r="P423"/>
  <c r="P424"/>
  <c r="P425"/>
  <c r="P426"/>
  <c r="P427"/>
  <c r="P428"/>
  <c r="P429"/>
  <c r="P430"/>
  <c r="P431"/>
  <c r="P432"/>
  <c r="P433"/>
  <c r="P434"/>
  <c r="P435"/>
  <c r="P436"/>
  <c r="P437"/>
  <c r="P438"/>
  <c r="P439"/>
  <c r="P440"/>
  <c r="P441"/>
  <c r="P442"/>
  <c r="P443"/>
  <c r="P444"/>
  <c r="P445"/>
  <c r="P446"/>
  <c r="P447"/>
  <c r="P448"/>
  <c r="P449"/>
  <c r="P450"/>
  <c r="P451"/>
  <c r="P452"/>
  <c r="P453"/>
  <c r="P454"/>
  <c r="P455"/>
  <c r="P456"/>
  <c r="P457"/>
  <c r="P458"/>
  <c r="P459"/>
  <c r="P460"/>
  <c r="P461"/>
  <c r="P462"/>
  <c r="P463"/>
  <c r="P464"/>
  <c r="P465"/>
  <c r="P466"/>
  <c r="P467"/>
  <c r="P468"/>
  <c r="P469"/>
  <c r="P470"/>
  <c r="P471"/>
  <c r="P472"/>
  <c r="P473"/>
  <c r="P474"/>
  <c r="P475"/>
  <c r="P476"/>
  <c r="P477"/>
  <c r="P478"/>
  <c r="P479"/>
  <c r="P480"/>
  <c r="P481"/>
  <c r="P482"/>
  <c r="P483"/>
  <c r="P484"/>
  <c r="P485"/>
  <c r="P486"/>
  <c r="P487"/>
  <c r="P488"/>
  <c r="P489"/>
  <c r="P490"/>
  <c r="P491"/>
  <c r="P492"/>
  <c r="P493"/>
  <c r="P494"/>
  <c r="P495"/>
  <c r="P496"/>
  <c r="P497"/>
  <c r="P498"/>
  <c r="P499"/>
  <c r="P500"/>
  <c r="P501"/>
  <c r="P502"/>
  <c r="P503"/>
  <c r="P504"/>
  <c r="P505"/>
  <c r="P506"/>
  <c r="P507"/>
  <c r="P508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0"/>
  <c r="P531"/>
  <c r="P532"/>
  <c r="P533"/>
  <c r="P534"/>
  <c r="P535"/>
  <c r="P536"/>
  <c r="P537"/>
  <c r="P538"/>
  <c r="P539"/>
  <c r="P540"/>
  <c r="P541"/>
  <c r="P542"/>
  <c r="P543"/>
  <c r="P544"/>
  <c r="P545"/>
  <c r="P546"/>
  <c r="P547"/>
  <c r="P548"/>
  <c r="P549"/>
  <c r="P550"/>
  <c r="P551"/>
  <c r="P552"/>
  <c r="P553"/>
  <c r="P554"/>
  <c r="P555"/>
  <c r="P556"/>
  <c r="P557"/>
  <c r="P558"/>
  <c r="P559"/>
  <c r="P560"/>
  <c r="P561"/>
  <c r="P562"/>
  <c r="P563"/>
  <c r="P564"/>
  <c r="P565"/>
  <c r="P566"/>
  <c r="P567"/>
  <c r="P568"/>
  <c r="P569"/>
  <c r="P570"/>
  <c r="P571"/>
  <c r="P572"/>
  <c r="P573"/>
  <c r="P574"/>
  <c r="P575"/>
  <c r="P576"/>
  <c r="P577"/>
  <c r="P578"/>
  <c r="P579"/>
  <c r="P580"/>
  <c r="P581"/>
  <c r="P582"/>
  <c r="P583"/>
  <c r="P584"/>
  <c r="P585"/>
  <c r="P586"/>
  <c r="P587"/>
  <c r="P588"/>
  <c r="P589"/>
  <c r="P590"/>
  <c r="P591"/>
  <c r="P592"/>
  <c r="P593"/>
  <c r="P594"/>
  <c r="P595"/>
  <c r="P596"/>
  <c r="P597"/>
  <c r="P598"/>
  <c r="P599"/>
  <c r="P600"/>
  <c r="P601"/>
  <c r="P602"/>
  <c r="P603"/>
  <c r="P604"/>
  <c r="P605"/>
  <c r="P606"/>
  <c r="P607"/>
  <c r="P608"/>
  <c r="P609"/>
  <c r="P610"/>
  <c r="P611"/>
  <c r="P612"/>
  <c r="P613"/>
  <c r="P614"/>
  <c r="P615"/>
  <c r="P7"/>
  <c r="P8"/>
  <c r="P9"/>
  <c r="P10"/>
  <c r="AB7" l="1"/>
  <c r="AC7"/>
  <c r="AD7"/>
  <c r="AE7"/>
  <c r="AF7"/>
  <c r="AB8"/>
  <c r="AC8"/>
  <c r="AD8"/>
  <c r="AE8"/>
  <c r="AF8"/>
  <c r="AB9"/>
  <c r="AC9"/>
  <c r="AD9"/>
  <c r="AE9"/>
  <c r="AF9"/>
  <c r="AB10"/>
  <c r="AC10"/>
  <c r="AD10"/>
  <c r="AE10"/>
  <c r="AF10"/>
  <c r="AB11"/>
  <c r="AC11"/>
  <c r="AD11"/>
  <c r="AE11"/>
  <c r="AF11"/>
  <c r="AB12"/>
  <c r="AC12"/>
  <c r="AD12"/>
  <c r="AE12"/>
  <c r="AF12"/>
  <c r="AB13"/>
  <c r="AC13"/>
  <c r="AD13"/>
  <c r="AE13"/>
  <c r="AF13"/>
  <c r="AB14"/>
  <c r="AC14"/>
  <c r="AD14"/>
  <c r="AE14"/>
  <c r="AF14"/>
  <c r="AB15"/>
  <c r="AC15"/>
  <c r="AD15"/>
  <c r="AE15"/>
  <c r="AF15"/>
  <c r="AB16"/>
  <c r="AC16"/>
  <c r="AD16"/>
  <c r="AE16"/>
  <c r="AF16"/>
  <c r="AB17"/>
  <c r="AC17"/>
  <c r="AD17"/>
  <c r="AE17"/>
  <c r="AF17"/>
  <c r="AB18"/>
  <c r="AC18"/>
  <c r="AD18"/>
  <c r="AE18"/>
  <c r="AF18"/>
  <c r="AB19"/>
  <c r="AC19"/>
  <c r="AD19"/>
  <c r="AE19"/>
  <c r="AF19"/>
  <c r="AB20"/>
  <c r="AC20"/>
  <c r="AD20"/>
  <c r="AE20"/>
  <c r="AF20"/>
  <c r="AB21"/>
  <c r="AC21"/>
  <c r="AD21"/>
  <c r="AE21"/>
  <c r="AF21"/>
  <c r="AB22"/>
  <c r="AC22"/>
  <c r="AD22"/>
  <c r="AE22"/>
  <c r="AF22"/>
  <c r="AB23"/>
  <c r="AC23"/>
  <c r="AD23"/>
  <c r="AE23"/>
  <c r="AF23"/>
  <c r="AB24"/>
  <c r="AC24"/>
  <c r="AD24"/>
  <c r="AE24"/>
  <c r="AF24"/>
  <c r="AB25"/>
  <c r="AC25"/>
  <c r="AD25"/>
  <c r="AE25"/>
  <c r="AF25"/>
  <c r="AB26"/>
  <c r="AC26"/>
  <c r="AD26"/>
  <c r="AE26"/>
  <c r="AF26"/>
  <c r="AB27"/>
  <c r="AC27"/>
  <c r="AD27"/>
  <c r="AE27"/>
  <c r="AF27"/>
  <c r="AB28"/>
  <c r="AC28"/>
  <c r="AD28"/>
  <c r="AE28"/>
  <c r="AF28"/>
  <c r="AB29"/>
  <c r="AC29"/>
  <c r="AD29"/>
  <c r="AE29"/>
  <c r="AF29"/>
  <c r="AB30"/>
  <c r="AC30"/>
  <c r="AD30"/>
  <c r="AE30"/>
  <c r="AF30"/>
  <c r="AB31"/>
  <c r="AC31"/>
  <c r="AD31"/>
  <c r="AE31"/>
  <c r="AF31"/>
  <c r="AB32"/>
  <c r="AC32"/>
  <c r="AD32"/>
  <c r="AE32"/>
  <c r="AF32"/>
  <c r="AB33"/>
  <c r="AC33"/>
  <c r="AD33"/>
  <c r="AE33"/>
  <c r="AF33"/>
  <c r="AB34"/>
  <c r="AC34"/>
  <c r="AD34"/>
  <c r="AE34"/>
  <c r="AF34"/>
  <c r="AB35"/>
  <c r="AC35"/>
  <c r="AD35"/>
  <c r="AE35"/>
  <c r="AF35"/>
  <c r="AB36"/>
  <c r="AC36"/>
  <c r="AD36"/>
  <c r="AE36"/>
  <c r="AF36"/>
  <c r="AB37"/>
  <c r="AC37"/>
  <c r="AD37"/>
  <c r="AE37"/>
  <c r="AF37"/>
  <c r="AB38"/>
  <c r="AC38"/>
  <c r="AD38"/>
  <c r="AE38"/>
  <c r="AF38"/>
  <c r="AB39"/>
  <c r="AC39"/>
  <c r="AD39"/>
  <c r="AE39"/>
  <c r="AF39"/>
  <c r="AB40"/>
  <c r="AC40"/>
  <c r="AD40"/>
  <c r="AE40"/>
  <c r="AF40"/>
  <c r="AB41"/>
  <c r="AC41"/>
  <c r="AD41"/>
  <c r="AE41"/>
  <c r="AF41"/>
  <c r="AB42"/>
  <c r="AC42"/>
  <c r="AD42"/>
  <c r="AE42"/>
  <c r="AF42"/>
  <c r="AB43"/>
  <c r="AC43"/>
  <c r="AD43"/>
  <c r="AE43"/>
  <c r="AF43"/>
  <c r="AB44"/>
  <c r="AC44"/>
  <c r="AD44"/>
  <c r="AE44"/>
  <c r="AF44"/>
  <c r="AB45"/>
  <c r="AC45"/>
  <c r="AD45"/>
  <c r="AE45"/>
  <c r="AF45"/>
  <c r="AB46"/>
  <c r="AC46"/>
  <c r="AD46"/>
  <c r="AE46"/>
  <c r="AF46"/>
  <c r="AB47"/>
  <c r="AC47"/>
  <c r="AD47"/>
  <c r="AE47"/>
  <c r="AF47"/>
  <c r="AB48"/>
  <c r="AC48"/>
  <c r="AD48"/>
  <c r="AE48"/>
  <c r="AF48"/>
  <c r="AB49"/>
  <c r="AC49"/>
  <c r="AD49"/>
  <c r="AE49"/>
  <c r="AF49"/>
  <c r="AB50"/>
  <c r="AC50"/>
  <c r="AD50"/>
  <c r="AE50"/>
  <c r="AF50"/>
  <c r="AB51"/>
  <c r="AC51"/>
  <c r="AD51"/>
  <c r="AE51"/>
  <c r="AF51"/>
  <c r="AB52"/>
  <c r="AC52"/>
  <c r="AD52"/>
  <c r="AE52"/>
  <c r="AF52"/>
  <c r="AB53"/>
  <c r="AC53"/>
  <c r="AD53"/>
  <c r="AE53"/>
  <c r="AF53"/>
  <c r="AB54"/>
  <c r="AC54"/>
  <c r="AD54"/>
  <c r="AE54"/>
  <c r="AF54"/>
  <c r="AB55"/>
  <c r="AC55"/>
  <c r="AD55"/>
  <c r="AE55"/>
  <c r="AF55"/>
  <c r="AB56"/>
  <c r="AC56"/>
  <c r="AD56"/>
  <c r="AE56"/>
  <c r="AF56"/>
  <c r="AB57"/>
  <c r="AC57"/>
  <c r="AD57"/>
  <c r="AE57"/>
  <c r="AF57"/>
  <c r="AB58"/>
  <c r="AC58"/>
  <c r="AD58"/>
  <c r="AE58"/>
  <c r="AF58"/>
  <c r="AB59"/>
  <c r="AC59"/>
  <c r="AD59"/>
  <c r="AE59"/>
  <c r="AF59"/>
  <c r="AB60"/>
  <c r="AC60"/>
  <c r="AD60"/>
  <c r="AE60"/>
  <c r="AF60"/>
  <c r="AB61"/>
  <c r="AC61"/>
  <c r="AD61"/>
  <c r="AE61"/>
  <c r="AF61"/>
  <c r="AB62"/>
  <c r="AC62"/>
  <c r="AD62"/>
  <c r="AE62"/>
  <c r="AF62"/>
  <c r="AB63"/>
  <c r="AC63"/>
  <c r="AD63"/>
  <c r="AE63"/>
  <c r="AF63"/>
  <c r="AB64"/>
  <c r="AC64"/>
  <c r="AD64"/>
  <c r="AE64"/>
  <c r="AF64"/>
  <c r="AB65"/>
  <c r="AC65"/>
  <c r="AD65"/>
  <c r="AE65"/>
  <c r="AF65"/>
  <c r="AB66"/>
  <c r="AC66"/>
  <c r="AD66"/>
  <c r="AE66"/>
  <c r="AF66"/>
  <c r="AB67"/>
  <c r="AC67"/>
  <c r="AD67"/>
  <c r="AE67"/>
  <c r="AF67"/>
  <c r="AB68"/>
  <c r="AC68"/>
  <c r="AD68"/>
  <c r="AE68"/>
  <c r="AF68"/>
  <c r="AB69"/>
  <c r="AC69"/>
  <c r="AD69"/>
  <c r="AE69"/>
  <c r="AF69"/>
  <c r="AB70"/>
  <c r="AC70"/>
  <c r="AD70"/>
  <c r="AE70"/>
  <c r="AF70"/>
  <c r="AB71"/>
  <c r="AC71"/>
  <c r="AD71"/>
  <c r="AE71"/>
  <c r="AF71"/>
  <c r="AB72"/>
  <c r="AC72"/>
  <c r="AD72"/>
  <c r="AE72"/>
  <c r="AF72"/>
  <c r="AB73"/>
  <c r="AC73"/>
  <c r="AD73"/>
  <c r="AE73"/>
  <c r="AF73"/>
  <c r="AB74"/>
  <c r="AC74"/>
  <c r="AD74"/>
  <c r="AE74"/>
  <c r="AF74"/>
  <c r="AB75"/>
  <c r="AC75"/>
  <c r="AD75"/>
  <c r="AE75"/>
  <c r="AF75"/>
  <c r="AB76"/>
  <c r="AC76"/>
  <c r="AD76"/>
  <c r="AE76"/>
  <c r="AF76"/>
  <c r="AB77"/>
  <c r="AC77"/>
  <c r="AD77"/>
  <c r="AE77"/>
  <c r="AF77"/>
  <c r="AB78"/>
  <c r="AC78"/>
  <c r="AD78"/>
  <c r="AE78"/>
  <c r="AF78"/>
  <c r="AB79"/>
  <c r="AC79"/>
  <c r="AD79"/>
  <c r="AE79"/>
  <c r="AF79"/>
  <c r="AB80"/>
  <c r="AC80"/>
  <c r="AD80"/>
  <c r="AE80"/>
  <c r="AF80"/>
  <c r="AB81"/>
  <c r="AC81"/>
  <c r="AD81"/>
  <c r="AE81"/>
  <c r="AF81"/>
  <c r="AB82"/>
  <c r="AC82"/>
  <c r="AD82"/>
  <c r="AE82"/>
  <c r="AF82"/>
  <c r="AB83"/>
  <c r="AC83"/>
  <c r="AD83"/>
  <c r="AE83"/>
  <c r="AF83"/>
  <c r="AB84"/>
  <c r="AC84"/>
  <c r="AD84"/>
  <c r="AE84"/>
  <c r="AF84"/>
  <c r="AB85"/>
  <c r="AC85"/>
  <c r="AD85"/>
  <c r="AE85"/>
  <c r="AF85"/>
  <c r="AB86"/>
  <c r="AC86"/>
  <c r="AD86"/>
  <c r="AE86"/>
  <c r="AF86"/>
  <c r="AB87"/>
  <c r="AC87"/>
  <c r="AD87"/>
  <c r="AE87"/>
  <c r="AF87"/>
  <c r="AB88"/>
  <c r="AC88"/>
  <c r="AD88"/>
  <c r="AE88"/>
  <c r="AF88"/>
  <c r="AB89"/>
  <c r="AC89"/>
  <c r="AD89"/>
  <c r="AE89"/>
  <c r="AF89"/>
  <c r="AB90"/>
  <c r="AC90"/>
  <c r="AD90"/>
  <c r="AE90"/>
  <c r="AF90"/>
  <c r="AB91"/>
  <c r="AC91"/>
  <c r="AD91"/>
  <c r="AE91"/>
  <c r="AF91"/>
  <c r="AB92"/>
  <c r="AC92"/>
  <c r="AD92"/>
  <c r="AE92"/>
  <c r="AF92"/>
  <c r="AB93"/>
  <c r="AC93"/>
  <c r="AD93"/>
  <c r="AE93"/>
  <c r="AF93"/>
  <c r="AB94"/>
  <c r="AC94"/>
  <c r="AD94"/>
  <c r="AE94"/>
  <c r="AF94"/>
  <c r="AB95"/>
  <c r="AC95"/>
  <c r="AD95"/>
  <c r="AE95"/>
  <c r="AF95"/>
  <c r="AB96"/>
  <c r="AC96"/>
  <c r="AD96"/>
  <c r="AE96"/>
  <c r="AF96"/>
  <c r="AB97"/>
  <c r="AC97"/>
  <c r="AD97"/>
  <c r="AE97"/>
  <c r="AF97"/>
  <c r="AB98"/>
  <c r="AC98"/>
  <c r="AD98"/>
  <c r="AE98"/>
  <c r="AF98"/>
  <c r="AB99"/>
  <c r="AC99"/>
  <c r="AD99"/>
  <c r="AE99"/>
  <c r="AF99"/>
  <c r="AB100"/>
  <c r="AC100"/>
  <c r="AD100"/>
  <c r="AE100"/>
  <c r="AF100"/>
  <c r="AB101"/>
  <c r="AC101"/>
  <c r="AD101"/>
  <c r="AE101"/>
  <c r="AF101"/>
  <c r="AB102"/>
  <c r="AC102"/>
  <c r="AD102"/>
  <c r="AE102"/>
  <c r="AF102"/>
  <c r="AB103"/>
  <c r="AC103"/>
  <c r="AD103"/>
  <c r="AE103"/>
  <c r="AF103"/>
  <c r="AB104"/>
  <c r="AC104"/>
  <c r="AD104"/>
  <c r="AE104"/>
  <c r="AF104"/>
  <c r="AB105"/>
  <c r="AC105"/>
  <c r="AD105"/>
  <c r="AE105"/>
  <c r="AF105"/>
  <c r="AB106"/>
  <c r="AC106"/>
  <c r="AD106"/>
  <c r="AE106"/>
  <c r="AF106"/>
  <c r="AB107"/>
  <c r="AC107"/>
  <c r="AD107"/>
  <c r="AE107"/>
  <c r="AF107"/>
  <c r="AB108"/>
  <c r="AC108"/>
  <c r="AD108"/>
  <c r="AE108"/>
  <c r="AF108"/>
  <c r="AB109"/>
  <c r="AC109"/>
  <c r="AD109"/>
  <c r="AE109"/>
  <c r="AF109"/>
  <c r="AB110"/>
  <c r="AC110"/>
  <c r="AD110"/>
  <c r="AE110"/>
  <c r="AF110"/>
  <c r="AB111"/>
  <c r="AC111"/>
  <c r="AD111"/>
  <c r="AE111"/>
  <c r="AF111"/>
  <c r="AB112"/>
  <c r="AC112"/>
  <c r="AD112"/>
  <c r="AE112"/>
  <c r="AF112"/>
  <c r="AB113"/>
  <c r="AC113"/>
  <c r="AD113"/>
  <c r="AE113"/>
  <c r="AF113"/>
  <c r="AB114"/>
  <c r="AC114"/>
  <c r="AD114"/>
  <c r="AE114"/>
  <c r="AF114"/>
  <c r="AB115"/>
  <c r="AC115"/>
  <c r="AD115"/>
  <c r="AE115"/>
  <c r="AF115"/>
  <c r="AB116"/>
  <c r="AC116"/>
  <c r="AD116"/>
  <c r="AE116"/>
  <c r="AF116"/>
  <c r="AB117"/>
  <c r="AC117"/>
  <c r="AD117"/>
  <c r="AE117"/>
  <c r="AF117"/>
  <c r="AB118"/>
  <c r="AC118"/>
  <c r="AD118"/>
  <c r="AE118"/>
  <c r="AF118"/>
  <c r="AB119"/>
  <c r="AC119"/>
  <c r="AD119"/>
  <c r="AE119"/>
  <c r="AF119"/>
  <c r="AB120"/>
  <c r="AC120"/>
  <c r="AD120"/>
  <c r="AE120"/>
  <c r="AF120"/>
  <c r="AB121"/>
  <c r="AC121"/>
  <c r="AD121"/>
  <c r="AE121"/>
  <c r="AF121"/>
  <c r="AB122"/>
  <c r="AC122"/>
  <c r="AD122"/>
  <c r="AE122"/>
  <c r="AF122"/>
  <c r="AB123"/>
  <c r="AC123"/>
  <c r="AD123"/>
  <c r="AE123"/>
  <c r="AF123"/>
  <c r="AB124"/>
  <c r="AC124"/>
  <c r="AD124"/>
  <c r="AE124"/>
  <c r="AF124"/>
  <c r="AB125"/>
  <c r="AC125"/>
  <c r="AD125"/>
  <c r="AE125"/>
  <c r="AF125"/>
  <c r="AB126"/>
  <c r="AC126"/>
  <c r="AD126"/>
  <c r="AE126"/>
  <c r="AF126"/>
  <c r="AB127"/>
  <c r="AC127"/>
  <c r="AD127"/>
  <c r="AE127"/>
  <c r="AF127"/>
  <c r="AB128"/>
  <c r="AC128"/>
  <c r="AD128"/>
  <c r="AE128"/>
  <c r="AF128"/>
  <c r="AB129"/>
  <c r="AC129"/>
  <c r="AD129"/>
  <c r="AE129"/>
  <c r="AF129"/>
  <c r="AB130"/>
  <c r="AC130"/>
  <c r="AD130"/>
  <c r="AE130"/>
  <c r="AF130"/>
  <c r="AB131"/>
  <c r="AC131"/>
  <c r="AD131"/>
  <c r="AE131"/>
  <c r="AF131"/>
  <c r="AB132"/>
  <c r="AC132"/>
  <c r="AD132"/>
  <c r="AE132"/>
  <c r="AF132"/>
  <c r="AB133"/>
  <c r="AC133"/>
  <c r="AD133"/>
  <c r="AE133"/>
  <c r="AF133"/>
  <c r="AB134"/>
  <c r="AC134"/>
  <c r="AD134"/>
  <c r="AE134"/>
  <c r="AF134"/>
  <c r="AB135"/>
  <c r="AC135"/>
  <c r="AD135"/>
  <c r="AE135"/>
  <c r="AF135"/>
  <c r="AB136"/>
  <c r="AC136"/>
  <c r="AD136"/>
  <c r="AE136"/>
  <c r="AF136"/>
  <c r="AB137"/>
  <c r="AC137"/>
  <c r="AD137"/>
  <c r="AE137"/>
  <c r="AF137"/>
  <c r="AB138"/>
  <c r="AC138"/>
  <c r="AD138"/>
  <c r="AE138"/>
  <c r="AF138"/>
  <c r="AB139"/>
  <c r="AC139"/>
  <c r="AD139"/>
  <c r="AE139"/>
  <c r="AF139"/>
  <c r="AB140"/>
  <c r="AC140"/>
  <c r="AD140"/>
  <c r="AE140"/>
  <c r="AF140"/>
  <c r="AB141"/>
  <c r="AC141"/>
  <c r="AD141"/>
  <c r="AE141"/>
  <c r="AF141"/>
  <c r="AB142"/>
  <c r="AC142"/>
  <c r="AD142"/>
  <c r="AE142"/>
  <c r="AF142"/>
  <c r="AB143"/>
  <c r="AC143"/>
  <c r="AD143"/>
  <c r="AE143"/>
  <c r="AF143"/>
  <c r="AB144"/>
  <c r="AC144"/>
  <c r="AD144"/>
  <c r="AE144"/>
  <c r="AF144"/>
  <c r="AB145"/>
  <c r="AC145"/>
  <c r="AD145"/>
  <c r="AE145"/>
  <c r="AF145"/>
  <c r="AB146"/>
  <c r="AC146"/>
  <c r="AD146"/>
  <c r="AE146"/>
  <c r="AF146"/>
  <c r="AB147"/>
  <c r="AC147"/>
  <c r="AD147"/>
  <c r="AE147"/>
  <c r="AF147"/>
  <c r="AB148"/>
  <c r="AC148"/>
  <c r="AD148"/>
  <c r="AE148"/>
  <c r="AF148"/>
  <c r="AB149"/>
  <c r="AC149"/>
  <c r="AD149"/>
  <c r="AE149"/>
  <c r="AF149"/>
  <c r="AB150"/>
  <c r="AC150"/>
  <c r="AD150"/>
  <c r="AE150"/>
  <c r="AF150"/>
  <c r="AB151"/>
  <c r="AC151"/>
  <c r="AD151"/>
  <c r="AE151"/>
  <c r="AF151"/>
  <c r="AB152"/>
  <c r="AC152"/>
  <c r="AD152"/>
  <c r="AE152"/>
  <c r="AF152"/>
  <c r="AB153"/>
  <c r="AC153"/>
  <c r="AD153"/>
  <c r="AE153"/>
  <c r="AF153"/>
  <c r="AB154"/>
  <c r="AC154"/>
  <c r="AD154"/>
  <c r="AE154"/>
  <c r="AF154"/>
  <c r="AB155"/>
  <c r="AC155"/>
  <c r="AD155"/>
  <c r="AE155"/>
  <c r="AF155"/>
  <c r="AB156"/>
  <c r="AC156"/>
  <c r="AD156"/>
  <c r="AE156"/>
  <c r="AF156"/>
  <c r="AB157"/>
  <c r="AC157"/>
  <c r="AD157"/>
  <c r="AE157"/>
  <c r="AF157"/>
  <c r="AB158"/>
  <c r="AC158"/>
  <c r="AD158"/>
  <c r="AE158"/>
  <c r="AF158"/>
  <c r="AB159"/>
  <c r="AC159"/>
  <c r="AD159"/>
  <c r="AE159"/>
  <c r="AF159"/>
  <c r="AB160"/>
  <c r="AC160"/>
  <c r="AD160"/>
  <c r="AE160"/>
  <c r="AF160"/>
  <c r="AB161"/>
  <c r="AC161"/>
  <c r="AD161"/>
  <c r="AE161"/>
  <c r="AF161"/>
  <c r="AB162"/>
  <c r="AC162"/>
  <c r="AD162"/>
  <c r="AE162"/>
  <c r="AF162"/>
  <c r="AB163"/>
  <c r="AC163"/>
  <c r="AD163"/>
  <c r="AE163"/>
  <c r="AF163"/>
  <c r="AB164"/>
  <c r="AC164"/>
  <c r="AD164"/>
  <c r="AE164"/>
  <c r="AF164"/>
  <c r="AB165"/>
  <c r="AC165"/>
  <c r="AD165"/>
  <c r="AE165"/>
  <c r="AF165"/>
  <c r="AB166"/>
  <c r="AC166"/>
  <c r="AD166"/>
  <c r="AE166"/>
  <c r="AF166"/>
  <c r="AB167"/>
  <c r="AC167"/>
  <c r="AD167"/>
  <c r="AE167"/>
  <c r="AF167"/>
  <c r="AB168"/>
  <c r="AC168"/>
  <c r="AD168"/>
  <c r="AE168"/>
  <c r="AF168"/>
  <c r="AB169"/>
  <c r="AC169"/>
  <c r="AD169"/>
  <c r="AE169"/>
  <c r="AF169"/>
  <c r="AB170"/>
  <c r="AC170"/>
  <c r="AD170"/>
  <c r="AE170"/>
  <c r="AF170"/>
  <c r="AB171"/>
  <c r="AC171"/>
  <c r="AD171"/>
  <c r="AE171"/>
  <c r="AF171"/>
  <c r="AB172"/>
  <c r="AC172"/>
  <c r="AD172"/>
  <c r="AE172"/>
  <c r="AF172"/>
  <c r="AB173"/>
  <c r="AC173"/>
  <c r="AD173"/>
  <c r="AE173"/>
  <c r="AF173"/>
  <c r="AB174"/>
  <c r="AC174"/>
  <c r="AD174"/>
  <c r="AE174"/>
  <c r="AF174"/>
  <c r="AB175"/>
  <c r="AC175"/>
  <c r="AD175"/>
  <c r="AE175"/>
  <c r="AF175"/>
  <c r="AB176"/>
  <c r="AC176"/>
  <c r="AD176"/>
  <c r="AE176"/>
  <c r="AF176"/>
  <c r="AB177"/>
  <c r="AC177"/>
  <c r="AD177"/>
  <c r="AE177"/>
  <c r="AF177"/>
  <c r="AB178"/>
  <c r="AC178"/>
  <c r="AD178"/>
  <c r="AE178"/>
  <c r="AF178"/>
  <c r="AB179"/>
  <c r="AC179"/>
  <c r="AE179"/>
  <c r="AF179"/>
  <c r="AB180"/>
  <c r="AC180"/>
  <c r="AE180"/>
  <c r="AF180"/>
  <c r="AB181"/>
  <c r="AC181"/>
  <c r="AD181"/>
  <c r="AE181"/>
  <c r="AF181"/>
  <c r="AB182"/>
  <c r="AC182"/>
  <c r="AD182"/>
  <c r="AE182"/>
  <c r="AF182"/>
  <c r="AB183"/>
  <c r="AC183"/>
  <c r="AD183"/>
  <c r="AE183"/>
  <c r="AF183"/>
  <c r="AB184"/>
  <c r="AC184"/>
  <c r="AD184"/>
  <c r="AE184"/>
  <c r="AF184"/>
  <c r="AB185"/>
  <c r="AC185"/>
  <c r="AD185"/>
  <c r="AE185"/>
  <c r="AF185"/>
  <c r="AB186"/>
  <c r="AC186"/>
  <c r="AD186"/>
  <c r="AE186"/>
  <c r="AF186"/>
  <c r="AB187"/>
  <c r="AC187"/>
  <c r="AD187"/>
  <c r="AE187"/>
  <c r="AF187"/>
  <c r="AB188"/>
  <c r="AC188"/>
  <c r="AD188"/>
  <c r="AE188"/>
  <c r="AF188"/>
  <c r="AB189"/>
  <c r="AC189"/>
  <c r="AD189"/>
  <c r="AE189"/>
  <c r="AF189"/>
  <c r="AB190"/>
  <c r="AC190"/>
  <c r="AD190"/>
  <c r="AE190"/>
  <c r="AF190"/>
  <c r="AB191"/>
  <c r="AC191"/>
  <c r="AD191"/>
  <c r="AE191"/>
  <c r="AF191"/>
  <c r="AB192"/>
  <c r="AC192"/>
  <c r="AD192"/>
  <c r="AE192"/>
  <c r="AF192"/>
  <c r="AB193"/>
  <c r="AC193"/>
  <c r="AD193"/>
  <c r="AE193"/>
  <c r="AF193"/>
  <c r="AB194"/>
  <c r="AC194"/>
  <c r="AD194"/>
  <c r="AE194"/>
  <c r="AF194"/>
  <c r="AB195"/>
  <c r="AC195"/>
  <c r="AD195"/>
  <c r="AE195"/>
  <c r="AF195"/>
  <c r="AB196"/>
  <c r="AC196"/>
  <c r="AD196"/>
  <c r="AE196"/>
  <c r="AF196"/>
  <c r="AB197"/>
  <c r="AC197"/>
  <c r="AD197"/>
  <c r="AE197"/>
  <c r="AF197"/>
  <c r="AB198"/>
  <c r="AC198"/>
  <c r="AD198"/>
  <c r="AE198"/>
  <c r="AF198"/>
  <c r="AB199"/>
  <c r="AC199"/>
  <c r="AD199"/>
  <c r="AE199"/>
  <c r="AF199"/>
  <c r="AB200"/>
  <c r="AC200"/>
  <c r="AD200"/>
  <c r="AE200"/>
  <c r="AF200"/>
  <c r="AB201"/>
  <c r="AC201"/>
  <c r="AD201"/>
  <c r="AE201"/>
  <c r="AF201"/>
  <c r="AB202"/>
  <c r="AC202"/>
  <c r="AD202"/>
  <c r="AE202"/>
  <c r="AF202"/>
  <c r="AB203"/>
  <c r="AC203"/>
  <c r="AD203"/>
  <c r="AE203"/>
  <c r="AF203"/>
  <c r="AB204"/>
  <c r="AC204"/>
  <c r="AD204"/>
  <c r="AE204"/>
  <c r="AF204"/>
  <c r="AB205"/>
  <c r="AC205"/>
  <c r="AD205"/>
  <c r="AE205"/>
  <c r="AF205"/>
  <c r="AB206"/>
  <c r="AC206"/>
  <c r="AD206"/>
  <c r="AE206"/>
  <c r="AF206"/>
  <c r="AB207"/>
  <c r="AC207"/>
  <c r="AD207"/>
  <c r="AE207"/>
  <c r="AF207"/>
  <c r="AB208"/>
  <c r="AC208"/>
  <c r="AD208"/>
  <c r="AE208"/>
  <c r="AF208"/>
  <c r="AB209"/>
  <c r="AC209"/>
  <c r="AD209"/>
  <c r="AE209"/>
  <c r="AF209"/>
  <c r="AB210"/>
  <c r="AC210"/>
  <c r="AD210"/>
  <c r="AE210"/>
  <c r="AF210"/>
  <c r="AB211"/>
  <c r="AC211"/>
  <c r="AD211"/>
  <c r="AE211"/>
  <c r="AF211"/>
  <c r="AB212"/>
  <c r="AC212"/>
  <c r="AD212"/>
  <c r="AE212"/>
  <c r="AF212"/>
  <c r="AB213"/>
  <c r="AC213"/>
  <c r="AD213"/>
  <c r="AE213"/>
  <c r="AF213"/>
  <c r="AB214"/>
  <c r="AC214"/>
  <c r="AD214"/>
  <c r="AE214"/>
  <c r="AF214"/>
  <c r="AB215"/>
  <c r="AC215"/>
  <c r="AD215"/>
  <c r="AE215"/>
  <c r="AF215"/>
  <c r="AB216"/>
  <c r="AC216"/>
  <c r="AD216"/>
  <c r="AE216"/>
  <c r="AF216"/>
  <c r="AB217"/>
  <c r="AC217"/>
  <c r="AD217"/>
  <c r="AE217"/>
  <c r="AF217"/>
  <c r="AB218"/>
  <c r="AC218"/>
  <c r="AD218"/>
  <c r="AE218"/>
  <c r="AF218"/>
  <c r="AB219"/>
  <c r="AC219"/>
  <c r="AD219"/>
  <c r="AE219"/>
  <c r="AF219"/>
  <c r="AB220"/>
  <c r="AC220"/>
  <c r="AD220"/>
  <c r="AE220"/>
  <c r="AF220"/>
  <c r="AB221"/>
  <c r="AC221"/>
  <c r="AD221"/>
  <c r="AE221"/>
  <c r="AF221"/>
  <c r="AB222"/>
  <c r="AC222"/>
  <c r="AD222"/>
  <c r="AE222"/>
  <c r="AF222"/>
  <c r="AB223"/>
  <c r="AC223"/>
  <c r="AD223"/>
  <c r="AE223"/>
  <c r="AF223"/>
  <c r="AB224"/>
  <c r="AC224"/>
  <c r="AD224"/>
  <c r="AE224"/>
  <c r="AF224"/>
  <c r="AB225"/>
  <c r="AC225"/>
  <c r="AD225"/>
  <c r="AE225"/>
  <c r="AF225"/>
  <c r="AB226"/>
  <c r="AC226"/>
  <c r="AD226"/>
  <c r="AE226"/>
  <c r="AF226"/>
  <c r="AB227"/>
  <c r="AC227"/>
  <c r="AD227"/>
  <c r="AE227"/>
  <c r="AF227"/>
  <c r="AB228"/>
  <c r="AC228"/>
  <c r="AD228"/>
  <c r="AE228"/>
  <c r="AF228"/>
  <c r="AB229"/>
  <c r="AC229"/>
  <c r="AD229"/>
  <c r="AE229"/>
  <c r="AF229"/>
  <c r="AB230"/>
  <c r="AC230"/>
  <c r="AD230"/>
  <c r="AE230"/>
  <c r="AF230"/>
  <c r="AB231"/>
  <c r="AC231"/>
  <c r="AD231"/>
  <c r="AE231"/>
  <c r="AF231"/>
  <c r="AB232"/>
  <c r="AC232"/>
  <c r="AD232"/>
  <c r="AE232"/>
  <c r="AF232"/>
  <c r="AB233"/>
  <c r="AC233"/>
  <c r="AD233"/>
  <c r="AE233"/>
  <c r="AF233"/>
  <c r="AB234"/>
  <c r="AC234"/>
  <c r="AD234"/>
  <c r="AE234"/>
  <c r="AF234"/>
  <c r="AB235"/>
  <c r="AC235"/>
  <c r="AD235"/>
  <c r="AE235"/>
  <c r="AF235"/>
  <c r="AB236"/>
  <c r="AC236"/>
  <c r="AD236"/>
  <c r="AE236"/>
  <c r="AF236"/>
  <c r="AB237"/>
  <c r="AC237"/>
  <c r="AD237"/>
  <c r="AE237"/>
  <c r="AF237"/>
  <c r="AB238"/>
  <c r="AC238"/>
  <c r="AD238"/>
  <c r="AE238"/>
  <c r="AF238"/>
  <c r="AB239"/>
  <c r="AC239"/>
  <c r="AD239"/>
  <c r="AE239"/>
  <c r="AF239"/>
  <c r="AB240"/>
  <c r="AC240"/>
  <c r="AD240"/>
  <c r="AE240"/>
  <c r="AF240"/>
  <c r="AB241"/>
  <c r="AC241"/>
  <c r="AD241"/>
  <c r="AE241"/>
  <c r="AF241"/>
  <c r="AB242"/>
  <c r="AC242"/>
  <c r="AD242"/>
  <c r="AE242"/>
  <c r="AF242"/>
  <c r="AB243"/>
  <c r="AC243"/>
  <c r="AD243"/>
  <c r="AE243"/>
  <c r="AF243"/>
  <c r="AB244"/>
  <c r="AC244"/>
  <c r="AD244"/>
  <c r="AE244"/>
  <c r="AF244"/>
  <c r="AB245"/>
  <c r="AC245"/>
  <c r="AD245"/>
  <c r="AE245"/>
  <c r="AF245"/>
  <c r="AB246"/>
  <c r="AC246"/>
  <c r="AD246"/>
  <c r="AE246"/>
  <c r="AF246"/>
  <c r="AB247"/>
  <c r="AC247"/>
  <c r="AD247"/>
  <c r="AE247"/>
  <c r="AF247"/>
  <c r="AB248"/>
  <c r="AC248"/>
  <c r="AD248"/>
  <c r="AE248"/>
  <c r="AF248"/>
  <c r="AB249"/>
  <c r="AC249"/>
  <c r="AD249"/>
  <c r="AE249"/>
  <c r="AF249"/>
  <c r="AB250"/>
  <c r="AC250"/>
  <c r="AD250"/>
  <c r="AE250"/>
  <c r="AF250"/>
  <c r="AB251"/>
  <c r="AC251"/>
  <c r="AD251"/>
  <c r="AE251"/>
  <c r="AF251"/>
  <c r="AB252"/>
  <c r="AC252"/>
  <c r="AD252"/>
  <c r="AE252"/>
  <c r="AF252"/>
  <c r="AB253"/>
  <c r="AC253"/>
  <c r="AD253"/>
  <c r="AE253"/>
  <c r="AF253"/>
  <c r="AB254"/>
  <c r="AC254"/>
  <c r="AD254"/>
  <c r="AE254"/>
  <c r="AF254"/>
  <c r="AB255"/>
  <c r="AC255"/>
  <c r="AD255"/>
  <c r="AE255"/>
  <c r="AF255"/>
  <c r="AB256"/>
  <c r="AC256"/>
  <c r="AD256"/>
  <c r="AE256"/>
  <c r="AF256"/>
  <c r="AB257"/>
  <c r="AC257"/>
  <c r="AD257"/>
  <c r="AE257"/>
  <c r="AF257"/>
  <c r="AB258"/>
  <c r="AC258"/>
  <c r="AD258"/>
  <c r="AE258"/>
  <c r="AF258"/>
  <c r="AB259"/>
  <c r="AC259"/>
  <c r="AD259"/>
  <c r="AE259"/>
  <c r="AF259"/>
  <c r="AB260"/>
  <c r="AC260"/>
  <c r="AD260"/>
  <c r="AE260"/>
  <c r="AF260"/>
  <c r="AB261"/>
  <c r="AC261"/>
  <c r="AD261"/>
  <c r="AE261"/>
  <c r="AF261"/>
  <c r="AB262"/>
  <c r="AC262"/>
  <c r="AD262"/>
  <c r="AE262"/>
  <c r="AF262"/>
  <c r="AB263"/>
  <c r="AC263"/>
  <c r="AD263"/>
  <c r="AE263"/>
  <c r="AF263"/>
  <c r="AB264"/>
  <c r="AC264"/>
  <c r="AD264"/>
  <c r="AE264"/>
  <c r="AF264"/>
  <c r="AB265"/>
  <c r="AC265"/>
  <c r="AD265"/>
  <c r="AE265"/>
  <c r="AF265"/>
  <c r="AB266"/>
  <c r="AC266"/>
  <c r="AD266"/>
  <c r="AE266"/>
  <c r="AF266"/>
  <c r="AB267"/>
  <c r="AC267"/>
  <c r="AD267"/>
  <c r="AE267"/>
  <c r="AF267"/>
  <c r="AB268"/>
  <c r="AC268"/>
  <c r="AD268"/>
  <c r="AE268"/>
  <c r="AF268"/>
  <c r="AB269"/>
  <c r="AC269"/>
  <c r="AD269"/>
  <c r="AE269"/>
  <c r="AF269"/>
  <c r="AB270"/>
  <c r="AC270"/>
  <c r="AD270"/>
  <c r="AE270"/>
  <c r="AF270"/>
  <c r="AB271"/>
  <c r="AC271"/>
  <c r="AD271"/>
  <c r="AE271"/>
  <c r="AF271"/>
  <c r="AB272"/>
  <c r="AC272"/>
  <c r="AD272"/>
  <c r="AE272"/>
  <c r="AF272"/>
  <c r="AB273"/>
  <c r="AC273"/>
  <c r="AD273"/>
  <c r="AE273"/>
  <c r="AF273"/>
  <c r="AB274"/>
  <c r="AC274"/>
  <c r="AD274"/>
  <c r="AE274"/>
  <c r="AF274"/>
  <c r="AB275"/>
  <c r="AC275"/>
  <c r="AD275"/>
  <c r="AE275"/>
  <c r="AF275"/>
  <c r="AB276"/>
  <c r="AC276"/>
  <c r="AD276"/>
  <c r="AE276"/>
  <c r="AF276"/>
  <c r="AB277"/>
  <c r="AC277"/>
  <c r="AD277"/>
  <c r="AE277"/>
  <c r="AF277"/>
  <c r="AB278"/>
  <c r="AC278"/>
  <c r="AD278"/>
  <c r="AE278"/>
  <c r="AF278"/>
  <c r="AB279"/>
  <c r="AC279"/>
  <c r="AD279"/>
  <c r="AE279"/>
  <c r="AF279"/>
  <c r="AB280"/>
  <c r="AC280"/>
  <c r="AD280"/>
  <c r="AE280"/>
  <c r="AF280"/>
  <c r="AA641"/>
  <c r="Z641"/>
  <c r="Y641"/>
  <c r="X641"/>
  <c r="W641"/>
  <c r="AA640"/>
  <c r="Z640"/>
  <c r="Y640"/>
  <c r="X640"/>
  <c r="W640"/>
  <c r="AA639"/>
  <c r="Z639"/>
  <c r="Y639"/>
  <c r="X639"/>
  <c r="W639"/>
  <c r="AA638"/>
  <c r="Z638"/>
  <c r="Y638"/>
  <c r="X638"/>
  <c r="W638"/>
  <c r="AA637"/>
  <c r="Z637"/>
  <c r="Y637"/>
  <c r="X637"/>
  <c r="W637"/>
  <c r="AA636"/>
  <c r="Z636"/>
  <c r="Y636"/>
  <c r="X636"/>
  <c r="W636"/>
  <c r="AA635"/>
  <c r="Z635"/>
  <c r="X635"/>
  <c r="W635"/>
  <c r="AA634"/>
  <c r="Z634"/>
  <c r="Y634"/>
  <c r="X634"/>
  <c r="W634"/>
  <c r="AA633"/>
  <c r="Z633"/>
  <c r="Y633"/>
  <c r="X633"/>
  <c r="W633"/>
  <c r="AA632"/>
  <c r="Z632"/>
  <c r="Y632"/>
  <c r="X632"/>
  <c r="W632"/>
  <c r="AA631"/>
  <c r="Z631"/>
  <c r="Y631"/>
  <c r="X631"/>
  <c r="W631"/>
  <c r="AA630"/>
  <c r="Z630"/>
  <c r="Y630"/>
  <c r="X630"/>
  <c r="W630"/>
  <c r="AA629"/>
  <c r="Z629"/>
  <c r="Y629"/>
  <c r="X629"/>
  <c r="W629"/>
  <c r="AA628"/>
  <c r="Z628"/>
  <c r="Y628"/>
  <c r="X628"/>
  <c r="W628"/>
  <c r="AA627"/>
  <c r="Z627"/>
  <c r="Y627"/>
  <c r="X627"/>
  <c r="W627"/>
  <c r="AA626"/>
  <c r="Z626"/>
  <c r="Y626"/>
  <c r="X626"/>
  <c r="W626"/>
  <c r="AA625"/>
  <c r="Z625"/>
  <c r="Y625"/>
  <c r="X625"/>
  <c r="W625"/>
  <c r="AA624"/>
  <c r="Z624"/>
  <c r="Y624"/>
  <c r="X624"/>
  <c r="W624"/>
  <c r="AA623"/>
  <c r="Z623"/>
  <c r="Y623"/>
  <c r="X623"/>
  <c r="W623"/>
  <c r="AA622"/>
  <c r="Z622"/>
  <c r="Y622"/>
  <c r="X622"/>
  <c r="W622"/>
  <c r="AA621"/>
  <c r="Z621"/>
  <c r="Y621"/>
  <c r="X621"/>
  <c r="W621"/>
  <c r="Y618"/>
  <c r="X618"/>
  <c r="AF616" s="1"/>
  <c r="AE616" s="1"/>
  <c r="AD616" s="1"/>
  <c r="AC616" s="1"/>
  <c r="AB616" s="1"/>
  <c r="AF615" s="1"/>
  <c r="AE615" s="1"/>
  <c r="AD615" s="1"/>
  <c r="AC615" s="1"/>
  <c r="AB615" s="1"/>
  <c r="AF614" s="1"/>
  <c r="AE614" s="1"/>
  <c r="AD614" s="1"/>
  <c r="AC614" s="1"/>
  <c r="AB614" s="1"/>
  <c r="AF613" s="1"/>
  <c r="AE613" s="1"/>
  <c r="AD613" s="1"/>
  <c r="AC613" s="1"/>
  <c r="AB613" s="1"/>
  <c r="AF612" s="1"/>
  <c r="AE612" s="1"/>
  <c r="AD612" s="1"/>
  <c r="AC612" s="1"/>
  <c r="AB612" s="1"/>
  <c r="AF611" s="1"/>
  <c r="AE611" s="1"/>
  <c r="AD611" s="1"/>
  <c r="AC611" s="1"/>
  <c r="AB611" s="1"/>
  <c r="AF610" s="1"/>
  <c r="AE610" s="1"/>
  <c r="AD610" s="1"/>
  <c r="AC610" s="1"/>
  <c r="AB610" s="1"/>
  <c r="AF609" s="1"/>
  <c r="AE609" s="1"/>
  <c r="AD609" s="1"/>
  <c r="AC609" s="1"/>
  <c r="AB609" s="1"/>
  <c r="AF608" s="1"/>
  <c r="AE608" s="1"/>
  <c r="AD608" s="1"/>
  <c r="AC608" s="1"/>
  <c r="AB608" s="1"/>
  <c r="AF607" s="1"/>
  <c r="AE607" s="1"/>
  <c r="AD607" s="1"/>
  <c r="AC607" s="1"/>
  <c r="AB607" s="1"/>
  <c r="AF606" s="1"/>
  <c r="AE606" s="1"/>
  <c r="AD606" s="1"/>
  <c r="AC606" s="1"/>
  <c r="AB606" s="1"/>
  <c r="AF605" s="1"/>
  <c r="AE605" s="1"/>
  <c r="AD605" s="1"/>
  <c r="AC605" s="1"/>
  <c r="AB605" s="1"/>
  <c r="AF604" s="1"/>
  <c r="AE604" s="1"/>
  <c r="AD604" s="1"/>
  <c r="AC604" s="1"/>
  <c r="AB604" s="1"/>
  <c r="AF603" s="1"/>
  <c r="AE603" s="1"/>
  <c r="AD603" s="1"/>
  <c r="AC603" s="1"/>
  <c r="AB603" s="1"/>
  <c r="AF602" s="1"/>
  <c r="AE602" s="1"/>
  <c r="AD602" s="1"/>
  <c r="AC602" s="1"/>
  <c r="AB602" s="1"/>
  <c r="AF601" s="1"/>
  <c r="AE601" s="1"/>
  <c r="AD601" s="1"/>
  <c r="AC601" s="1"/>
  <c r="AB601" s="1"/>
  <c r="AF600" s="1"/>
  <c r="AE600" s="1"/>
  <c r="AD600" s="1"/>
  <c r="AC600" s="1"/>
  <c r="AB600" s="1"/>
  <c r="AF599" s="1"/>
  <c r="AE599" s="1"/>
  <c r="AD599" s="1"/>
  <c r="AC599" s="1"/>
  <c r="AB599" s="1"/>
  <c r="AF598" s="1"/>
  <c r="AE598" s="1"/>
  <c r="AD598" s="1"/>
  <c r="AC598" s="1"/>
  <c r="AB598" s="1"/>
  <c r="AF597" s="1"/>
  <c r="AE597" s="1"/>
  <c r="AD597" s="1"/>
  <c r="AC597" s="1"/>
  <c r="AB597" s="1"/>
  <c r="AF596" s="1"/>
  <c r="AE596" s="1"/>
  <c r="AD596" s="1"/>
  <c r="AC596" s="1"/>
  <c r="AB596" s="1"/>
  <c r="AF595" s="1"/>
  <c r="AE595" s="1"/>
  <c r="AD595" s="1"/>
  <c r="AC595" s="1"/>
  <c r="AB595" s="1"/>
  <c r="AF594" s="1"/>
  <c r="AE594" s="1"/>
  <c r="AD594" s="1"/>
  <c r="AC594" s="1"/>
  <c r="AB594" s="1"/>
  <c r="AF593" s="1"/>
  <c r="AE593" s="1"/>
  <c r="AD593" s="1"/>
  <c r="AC593" s="1"/>
  <c r="AB593" s="1"/>
  <c r="AF592" s="1"/>
  <c r="AE592" s="1"/>
  <c r="AD592" s="1"/>
  <c r="AC592" s="1"/>
  <c r="AB592" s="1"/>
  <c r="AF591" s="1"/>
  <c r="AE591" s="1"/>
  <c r="AD591" s="1"/>
  <c r="AC591" s="1"/>
  <c r="AB591" s="1"/>
  <c r="AF590" s="1"/>
  <c r="AE590" s="1"/>
  <c r="AD590" s="1"/>
  <c r="AC590" s="1"/>
  <c r="AB590" s="1"/>
  <c r="AF589" s="1"/>
  <c r="AE589" s="1"/>
  <c r="AD589" s="1"/>
  <c r="AC589" s="1"/>
  <c r="AB589" s="1"/>
  <c r="AF588" s="1"/>
  <c r="AE588" s="1"/>
  <c r="AD588" s="1"/>
  <c r="AC588" s="1"/>
  <c r="AB588" s="1"/>
  <c r="AF587" s="1"/>
  <c r="AE587" s="1"/>
  <c r="AD587" s="1"/>
  <c r="AC587" s="1"/>
  <c r="AB587" s="1"/>
  <c r="AF586" s="1"/>
  <c r="AE586" s="1"/>
  <c r="AD586" s="1"/>
  <c r="AC586" s="1"/>
  <c r="AB586" s="1"/>
  <c r="AF585" s="1"/>
  <c r="AE585" s="1"/>
  <c r="AD585" s="1"/>
  <c r="AC585" s="1"/>
  <c r="AB585" s="1"/>
  <c r="AF584" s="1"/>
  <c r="AE584" s="1"/>
  <c r="AD584" s="1"/>
  <c r="AC584" s="1"/>
  <c r="AB584" s="1"/>
  <c r="AF583" s="1"/>
  <c r="AE583" s="1"/>
  <c r="AD583" s="1"/>
  <c r="AC583" s="1"/>
  <c r="AB583" s="1"/>
  <c r="AF582" s="1"/>
  <c r="AE582" s="1"/>
  <c r="AD582" s="1"/>
  <c r="AC582" s="1"/>
  <c r="AB582" s="1"/>
  <c r="AF581" s="1"/>
  <c r="AE581" s="1"/>
  <c r="AD581" s="1"/>
  <c r="AC581" s="1"/>
  <c r="AB581" s="1"/>
  <c r="AF580" s="1"/>
  <c r="AE580" s="1"/>
  <c r="AD580" s="1"/>
  <c r="AC580" s="1"/>
  <c r="AB580" s="1"/>
  <c r="AF579" s="1"/>
  <c r="AE579" s="1"/>
  <c r="AD579" s="1"/>
  <c r="AC579" s="1"/>
  <c r="AB579" s="1"/>
  <c r="AF578" s="1"/>
  <c r="AE578" s="1"/>
  <c r="AD578" s="1"/>
  <c r="AC578" s="1"/>
  <c r="AB578" s="1"/>
  <c r="AF577" s="1"/>
  <c r="AE577" s="1"/>
  <c r="AD577" s="1"/>
  <c r="AC577" s="1"/>
  <c r="AB577" s="1"/>
  <c r="AF576" s="1"/>
  <c r="AE576" s="1"/>
  <c r="AD576" s="1"/>
  <c r="AC576" s="1"/>
  <c r="AB576" s="1"/>
  <c r="AF575" s="1"/>
  <c r="AE575" s="1"/>
  <c r="AD575" s="1"/>
  <c r="AC575" s="1"/>
  <c r="AB575" s="1"/>
  <c r="AF574" s="1"/>
  <c r="AE574" s="1"/>
  <c r="AD574" s="1"/>
  <c r="AC574" s="1"/>
  <c r="AB574" s="1"/>
  <c r="AF573" s="1"/>
  <c r="AE573" s="1"/>
  <c r="AD573" s="1"/>
  <c r="AC573" s="1"/>
  <c r="AB573" s="1"/>
  <c r="AF572" s="1"/>
  <c r="AE572" s="1"/>
  <c r="AD572" s="1"/>
  <c r="AC572" s="1"/>
  <c r="AB572" s="1"/>
  <c r="AF571" s="1"/>
  <c r="AE571" s="1"/>
  <c r="AD571" s="1"/>
  <c r="AC571" s="1"/>
  <c r="AB571" s="1"/>
  <c r="AF570" s="1"/>
  <c r="AE570" s="1"/>
  <c r="AD570" s="1"/>
  <c r="AC570" s="1"/>
  <c r="AB570" s="1"/>
  <c r="AF569" s="1"/>
  <c r="AE569" s="1"/>
  <c r="AD569" s="1"/>
  <c r="AC569" s="1"/>
  <c r="AB569" s="1"/>
  <c r="AF568" s="1"/>
  <c r="AE568" s="1"/>
  <c r="AD568" s="1"/>
  <c r="AC568" s="1"/>
  <c r="AB568" s="1"/>
  <c r="AF567" s="1"/>
  <c r="AE567" s="1"/>
  <c r="AD567" s="1"/>
  <c r="AC567" s="1"/>
  <c r="AB567" s="1"/>
  <c r="AF566" s="1"/>
  <c r="AE566" s="1"/>
  <c r="AD566" s="1"/>
  <c r="AC566" s="1"/>
  <c r="AB566" s="1"/>
  <c r="AF565" s="1"/>
  <c r="AE565" s="1"/>
  <c r="AD565" s="1"/>
  <c r="AC565" s="1"/>
  <c r="AB565" s="1"/>
  <c r="AF564" s="1"/>
  <c r="AE564" s="1"/>
  <c r="AD564" s="1"/>
  <c r="AC564" s="1"/>
  <c r="AB564" s="1"/>
  <c r="AF563" s="1"/>
  <c r="AE563" s="1"/>
  <c r="AD563" s="1"/>
  <c r="AC563" s="1"/>
  <c r="AB563" s="1"/>
  <c r="AF562" s="1"/>
  <c r="AE562" s="1"/>
  <c r="AD562" s="1"/>
  <c r="AC562" s="1"/>
  <c r="AB562" s="1"/>
  <c r="AF561" s="1"/>
  <c r="AE561" s="1"/>
  <c r="AD561" s="1"/>
  <c r="AC561" s="1"/>
  <c r="AB561" s="1"/>
  <c r="AF560" s="1"/>
  <c r="AE560" s="1"/>
  <c r="AD560" s="1"/>
  <c r="AC560" s="1"/>
  <c r="AB560" s="1"/>
  <c r="AF559" s="1"/>
  <c r="AE559" s="1"/>
  <c r="AD559" s="1"/>
  <c r="AC559" s="1"/>
  <c r="AB559" s="1"/>
  <c r="AF558" s="1"/>
  <c r="AE558" s="1"/>
  <c r="AD558" s="1"/>
  <c r="AC558" s="1"/>
  <c r="AB558" s="1"/>
  <c r="AF557" s="1"/>
  <c r="AE557" s="1"/>
  <c r="AD557" s="1"/>
  <c r="AC557" s="1"/>
  <c r="AB557" s="1"/>
  <c r="AF556" s="1"/>
  <c r="AE556" s="1"/>
  <c r="AD556" s="1"/>
  <c r="AC556" s="1"/>
  <c r="AB556" s="1"/>
  <c r="AF555" s="1"/>
  <c r="AE555" s="1"/>
  <c r="AD555" s="1"/>
  <c r="AC555" s="1"/>
  <c r="AB555" s="1"/>
  <c r="AF554" s="1"/>
  <c r="AE554" s="1"/>
  <c r="AD554" s="1"/>
  <c r="AC554" s="1"/>
  <c r="AB554" s="1"/>
  <c r="AF553" s="1"/>
  <c r="AE553" s="1"/>
  <c r="AD553" s="1"/>
  <c r="AC553" s="1"/>
  <c r="AB553" s="1"/>
  <c r="AF552" s="1"/>
  <c r="AE552" s="1"/>
  <c r="AD552" s="1"/>
  <c r="AC552" s="1"/>
  <c r="AB552" s="1"/>
  <c r="AF551" s="1"/>
  <c r="AE551" s="1"/>
  <c r="AD551" s="1"/>
  <c r="AC551" s="1"/>
  <c r="AB551" s="1"/>
  <c r="AF550" s="1"/>
  <c r="AE550" s="1"/>
  <c r="AD550" s="1"/>
  <c r="AC550" s="1"/>
  <c r="AB550" s="1"/>
  <c r="AF549" s="1"/>
  <c r="AE549" s="1"/>
  <c r="AD549" s="1"/>
  <c r="AC549" s="1"/>
  <c r="AB549" s="1"/>
  <c r="AF548" s="1"/>
  <c r="AE548" s="1"/>
  <c r="AD548" s="1"/>
  <c r="AC548" s="1"/>
  <c r="AB548" s="1"/>
  <c r="AF547" s="1"/>
  <c r="AE547" s="1"/>
  <c r="AD547" s="1"/>
  <c r="AC547" s="1"/>
  <c r="AB547" s="1"/>
  <c r="AF546" s="1"/>
  <c r="AE546" s="1"/>
  <c r="AD546" s="1"/>
  <c r="AC546" s="1"/>
  <c r="AB546" s="1"/>
  <c r="AF545" s="1"/>
  <c r="AE545" s="1"/>
  <c r="AD545" s="1"/>
  <c r="AC545" s="1"/>
  <c r="AB545" s="1"/>
  <c r="AF544" s="1"/>
  <c r="AE544" s="1"/>
  <c r="AD544" s="1"/>
  <c r="AC544" s="1"/>
  <c r="AB544" s="1"/>
  <c r="AF543" s="1"/>
  <c r="AE543" s="1"/>
  <c r="AD543" s="1"/>
  <c r="AC543" s="1"/>
  <c r="AB543" s="1"/>
  <c r="AF542" s="1"/>
  <c r="AE542" s="1"/>
  <c r="AD542" s="1"/>
  <c r="AC542" s="1"/>
  <c r="AB542" s="1"/>
  <c r="AF541" s="1"/>
  <c r="AE541" s="1"/>
  <c r="AD541" s="1"/>
  <c r="AC541" s="1"/>
  <c r="AB541" s="1"/>
  <c r="AF540" s="1"/>
  <c r="AE540" s="1"/>
  <c r="AD540" s="1"/>
  <c r="AC540" s="1"/>
  <c r="AB540" s="1"/>
  <c r="AF539" s="1"/>
  <c r="AE539" s="1"/>
  <c r="AD539" s="1"/>
  <c r="AC539" s="1"/>
  <c r="AB539" s="1"/>
  <c r="AF538" s="1"/>
  <c r="AE538" s="1"/>
  <c r="AD538" s="1"/>
  <c r="AC538" s="1"/>
  <c r="AB538" s="1"/>
  <c r="AF537" s="1"/>
  <c r="AE537" s="1"/>
  <c r="AD537" s="1"/>
  <c r="AC537" s="1"/>
  <c r="AB537" s="1"/>
  <c r="AF536" s="1"/>
  <c r="AE536" s="1"/>
  <c r="AD536" s="1"/>
  <c r="AC536" s="1"/>
  <c r="AB536" s="1"/>
  <c r="AF535" s="1"/>
  <c r="AE535" s="1"/>
  <c r="AD535" s="1"/>
  <c r="AC535" s="1"/>
  <c r="AB535" s="1"/>
  <c r="AF534" s="1"/>
  <c r="AE534" s="1"/>
  <c r="AD534" s="1"/>
  <c r="AC534" s="1"/>
  <c r="AB534" s="1"/>
  <c r="AF533" s="1"/>
  <c r="AE533" s="1"/>
  <c r="AD533" s="1"/>
  <c r="AC533" s="1"/>
  <c r="AB533" s="1"/>
  <c r="AF532" s="1"/>
  <c r="AE532" s="1"/>
  <c r="AD532" s="1"/>
  <c r="AC532" s="1"/>
  <c r="AB532" s="1"/>
  <c r="AF531" s="1"/>
  <c r="AE531" s="1"/>
  <c r="AD531" s="1"/>
  <c r="AC531" s="1"/>
  <c r="AB531" s="1"/>
  <c r="AF530" s="1"/>
  <c r="AE530" s="1"/>
  <c r="AD530" s="1"/>
  <c r="AC530" s="1"/>
  <c r="AB530" s="1"/>
  <c r="AF529" s="1"/>
  <c r="AE529" s="1"/>
  <c r="AD529" s="1"/>
  <c r="AC529" s="1"/>
  <c r="AB529" s="1"/>
  <c r="AF528" s="1"/>
  <c r="AE528" s="1"/>
  <c r="AD528" s="1"/>
  <c r="AC528" s="1"/>
  <c r="AB528" s="1"/>
  <c r="AF527" s="1"/>
  <c r="AE527" s="1"/>
  <c r="AD527" s="1"/>
  <c r="AC527" s="1"/>
  <c r="AB527" s="1"/>
  <c r="AF526" s="1"/>
  <c r="AE526" s="1"/>
  <c r="AD526" s="1"/>
  <c r="AC526" s="1"/>
  <c r="AB526" s="1"/>
  <c r="AF525" s="1"/>
  <c r="AE525" s="1"/>
  <c r="AD525" s="1"/>
  <c r="AC525" s="1"/>
  <c r="AB525" s="1"/>
  <c r="AF524" s="1"/>
  <c r="AE524" s="1"/>
  <c r="AD524" s="1"/>
  <c r="AC524" s="1"/>
  <c r="AB524" s="1"/>
  <c r="AF523" s="1"/>
  <c r="AE523" s="1"/>
  <c r="AD523" s="1"/>
  <c r="AC523" s="1"/>
  <c r="AB523" s="1"/>
  <c r="AF522" s="1"/>
  <c r="AE522" s="1"/>
  <c r="AD522" s="1"/>
  <c r="AC522" s="1"/>
  <c r="AB522" s="1"/>
  <c r="AF521" s="1"/>
  <c r="AE521" s="1"/>
  <c r="AD521" s="1"/>
  <c r="AC521" s="1"/>
  <c r="AB521" s="1"/>
  <c r="AF520" s="1"/>
  <c r="AE520" s="1"/>
  <c r="AD520" s="1"/>
  <c r="AC520" s="1"/>
  <c r="AB520" s="1"/>
  <c r="AF519" s="1"/>
  <c r="AE519" s="1"/>
  <c r="AD519" s="1"/>
  <c r="AC519" s="1"/>
  <c r="AB519" s="1"/>
  <c r="AF518" s="1"/>
  <c r="AE518" s="1"/>
  <c r="AD518" s="1"/>
  <c r="AC518" s="1"/>
  <c r="AB518" s="1"/>
  <c r="AF517" s="1"/>
  <c r="AE517" s="1"/>
  <c r="AD517" s="1"/>
  <c r="AC517" s="1"/>
  <c r="AB517" s="1"/>
  <c r="AF516" s="1"/>
  <c r="AE516" s="1"/>
  <c r="AD516" s="1"/>
  <c r="AC516" s="1"/>
  <c r="AB516" s="1"/>
  <c r="AF515" s="1"/>
  <c r="AE515" s="1"/>
  <c r="AD515" s="1"/>
  <c r="AC515" s="1"/>
  <c r="AB515" s="1"/>
  <c r="AF514" s="1"/>
  <c r="AE514" s="1"/>
  <c r="AD514" s="1"/>
  <c r="AC514" s="1"/>
  <c r="AB514" s="1"/>
  <c r="AF513" s="1"/>
  <c r="AE513" s="1"/>
  <c r="AD513" s="1"/>
  <c r="AC513" s="1"/>
  <c r="AB513" s="1"/>
  <c r="AF512" s="1"/>
  <c r="AE512" s="1"/>
  <c r="AD512" s="1"/>
  <c r="AC512" s="1"/>
  <c r="AB512" s="1"/>
  <c r="AF511" s="1"/>
  <c r="AE511" s="1"/>
  <c r="AD511" s="1"/>
  <c r="AC511" s="1"/>
  <c r="AB511" s="1"/>
  <c r="AF510" s="1"/>
  <c r="AE510" s="1"/>
  <c r="AD510" s="1"/>
  <c r="AC510" s="1"/>
  <c r="AB510" s="1"/>
  <c r="AF509" s="1"/>
  <c r="AE509" s="1"/>
  <c r="AD509" s="1"/>
  <c r="AC509" s="1"/>
  <c r="AB509" s="1"/>
  <c r="AF508" s="1"/>
  <c r="AE508" s="1"/>
  <c r="AD508" s="1"/>
  <c r="AC508" s="1"/>
  <c r="AB508" s="1"/>
  <c r="AF507" s="1"/>
  <c r="AE507" s="1"/>
  <c r="AD507" s="1"/>
  <c r="AC507" s="1"/>
  <c r="AB507" s="1"/>
  <c r="AF506" s="1"/>
  <c r="AE506" s="1"/>
  <c r="AD506" s="1"/>
  <c r="AC506" s="1"/>
  <c r="AB506" s="1"/>
  <c r="AF505" s="1"/>
  <c r="AE505" s="1"/>
  <c r="AD505" s="1"/>
  <c r="AC505" s="1"/>
  <c r="AB505" s="1"/>
  <c r="AF504" s="1"/>
  <c r="AE504" s="1"/>
  <c r="AD504" s="1"/>
  <c r="AC504" s="1"/>
  <c r="AB504" s="1"/>
  <c r="AF503" s="1"/>
  <c r="AE503" s="1"/>
  <c r="AD503" s="1"/>
  <c r="AC503" s="1"/>
  <c r="AB503" s="1"/>
  <c r="AF502" s="1"/>
  <c r="AE502" s="1"/>
  <c r="AD502" s="1"/>
  <c r="AC502" s="1"/>
  <c r="AB502" s="1"/>
  <c r="AF501" s="1"/>
  <c r="AE501" s="1"/>
  <c r="AD501" s="1"/>
  <c r="AC501" s="1"/>
  <c r="AB501" s="1"/>
  <c r="AF500" s="1"/>
  <c r="AE500" s="1"/>
  <c r="AD500" s="1"/>
  <c r="AC500" s="1"/>
  <c r="AB500" s="1"/>
  <c r="AF499" s="1"/>
  <c r="AE499" s="1"/>
  <c r="AD499" s="1"/>
  <c r="AC499" s="1"/>
  <c r="AB499" s="1"/>
  <c r="AF498" s="1"/>
  <c r="AE498" s="1"/>
  <c r="AD498" s="1"/>
  <c r="AC498" s="1"/>
  <c r="AB498" s="1"/>
  <c r="AF497" s="1"/>
  <c r="AE497" s="1"/>
  <c r="AD497" s="1"/>
  <c r="AC497" s="1"/>
  <c r="AB497" s="1"/>
  <c r="AF496" s="1"/>
  <c r="AE496" s="1"/>
  <c r="AD496" s="1"/>
  <c r="AC496" s="1"/>
  <c r="AB496" s="1"/>
  <c r="AF495" s="1"/>
  <c r="AE495" s="1"/>
  <c r="AD495" s="1"/>
  <c r="AC495" s="1"/>
  <c r="AB495" s="1"/>
  <c r="AF494" s="1"/>
  <c r="AE494" s="1"/>
  <c r="AD494" s="1"/>
  <c r="AC494" s="1"/>
  <c r="AB494" s="1"/>
  <c r="AF493" s="1"/>
  <c r="AE493" s="1"/>
  <c r="AD493" s="1"/>
  <c r="AC493" s="1"/>
  <c r="AB493" s="1"/>
  <c r="AF492" s="1"/>
  <c r="AE492" s="1"/>
  <c r="AD492" s="1"/>
  <c r="AC492" s="1"/>
  <c r="AB492" s="1"/>
  <c r="AF491" s="1"/>
  <c r="AE491" s="1"/>
  <c r="AD491" s="1"/>
  <c r="AC491" s="1"/>
  <c r="AB491" s="1"/>
  <c r="AF490" s="1"/>
  <c r="AE490" s="1"/>
  <c r="AD490" s="1"/>
  <c r="AC490" s="1"/>
  <c r="AB490" s="1"/>
  <c r="AF489" s="1"/>
  <c r="AE489" s="1"/>
  <c r="AD489" s="1"/>
  <c r="AC489" s="1"/>
  <c r="AB489" s="1"/>
  <c r="AF488" s="1"/>
  <c r="AE488" s="1"/>
  <c r="AD488" s="1"/>
  <c r="AC488" s="1"/>
  <c r="AB488" s="1"/>
  <c r="AF487" s="1"/>
  <c r="AE487" s="1"/>
  <c r="AD487" s="1"/>
  <c r="AC487" s="1"/>
  <c r="AB487" s="1"/>
  <c r="AF486" s="1"/>
  <c r="AE486" s="1"/>
  <c r="AD486" s="1"/>
  <c r="AC486" s="1"/>
  <c r="AB486" s="1"/>
  <c r="AF485" s="1"/>
  <c r="AE485" s="1"/>
  <c r="AD485" s="1"/>
  <c r="AC485" s="1"/>
  <c r="AB485" s="1"/>
  <c r="AF484" s="1"/>
  <c r="AE484" s="1"/>
  <c r="AD484" s="1"/>
  <c r="AC484" s="1"/>
  <c r="AB484" s="1"/>
  <c r="AF483" s="1"/>
  <c r="AE483" s="1"/>
  <c r="AD483" s="1"/>
  <c r="AC483" s="1"/>
  <c r="AB483" s="1"/>
  <c r="AF482" s="1"/>
  <c r="AE482" s="1"/>
  <c r="AD482" s="1"/>
  <c r="AC482" s="1"/>
  <c r="AB482" s="1"/>
  <c r="AF481" s="1"/>
  <c r="AE481" s="1"/>
  <c r="AD481" s="1"/>
  <c r="AC481" s="1"/>
  <c r="AB481" s="1"/>
  <c r="AF480" s="1"/>
  <c r="AE480" s="1"/>
  <c r="AD480" s="1"/>
  <c r="AC480" s="1"/>
  <c r="AB480" s="1"/>
  <c r="AF479" s="1"/>
  <c r="AE479" s="1"/>
  <c r="AD479" s="1"/>
  <c r="AC479" s="1"/>
  <c r="AB479" s="1"/>
  <c r="AF478" s="1"/>
  <c r="AE478" s="1"/>
  <c r="AD478" s="1"/>
  <c r="AC478" s="1"/>
  <c r="AB478" s="1"/>
  <c r="AF477" s="1"/>
  <c r="AE477" s="1"/>
  <c r="AD477" s="1"/>
  <c r="AC477" s="1"/>
  <c r="AB477" s="1"/>
  <c r="AF476" s="1"/>
  <c r="AE476" s="1"/>
  <c r="AD476" s="1"/>
  <c r="AC476" s="1"/>
  <c r="AB476" s="1"/>
  <c r="AF475" s="1"/>
  <c r="AE475" s="1"/>
  <c r="AD475" s="1"/>
  <c r="AC475" s="1"/>
  <c r="AB475" s="1"/>
  <c r="AF474" s="1"/>
  <c r="AE474" s="1"/>
  <c r="AD474" s="1"/>
  <c r="AC474" s="1"/>
  <c r="AB474" s="1"/>
  <c r="AF473" s="1"/>
  <c r="AE473" s="1"/>
  <c r="AD473" s="1"/>
  <c r="AC473" s="1"/>
  <c r="AB473" s="1"/>
  <c r="AF472" s="1"/>
  <c r="AE472" s="1"/>
  <c r="AD472" s="1"/>
  <c r="AC472" s="1"/>
  <c r="AB472" s="1"/>
  <c r="AF471" s="1"/>
  <c r="AE471" s="1"/>
  <c r="AD471" s="1"/>
  <c r="AC471" s="1"/>
  <c r="AB471" s="1"/>
  <c r="AF470" s="1"/>
  <c r="AE470" s="1"/>
  <c r="AD470" s="1"/>
  <c r="AC470" s="1"/>
  <c r="AB470" s="1"/>
  <c r="AF469" s="1"/>
  <c r="AE469" s="1"/>
  <c r="AD469" s="1"/>
  <c r="AC469" s="1"/>
  <c r="AB469" s="1"/>
  <c r="AF468" s="1"/>
  <c r="AE468" s="1"/>
  <c r="AD468" s="1"/>
  <c r="AC468" s="1"/>
  <c r="AB468" s="1"/>
  <c r="AF467" s="1"/>
  <c r="AE467" s="1"/>
  <c r="AD467" s="1"/>
  <c r="AC467" s="1"/>
  <c r="AB467" s="1"/>
  <c r="AF466" s="1"/>
  <c r="AE466" s="1"/>
  <c r="AD466" s="1"/>
  <c r="AC466" s="1"/>
  <c r="AB466" s="1"/>
  <c r="AF465" s="1"/>
  <c r="AE465" s="1"/>
  <c r="AD465" s="1"/>
  <c r="AC465" s="1"/>
  <c r="AB465" s="1"/>
  <c r="AF464" s="1"/>
  <c r="AE464" s="1"/>
  <c r="AD464" s="1"/>
  <c r="AC464" s="1"/>
  <c r="AB464" s="1"/>
  <c r="AF463" s="1"/>
  <c r="AE463" s="1"/>
  <c r="AD463" s="1"/>
  <c r="AC463" s="1"/>
  <c r="AB463" s="1"/>
  <c r="AF462" s="1"/>
  <c r="AE462" s="1"/>
  <c r="AD462" s="1"/>
  <c r="AC462" s="1"/>
  <c r="AB462" s="1"/>
  <c r="AF461" s="1"/>
  <c r="AE461" s="1"/>
  <c r="AD461" s="1"/>
  <c r="AC461" s="1"/>
  <c r="AB461" s="1"/>
  <c r="AF460" s="1"/>
  <c r="AE460" s="1"/>
  <c r="AD460" s="1"/>
  <c r="AC460" s="1"/>
  <c r="AB460" s="1"/>
  <c r="AF459" s="1"/>
  <c r="AE459" s="1"/>
  <c r="AD459" s="1"/>
  <c r="AC459" s="1"/>
  <c r="AB459" s="1"/>
  <c r="AF458" s="1"/>
  <c r="AE458" s="1"/>
  <c r="AD458" s="1"/>
  <c r="AC458" s="1"/>
  <c r="AB458" s="1"/>
  <c r="AF457" s="1"/>
  <c r="AE457" s="1"/>
  <c r="AD457" s="1"/>
  <c r="AC457" s="1"/>
  <c r="AB457" s="1"/>
  <c r="AF456" s="1"/>
  <c r="AE456" s="1"/>
  <c r="AD456" s="1"/>
  <c r="AC456" s="1"/>
  <c r="AB456" s="1"/>
  <c r="AF455" s="1"/>
  <c r="AE455" s="1"/>
  <c r="AD455" s="1"/>
  <c r="AC455" s="1"/>
  <c r="AB455" s="1"/>
  <c r="AF454" s="1"/>
  <c r="AE454" s="1"/>
  <c r="AD454" s="1"/>
  <c r="AC454" s="1"/>
  <c r="AB454" s="1"/>
  <c r="AF453" s="1"/>
  <c r="AE453" s="1"/>
  <c r="AD453" s="1"/>
  <c r="AC453" s="1"/>
  <c r="AB453" s="1"/>
  <c r="AF452" s="1"/>
  <c r="AE452" s="1"/>
  <c r="AD452" s="1"/>
  <c r="AC452" s="1"/>
  <c r="AB452" s="1"/>
  <c r="AF451" s="1"/>
  <c r="AE451" s="1"/>
  <c r="AD451" s="1"/>
  <c r="AC451" s="1"/>
  <c r="AB451" s="1"/>
  <c r="AF450" s="1"/>
  <c r="AE450" s="1"/>
  <c r="AD450" s="1"/>
  <c r="AC450" s="1"/>
  <c r="AB450" s="1"/>
  <c r="AF449" s="1"/>
  <c r="AE449" s="1"/>
  <c r="AD449" s="1"/>
  <c r="AC449" s="1"/>
  <c r="AB449" s="1"/>
  <c r="AF448" s="1"/>
  <c r="AE448" s="1"/>
  <c r="AD448" s="1"/>
  <c r="AC448" s="1"/>
  <c r="AB448" s="1"/>
  <c r="AF447" s="1"/>
  <c r="AE447" s="1"/>
  <c r="AD447" s="1"/>
  <c r="AC447" s="1"/>
  <c r="AB447" s="1"/>
  <c r="AF446" s="1"/>
  <c r="AE446" s="1"/>
  <c r="AD446" s="1"/>
  <c r="AC446" s="1"/>
  <c r="AB446" s="1"/>
  <c r="AF445" s="1"/>
  <c r="AE445" s="1"/>
  <c r="AD445" s="1"/>
  <c r="AC445" s="1"/>
  <c r="AB445" s="1"/>
  <c r="AF444" s="1"/>
  <c r="AE444" s="1"/>
  <c r="AD444" s="1"/>
  <c r="AC444" s="1"/>
  <c r="AB444" s="1"/>
  <c r="AF443" s="1"/>
  <c r="AE443" s="1"/>
  <c r="AD443" s="1"/>
  <c r="AC443" s="1"/>
  <c r="AB443" s="1"/>
  <c r="AF442" s="1"/>
  <c r="AE442" s="1"/>
  <c r="AD442" s="1"/>
  <c r="AC442" s="1"/>
  <c r="AB442" s="1"/>
  <c r="AF441" s="1"/>
  <c r="AE441" s="1"/>
  <c r="AD441" s="1"/>
  <c r="AC441" s="1"/>
  <c r="AB441" s="1"/>
  <c r="AF440" s="1"/>
  <c r="AE440" s="1"/>
  <c r="AD440" s="1"/>
  <c r="AC440" s="1"/>
  <c r="AB440" s="1"/>
  <c r="AF439" s="1"/>
  <c r="AE439" s="1"/>
  <c r="AD439" s="1"/>
  <c r="AC439" s="1"/>
  <c r="AB439" s="1"/>
  <c r="AF438" s="1"/>
  <c r="AE438" s="1"/>
  <c r="AD438" s="1"/>
  <c r="AC438" s="1"/>
  <c r="AB438" s="1"/>
  <c r="AF437" s="1"/>
  <c r="AE437" s="1"/>
  <c r="AD437" s="1"/>
  <c r="AC437" s="1"/>
  <c r="AB437" s="1"/>
  <c r="AF436" s="1"/>
  <c r="AE436" s="1"/>
  <c r="AD436" s="1"/>
  <c r="AC436" s="1"/>
  <c r="AB436" s="1"/>
  <c r="AF435" s="1"/>
  <c r="AE435" s="1"/>
  <c r="AD435" s="1"/>
  <c r="AC435" s="1"/>
  <c r="AB435" s="1"/>
  <c r="AF434" s="1"/>
  <c r="AE434" s="1"/>
  <c r="AD434" s="1"/>
  <c r="AC434" s="1"/>
  <c r="AB434" s="1"/>
  <c r="AF433" s="1"/>
  <c r="AE433" s="1"/>
  <c r="AD433" s="1"/>
  <c r="AC433" s="1"/>
  <c r="AB433" s="1"/>
  <c r="AF432" s="1"/>
  <c r="AE432" s="1"/>
  <c r="AD432" s="1"/>
  <c r="AC432" s="1"/>
  <c r="AB432" s="1"/>
  <c r="AF431" s="1"/>
  <c r="AE431" s="1"/>
  <c r="AD431" s="1"/>
  <c r="AC431" s="1"/>
  <c r="AB431" s="1"/>
  <c r="AF430" s="1"/>
  <c r="AE430" s="1"/>
  <c r="AD430" s="1"/>
  <c r="AC430" s="1"/>
  <c r="AB430" s="1"/>
  <c r="AF429" s="1"/>
  <c r="AE429" s="1"/>
  <c r="AD429" s="1"/>
  <c r="AC429" s="1"/>
  <c r="AB429" s="1"/>
  <c r="AF428" s="1"/>
  <c r="AE428" s="1"/>
  <c r="AD428" s="1"/>
  <c r="AC428" s="1"/>
  <c r="AB428" s="1"/>
  <c r="AF427" s="1"/>
  <c r="AE427" s="1"/>
  <c r="AD427" s="1"/>
  <c r="AC427" s="1"/>
  <c r="AB427" s="1"/>
  <c r="AF426" s="1"/>
  <c r="AE426" s="1"/>
  <c r="AD426" s="1"/>
  <c r="AC426" s="1"/>
  <c r="AB426" s="1"/>
  <c r="AF425" s="1"/>
  <c r="AE425" s="1"/>
  <c r="AD425" s="1"/>
  <c r="AC425" s="1"/>
  <c r="AB425" s="1"/>
  <c r="AF424" s="1"/>
  <c r="AE424" s="1"/>
  <c r="AD424" s="1"/>
  <c r="AC424" s="1"/>
  <c r="AB424" s="1"/>
  <c r="AF423" s="1"/>
  <c r="AE423" s="1"/>
  <c r="AD423" s="1"/>
  <c r="AC423" s="1"/>
  <c r="AB423" s="1"/>
  <c r="AF422" s="1"/>
  <c r="AE422" s="1"/>
  <c r="AD422" s="1"/>
  <c r="AC422" s="1"/>
  <c r="AB422" s="1"/>
  <c r="AF421" s="1"/>
  <c r="AE421" s="1"/>
  <c r="AD421" s="1"/>
  <c r="AC421" s="1"/>
  <c r="AB421" s="1"/>
  <c r="AF420" s="1"/>
  <c r="AE420" s="1"/>
  <c r="AD420" s="1"/>
  <c r="AC420" s="1"/>
  <c r="AB420" s="1"/>
  <c r="AF419" s="1"/>
  <c r="AE419" s="1"/>
  <c r="AD419" s="1"/>
  <c r="AC419" s="1"/>
  <c r="AB419" s="1"/>
  <c r="AF418" s="1"/>
  <c r="AE418" s="1"/>
  <c r="AD418" s="1"/>
  <c r="AC418" s="1"/>
  <c r="AB418" s="1"/>
  <c r="AF417" s="1"/>
  <c r="AE417" s="1"/>
  <c r="AD417" s="1"/>
  <c r="AC417" s="1"/>
  <c r="AB417" s="1"/>
  <c r="AF416" s="1"/>
  <c r="AE416" s="1"/>
  <c r="AD416" s="1"/>
  <c r="AC416" s="1"/>
  <c r="AB416" s="1"/>
  <c r="AF415" s="1"/>
  <c r="AE415" s="1"/>
  <c r="AD415" s="1"/>
  <c r="AC415" s="1"/>
  <c r="AB415" s="1"/>
  <c r="AF414" s="1"/>
  <c r="AE414" s="1"/>
  <c r="AD414" s="1"/>
  <c r="AC414" s="1"/>
  <c r="AB414" s="1"/>
  <c r="AF413" s="1"/>
  <c r="AE413" s="1"/>
  <c r="AD413" s="1"/>
  <c r="AC413" s="1"/>
  <c r="AB413" s="1"/>
  <c r="AF412" s="1"/>
  <c r="AE412" s="1"/>
  <c r="AD412" s="1"/>
  <c r="AC412" s="1"/>
  <c r="AB412" s="1"/>
  <c r="AF411" s="1"/>
  <c r="AE411" s="1"/>
  <c r="AD411" s="1"/>
  <c r="AC411" s="1"/>
  <c r="AB411" s="1"/>
  <c r="AF410" s="1"/>
  <c r="AE410" s="1"/>
  <c r="AD410" s="1"/>
  <c r="AC410" s="1"/>
  <c r="AB410" s="1"/>
  <c r="AF409" s="1"/>
  <c r="AE409" s="1"/>
  <c r="AD409" s="1"/>
  <c r="AC409" s="1"/>
  <c r="AB409" s="1"/>
  <c r="AF408" s="1"/>
  <c r="AE408" s="1"/>
  <c r="AD408" s="1"/>
  <c r="AC408" s="1"/>
  <c r="AB408" s="1"/>
  <c r="AF407" s="1"/>
  <c r="AE407" s="1"/>
  <c r="AD407" s="1"/>
  <c r="AC407" s="1"/>
  <c r="AB407" s="1"/>
  <c r="AF406" s="1"/>
  <c r="AE406" s="1"/>
  <c r="AD406" s="1"/>
  <c r="AC406" s="1"/>
  <c r="AB406" s="1"/>
  <c r="AF405" s="1"/>
  <c r="AE405" s="1"/>
  <c r="AD405" s="1"/>
  <c r="AC405" s="1"/>
  <c r="AB405" s="1"/>
  <c r="AF404" s="1"/>
  <c r="AE404" s="1"/>
  <c r="AD404" s="1"/>
  <c r="AC404" s="1"/>
  <c r="AB404" s="1"/>
  <c r="AF403" s="1"/>
  <c r="AE403" s="1"/>
  <c r="AD403" s="1"/>
  <c r="AC403" s="1"/>
  <c r="AB403" s="1"/>
  <c r="AF402" s="1"/>
  <c r="AE402" s="1"/>
  <c r="AD402" s="1"/>
  <c r="AC402" s="1"/>
  <c r="AB402" s="1"/>
  <c r="AF401" s="1"/>
  <c r="AE401" s="1"/>
  <c r="AD401" s="1"/>
  <c r="AC401" s="1"/>
  <c r="AB401" s="1"/>
  <c r="AF400" s="1"/>
  <c r="AE400" s="1"/>
  <c r="AD400" s="1"/>
  <c r="AC400" s="1"/>
  <c r="AB400" s="1"/>
  <c r="AF399" s="1"/>
  <c r="AE399" s="1"/>
  <c r="AD399" s="1"/>
  <c r="AC399" s="1"/>
  <c r="AB399" s="1"/>
  <c r="AF398" s="1"/>
  <c r="AE398" s="1"/>
  <c r="AD398" s="1"/>
  <c r="AC398" s="1"/>
  <c r="AB398" s="1"/>
  <c r="AF397" s="1"/>
  <c r="AE397" s="1"/>
  <c r="AD397" s="1"/>
  <c r="AC397" s="1"/>
  <c r="AB397" s="1"/>
  <c r="AF396" s="1"/>
  <c r="AE396" s="1"/>
  <c r="AD396" s="1"/>
  <c r="AC396" s="1"/>
  <c r="AB396" s="1"/>
  <c r="AF395" s="1"/>
  <c r="AE395" s="1"/>
  <c r="AD395" s="1"/>
  <c r="AC395" s="1"/>
  <c r="AB395" s="1"/>
  <c r="AF394" s="1"/>
  <c r="AE394" s="1"/>
  <c r="AD394" s="1"/>
  <c r="AC394" s="1"/>
  <c r="AB394" s="1"/>
  <c r="AF393" s="1"/>
  <c r="AE393" s="1"/>
  <c r="AD393" s="1"/>
  <c r="AC393" s="1"/>
  <c r="AB393" s="1"/>
  <c r="AF392" s="1"/>
  <c r="AE392" s="1"/>
  <c r="AD392" s="1"/>
  <c r="AC392" s="1"/>
  <c r="AB392" s="1"/>
  <c r="AF391" s="1"/>
  <c r="AE391" s="1"/>
  <c r="AD391" s="1"/>
  <c r="AC391" s="1"/>
  <c r="AB391" s="1"/>
  <c r="AF390" s="1"/>
  <c r="AE390" s="1"/>
  <c r="AD390" s="1"/>
  <c r="AC390" s="1"/>
  <c r="AB390" s="1"/>
  <c r="AF389" s="1"/>
  <c r="AE389" s="1"/>
  <c r="AD389" s="1"/>
  <c r="AC389" s="1"/>
  <c r="AB389" s="1"/>
  <c r="AF388" s="1"/>
  <c r="AE388" s="1"/>
  <c r="AD388" s="1"/>
  <c r="AC388" s="1"/>
  <c r="AB388" s="1"/>
  <c r="AF387" s="1"/>
  <c r="AE387" s="1"/>
  <c r="AD387" s="1"/>
  <c r="AC387" s="1"/>
  <c r="AB387" s="1"/>
  <c r="AF386" s="1"/>
  <c r="AE386" s="1"/>
  <c r="AD386" s="1"/>
  <c r="AC386" s="1"/>
  <c r="AB386" s="1"/>
  <c r="AF385" s="1"/>
  <c r="AE385" s="1"/>
  <c r="AD385" s="1"/>
  <c r="AC385" s="1"/>
  <c r="AB385" s="1"/>
  <c r="AF384" s="1"/>
  <c r="AE384" s="1"/>
  <c r="AD384" s="1"/>
  <c r="AC384" s="1"/>
  <c r="AB384" s="1"/>
  <c r="AF383" s="1"/>
  <c r="AE383" s="1"/>
  <c r="AD383" s="1"/>
  <c r="AC383" s="1"/>
  <c r="AB383" s="1"/>
  <c r="AF382" s="1"/>
  <c r="AE382" s="1"/>
  <c r="AD382" s="1"/>
  <c r="AC382" s="1"/>
  <c r="AB382" s="1"/>
  <c r="AF381" s="1"/>
  <c r="AE381" s="1"/>
  <c r="AD381" s="1"/>
  <c r="AC381" s="1"/>
  <c r="AB381" s="1"/>
  <c r="AF380" s="1"/>
  <c r="AE380" s="1"/>
  <c r="AD380" s="1"/>
  <c r="AC380" s="1"/>
  <c r="AB380" s="1"/>
  <c r="AF379" s="1"/>
  <c r="AE379" s="1"/>
  <c r="AD379" s="1"/>
  <c r="AC379" s="1"/>
  <c r="AB379" s="1"/>
  <c r="AF378" s="1"/>
  <c r="AE378" s="1"/>
  <c r="AD378" s="1"/>
  <c r="AC378" s="1"/>
  <c r="AB378" s="1"/>
  <c r="AF377" s="1"/>
  <c r="AE377" s="1"/>
  <c r="AD377" s="1"/>
  <c r="AC377" s="1"/>
  <c r="AB377" s="1"/>
  <c r="AF376" s="1"/>
  <c r="AE376" s="1"/>
  <c r="AD376" s="1"/>
  <c r="AC376" s="1"/>
  <c r="AB376" s="1"/>
  <c r="AF375" s="1"/>
  <c r="AE375" s="1"/>
  <c r="AD375" s="1"/>
  <c r="AC375" s="1"/>
  <c r="AB375" s="1"/>
  <c r="AF374" s="1"/>
  <c r="AE374" s="1"/>
  <c r="AD374" s="1"/>
  <c r="AC374" s="1"/>
  <c r="AB374" s="1"/>
  <c r="AF373" s="1"/>
  <c r="AE373" s="1"/>
  <c r="AD373" s="1"/>
  <c r="AC373" s="1"/>
  <c r="AB373" s="1"/>
  <c r="AF372" s="1"/>
  <c r="AE372" s="1"/>
  <c r="AD372" s="1"/>
  <c r="AC372" s="1"/>
  <c r="AB372" s="1"/>
  <c r="AF371" s="1"/>
  <c r="AE371" s="1"/>
  <c r="AD371" s="1"/>
  <c r="AC371" s="1"/>
  <c r="AB371" s="1"/>
  <c r="AF370" s="1"/>
  <c r="AE370" s="1"/>
  <c r="AD370" s="1"/>
  <c r="AC370" s="1"/>
  <c r="AB370" s="1"/>
  <c r="AF369" s="1"/>
  <c r="AE369" s="1"/>
  <c r="AD369" s="1"/>
  <c r="AC369" s="1"/>
  <c r="AB369" s="1"/>
  <c r="AF368" s="1"/>
  <c r="AE368" s="1"/>
  <c r="AD368" s="1"/>
  <c r="AC368" s="1"/>
  <c r="AB368" s="1"/>
  <c r="AF367" s="1"/>
  <c r="AE367" s="1"/>
  <c r="AD367" s="1"/>
  <c r="AC367" s="1"/>
  <c r="AB367" s="1"/>
  <c r="AF366" s="1"/>
  <c r="AE366" s="1"/>
  <c r="AD366" s="1"/>
  <c r="AC366" s="1"/>
  <c r="AB366" s="1"/>
  <c r="AF365" s="1"/>
  <c r="AE365" s="1"/>
  <c r="AD365" s="1"/>
  <c r="AC365" s="1"/>
  <c r="AB365" s="1"/>
  <c r="AF364" s="1"/>
  <c r="AE364" s="1"/>
  <c r="AD364" s="1"/>
  <c r="AC364" s="1"/>
  <c r="AB364" s="1"/>
  <c r="AF363" s="1"/>
  <c r="AE363" s="1"/>
  <c r="AD363" s="1"/>
  <c r="AC363" s="1"/>
  <c r="AB363" s="1"/>
  <c r="AF362" s="1"/>
  <c r="AE362" s="1"/>
  <c r="AD362" s="1"/>
  <c r="AC362" s="1"/>
  <c r="AB362" s="1"/>
  <c r="AF361" s="1"/>
  <c r="AE361" s="1"/>
  <c r="AD361" s="1"/>
  <c r="AC361" s="1"/>
  <c r="AB361" s="1"/>
  <c r="AF360" s="1"/>
  <c r="AE360" s="1"/>
  <c r="AD360" s="1"/>
  <c r="AC360" s="1"/>
  <c r="AB360" s="1"/>
  <c r="AF359" s="1"/>
  <c r="AE359" s="1"/>
  <c r="AD359" s="1"/>
  <c r="AC359" s="1"/>
  <c r="AB359" s="1"/>
  <c r="AF358" s="1"/>
  <c r="AE358" s="1"/>
  <c r="AD358" s="1"/>
  <c r="AC358" s="1"/>
  <c r="AB358" s="1"/>
  <c r="AF357" s="1"/>
  <c r="AE357" s="1"/>
  <c r="AD357" s="1"/>
  <c r="AC357" s="1"/>
  <c r="AB357" s="1"/>
  <c r="AF356" s="1"/>
  <c r="AE356" s="1"/>
  <c r="AD356" s="1"/>
  <c r="AC356" s="1"/>
  <c r="AB356" s="1"/>
  <c r="AF355" s="1"/>
  <c r="AE355" s="1"/>
  <c r="AD355" s="1"/>
  <c r="AC355" s="1"/>
  <c r="AB355" s="1"/>
  <c r="AF354" s="1"/>
  <c r="AE354" s="1"/>
  <c r="AD354" s="1"/>
  <c r="AC354" s="1"/>
  <c r="AB354" s="1"/>
  <c r="AF353" s="1"/>
  <c r="AE353" s="1"/>
  <c r="AD353" s="1"/>
  <c r="AC353" s="1"/>
  <c r="AB353" s="1"/>
  <c r="AF352" s="1"/>
  <c r="AE352" s="1"/>
  <c r="AD352" s="1"/>
  <c r="AC352" s="1"/>
  <c r="AB352" s="1"/>
  <c r="AF351" s="1"/>
  <c r="AE351" s="1"/>
  <c r="AD351" s="1"/>
  <c r="AC351" s="1"/>
  <c r="AB351" s="1"/>
  <c r="AF350" s="1"/>
  <c r="AE350" s="1"/>
  <c r="AD350" s="1"/>
  <c r="AC350" s="1"/>
  <c r="AB350" s="1"/>
  <c r="AF349" s="1"/>
  <c r="AE349" s="1"/>
  <c r="AD349" s="1"/>
  <c r="AC349" s="1"/>
  <c r="AB349" s="1"/>
  <c r="AF348" s="1"/>
  <c r="AE348" s="1"/>
  <c r="AD348" s="1"/>
  <c r="AC348" s="1"/>
  <c r="AB348" s="1"/>
  <c r="AF347" s="1"/>
  <c r="AE347" s="1"/>
  <c r="AD347" s="1"/>
  <c r="AC347" s="1"/>
  <c r="AB347" s="1"/>
  <c r="AF346" s="1"/>
  <c r="AE346" s="1"/>
  <c r="AD346" s="1"/>
  <c r="AC346" s="1"/>
  <c r="AB346" s="1"/>
  <c r="AF345" s="1"/>
  <c r="AE345" s="1"/>
  <c r="AD345" s="1"/>
  <c r="AC345" s="1"/>
  <c r="AB345" s="1"/>
  <c r="AF344" s="1"/>
  <c r="AE344" s="1"/>
  <c r="AD344" s="1"/>
  <c r="AC344" s="1"/>
  <c r="AB344" s="1"/>
  <c r="AF343" s="1"/>
  <c r="AE343" s="1"/>
  <c r="AD343" s="1"/>
  <c r="AC343" s="1"/>
  <c r="AB343" s="1"/>
  <c r="AF342" s="1"/>
  <c r="AE342" s="1"/>
  <c r="AD342" s="1"/>
  <c r="AC342" s="1"/>
  <c r="AB342" s="1"/>
  <c r="AF341" s="1"/>
  <c r="AE341" s="1"/>
  <c r="AD341" s="1"/>
  <c r="AC341" s="1"/>
  <c r="AB341" s="1"/>
  <c r="AF340" s="1"/>
  <c r="AE340" s="1"/>
  <c r="AD340" s="1"/>
  <c r="AC340" s="1"/>
  <c r="AB340" s="1"/>
  <c r="AF339" s="1"/>
  <c r="AE339" s="1"/>
  <c r="AD339" s="1"/>
  <c r="AC339" s="1"/>
  <c r="AB339" s="1"/>
  <c r="AF338" s="1"/>
  <c r="AE338" s="1"/>
  <c r="AD338" s="1"/>
  <c r="AC338" s="1"/>
  <c r="AB338" s="1"/>
  <c r="AF337" s="1"/>
  <c r="AE337" s="1"/>
  <c r="AD337" s="1"/>
  <c r="AC337" s="1"/>
  <c r="AB337" s="1"/>
  <c r="AF336" s="1"/>
  <c r="AE336" s="1"/>
  <c r="AD336" s="1"/>
  <c r="AC336" s="1"/>
  <c r="AB336" s="1"/>
  <c r="AF335" s="1"/>
  <c r="AE335" s="1"/>
  <c r="AD335" s="1"/>
  <c r="AC335" s="1"/>
  <c r="AB335" s="1"/>
  <c r="AF334" s="1"/>
  <c r="AE334" s="1"/>
  <c r="AD334" s="1"/>
  <c r="AC334" s="1"/>
  <c r="AB334" s="1"/>
  <c r="AF333" s="1"/>
  <c r="AE333" s="1"/>
  <c r="AD333" s="1"/>
  <c r="AC333" s="1"/>
  <c r="AB333" s="1"/>
  <c r="AF332" s="1"/>
  <c r="AE332" s="1"/>
  <c r="AD332" s="1"/>
  <c r="AC332" s="1"/>
  <c r="AB332" s="1"/>
  <c r="AF331" s="1"/>
  <c r="AE331" s="1"/>
  <c r="AD331" s="1"/>
  <c r="AC331" s="1"/>
  <c r="AB331" s="1"/>
  <c r="AF330" s="1"/>
  <c r="AE330" s="1"/>
  <c r="AD330" s="1"/>
  <c r="AC330" s="1"/>
  <c r="AB330" s="1"/>
  <c r="AF329" s="1"/>
  <c r="AE329" s="1"/>
  <c r="AD329" s="1"/>
  <c r="AC329" s="1"/>
  <c r="AB329" s="1"/>
  <c r="AF328" s="1"/>
  <c r="AE328" s="1"/>
  <c r="AD328" s="1"/>
  <c r="AC328" s="1"/>
  <c r="AB328" s="1"/>
  <c r="AF327" s="1"/>
  <c r="AE327" s="1"/>
  <c r="AD327" s="1"/>
  <c r="AC327" s="1"/>
  <c r="AB327" s="1"/>
  <c r="AF326" s="1"/>
  <c r="AE326" s="1"/>
  <c r="AD326" s="1"/>
  <c r="AC326" s="1"/>
  <c r="AB326" s="1"/>
  <c r="AF325" s="1"/>
  <c r="AE325" s="1"/>
  <c r="AD325" s="1"/>
  <c r="AC325" s="1"/>
  <c r="AB325" s="1"/>
  <c r="AF324" s="1"/>
  <c r="AE324" s="1"/>
  <c r="AD324" s="1"/>
  <c r="AC324" s="1"/>
  <c r="AB324" s="1"/>
  <c r="AF323" s="1"/>
  <c r="AE323" s="1"/>
  <c r="AD323" s="1"/>
  <c r="AC323" s="1"/>
  <c r="AB323" s="1"/>
  <c r="AF322" s="1"/>
  <c r="AE322" s="1"/>
  <c r="AD322" s="1"/>
  <c r="AC322" s="1"/>
  <c r="AB322" s="1"/>
  <c r="AF321" s="1"/>
  <c r="AE321" s="1"/>
  <c r="AD321" s="1"/>
  <c r="AC321" s="1"/>
  <c r="AB321" s="1"/>
  <c r="AF320" s="1"/>
  <c r="AE320" s="1"/>
  <c r="AD320" s="1"/>
  <c r="AC320" s="1"/>
  <c r="AB320" s="1"/>
  <c r="AF319" s="1"/>
  <c r="AE319" s="1"/>
  <c r="AD319" s="1"/>
  <c r="AC319" s="1"/>
  <c r="AB319" s="1"/>
  <c r="AF318" s="1"/>
  <c r="AE318" s="1"/>
  <c r="AD318" s="1"/>
  <c r="AC318" s="1"/>
  <c r="AB318" s="1"/>
  <c r="AF317" s="1"/>
  <c r="AE317" s="1"/>
  <c r="AD317" s="1"/>
  <c r="AC317" s="1"/>
  <c r="AB317" s="1"/>
  <c r="AF316" s="1"/>
  <c r="AE316" s="1"/>
  <c r="AD316" s="1"/>
  <c r="AC316" s="1"/>
  <c r="AB316" s="1"/>
  <c r="AF315" s="1"/>
  <c r="AE315" s="1"/>
  <c r="AD315" s="1"/>
  <c r="AC315" s="1"/>
  <c r="AB315" s="1"/>
  <c r="AF314" s="1"/>
  <c r="AE314" s="1"/>
  <c r="AD314" s="1"/>
  <c r="AC314" s="1"/>
  <c r="AB314" s="1"/>
  <c r="AF313" s="1"/>
  <c r="AE313" s="1"/>
  <c r="AD313" s="1"/>
  <c r="AC313" s="1"/>
  <c r="AB313" s="1"/>
  <c r="AF312" s="1"/>
  <c r="AE312" s="1"/>
  <c r="AD312" s="1"/>
  <c r="AC312" s="1"/>
  <c r="AB312" s="1"/>
  <c r="AF311" s="1"/>
  <c r="AE311" s="1"/>
  <c r="AD311" s="1"/>
  <c r="AC311" s="1"/>
  <c r="AB311" s="1"/>
  <c r="AF310" s="1"/>
  <c r="AE310" s="1"/>
  <c r="AD310" s="1"/>
  <c r="AC310" s="1"/>
  <c r="AB310" s="1"/>
  <c r="AF309" s="1"/>
  <c r="AE309" s="1"/>
  <c r="AD309" s="1"/>
  <c r="AC309" s="1"/>
  <c r="AB309" s="1"/>
  <c r="AF308" s="1"/>
  <c r="AE308" s="1"/>
  <c r="AD308" s="1"/>
  <c r="AC308" s="1"/>
  <c r="AB308" s="1"/>
  <c r="AF307" s="1"/>
  <c r="AE307" s="1"/>
  <c r="AD307" s="1"/>
  <c r="AC307" s="1"/>
  <c r="AB307" s="1"/>
  <c r="AF306" s="1"/>
  <c r="AE306" s="1"/>
  <c r="AD306" s="1"/>
  <c r="AC306" s="1"/>
  <c r="AB306" s="1"/>
  <c r="AF305" s="1"/>
  <c r="AE305" s="1"/>
  <c r="AD305" s="1"/>
  <c r="AC305" s="1"/>
  <c r="AB305" s="1"/>
  <c r="AF304" s="1"/>
  <c r="AE304" s="1"/>
  <c r="AD304" s="1"/>
  <c r="AC304" s="1"/>
  <c r="AB304" s="1"/>
  <c r="AF303" s="1"/>
  <c r="AE303" s="1"/>
  <c r="AD303" s="1"/>
  <c r="AC303" s="1"/>
  <c r="AB303" s="1"/>
  <c r="AF302" s="1"/>
  <c r="AE302" s="1"/>
  <c r="AD302" s="1"/>
  <c r="AC302" s="1"/>
  <c r="AB302" s="1"/>
  <c r="AF301" s="1"/>
  <c r="AE301" s="1"/>
  <c r="AD301" s="1"/>
  <c r="AC301" s="1"/>
  <c r="AB301" s="1"/>
  <c r="AF300" s="1"/>
  <c r="AE300" s="1"/>
  <c r="AD300" s="1"/>
  <c r="AC300" s="1"/>
  <c r="AB300" s="1"/>
  <c r="AF299" s="1"/>
  <c r="AE299" s="1"/>
  <c r="AD299" s="1"/>
  <c r="AC299" s="1"/>
  <c r="AB299" s="1"/>
  <c r="AF298" s="1"/>
  <c r="AE298" s="1"/>
  <c r="AD298" s="1"/>
  <c r="AC298" s="1"/>
  <c r="AB298" s="1"/>
  <c r="AF297" s="1"/>
  <c r="AE297" s="1"/>
  <c r="AD297" s="1"/>
  <c r="AC297" s="1"/>
  <c r="AB297" s="1"/>
  <c r="AF296" s="1"/>
  <c r="AE296" s="1"/>
  <c r="AD296" s="1"/>
  <c r="AC296" s="1"/>
  <c r="AB296" s="1"/>
  <c r="AF295" s="1"/>
  <c r="AE295" s="1"/>
  <c r="AD295" s="1"/>
  <c r="AC295" s="1"/>
  <c r="AB295" s="1"/>
  <c r="AF294" s="1"/>
  <c r="AE294" s="1"/>
  <c r="AD294" s="1"/>
  <c r="AC294" s="1"/>
  <c r="AB294" s="1"/>
  <c r="AF293" s="1"/>
  <c r="AE293" s="1"/>
  <c r="AD293" s="1"/>
  <c r="AC293" s="1"/>
  <c r="AB293" s="1"/>
  <c r="AF292" s="1"/>
  <c r="AE292" s="1"/>
  <c r="AD292" s="1"/>
  <c r="AC292" s="1"/>
  <c r="AB292" s="1"/>
  <c r="AF291" s="1"/>
  <c r="AE291" s="1"/>
  <c r="AD291" s="1"/>
  <c r="AC291" s="1"/>
  <c r="AB291" s="1"/>
  <c r="AF290" s="1"/>
  <c r="AE290" s="1"/>
  <c r="AD290" s="1"/>
  <c r="AC290" s="1"/>
  <c r="AB290" s="1"/>
  <c r="AF289" s="1"/>
  <c r="AE289" s="1"/>
  <c r="AD289" s="1"/>
  <c r="AC289" s="1"/>
  <c r="AB289" s="1"/>
  <c r="AF288" s="1"/>
  <c r="AE288" s="1"/>
  <c r="AD288" s="1"/>
  <c r="AC288" s="1"/>
  <c r="AB288" s="1"/>
  <c r="AA287"/>
  <c r="AF287" s="1"/>
  <c r="Z287"/>
  <c r="AE287" s="1"/>
  <c r="Y287"/>
  <c r="AD287" s="1"/>
  <c r="X287"/>
  <c r="AC287" s="1"/>
  <c r="W287"/>
  <c r="AB287" s="1"/>
  <c r="AA286"/>
  <c r="AF286" s="1"/>
  <c r="Z286"/>
  <c r="AE286" s="1"/>
  <c r="Y286"/>
  <c r="AD286" s="1"/>
  <c r="X286"/>
  <c r="AC286" s="1"/>
  <c r="W286"/>
  <c r="AB286" s="1"/>
  <c r="AA285"/>
  <c r="AF285" s="1"/>
  <c r="Z285"/>
  <c r="AE285" s="1"/>
  <c r="Y285"/>
  <c r="AD285" s="1"/>
  <c r="X285"/>
  <c r="AC285" s="1"/>
  <c r="W285"/>
  <c r="AB285" s="1"/>
  <c r="AA284"/>
  <c r="AF284" s="1"/>
  <c r="Z284"/>
  <c r="AE284" s="1"/>
  <c r="Y284"/>
  <c r="AD284" s="1"/>
  <c r="X284"/>
  <c r="AC284" s="1"/>
  <c r="W284"/>
  <c r="AB284" s="1"/>
  <c r="AA283"/>
  <c r="AF283" s="1"/>
  <c r="Z283"/>
  <c r="AE283" s="1"/>
  <c r="Y283"/>
  <c r="AD283" s="1"/>
  <c r="X283"/>
  <c r="AC283" s="1"/>
  <c r="W283"/>
  <c r="AB283" s="1"/>
  <c r="AA282"/>
  <c r="AF282" s="1"/>
  <c r="Z282"/>
  <c r="AE282" s="1"/>
  <c r="Y282"/>
  <c r="AD282" s="1"/>
  <c r="X282"/>
  <c r="AC282" s="1"/>
  <c r="W282"/>
  <c r="AB282" s="1"/>
  <c r="AA281"/>
  <c r="AF281" s="1"/>
  <c r="Z281"/>
  <c r="AE281" s="1"/>
  <c r="Y281"/>
  <c r="AD281" s="1"/>
  <c r="X281"/>
  <c r="AC281" s="1"/>
  <c r="W281"/>
  <c r="AB281" s="1"/>
  <c r="Y180"/>
  <c r="AD180" s="1"/>
  <c r="Y179"/>
  <c r="AD179" s="1"/>
  <c r="Z618" l="1"/>
  <c r="W618"/>
  <c r="W696"/>
  <c r="Y696"/>
  <c r="X642"/>
  <c r="X698" s="1"/>
  <c r="Z642"/>
  <c r="Z698" s="1"/>
  <c r="X643"/>
  <c r="Z643"/>
  <c r="W644"/>
  <c r="Y644"/>
  <c r="X645"/>
  <c r="Z645"/>
  <c r="Z701" s="1"/>
  <c r="X646"/>
  <c r="Z646"/>
  <c r="Z702" s="1"/>
  <c r="X647"/>
  <c r="Z647"/>
  <c r="X648"/>
  <c r="Z648"/>
  <c r="Z705" s="1"/>
  <c r="X649"/>
  <c r="Z649"/>
  <c r="X650"/>
  <c r="Z650"/>
  <c r="Z707" s="1"/>
  <c r="X651"/>
  <c r="Z651"/>
  <c r="X652"/>
  <c r="Z652"/>
  <c r="Z708" s="1"/>
  <c r="X653"/>
  <c r="Z653"/>
  <c r="X654"/>
  <c r="Z654"/>
  <c r="Z710" s="1"/>
  <c r="X655"/>
  <c r="Z655"/>
  <c r="X656"/>
  <c r="Z656"/>
  <c r="Z713" s="1"/>
  <c r="X657"/>
  <c r="Z657"/>
  <c r="X658"/>
  <c r="Z658"/>
  <c r="Z714" s="1"/>
  <c r="X659"/>
  <c r="Z659"/>
  <c r="X660"/>
  <c r="Z660"/>
  <c r="Z717" s="1"/>
  <c r="X661"/>
  <c r="Z661"/>
  <c r="X662"/>
  <c r="Z662"/>
  <c r="Z718" s="1"/>
  <c r="X663"/>
  <c r="Z663"/>
  <c r="X664"/>
  <c r="Z664"/>
  <c r="Z721" s="1"/>
  <c r="X665"/>
  <c r="Z665"/>
  <c r="X666"/>
  <c r="Z666"/>
  <c r="Z722" s="1"/>
  <c r="X667"/>
  <c r="Z667"/>
  <c r="X668"/>
  <c r="Z668"/>
  <c r="Z725" s="1"/>
  <c r="X669"/>
  <c r="Z669"/>
  <c r="X670"/>
  <c r="Z670"/>
  <c r="Z726" s="1"/>
  <c r="X671"/>
  <c r="Z671"/>
  <c r="Y635"/>
  <c r="Y691" s="1"/>
  <c r="W642"/>
  <c r="W698" s="1"/>
  <c r="Y642"/>
  <c r="Y698" s="1"/>
  <c r="AA642"/>
  <c r="AA698" s="1"/>
  <c r="W643"/>
  <c r="W700" s="1"/>
  <c r="Y643"/>
  <c r="AA643"/>
  <c r="AA644"/>
  <c r="X644"/>
  <c r="X701" s="1"/>
  <c r="Z644"/>
  <c r="Z700" s="1"/>
  <c r="W645"/>
  <c r="Y645"/>
  <c r="Y701" s="1"/>
  <c r="AA645"/>
  <c r="W646"/>
  <c r="Y646"/>
  <c r="AA646"/>
  <c r="AA703" s="1"/>
  <c r="W647"/>
  <c r="Y647"/>
  <c r="Y703" s="1"/>
  <c r="AA647"/>
  <c r="W648"/>
  <c r="Y648"/>
  <c r="AA648"/>
  <c r="W649"/>
  <c r="Y649"/>
  <c r="Y705" s="1"/>
  <c r="AA649"/>
  <c r="W650"/>
  <c r="W706" s="1"/>
  <c r="Y650"/>
  <c r="AA650"/>
  <c r="AA707" s="1"/>
  <c r="W651"/>
  <c r="Y651"/>
  <c r="Y707" s="1"/>
  <c r="AA651"/>
  <c r="W652"/>
  <c r="Y652"/>
  <c r="AA652"/>
  <c r="AA708" s="1"/>
  <c r="W653"/>
  <c r="Y653"/>
  <c r="Y709" s="1"/>
  <c r="AA653"/>
  <c r="W654"/>
  <c r="W710" s="1"/>
  <c r="Y654"/>
  <c r="AA654"/>
  <c r="AA711" s="1"/>
  <c r="W655"/>
  <c r="Y655"/>
  <c r="Y711" s="1"/>
  <c r="AA655"/>
  <c r="W656"/>
  <c r="W713" s="1"/>
  <c r="Y656"/>
  <c r="AA656"/>
  <c r="AA712" s="1"/>
  <c r="W657"/>
  <c r="Y657"/>
  <c r="AA657"/>
  <c r="W658"/>
  <c r="W714" s="1"/>
  <c r="Y658"/>
  <c r="AA658"/>
  <c r="W659"/>
  <c r="Y659"/>
  <c r="Y715" s="1"/>
  <c r="AA659"/>
  <c r="W660"/>
  <c r="W716" s="1"/>
  <c r="Y660"/>
  <c r="AA660"/>
  <c r="AA716" s="1"/>
  <c r="W661"/>
  <c r="Y661"/>
  <c r="AA661"/>
  <c r="W662"/>
  <c r="W718" s="1"/>
  <c r="Y662"/>
  <c r="AA662"/>
  <c r="AA719" s="1"/>
  <c r="W663"/>
  <c r="Y663"/>
  <c r="AA663"/>
  <c r="W664"/>
  <c r="Y664"/>
  <c r="AA664"/>
  <c r="AA720" s="1"/>
  <c r="W665"/>
  <c r="Y665"/>
  <c r="Y721" s="1"/>
  <c r="AA665"/>
  <c r="W666"/>
  <c r="W722" s="1"/>
  <c r="Y666"/>
  <c r="AA666"/>
  <c r="AA723" s="1"/>
  <c r="W667"/>
  <c r="Y667"/>
  <c r="Y723" s="1"/>
  <c r="AA667"/>
  <c r="W668"/>
  <c r="Y668"/>
  <c r="AA668"/>
  <c r="AA724" s="1"/>
  <c r="W669"/>
  <c r="Y669"/>
  <c r="Y725" s="1"/>
  <c r="AA669"/>
  <c r="W670"/>
  <c r="W726" s="1"/>
  <c r="Y670"/>
  <c r="AA670"/>
  <c r="W671"/>
  <c r="Y671"/>
  <c r="Y727" s="1"/>
  <c r="AA696"/>
  <c r="X697"/>
  <c r="Z697"/>
  <c r="W678"/>
  <c r="Y678"/>
  <c r="AA678"/>
  <c r="X679"/>
  <c r="Z679"/>
  <c r="W680"/>
  <c r="Y680"/>
  <c r="AA680"/>
  <c r="X681"/>
  <c r="Z681"/>
  <c r="W682"/>
  <c r="Y682"/>
  <c r="AA682"/>
  <c r="X683"/>
  <c r="Z683"/>
  <c r="W684"/>
  <c r="Y684"/>
  <c r="AA684"/>
  <c r="X685"/>
  <c r="Z685"/>
  <c r="W686"/>
  <c r="Y686"/>
  <c r="AA686"/>
  <c r="X687"/>
  <c r="Z687"/>
  <c r="W688"/>
  <c r="Y688"/>
  <c r="AA688"/>
  <c r="X689"/>
  <c r="Z689"/>
  <c r="W690"/>
  <c r="Y690"/>
  <c r="AA690"/>
  <c r="X691"/>
  <c r="AA691"/>
  <c r="X692"/>
  <c r="Z692"/>
  <c r="W693"/>
  <c r="Y693"/>
  <c r="AA693"/>
  <c r="X694"/>
  <c r="Z694"/>
  <c r="W695"/>
  <c r="Y695"/>
  <c r="AA695"/>
  <c r="X696"/>
  <c r="Z696"/>
  <c r="W697"/>
  <c r="Y697"/>
  <c r="AA697"/>
  <c r="X678"/>
  <c r="Z678"/>
  <c r="W679"/>
  <c r="Y679"/>
  <c r="AA679"/>
  <c r="X680"/>
  <c r="Z680"/>
  <c r="W681"/>
  <c r="Y681"/>
  <c r="AA681"/>
  <c r="X682"/>
  <c r="Z682"/>
  <c r="W683"/>
  <c r="Y683"/>
  <c r="AA683"/>
  <c r="X684"/>
  <c r="Z684"/>
  <c r="W685"/>
  <c r="Y685"/>
  <c r="AA685"/>
  <c r="X686"/>
  <c r="Z686"/>
  <c r="W687"/>
  <c r="Y687"/>
  <c r="AA687"/>
  <c r="X688"/>
  <c r="Z688"/>
  <c r="W689"/>
  <c r="Y689"/>
  <c r="AA689"/>
  <c r="X690"/>
  <c r="Z690"/>
  <c r="W691"/>
  <c r="Z691"/>
  <c r="W692"/>
  <c r="AA692"/>
  <c r="X693"/>
  <c r="Z693"/>
  <c r="W694"/>
  <c r="Y694"/>
  <c r="AA694"/>
  <c r="X695"/>
  <c r="Z695"/>
  <c r="AA671"/>
  <c r="AA727" s="1"/>
  <c r="Z699"/>
  <c r="X702"/>
  <c r="Z704"/>
  <c r="X706"/>
  <c r="Z706"/>
  <c r="X708"/>
  <c r="X710"/>
  <c r="AA699"/>
  <c r="W702"/>
  <c r="AA704"/>
  <c r="AA706"/>
  <c r="W709"/>
  <c r="Y710"/>
  <c r="W712"/>
  <c r="Y714"/>
  <c r="W717"/>
  <c r="Y719"/>
  <c r="W721"/>
  <c r="Y722"/>
  <c r="W724"/>
  <c r="Y726"/>
  <c r="Y692"/>
  <c r="Z703" l="1"/>
  <c r="AA718"/>
  <c r="W725"/>
  <c r="Y718"/>
  <c r="AA715"/>
  <c r="Y706"/>
  <c r="Y700"/>
  <c r="Z712"/>
  <c r="AA726"/>
  <c r="AA722"/>
  <c r="W720"/>
  <c r="Y717"/>
  <c r="AA714"/>
  <c r="Y713"/>
  <c r="AA710"/>
  <c r="W708"/>
  <c r="X703"/>
  <c r="Z720"/>
  <c r="Z709"/>
  <c r="Z724"/>
  <c r="Z716"/>
  <c r="Z727"/>
  <c r="Z723"/>
  <c r="Z719"/>
  <c r="Z715"/>
  <c r="Z711"/>
  <c r="W727"/>
  <c r="AA725"/>
  <c r="Y724"/>
  <c r="W723"/>
  <c r="AA721"/>
  <c r="Y720"/>
  <c r="W719"/>
  <c r="AA717"/>
  <c r="Y716"/>
  <c r="W715"/>
  <c r="AA713"/>
  <c r="Y712"/>
  <c r="W711"/>
  <c r="AA709"/>
  <c r="Y708"/>
  <c r="W707"/>
  <c r="X726"/>
  <c r="X724"/>
  <c r="X722"/>
  <c r="X720"/>
  <c r="X718"/>
  <c r="X716"/>
  <c r="X714"/>
  <c r="X712"/>
  <c r="X711"/>
  <c r="X709"/>
  <c r="X707"/>
  <c r="X705"/>
  <c r="W705"/>
  <c r="Y702"/>
  <c r="AA705"/>
  <c r="Y704"/>
  <c r="W703"/>
  <c r="AA701"/>
  <c r="W701"/>
  <c r="W704"/>
  <c r="AA702"/>
  <c r="X700"/>
  <c r="X727"/>
  <c r="X725"/>
  <c r="X723"/>
  <c r="X721"/>
  <c r="X719"/>
  <c r="X717"/>
  <c r="X715"/>
  <c r="X713"/>
  <c r="X704"/>
  <c r="W699"/>
  <c r="X699"/>
  <c r="AA700"/>
  <c r="Y699"/>
  <c r="AF670" l="1"/>
  <c r="AB670"/>
  <c r="AC670"/>
  <c r="AF668"/>
  <c r="AB668"/>
  <c r="AC668"/>
  <c r="AF666"/>
  <c r="AB666"/>
  <c r="AC666"/>
  <c r="AF664"/>
  <c r="AB664"/>
  <c r="AC664"/>
  <c r="AF662"/>
  <c r="AB662"/>
  <c r="AC662"/>
  <c r="AF660"/>
  <c r="AB660"/>
  <c r="AC660"/>
  <c r="AF658"/>
  <c r="AB658"/>
  <c r="AC658"/>
  <c r="AF656"/>
  <c r="AB656"/>
  <c r="AC656"/>
  <c r="AF654"/>
  <c r="AB654"/>
  <c r="AC654"/>
  <c r="AF652"/>
  <c r="AB652"/>
  <c r="AC652"/>
  <c r="AF650"/>
  <c r="AB650"/>
  <c r="AC650"/>
  <c r="AF648"/>
  <c r="AB648"/>
  <c r="AC648"/>
  <c r="AF646"/>
  <c r="AB646"/>
  <c r="AC646"/>
  <c r="AF643"/>
  <c r="AB643"/>
  <c r="AC643"/>
  <c r="AB641"/>
  <c r="AF641"/>
  <c r="AE641"/>
  <c r="AB639"/>
  <c r="AF639"/>
  <c r="AE639"/>
  <c r="AF671"/>
  <c r="AF727" s="1"/>
  <c r="AB671"/>
  <c r="AB727" s="1"/>
  <c r="AC671"/>
  <c r="AC727" s="1"/>
  <c r="AF669"/>
  <c r="AF725" s="1"/>
  <c r="AB669"/>
  <c r="AB725" s="1"/>
  <c r="AC669"/>
  <c r="AC725" s="1"/>
  <c r="AF667"/>
  <c r="AF723" s="1"/>
  <c r="AB667"/>
  <c r="AB723" s="1"/>
  <c r="AC667"/>
  <c r="AC723" s="1"/>
  <c r="AF665"/>
  <c r="AF721" s="1"/>
  <c r="AB665"/>
  <c r="AB721" s="1"/>
  <c r="AC665"/>
  <c r="AC721" s="1"/>
  <c r="AF663"/>
  <c r="AF719" s="1"/>
  <c r="AB663"/>
  <c r="AB719" s="1"/>
  <c r="AC663"/>
  <c r="AC719" s="1"/>
  <c r="AF661"/>
  <c r="AF717" s="1"/>
  <c r="AB661"/>
  <c r="AB717" s="1"/>
  <c r="AC661"/>
  <c r="AC717" s="1"/>
  <c r="AF659"/>
  <c r="AF715" s="1"/>
  <c r="AB659"/>
  <c r="AB715" s="1"/>
  <c r="AC659"/>
  <c r="AC715" s="1"/>
  <c r="AF657"/>
  <c r="AF713" s="1"/>
  <c r="AB657"/>
  <c r="AB713" s="1"/>
  <c r="AC657"/>
  <c r="AC713" s="1"/>
  <c r="AF655"/>
  <c r="AF711" s="1"/>
  <c r="AB655"/>
  <c r="AB711" s="1"/>
  <c r="AC655"/>
  <c r="AC711" s="1"/>
  <c r="AF653"/>
  <c r="AF709" s="1"/>
  <c r="AB653"/>
  <c r="AB709" s="1"/>
  <c r="AC653"/>
  <c r="AC709" s="1"/>
  <c r="AF651"/>
  <c r="AF707" s="1"/>
  <c r="AB651"/>
  <c r="AB707" s="1"/>
  <c r="AC651"/>
  <c r="AC707" s="1"/>
  <c r="AF649"/>
  <c r="AF705" s="1"/>
  <c r="AB649"/>
  <c r="AB705" s="1"/>
  <c r="AC649"/>
  <c r="AC705" s="1"/>
  <c r="AF647"/>
  <c r="AF703" s="1"/>
  <c r="AB647"/>
  <c r="AB703" s="1"/>
  <c r="AC647"/>
  <c r="AC703" s="1"/>
  <c r="AD645"/>
  <c r="AE645"/>
  <c r="AF644"/>
  <c r="AF700" s="1"/>
  <c r="AE644"/>
  <c r="AF642"/>
  <c r="AF698" s="1"/>
  <c r="AB642"/>
  <c r="AC642"/>
  <c r="AB640"/>
  <c r="AF640"/>
  <c r="AE640"/>
  <c r="AB638"/>
  <c r="AF638"/>
  <c r="AE638"/>
  <c r="AB637"/>
  <c r="AF637"/>
  <c r="AE637"/>
  <c r="AB636"/>
  <c r="AF636"/>
  <c r="AE636"/>
  <c r="AD635"/>
  <c r="AC635"/>
  <c r="AD634"/>
  <c r="AC634"/>
  <c r="AD633"/>
  <c r="AC633"/>
  <c r="AD632"/>
  <c r="AC632"/>
  <c r="AD631"/>
  <c r="AC631"/>
  <c r="AD630"/>
  <c r="AC630"/>
  <c r="AB629"/>
  <c r="AF629"/>
  <c r="AE629"/>
  <c r="AB628"/>
  <c r="AF628"/>
  <c r="AE628"/>
  <c r="AB627"/>
  <c r="AF627"/>
  <c r="AE627"/>
  <c r="AB626"/>
  <c r="AF626"/>
  <c r="AE626"/>
  <c r="AB625"/>
  <c r="AF625"/>
  <c r="AE625"/>
  <c r="AB624"/>
  <c r="AF624"/>
  <c r="AE624"/>
  <c r="AB623"/>
  <c r="AF623"/>
  <c r="AE623"/>
  <c r="AB622"/>
  <c r="AF622"/>
  <c r="AE622"/>
  <c r="AD670"/>
  <c r="AE670"/>
  <c r="AD668"/>
  <c r="AE668"/>
  <c r="AD666"/>
  <c r="AE666"/>
  <c r="AD664"/>
  <c r="AE664"/>
  <c r="AD662"/>
  <c r="AE662"/>
  <c r="AD660"/>
  <c r="AE660"/>
  <c r="AD658"/>
  <c r="AE658"/>
  <c r="AD656"/>
  <c r="AE656"/>
  <c r="AD654"/>
  <c r="AE654"/>
  <c r="AD652"/>
  <c r="AE652"/>
  <c r="AD650"/>
  <c r="AE650"/>
  <c r="AD648"/>
  <c r="AE648"/>
  <c r="AD646"/>
  <c r="AE646"/>
  <c r="AD643"/>
  <c r="AE643"/>
  <c r="AD641"/>
  <c r="AC641"/>
  <c r="AD639"/>
  <c r="AC639"/>
  <c r="AD671"/>
  <c r="AD727" s="1"/>
  <c r="AE671"/>
  <c r="AE727" s="1"/>
  <c r="AD669"/>
  <c r="AD725" s="1"/>
  <c r="AE669"/>
  <c r="AE725" s="1"/>
  <c r="AD667"/>
  <c r="AD723" s="1"/>
  <c r="AE667"/>
  <c r="AE723" s="1"/>
  <c r="AD665"/>
  <c r="AD721" s="1"/>
  <c r="AE665"/>
  <c r="AE721" s="1"/>
  <c r="AD663"/>
  <c r="AD719" s="1"/>
  <c r="AE663"/>
  <c r="AE719" s="1"/>
  <c r="AD661"/>
  <c r="AD717" s="1"/>
  <c r="AE661"/>
  <c r="AE717" s="1"/>
  <c r="AD659"/>
  <c r="AD715" s="1"/>
  <c r="AE659"/>
  <c r="AE715" s="1"/>
  <c r="AD657"/>
  <c r="AD713" s="1"/>
  <c r="AE657"/>
  <c r="AE713" s="1"/>
  <c r="AD655"/>
  <c r="AD711" s="1"/>
  <c r="AE655"/>
  <c r="AE711" s="1"/>
  <c r="AD653"/>
  <c r="AD709" s="1"/>
  <c r="AE653"/>
  <c r="AE709" s="1"/>
  <c r="AD651"/>
  <c r="AD707" s="1"/>
  <c r="AE651"/>
  <c r="AE707" s="1"/>
  <c r="AD649"/>
  <c r="AD705" s="1"/>
  <c r="AE649"/>
  <c r="AE705" s="1"/>
  <c r="AD647"/>
  <c r="AD703" s="1"/>
  <c r="AE647"/>
  <c r="AE703" s="1"/>
  <c r="AF645"/>
  <c r="AB645"/>
  <c r="AC645"/>
  <c r="AC644"/>
  <c r="AC700" s="1"/>
  <c r="AB644"/>
  <c r="AB700" s="1"/>
  <c r="AD644"/>
  <c r="AD700" s="1"/>
  <c r="AD642"/>
  <c r="AE642"/>
  <c r="AD640"/>
  <c r="AD696" s="1"/>
  <c r="AC640"/>
  <c r="AC696" s="1"/>
  <c r="AD638"/>
  <c r="AC638"/>
  <c r="AD637"/>
  <c r="AC637"/>
  <c r="AD636"/>
  <c r="AD692" s="1"/>
  <c r="AC636"/>
  <c r="AC692" s="1"/>
  <c r="AB635"/>
  <c r="AF635"/>
  <c r="AE635"/>
  <c r="AB634"/>
  <c r="AF634"/>
  <c r="AE634"/>
  <c r="AB633"/>
  <c r="AF633"/>
  <c r="AE633"/>
  <c r="AB632"/>
  <c r="AF632"/>
  <c r="AE632"/>
  <c r="AB631"/>
  <c r="AF631"/>
  <c r="AE631"/>
  <c r="AB630"/>
  <c r="AF630"/>
  <c r="AE630"/>
  <c r="AE686" s="1"/>
  <c r="AD629"/>
  <c r="AC629"/>
  <c r="AD628"/>
  <c r="AC628"/>
  <c r="AD627"/>
  <c r="AC627"/>
  <c r="AD626"/>
  <c r="AC626"/>
  <c r="AD625"/>
  <c r="AC625"/>
  <c r="AD624"/>
  <c r="AC624"/>
  <c r="AD623"/>
  <c r="AC623"/>
  <c r="AD622"/>
  <c r="AC622"/>
  <c r="AF686" l="1"/>
  <c r="AF701"/>
  <c r="AD702"/>
  <c r="AB686"/>
  <c r="AF696"/>
  <c r="AE702"/>
  <c r="AC701"/>
  <c r="AE696"/>
  <c r="AB696"/>
  <c r="AD674"/>
  <c r="AD693"/>
  <c r="AD698"/>
  <c r="AD675"/>
  <c r="AD695"/>
  <c r="AD618"/>
  <c r="AE693"/>
  <c r="AE674"/>
  <c r="AB674"/>
  <c r="AB693"/>
  <c r="AB698"/>
  <c r="AB675"/>
  <c r="AC679"/>
  <c r="AC680"/>
  <c r="AC681"/>
  <c r="AC682"/>
  <c r="AC683"/>
  <c r="AC684"/>
  <c r="AC685"/>
  <c r="AE687"/>
  <c r="AB687"/>
  <c r="AF688"/>
  <c r="AE689"/>
  <c r="AB689"/>
  <c r="AF690"/>
  <c r="AE691"/>
  <c r="AB691"/>
  <c r="AD694"/>
  <c r="AD697"/>
  <c r="AD699"/>
  <c r="AD704"/>
  <c r="AD706"/>
  <c r="AD708"/>
  <c r="AD710"/>
  <c r="AD712"/>
  <c r="AD714"/>
  <c r="AD716"/>
  <c r="AD718"/>
  <c r="AD720"/>
  <c r="AD722"/>
  <c r="AD724"/>
  <c r="AD726"/>
  <c r="AE679"/>
  <c r="AB679"/>
  <c r="AF680"/>
  <c r="AE681"/>
  <c r="AB681"/>
  <c r="AF682"/>
  <c r="AE683"/>
  <c r="AB683"/>
  <c r="AF684"/>
  <c r="AE685"/>
  <c r="AB685"/>
  <c r="AD686"/>
  <c r="AD687"/>
  <c r="AD688"/>
  <c r="AD689"/>
  <c r="AD690"/>
  <c r="AD691"/>
  <c r="AF692"/>
  <c r="AF694"/>
  <c r="AE700"/>
  <c r="AE701"/>
  <c r="AF695"/>
  <c r="AE697"/>
  <c r="AB697"/>
  <c r="AB699"/>
  <c r="AC702"/>
  <c r="AF702"/>
  <c r="AB704"/>
  <c r="AC706"/>
  <c r="AF706"/>
  <c r="AB708"/>
  <c r="AC710"/>
  <c r="AF710"/>
  <c r="AB712"/>
  <c r="AC714"/>
  <c r="AF714"/>
  <c r="AB716"/>
  <c r="AC718"/>
  <c r="AF718"/>
  <c r="AB720"/>
  <c r="AC722"/>
  <c r="AF722"/>
  <c r="AB724"/>
  <c r="AC726"/>
  <c r="AF726"/>
  <c r="AC693"/>
  <c r="AC674"/>
  <c r="AE698"/>
  <c r="AE675"/>
  <c r="AC695"/>
  <c r="AC618"/>
  <c r="AC698"/>
  <c r="AC675"/>
  <c r="AE695"/>
  <c r="AE618"/>
  <c r="AB695"/>
  <c r="AB618"/>
  <c r="AD679"/>
  <c r="AD680"/>
  <c r="AD681"/>
  <c r="AD682"/>
  <c r="AD683"/>
  <c r="AD684"/>
  <c r="AD685"/>
  <c r="AF687"/>
  <c r="AE688"/>
  <c r="AB688"/>
  <c r="AF689"/>
  <c r="AE690"/>
  <c r="AB690"/>
  <c r="AF691"/>
  <c r="AC694"/>
  <c r="AB701"/>
  <c r="AC697"/>
  <c r="AE699"/>
  <c r="AE704"/>
  <c r="AE706"/>
  <c r="AE708"/>
  <c r="AE710"/>
  <c r="AE712"/>
  <c r="AE714"/>
  <c r="AE716"/>
  <c r="AE718"/>
  <c r="AE720"/>
  <c r="AE722"/>
  <c r="AE724"/>
  <c r="AE726"/>
  <c r="AF679"/>
  <c r="AE680"/>
  <c r="AB680"/>
  <c r="AF681"/>
  <c r="AE682"/>
  <c r="AB682"/>
  <c r="AF683"/>
  <c r="AE684"/>
  <c r="AB684"/>
  <c r="AF685"/>
  <c r="AC686"/>
  <c r="AC687"/>
  <c r="AC688"/>
  <c r="AC689"/>
  <c r="AC690"/>
  <c r="AC691"/>
  <c r="AE692"/>
  <c r="AB692"/>
  <c r="AF693"/>
  <c r="AE694"/>
  <c r="AB694"/>
  <c r="AD701"/>
  <c r="AF697"/>
  <c r="AC699"/>
  <c r="AF699"/>
  <c r="AB702"/>
  <c r="AC704"/>
  <c r="AF704"/>
  <c r="AB706"/>
  <c r="AC708"/>
  <c r="AF708"/>
  <c r="AB710"/>
  <c r="AC712"/>
  <c r="AF712"/>
  <c r="AB714"/>
  <c r="AC716"/>
  <c r="AF716"/>
  <c r="AB718"/>
  <c r="AC720"/>
  <c r="AF720"/>
  <c r="AB722"/>
  <c r="AC724"/>
  <c r="AF724"/>
  <c r="AB726"/>
  <c r="V616" l="1"/>
  <c r="V615"/>
  <c r="V614"/>
  <c r="V613"/>
  <c r="V612"/>
  <c r="V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V577"/>
  <c r="V576"/>
  <c r="V575"/>
  <c r="V574"/>
  <c r="V573"/>
  <c r="V572"/>
  <c r="V571"/>
  <c r="V570"/>
  <c r="V569"/>
  <c r="V568"/>
  <c r="V567"/>
  <c r="V566"/>
  <c r="V565"/>
  <c r="V564"/>
  <c r="V563"/>
  <c r="V562"/>
  <c r="V561"/>
  <c r="V56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538"/>
  <c r="V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P6"/>
  <c r="P5"/>
  <c r="R616"/>
  <c r="R615"/>
  <c r="R614"/>
  <c r="R613"/>
  <c r="R612"/>
  <c r="R611"/>
  <c r="R610"/>
  <c r="R609"/>
  <c r="R608"/>
  <c r="R607"/>
  <c r="R606"/>
  <c r="R605"/>
  <c r="R604"/>
  <c r="R603"/>
  <c r="R602"/>
  <c r="R601"/>
  <c r="R600"/>
  <c r="R599"/>
  <c r="R598"/>
  <c r="R597"/>
  <c r="R596"/>
  <c r="R595"/>
  <c r="R594"/>
  <c r="R593"/>
  <c r="R592"/>
  <c r="R591"/>
  <c r="R590"/>
  <c r="R589"/>
  <c r="R588"/>
  <c r="R587"/>
  <c r="R586"/>
  <c r="R585"/>
  <c r="R584"/>
  <c r="R583"/>
  <c r="R582"/>
  <c r="R581"/>
  <c r="R580"/>
  <c r="R579"/>
  <c r="R578"/>
  <c r="R577"/>
  <c r="R576"/>
  <c r="R575"/>
  <c r="R574"/>
  <c r="R573"/>
  <c r="R572"/>
  <c r="R571"/>
  <c r="R570"/>
  <c r="R569"/>
  <c r="R568"/>
  <c r="R567"/>
  <c r="R566"/>
  <c r="R565"/>
  <c r="R564"/>
  <c r="R563"/>
  <c r="R562"/>
  <c r="R561"/>
  <c r="R560"/>
  <c r="R559"/>
  <c r="R558"/>
  <c r="R557"/>
  <c r="R556"/>
  <c r="R555"/>
  <c r="R554"/>
  <c r="R553"/>
  <c r="R552"/>
  <c r="R551"/>
  <c r="R550"/>
  <c r="R549"/>
  <c r="R548"/>
  <c r="R547"/>
  <c r="R546"/>
  <c r="R545"/>
  <c r="R544"/>
  <c r="R543"/>
  <c r="R542"/>
  <c r="R541"/>
  <c r="R540"/>
  <c r="R539"/>
  <c r="R538"/>
  <c r="R537"/>
  <c r="R536"/>
  <c r="R535"/>
  <c r="R534"/>
  <c r="R533"/>
  <c r="R532"/>
  <c r="R531"/>
  <c r="R530"/>
  <c r="R529"/>
  <c r="R528"/>
  <c r="R527"/>
  <c r="R526"/>
  <c r="R525"/>
  <c r="R524"/>
  <c r="R523"/>
  <c r="R522"/>
  <c r="R521"/>
  <c r="R520"/>
  <c r="R519"/>
  <c r="R518"/>
  <c r="R517"/>
  <c r="R516"/>
  <c r="R515"/>
  <c r="R514"/>
  <c r="R513"/>
  <c r="R512"/>
  <c r="R511"/>
  <c r="R510"/>
  <c r="R509"/>
  <c r="R508"/>
  <c r="R507"/>
  <c r="R506"/>
  <c r="R505"/>
  <c r="R504"/>
  <c r="R503"/>
  <c r="R502"/>
  <c r="R501"/>
  <c r="R500"/>
  <c r="R499"/>
  <c r="R498"/>
  <c r="R497"/>
  <c r="R496"/>
  <c r="R495"/>
  <c r="R494"/>
  <c r="R493"/>
  <c r="R492"/>
  <c r="R491"/>
  <c r="R490"/>
  <c r="R489"/>
  <c r="R488"/>
  <c r="R487"/>
  <c r="R486"/>
  <c r="R485"/>
  <c r="R484"/>
  <c r="R483"/>
  <c r="R482"/>
  <c r="R481"/>
  <c r="R480"/>
  <c r="R479"/>
  <c r="R478"/>
  <c r="R477"/>
  <c r="R476"/>
  <c r="R475"/>
  <c r="R474"/>
  <c r="R473"/>
  <c r="R472"/>
  <c r="R471"/>
  <c r="R470"/>
  <c r="R469"/>
  <c r="R468"/>
  <c r="R467"/>
  <c r="R466"/>
  <c r="R465"/>
  <c r="R464"/>
  <c r="R463"/>
  <c r="R462"/>
  <c r="R461"/>
  <c r="R460"/>
  <c r="R459"/>
  <c r="R458"/>
  <c r="R457"/>
  <c r="R456"/>
  <c r="R455"/>
  <c r="R454"/>
  <c r="R453"/>
  <c r="R452"/>
  <c r="R451"/>
  <c r="R450"/>
  <c r="R449"/>
  <c r="R448"/>
  <c r="R447"/>
  <c r="R446"/>
  <c r="R445"/>
  <c r="R444"/>
  <c r="R443"/>
  <c r="R442"/>
  <c r="R441"/>
  <c r="R440"/>
  <c r="R439"/>
  <c r="R438"/>
  <c r="R437"/>
  <c r="R436"/>
  <c r="R435"/>
  <c r="R434"/>
  <c r="R433"/>
  <c r="R432"/>
  <c r="R431"/>
  <c r="R430"/>
  <c r="R429"/>
  <c r="R428"/>
  <c r="R427"/>
  <c r="R426"/>
  <c r="R425"/>
  <c r="R424"/>
  <c r="R423"/>
  <c r="R422"/>
  <c r="R421"/>
  <c r="R420"/>
  <c r="R419"/>
  <c r="R418"/>
  <c r="R417"/>
  <c r="R416"/>
  <c r="R415"/>
  <c r="R414"/>
  <c r="R413"/>
  <c r="R412"/>
  <c r="R411"/>
  <c r="R410"/>
  <c r="R409"/>
  <c r="R408"/>
  <c r="R407"/>
  <c r="R406"/>
  <c r="R405"/>
  <c r="R404"/>
  <c r="R403"/>
  <c r="R402"/>
  <c r="R401"/>
  <c r="R400"/>
  <c r="R399"/>
  <c r="R398"/>
  <c r="R397"/>
  <c r="R396"/>
  <c r="R395"/>
  <c r="R394"/>
  <c r="R393"/>
  <c r="R392"/>
  <c r="R391"/>
  <c r="R390"/>
  <c r="R389"/>
  <c r="R388"/>
  <c r="R387"/>
  <c r="R386"/>
  <c r="R385"/>
  <c r="R384"/>
  <c r="R383"/>
  <c r="R382"/>
  <c r="R381"/>
  <c r="R380"/>
  <c r="R379"/>
  <c r="R378"/>
  <c r="R377"/>
  <c r="R376"/>
  <c r="R375"/>
  <c r="R374"/>
  <c r="R373"/>
  <c r="R372"/>
  <c r="R371"/>
  <c r="R370"/>
  <c r="R369"/>
  <c r="R368"/>
  <c r="R367"/>
  <c r="R366"/>
  <c r="R365"/>
  <c r="R364"/>
  <c r="R363"/>
  <c r="R362"/>
  <c r="R361"/>
  <c r="R360"/>
  <c r="R359"/>
  <c r="R358"/>
  <c r="R357"/>
  <c r="R356"/>
  <c r="R355"/>
  <c r="R354"/>
  <c r="R353"/>
  <c r="R352"/>
  <c r="R351"/>
  <c r="R350"/>
  <c r="R349"/>
  <c r="R348"/>
  <c r="R347"/>
  <c r="R346"/>
  <c r="R345"/>
  <c r="R344"/>
  <c r="R343"/>
  <c r="R342"/>
  <c r="R341"/>
  <c r="R340"/>
  <c r="R339"/>
  <c r="R338"/>
  <c r="R337"/>
  <c r="R336"/>
  <c r="R335"/>
  <c r="R334"/>
  <c r="R333"/>
  <c r="R332"/>
  <c r="R331"/>
  <c r="R330"/>
  <c r="R329"/>
  <c r="R328"/>
  <c r="R327"/>
  <c r="R326"/>
  <c r="R325"/>
  <c r="R324"/>
  <c r="R323"/>
  <c r="R322"/>
  <c r="R321"/>
  <c r="R320"/>
  <c r="R319"/>
  <c r="R318"/>
  <c r="R317"/>
  <c r="R316"/>
  <c r="R315"/>
  <c r="R314"/>
  <c r="R313"/>
  <c r="R312"/>
  <c r="R311"/>
  <c r="R310"/>
  <c r="R309"/>
  <c r="R308"/>
  <c r="R307"/>
  <c r="R306"/>
  <c r="R305"/>
  <c r="R304"/>
  <c r="R303"/>
  <c r="R302"/>
  <c r="R301"/>
  <c r="R300"/>
  <c r="R299"/>
  <c r="R298"/>
  <c r="R297"/>
  <c r="R296"/>
  <c r="R295"/>
  <c r="R294"/>
  <c r="R293"/>
  <c r="R292"/>
  <c r="R291"/>
  <c r="R290"/>
  <c r="R289"/>
  <c r="R288"/>
  <c r="R287"/>
  <c r="R286"/>
  <c r="R285"/>
  <c r="R284"/>
  <c r="R283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2"/>
  <c r="R261"/>
  <c r="R260"/>
  <c r="R259"/>
  <c r="R258"/>
  <c r="R257"/>
  <c r="R256"/>
  <c r="R255"/>
  <c r="R254"/>
  <c r="R253"/>
  <c r="R252"/>
  <c r="R251"/>
  <c r="R250"/>
  <c r="R249"/>
  <c r="R248"/>
  <c r="R247"/>
  <c r="R246"/>
  <c r="R245"/>
  <c r="R244"/>
  <c r="R243"/>
  <c r="R242"/>
  <c r="R241"/>
  <c r="R240"/>
  <c r="R239"/>
  <c r="R238"/>
  <c r="R237"/>
  <c r="R236"/>
  <c r="R235"/>
  <c r="R234"/>
  <c r="R233"/>
  <c r="R232"/>
  <c r="R231"/>
  <c r="R230"/>
  <c r="R229"/>
  <c r="R228"/>
  <c r="R227"/>
  <c r="R226"/>
  <c r="R225"/>
  <c r="R224"/>
  <c r="R223"/>
  <c r="R222"/>
  <c r="R221"/>
  <c r="R220"/>
  <c r="R219"/>
  <c r="R218"/>
  <c r="R217"/>
  <c r="R216"/>
  <c r="R215"/>
  <c r="R214"/>
  <c r="R213"/>
  <c r="R212"/>
  <c r="R211"/>
  <c r="R210"/>
  <c r="R209"/>
  <c r="R208"/>
  <c r="R207"/>
  <c r="R206"/>
  <c r="R205"/>
  <c r="R204"/>
  <c r="R203"/>
  <c r="R202"/>
  <c r="R201"/>
  <c r="R200"/>
  <c r="R199"/>
  <c r="R198"/>
  <c r="R197"/>
  <c r="R196"/>
  <c r="R195"/>
  <c r="R194"/>
  <c r="R193"/>
  <c r="R192"/>
  <c r="R191"/>
  <c r="R190"/>
  <c r="R189"/>
  <c r="R188"/>
  <c r="R187"/>
  <c r="R186"/>
  <c r="R185"/>
  <c r="R184"/>
  <c r="R183"/>
  <c r="R182"/>
  <c r="R181"/>
  <c r="R180"/>
  <c r="R179"/>
  <c r="R178"/>
  <c r="R177"/>
  <c r="R176"/>
  <c r="R175"/>
  <c r="R174"/>
  <c r="R173"/>
  <c r="R172"/>
  <c r="R171"/>
  <c r="R170"/>
  <c r="R169"/>
  <c r="R168"/>
  <c r="R167"/>
  <c r="R166"/>
  <c r="R165"/>
  <c r="R164"/>
  <c r="R163"/>
  <c r="R162"/>
  <c r="R161"/>
  <c r="R160"/>
  <c r="R159"/>
  <c r="R158"/>
  <c r="R157"/>
  <c r="R156"/>
  <c r="R155"/>
  <c r="R154"/>
  <c r="R153"/>
  <c r="R152"/>
  <c r="R151"/>
  <c r="R150"/>
  <c r="R149"/>
  <c r="R148"/>
  <c r="R147"/>
  <c r="R146"/>
  <c r="R145"/>
  <c r="R144"/>
  <c r="R143"/>
  <c r="R142"/>
  <c r="R141"/>
  <c r="R140"/>
  <c r="R139"/>
  <c r="R138"/>
  <c r="R137"/>
  <c r="R136"/>
  <c r="R135"/>
  <c r="R134"/>
  <c r="R133"/>
  <c r="R132"/>
  <c r="R131"/>
  <c r="R130"/>
  <c r="R129"/>
  <c r="R128"/>
  <c r="R127"/>
  <c r="R126"/>
  <c r="R125"/>
  <c r="R124"/>
  <c r="R123"/>
  <c r="R122"/>
  <c r="R121"/>
  <c r="R120"/>
  <c r="R119"/>
  <c r="R118"/>
  <c r="R117"/>
  <c r="R116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N616"/>
  <c r="M616"/>
  <c r="L616"/>
  <c r="K616"/>
  <c r="J616"/>
  <c r="I616"/>
  <c r="H616"/>
  <c r="G616"/>
  <c r="F616"/>
  <c r="E616"/>
  <c r="N615"/>
  <c r="M615"/>
  <c r="L615"/>
  <c r="K615"/>
  <c r="J615"/>
  <c r="I615"/>
  <c r="H615"/>
  <c r="G615"/>
  <c r="F615"/>
  <c r="E615"/>
  <c r="N614"/>
  <c r="M614"/>
  <c r="L614"/>
  <c r="K614"/>
  <c r="J614"/>
  <c r="I614"/>
  <c r="H614"/>
  <c r="G614"/>
  <c r="F614"/>
  <c r="E614"/>
  <c r="N613"/>
  <c r="M613"/>
  <c r="L613"/>
  <c r="K613"/>
  <c r="J613"/>
  <c r="I613"/>
  <c r="H613"/>
  <c r="G613"/>
  <c r="F613"/>
  <c r="E613"/>
  <c r="N612"/>
  <c r="M612"/>
  <c r="L612"/>
  <c r="K612"/>
  <c r="J612"/>
  <c r="I612"/>
  <c r="H612"/>
  <c r="G612"/>
  <c r="F612"/>
  <c r="E612"/>
  <c r="N611"/>
  <c r="M611"/>
  <c r="L611"/>
  <c r="K611"/>
  <c r="J611"/>
  <c r="I611"/>
  <c r="H611"/>
  <c r="G611"/>
  <c r="F611"/>
  <c r="E611"/>
  <c r="N610"/>
  <c r="M610"/>
  <c r="L610"/>
  <c r="K610"/>
  <c r="J610"/>
  <c r="I610"/>
  <c r="H610"/>
  <c r="G610"/>
  <c r="F610"/>
  <c r="E610"/>
  <c r="N609"/>
  <c r="M609"/>
  <c r="L609"/>
  <c r="K609"/>
  <c r="J609"/>
  <c r="I609"/>
  <c r="H609"/>
  <c r="G609"/>
  <c r="F609"/>
  <c r="E609"/>
  <c r="N608"/>
  <c r="M608"/>
  <c r="L608"/>
  <c r="K608"/>
  <c r="J608"/>
  <c r="I608"/>
  <c r="H608"/>
  <c r="G608"/>
  <c r="F608"/>
  <c r="E608"/>
  <c r="N607"/>
  <c r="M607"/>
  <c r="L607"/>
  <c r="K607"/>
  <c r="J607"/>
  <c r="I607"/>
  <c r="H607"/>
  <c r="G607"/>
  <c r="F607"/>
  <c r="E607"/>
  <c r="N606"/>
  <c r="M606"/>
  <c r="L606"/>
  <c r="K606"/>
  <c r="J606"/>
  <c r="I606"/>
  <c r="H606"/>
  <c r="G606"/>
  <c r="F606"/>
  <c r="E606"/>
  <c r="N605"/>
  <c r="M605"/>
  <c r="L605"/>
  <c r="K605"/>
  <c r="J605"/>
  <c r="I605"/>
  <c r="H605"/>
  <c r="G605"/>
  <c r="F605"/>
  <c r="E605"/>
  <c r="N604"/>
  <c r="M604"/>
  <c r="L604"/>
  <c r="K604"/>
  <c r="J604"/>
  <c r="I604"/>
  <c r="H604"/>
  <c r="G604"/>
  <c r="F604"/>
  <c r="E604"/>
  <c r="N603"/>
  <c r="M603"/>
  <c r="L603"/>
  <c r="K603"/>
  <c r="J603"/>
  <c r="I603"/>
  <c r="H603"/>
  <c r="G603"/>
  <c r="F603"/>
  <c r="E603"/>
  <c r="N602"/>
  <c r="M602"/>
  <c r="L602"/>
  <c r="K602"/>
  <c r="J602"/>
  <c r="I602"/>
  <c r="H602"/>
  <c r="G602"/>
  <c r="F602"/>
  <c r="E602"/>
  <c r="N601"/>
  <c r="M601"/>
  <c r="L601"/>
  <c r="K601"/>
  <c r="J601"/>
  <c r="I601"/>
  <c r="H601"/>
  <c r="G601"/>
  <c r="F601"/>
  <c r="E601"/>
  <c r="N600"/>
  <c r="M600"/>
  <c r="L600"/>
  <c r="K600"/>
  <c r="J600"/>
  <c r="I600"/>
  <c r="H600"/>
  <c r="G600"/>
  <c r="F600"/>
  <c r="E600"/>
  <c r="N599"/>
  <c r="M599"/>
  <c r="L599"/>
  <c r="K599"/>
  <c r="J599"/>
  <c r="I599"/>
  <c r="H599"/>
  <c r="G599"/>
  <c r="F599"/>
  <c r="E599"/>
  <c r="N598"/>
  <c r="M598"/>
  <c r="L598"/>
  <c r="K598"/>
  <c r="J598"/>
  <c r="I598"/>
  <c r="H598"/>
  <c r="G598"/>
  <c r="F598"/>
  <c r="E598"/>
  <c r="N597"/>
  <c r="M597"/>
  <c r="L597"/>
  <c r="K597"/>
  <c r="J597"/>
  <c r="I597"/>
  <c r="H597"/>
  <c r="G597"/>
  <c r="F597"/>
  <c r="E597"/>
  <c r="N596"/>
  <c r="M596"/>
  <c r="L596"/>
  <c r="K596"/>
  <c r="J596"/>
  <c r="I596"/>
  <c r="H596"/>
  <c r="G596"/>
  <c r="F596"/>
  <c r="E596"/>
  <c r="N595"/>
  <c r="M595"/>
  <c r="L595"/>
  <c r="K595"/>
  <c r="J595"/>
  <c r="I595"/>
  <c r="H595"/>
  <c r="G595"/>
  <c r="F595"/>
  <c r="E595"/>
  <c r="N594"/>
  <c r="M594"/>
  <c r="L594"/>
  <c r="K594"/>
  <c r="J594"/>
  <c r="I594"/>
  <c r="H594"/>
  <c r="G594"/>
  <c r="F594"/>
  <c r="E594"/>
  <c r="N593"/>
  <c r="M593"/>
  <c r="L593"/>
  <c r="K593"/>
  <c r="J593"/>
  <c r="I593"/>
  <c r="H593"/>
  <c r="G593"/>
  <c r="F593"/>
  <c r="E593"/>
  <c r="N592"/>
  <c r="M592"/>
  <c r="L592"/>
  <c r="K592"/>
  <c r="J592"/>
  <c r="I592"/>
  <c r="H592"/>
  <c r="G592"/>
  <c r="F592"/>
  <c r="E592"/>
  <c r="N591"/>
  <c r="M591"/>
  <c r="L591"/>
  <c r="K591"/>
  <c r="J591"/>
  <c r="I591"/>
  <c r="H591"/>
  <c r="G591"/>
  <c r="F591"/>
  <c r="E591"/>
  <c r="N590"/>
  <c r="M590"/>
  <c r="L590"/>
  <c r="K590"/>
  <c r="J590"/>
  <c r="I590"/>
  <c r="H590"/>
  <c r="G590"/>
  <c r="F590"/>
  <c r="E590"/>
  <c r="N589"/>
  <c r="M589"/>
  <c r="L589"/>
  <c r="K589"/>
  <c r="J589"/>
  <c r="I589"/>
  <c r="H589"/>
  <c r="G589"/>
  <c r="F589"/>
  <c r="E589"/>
  <c r="N588"/>
  <c r="M588"/>
  <c r="L588"/>
  <c r="K588"/>
  <c r="J588"/>
  <c r="I588"/>
  <c r="H588"/>
  <c r="G588"/>
  <c r="F588"/>
  <c r="E588"/>
  <c r="N587"/>
  <c r="M587"/>
  <c r="L587"/>
  <c r="K587"/>
  <c r="J587"/>
  <c r="I587"/>
  <c r="H587"/>
  <c r="G587"/>
  <c r="F587"/>
  <c r="E587"/>
  <c r="N586"/>
  <c r="M586"/>
  <c r="L586"/>
  <c r="K586"/>
  <c r="J586"/>
  <c r="I586"/>
  <c r="H586"/>
  <c r="G586"/>
  <c r="F586"/>
  <c r="E586"/>
  <c r="N585"/>
  <c r="M585"/>
  <c r="L585"/>
  <c r="K585"/>
  <c r="J585"/>
  <c r="I585"/>
  <c r="H585"/>
  <c r="G585"/>
  <c r="F585"/>
  <c r="E585"/>
  <c r="N584"/>
  <c r="M584"/>
  <c r="L584"/>
  <c r="K584"/>
  <c r="J584"/>
  <c r="I584"/>
  <c r="H584"/>
  <c r="G584"/>
  <c r="F584"/>
  <c r="E584"/>
  <c r="N583"/>
  <c r="M583"/>
  <c r="L583"/>
  <c r="K583"/>
  <c r="J583"/>
  <c r="I583"/>
  <c r="H583"/>
  <c r="G583"/>
  <c r="F583"/>
  <c r="E583"/>
  <c r="N582"/>
  <c r="M582"/>
  <c r="L582"/>
  <c r="K582"/>
  <c r="J582"/>
  <c r="I582"/>
  <c r="H582"/>
  <c r="G582"/>
  <c r="F582"/>
  <c r="E582"/>
  <c r="N581"/>
  <c r="M581"/>
  <c r="L581"/>
  <c r="K581"/>
  <c r="J581"/>
  <c r="I581"/>
  <c r="H581"/>
  <c r="G581"/>
  <c r="F581"/>
  <c r="E581"/>
  <c r="N580"/>
  <c r="M580"/>
  <c r="L580"/>
  <c r="K580"/>
  <c r="J580"/>
  <c r="I580"/>
  <c r="H580"/>
  <c r="G580"/>
  <c r="F580"/>
  <c r="E580"/>
  <c r="N579"/>
  <c r="M579"/>
  <c r="L579"/>
  <c r="K579"/>
  <c r="J579"/>
  <c r="I579"/>
  <c r="H579"/>
  <c r="G579"/>
  <c r="F579"/>
  <c r="E579"/>
  <c r="N578"/>
  <c r="M578"/>
  <c r="L578"/>
  <c r="K578"/>
  <c r="J578"/>
  <c r="I578"/>
  <c r="H578"/>
  <c r="G578"/>
  <c r="F578"/>
  <c r="E578"/>
  <c r="N577"/>
  <c r="M577"/>
  <c r="L577"/>
  <c r="K577"/>
  <c r="J577"/>
  <c r="I577"/>
  <c r="H577"/>
  <c r="G577"/>
  <c r="F577"/>
  <c r="E577"/>
  <c r="N576"/>
  <c r="M576"/>
  <c r="L576"/>
  <c r="K576"/>
  <c r="J576"/>
  <c r="I576"/>
  <c r="H576"/>
  <c r="G576"/>
  <c r="F576"/>
  <c r="E576"/>
  <c r="N575"/>
  <c r="M575"/>
  <c r="L575"/>
  <c r="K575"/>
  <c r="J575"/>
  <c r="I575"/>
  <c r="H575"/>
  <c r="G575"/>
  <c r="F575"/>
  <c r="E575"/>
  <c r="N574"/>
  <c r="M574"/>
  <c r="L574"/>
  <c r="K574"/>
  <c r="J574"/>
  <c r="I574"/>
  <c r="H574"/>
  <c r="G574"/>
  <c r="F574"/>
  <c r="E574"/>
  <c r="N573"/>
  <c r="M573"/>
  <c r="L573"/>
  <c r="K573"/>
  <c r="J573"/>
  <c r="I573"/>
  <c r="H573"/>
  <c r="G573"/>
  <c r="F573"/>
  <c r="E573"/>
  <c r="N572"/>
  <c r="M572"/>
  <c r="L572"/>
  <c r="K572"/>
  <c r="J572"/>
  <c r="I572"/>
  <c r="H572"/>
  <c r="G572"/>
  <c r="F572"/>
  <c r="E572"/>
  <c r="N571"/>
  <c r="M571"/>
  <c r="L571"/>
  <c r="K571"/>
  <c r="J571"/>
  <c r="I571"/>
  <c r="H571"/>
  <c r="G571"/>
  <c r="F571"/>
  <c r="E571"/>
  <c r="N570"/>
  <c r="M570"/>
  <c r="L570"/>
  <c r="K570"/>
  <c r="J570"/>
  <c r="I570"/>
  <c r="H570"/>
  <c r="G570"/>
  <c r="F570"/>
  <c r="E570"/>
  <c r="N569"/>
  <c r="M569"/>
  <c r="L569"/>
  <c r="K569"/>
  <c r="J569"/>
  <c r="I569"/>
  <c r="H569"/>
  <c r="G569"/>
  <c r="F569"/>
  <c r="E569"/>
  <c r="N568"/>
  <c r="M568"/>
  <c r="L568"/>
  <c r="K568"/>
  <c r="J568"/>
  <c r="I568"/>
  <c r="H568"/>
  <c r="G568"/>
  <c r="F568"/>
  <c r="E568"/>
  <c r="N567"/>
  <c r="M567"/>
  <c r="L567"/>
  <c r="K567"/>
  <c r="J567"/>
  <c r="I567"/>
  <c r="H567"/>
  <c r="G567"/>
  <c r="F567"/>
  <c r="E567"/>
  <c r="N566"/>
  <c r="M566"/>
  <c r="L566"/>
  <c r="K566"/>
  <c r="J566"/>
  <c r="I566"/>
  <c r="H566"/>
  <c r="G566"/>
  <c r="F566"/>
  <c r="E566"/>
  <c r="N565"/>
  <c r="M565"/>
  <c r="L565"/>
  <c r="K565"/>
  <c r="J565"/>
  <c r="I565"/>
  <c r="H565"/>
  <c r="G565"/>
  <c r="F565"/>
  <c r="E565"/>
  <c r="N564"/>
  <c r="M564"/>
  <c r="L564"/>
  <c r="K564"/>
  <c r="J564"/>
  <c r="I564"/>
  <c r="H564"/>
  <c r="G564"/>
  <c r="F564"/>
  <c r="E564"/>
  <c r="N563"/>
  <c r="M563"/>
  <c r="L563"/>
  <c r="K563"/>
  <c r="J563"/>
  <c r="I563"/>
  <c r="H563"/>
  <c r="G563"/>
  <c r="F563"/>
  <c r="E563"/>
  <c r="N562"/>
  <c r="M562"/>
  <c r="L562"/>
  <c r="K562"/>
  <c r="J562"/>
  <c r="I562"/>
  <c r="H562"/>
  <c r="G562"/>
  <c r="F562"/>
  <c r="E562"/>
  <c r="N561"/>
  <c r="M561"/>
  <c r="L561"/>
  <c r="K561"/>
  <c r="J561"/>
  <c r="I561"/>
  <c r="H561"/>
  <c r="G561"/>
  <c r="F561"/>
  <c r="E561"/>
  <c r="N560"/>
  <c r="M560"/>
  <c r="L560"/>
  <c r="K560"/>
  <c r="J560"/>
  <c r="I560"/>
  <c r="H560"/>
  <c r="G560"/>
  <c r="F560"/>
  <c r="E560"/>
  <c r="N559"/>
  <c r="M559"/>
  <c r="L559"/>
  <c r="K559"/>
  <c r="J559"/>
  <c r="I559"/>
  <c r="H559"/>
  <c r="G559"/>
  <c r="F559"/>
  <c r="E559"/>
  <c r="N558"/>
  <c r="M558"/>
  <c r="L558"/>
  <c r="K558"/>
  <c r="J558"/>
  <c r="I558"/>
  <c r="H558"/>
  <c r="G558"/>
  <c r="F558"/>
  <c r="E558"/>
  <c r="N557"/>
  <c r="M557"/>
  <c r="L557"/>
  <c r="K557"/>
  <c r="J557"/>
  <c r="I557"/>
  <c r="H557"/>
  <c r="G557"/>
  <c r="F557"/>
  <c r="E557"/>
  <c r="N556"/>
  <c r="M556"/>
  <c r="L556"/>
  <c r="K556"/>
  <c r="J556"/>
  <c r="I556"/>
  <c r="H556"/>
  <c r="G556"/>
  <c r="F556"/>
  <c r="E556"/>
  <c r="N555"/>
  <c r="M555"/>
  <c r="L555"/>
  <c r="K555"/>
  <c r="J555"/>
  <c r="I555"/>
  <c r="H555"/>
  <c r="G555"/>
  <c r="F555"/>
  <c r="E555"/>
  <c r="N554"/>
  <c r="M554"/>
  <c r="L554"/>
  <c r="K554"/>
  <c r="J554"/>
  <c r="I554"/>
  <c r="H554"/>
  <c r="G554"/>
  <c r="F554"/>
  <c r="E554"/>
  <c r="N553"/>
  <c r="M553"/>
  <c r="L553"/>
  <c r="K553"/>
  <c r="J553"/>
  <c r="I553"/>
  <c r="H553"/>
  <c r="G553"/>
  <c r="F553"/>
  <c r="E553"/>
  <c r="N552"/>
  <c r="M552"/>
  <c r="L552"/>
  <c r="K552"/>
  <c r="J552"/>
  <c r="I552"/>
  <c r="H552"/>
  <c r="G552"/>
  <c r="F552"/>
  <c r="E552"/>
  <c r="N551"/>
  <c r="M551"/>
  <c r="L551"/>
  <c r="K551"/>
  <c r="J551"/>
  <c r="I551"/>
  <c r="H551"/>
  <c r="G551"/>
  <c r="F551"/>
  <c r="E551"/>
  <c r="N550"/>
  <c r="M550"/>
  <c r="L550"/>
  <c r="K550"/>
  <c r="J550"/>
  <c r="I550"/>
  <c r="H550"/>
  <c r="G550"/>
  <c r="F550"/>
  <c r="E550"/>
  <c r="N549"/>
  <c r="M549"/>
  <c r="L549"/>
  <c r="K549"/>
  <c r="J549"/>
  <c r="I549"/>
  <c r="H549"/>
  <c r="G549"/>
  <c r="F549"/>
  <c r="E549"/>
  <c r="N548"/>
  <c r="M548"/>
  <c r="L548"/>
  <c r="K548"/>
  <c r="J548"/>
  <c r="I548"/>
  <c r="H548"/>
  <c r="G548"/>
  <c r="F548"/>
  <c r="E548"/>
  <c r="N547"/>
  <c r="M547"/>
  <c r="L547"/>
  <c r="K547"/>
  <c r="J547"/>
  <c r="I547"/>
  <c r="H547"/>
  <c r="G547"/>
  <c r="F547"/>
  <c r="E547"/>
  <c r="N546"/>
  <c r="M546"/>
  <c r="L546"/>
  <c r="K546"/>
  <c r="J546"/>
  <c r="I546"/>
  <c r="H546"/>
  <c r="G546"/>
  <c r="F546"/>
  <c r="E546"/>
  <c r="N545"/>
  <c r="M545"/>
  <c r="L545"/>
  <c r="K545"/>
  <c r="J545"/>
  <c r="I545"/>
  <c r="H545"/>
  <c r="G545"/>
  <c r="F545"/>
  <c r="E545"/>
  <c r="N544"/>
  <c r="M544"/>
  <c r="L544"/>
  <c r="K544"/>
  <c r="J544"/>
  <c r="I544"/>
  <c r="H544"/>
  <c r="G544"/>
  <c r="F544"/>
  <c r="E544"/>
  <c r="N543"/>
  <c r="M543"/>
  <c r="L543"/>
  <c r="K543"/>
  <c r="J543"/>
  <c r="I543"/>
  <c r="H543"/>
  <c r="G543"/>
  <c r="F543"/>
  <c r="E543"/>
  <c r="N542"/>
  <c r="M542"/>
  <c r="L542"/>
  <c r="K542"/>
  <c r="J542"/>
  <c r="I542"/>
  <c r="H542"/>
  <c r="G542"/>
  <c r="F542"/>
  <c r="E542"/>
  <c r="N541"/>
  <c r="M541"/>
  <c r="L541"/>
  <c r="K541"/>
  <c r="J541"/>
  <c r="I541"/>
  <c r="H541"/>
  <c r="G541"/>
  <c r="F541"/>
  <c r="E541"/>
  <c r="N540"/>
  <c r="M540"/>
  <c r="L540"/>
  <c r="K540"/>
  <c r="J540"/>
  <c r="I540"/>
  <c r="H540"/>
  <c r="G540"/>
  <c r="F540"/>
  <c r="E540"/>
  <c r="N539"/>
  <c r="M539"/>
  <c r="L539"/>
  <c r="K539"/>
  <c r="J539"/>
  <c r="I539"/>
  <c r="H539"/>
  <c r="G539"/>
  <c r="F539"/>
  <c r="E539"/>
  <c r="N538"/>
  <c r="M538"/>
  <c r="L538"/>
  <c r="K538"/>
  <c r="J538"/>
  <c r="I538"/>
  <c r="H538"/>
  <c r="G538"/>
  <c r="F538"/>
  <c r="E538"/>
  <c r="N537"/>
  <c r="M537"/>
  <c r="L537"/>
  <c r="K537"/>
  <c r="J537"/>
  <c r="I537"/>
  <c r="H537"/>
  <c r="G537"/>
  <c r="F537"/>
  <c r="E537"/>
  <c r="N536"/>
  <c r="M536"/>
  <c r="L536"/>
  <c r="K536"/>
  <c r="J536"/>
  <c r="I536"/>
  <c r="H536"/>
  <c r="G536"/>
  <c r="F536"/>
  <c r="E536"/>
  <c r="N535"/>
  <c r="M535"/>
  <c r="L535"/>
  <c r="K535"/>
  <c r="J535"/>
  <c r="I535"/>
  <c r="H535"/>
  <c r="G535"/>
  <c r="F535"/>
  <c r="E535"/>
  <c r="N534"/>
  <c r="M534"/>
  <c r="L534"/>
  <c r="K534"/>
  <c r="J534"/>
  <c r="I534"/>
  <c r="H534"/>
  <c r="G534"/>
  <c r="F534"/>
  <c r="E534"/>
  <c r="N533"/>
  <c r="M533"/>
  <c r="L533"/>
  <c r="K533"/>
  <c r="J533"/>
  <c r="I533"/>
  <c r="H533"/>
  <c r="G533"/>
  <c r="F533"/>
  <c r="E533"/>
  <c r="N532"/>
  <c r="M532"/>
  <c r="L532"/>
  <c r="K532"/>
  <c r="J532"/>
  <c r="I532"/>
  <c r="H532"/>
  <c r="G532"/>
  <c r="F532"/>
  <c r="E532"/>
  <c r="N531"/>
  <c r="M531"/>
  <c r="L531"/>
  <c r="K531"/>
  <c r="J531"/>
  <c r="I531"/>
  <c r="H531"/>
  <c r="G531"/>
  <c r="F531"/>
  <c r="E531"/>
  <c r="N530"/>
  <c r="M530"/>
  <c r="L530"/>
  <c r="K530"/>
  <c r="J530"/>
  <c r="I530"/>
  <c r="H530"/>
  <c r="G530"/>
  <c r="F530"/>
  <c r="E530"/>
  <c r="N529"/>
  <c r="M529"/>
  <c r="L529"/>
  <c r="K529"/>
  <c r="J529"/>
  <c r="I529"/>
  <c r="H529"/>
  <c r="G529"/>
  <c r="F529"/>
  <c r="E529"/>
  <c r="N528"/>
  <c r="M528"/>
  <c r="L528"/>
  <c r="K528"/>
  <c r="J528"/>
  <c r="I528"/>
  <c r="H528"/>
  <c r="G528"/>
  <c r="F528"/>
  <c r="E528"/>
  <c r="N527"/>
  <c r="M527"/>
  <c r="L527"/>
  <c r="K527"/>
  <c r="J527"/>
  <c r="I527"/>
  <c r="H527"/>
  <c r="G527"/>
  <c r="F527"/>
  <c r="E527"/>
  <c r="N526"/>
  <c r="M526"/>
  <c r="L526"/>
  <c r="K526"/>
  <c r="J526"/>
  <c r="I526"/>
  <c r="H526"/>
  <c r="G526"/>
  <c r="F526"/>
  <c r="E526"/>
  <c r="N525"/>
  <c r="M525"/>
  <c r="L525"/>
  <c r="K525"/>
  <c r="J525"/>
  <c r="I525"/>
  <c r="H525"/>
  <c r="G525"/>
  <c r="F525"/>
  <c r="E525"/>
  <c r="N524"/>
  <c r="M524"/>
  <c r="L524"/>
  <c r="K524"/>
  <c r="J524"/>
  <c r="I524"/>
  <c r="H524"/>
  <c r="G524"/>
  <c r="F524"/>
  <c r="E524"/>
  <c r="N523"/>
  <c r="M523"/>
  <c r="L523"/>
  <c r="K523"/>
  <c r="J523"/>
  <c r="I523"/>
  <c r="H523"/>
  <c r="G523"/>
  <c r="F523"/>
  <c r="E523"/>
  <c r="N522"/>
  <c r="M522"/>
  <c r="L522"/>
  <c r="K522"/>
  <c r="J522"/>
  <c r="I522"/>
  <c r="H522"/>
  <c r="G522"/>
  <c r="F522"/>
  <c r="E522"/>
  <c r="N521"/>
  <c r="M521"/>
  <c r="L521"/>
  <c r="K521"/>
  <c r="J521"/>
  <c r="I521"/>
  <c r="H521"/>
  <c r="G521"/>
  <c r="F521"/>
  <c r="E521"/>
  <c r="N520"/>
  <c r="M520"/>
  <c r="L520"/>
  <c r="K520"/>
  <c r="J520"/>
  <c r="I520"/>
  <c r="H520"/>
  <c r="G520"/>
  <c r="F520"/>
  <c r="E520"/>
  <c r="N519"/>
  <c r="M519"/>
  <c r="L519"/>
  <c r="K519"/>
  <c r="J519"/>
  <c r="I519"/>
  <c r="H519"/>
  <c r="G519"/>
  <c r="F519"/>
  <c r="E519"/>
  <c r="N518"/>
  <c r="M518"/>
  <c r="L518"/>
  <c r="K518"/>
  <c r="J518"/>
  <c r="I518"/>
  <c r="H518"/>
  <c r="G518"/>
  <c r="F518"/>
  <c r="E518"/>
  <c r="N517"/>
  <c r="M517"/>
  <c r="L517"/>
  <c r="K517"/>
  <c r="J517"/>
  <c r="I517"/>
  <c r="H517"/>
  <c r="G517"/>
  <c r="F517"/>
  <c r="E517"/>
  <c r="N516"/>
  <c r="M516"/>
  <c r="L516"/>
  <c r="K516"/>
  <c r="J516"/>
  <c r="I516"/>
  <c r="H516"/>
  <c r="G516"/>
  <c r="F516"/>
  <c r="E516"/>
  <c r="N515"/>
  <c r="M515"/>
  <c r="L515"/>
  <c r="K515"/>
  <c r="J515"/>
  <c r="I515"/>
  <c r="H515"/>
  <c r="G515"/>
  <c r="F515"/>
  <c r="E515"/>
  <c r="N514"/>
  <c r="M514"/>
  <c r="L514"/>
  <c r="K514"/>
  <c r="J514"/>
  <c r="I514"/>
  <c r="H514"/>
  <c r="G514"/>
  <c r="F514"/>
  <c r="E514"/>
  <c r="N513"/>
  <c r="M513"/>
  <c r="L513"/>
  <c r="K513"/>
  <c r="J513"/>
  <c r="I513"/>
  <c r="H513"/>
  <c r="G513"/>
  <c r="F513"/>
  <c r="E513"/>
  <c r="N512"/>
  <c r="M512"/>
  <c r="L512"/>
  <c r="K512"/>
  <c r="J512"/>
  <c r="I512"/>
  <c r="H512"/>
  <c r="G512"/>
  <c r="F512"/>
  <c r="E512"/>
  <c r="N511"/>
  <c r="M511"/>
  <c r="L511"/>
  <c r="K511"/>
  <c r="J511"/>
  <c r="I511"/>
  <c r="H511"/>
  <c r="G511"/>
  <c r="F511"/>
  <c r="E511"/>
  <c r="N510"/>
  <c r="M510"/>
  <c r="L510"/>
  <c r="K510"/>
  <c r="J510"/>
  <c r="I510"/>
  <c r="H510"/>
  <c r="G510"/>
  <c r="F510"/>
  <c r="E510"/>
  <c r="N509"/>
  <c r="M509"/>
  <c r="L509"/>
  <c r="K509"/>
  <c r="J509"/>
  <c r="I509"/>
  <c r="H509"/>
  <c r="G509"/>
  <c r="F509"/>
  <c r="E509"/>
  <c r="N508"/>
  <c r="M508"/>
  <c r="L508"/>
  <c r="K508"/>
  <c r="J508"/>
  <c r="I508"/>
  <c r="H508"/>
  <c r="G508"/>
  <c r="F508"/>
  <c r="E508"/>
  <c r="N507"/>
  <c r="M507"/>
  <c r="L507"/>
  <c r="K507"/>
  <c r="J507"/>
  <c r="I507"/>
  <c r="H507"/>
  <c r="G507"/>
  <c r="F507"/>
  <c r="E507"/>
  <c r="N506"/>
  <c r="M506"/>
  <c r="L506"/>
  <c r="K506"/>
  <c r="J506"/>
  <c r="I506"/>
  <c r="H506"/>
  <c r="G506"/>
  <c r="F506"/>
  <c r="E506"/>
  <c r="N505"/>
  <c r="M505"/>
  <c r="L505"/>
  <c r="K505"/>
  <c r="J505"/>
  <c r="I505"/>
  <c r="H505"/>
  <c r="G505"/>
  <c r="F505"/>
  <c r="E505"/>
  <c r="N504"/>
  <c r="M504"/>
  <c r="L504"/>
  <c r="K504"/>
  <c r="J504"/>
  <c r="I504"/>
  <c r="H504"/>
  <c r="G504"/>
  <c r="F504"/>
  <c r="E504"/>
  <c r="N503"/>
  <c r="M503"/>
  <c r="L503"/>
  <c r="K503"/>
  <c r="J503"/>
  <c r="I503"/>
  <c r="H503"/>
  <c r="G503"/>
  <c r="F503"/>
  <c r="E503"/>
  <c r="N502"/>
  <c r="M502"/>
  <c r="L502"/>
  <c r="K502"/>
  <c r="J502"/>
  <c r="I502"/>
  <c r="H502"/>
  <c r="G502"/>
  <c r="F502"/>
  <c r="E502"/>
  <c r="N501"/>
  <c r="M501"/>
  <c r="L501"/>
  <c r="K501"/>
  <c r="J501"/>
  <c r="I501"/>
  <c r="H501"/>
  <c r="G501"/>
  <c r="F501"/>
  <c r="E501"/>
  <c r="N500"/>
  <c r="M500"/>
  <c r="L500"/>
  <c r="K500"/>
  <c r="J500"/>
  <c r="I500"/>
  <c r="H500"/>
  <c r="G500"/>
  <c r="F500"/>
  <c r="E500"/>
  <c r="N499"/>
  <c r="M499"/>
  <c r="L499"/>
  <c r="K499"/>
  <c r="J499"/>
  <c r="I499"/>
  <c r="H499"/>
  <c r="G499"/>
  <c r="F499"/>
  <c r="E499"/>
  <c r="N498"/>
  <c r="M498"/>
  <c r="L498"/>
  <c r="K498"/>
  <c r="J498"/>
  <c r="I498"/>
  <c r="H498"/>
  <c r="G498"/>
  <c r="F498"/>
  <c r="E498"/>
  <c r="N497"/>
  <c r="M497"/>
  <c r="L497"/>
  <c r="K497"/>
  <c r="J497"/>
  <c r="I497"/>
  <c r="H497"/>
  <c r="G497"/>
  <c r="F497"/>
  <c r="E497"/>
  <c r="N496"/>
  <c r="M496"/>
  <c r="L496"/>
  <c r="K496"/>
  <c r="J496"/>
  <c r="I496"/>
  <c r="H496"/>
  <c r="G496"/>
  <c r="F496"/>
  <c r="E496"/>
  <c r="N495"/>
  <c r="M495"/>
  <c r="L495"/>
  <c r="K495"/>
  <c r="J495"/>
  <c r="I495"/>
  <c r="H495"/>
  <c r="G495"/>
  <c r="F495"/>
  <c r="E495"/>
  <c r="N494"/>
  <c r="M494"/>
  <c r="L494"/>
  <c r="K494"/>
  <c r="J494"/>
  <c r="I494"/>
  <c r="H494"/>
  <c r="G494"/>
  <c r="F494"/>
  <c r="E494"/>
  <c r="N493"/>
  <c r="M493"/>
  <c r="L493"/>
  <c r="K493"/>
  <c r="J493"/>
  <c r="I493"/>
  <c r="H493"/>
  <c r="G493"/>
  <c r="F493"/>
  <c r="E493"/>
  <c r="N492"/>
  <c r="M492"/>
  <c r="L492"/>
  <c r="K492"/>
  <c r="J492"/>
  <c r="I492"/>
  <c r="H492"/>
  <c r="G492"/>
  <c r="F492"/>
  <c r="E492"/>
  <c r="N491"/>
  <c r="M491"/>
  <c r="L491"/>
  <c r="K491"/>
  <c r="J491"/>
  <c r="I491"/>
  <c r="H491"/>
  <c r="G491"/>
  <c r="F491"/>
  <c r="E491"/>
  <c r="N490"/>
  <c r="M490"/>
  <c r="L490"/>
  <c r="K490"/>
  <c r="J490"/>
  <c r="I490"/>
  <c r="H490"/>
  <c r="G490"/>
  <c r="F490"/>
  <c r="E490"/>
  <c r="N489"/>
  <c r="M489"/>
  <c r="L489"/>
  <c r="K489"/>
  <c r="J489"/>
  <c r="I489"/>
  <c r="H489"/>
  <c r="G489"/>
  <c r="F489"/>
  <c r="E489"/>
  <c r="N488"/>
  <c r="M488"/>
  <c r="L488"/>
  <c r="K488"/>
  <c r="J488"/>
  <c r="I488"/>
  <c r="H488"/>
  <c r="G488"/>
  <c r="F488"/>
  <c r="E488"/>
  <c r="N487"/>
  <c r="M487"/>
  <c r="L487"/>
  <c r="K487"/>
  <c r="J487"/>
  <c r="I487"/>
  <c r="H487"/>
  <c r="G487"/>
  <c r="F487"/>
  <c r="E487"/>
  <c r="N486"/>
  <c r="M486"/>
  <c r="L486"/>
  <c r="K486"/>
  <c r="J486"/>
  <c r="I486"/>
  <c r="H486"/>
  <c r="G486"/>
  <c r="F486"/>
  <c r="E486"/>
  <c r="N485"/>
  <c r="M485"/>
  <c r="L485"/>
  <c r="K485"/>
  <c r="J485"/>
  <c r="I485"/>
  <c r="H485"/>
  <c r="G485"/>
  <c r="F485"/>
  <c r="E485"/>
  <c r="N484"/>
  <c r="M484"/>
  <c r="L484"/>
  <c r="K484"/>
  <c r="J484"/>
  <c r="I484"/>
  <c r="H484"/>
  <c r="G484"/>
  <c r="F484"/>
  <c r="E484"/>
  <c r="N483"/>
  <c r="M483"/>
  <c r="L483"/>
  <c r="K483"/>
  <c r="J483"/>
  <c r="I483"/>
  <c r="H483"/>
  <c r="G483"/>
  <c r="F483"/>
  <c r="E483"/>
  <c r="N482"/>
  <c r="M482"/>
  <c r="L482"/>
  <c r="K482"/>
  <c r="J482"/>
  <c r="I482"/>
  <c r="H482"/>
  <c r="G482"/>
  <c r="F482"/>
  <c r="E482"/>
  <c r="N481"/>
  <c r="M481"/>
  <c r="L481"/>
  <c r="K481"/>
  <c r="J481"/>
  <c r="I481"/>
  <c r="H481"/>
  <c r="G481"/>
  <c r="F481"/>
  <c r="E481"/>
  <c r="N480"/>
  <c r="M480"/>
  <c r="L480"/>
  <c r="K480"/>
  <c r="J480"/>
  <c r="I480"/>
  <c r="H480"/>
  <c r="G480"/>
  <c r="F480"/>
  <c r="E480"/>
  <c r="N479"/>
  <c r="M479"/>
  <c r="L479"/>
  <c r="K479"/>
  <c r="J479"/>
  <c r="I479"/>
  <c r="H479"/>
  <c r="G479"/>
  <c r="F479"/>
  <c r="E479"/>
  <c r="N478"/>
  <c r="M478"/>
  <c r="L478"/>
  <c r="K478"/>
  <c r="J478"/>
  <c r="I478"/>
  <c r="H478"/>
  <c r="G478"/>
  <c r="F478"/>
  <c r="E478"/>
  <c r="N477"/>
  <c r="M477"/>
  <c r="L477"/>
  <c r="K477"/>
  <c r="J477"/>
  <c r="I477"/>
  <c r="H477"/>
  <c r="G477"/>
  <c r="F477"/>
  <c r="E477"/>
  <c r="N476"/>
  <c r="M476"/>
  <c r="L476"/>
  <c r="K476"/>
  <c r="J476"/>
  <c r="I476"/>
  <c r="H476"/>
  <c r="G476"/>
  <c r="F476"/>
  <c r="E476"/>
  <c r="N475"/>
  <c r="M475"/>
  <c r="L475"/>
  <c r="K475"/>
  <c r="J475"/>
  <c r="I475"/>
  <c r="H475"/>
  <c r="G475"/>
  <c r="F475"/>
  <c r="E475"/>
  <c r="N474"/>
  <c r="M474"/>
  <c r="L474"/>
  <c r="K474"/>
  <c r="J474"/>
  <c r="I474"/>
  <c r="H474"/>
  <c r="G474"/>
  <c r="F474"/>
  <c r="E474"/>
  <c r="N473"/>
  <c r="M473"/>
  <c r="L473"/>
  <c r="K473"/>
  <c r="J473"/>
  <c r="I473"/>
  <c r="H473"/>
  <c r="G473"/>
  <c r="F473"/>
  <c r="E473"/>
  <c r="N472"/>
  <c r="M472"/>
  <c r="L472"/>
  <c r="K472"/>
  <c r="J472"/>
  <c r="I472"/>
  <c r="H472"/>
  <c r="G472"/>
  <c r="F472"/>
  <c r="E472"/>
  <c r="N471"/>
  <c r="M471"/>
  <c r="L471"/>
  <c r="K471"/>
  <c r="J471"/>
  <c r="I471"/>
  <c r="H471"/>
  <c r="G471"/>
  <c r="F471"/>
  <c r="E471"/>
  <c r="N470"/>
  <c r="M470"/>
  <c r="L470"/>
  <c r="K470"/>
  <c r="J470"/>
  <c r="I470"/>
  <c r="H470"/>
  <c r="G470"/>
  <c r="F470"/>
  <c r="E470"/>
  <c r="N469"/>
  <c r="M469"/>
  <c r="L469"/>
  <c r="K469"/>
  <c r="J469"/>
  <c r="I469"/>
  <c r="H469"/>
  <c r="G469"/>
  <c r="F469"/>
  <c r="E469"/>
  <c r="N468"/>
  <c r="M468"/>
  <c r="L468"/>
  <c r="K468"/>
  <c r="J468"/>
  <c r="I468"/>
  <c r="H468"/>
  <c r="G468"/>
  <c r="F468"/>
  <c r="E468"/>
  <c r="N467"/>
  <c r="M467"/>
  <c r="L467"/>
  <c r="K467"/>
  <c r="J467"/>
  <c r="I467"/>
  <c r="H467"/>
  <c r="G467"/>
  <c r="F467"/>
  <c r="E467"/>
  <c r="N466"/>
  <c r="M466"/>
  <c r="L466"/>
  <c r="K466"/>
  <c r="J466"/>
  <c r="I466"/>
  <c r="H466"/>
  <c r="G466"/>
  <c r="F466"/>
  <c r="E466"/>
  <c r="N465"/>
  <c r="M465"/>
  <c r="L465"/>
  <c r="K465"/>
  <c r="J465"/>
  <c r="I465"/>
  <c r="H465"/>
  <c r="G465"/>
  <c r="F465"/>
  <c r="E465"/>
  <c r="N464"/>
  <c r="M464"/>
  <c r="L464"/>
  <c r="K464"/>
  <c r="J464"/>
  <c r="I464"/>
  <c r="H464"/>
  <c r="G464"/>
  <c r="F464"/>
  <c r="E464"/>
  <c r="N463"/>
  <c r="M463"/>
  <c r="L463"/>
  <c r="K463"/>
  <c r="J463"/>
  <c r="I463"/>
  <c r="H463"/>
  <c r="G463"/>
  <c r="F463"/>
  <c r="E463"/>
  <c r="N462"/>
  <c r="M462"/>
  <c r="L462"/>
  <c r="K462"/>
  <c r="J462"/>
  <c r="I462"/>
  <c r="H462"/>
  <c r="G462"/>
  <c r="F462"/>
  <c r="E462"/>
  <c r="N461"/>
  <c r="M461"/>
  <c r="L461"/>
  <c r="K461"/>
  <c r="J461"/>
  <c r="I461"/>
  <c r="H461"/>
  <c r="G461"/>
  <c r="F461"/>
  <c r="E461"/>
  <c r="N460"/>
  <c r="M460"/>
  <c r="L460"/>
  <c r="K460"/>
  <c r="J460"/>
  <c r="I460"/>
  <c r="H460"/>
  <c r="G460"/>
  <c r="F460"/>
  <c r="E460"/>
  <c r="N459"/>
  <c r="M459"/>
  <c r="L459"/>
  <c r="K459"/>
  <c r="J459"/>
  <c r="I459"/>
  <c r="H459"/>
  <c r="G459"/>
  <c r="F459"/>
  <c r="E459"/>
  <c r="N458"/>
  <c r="M458"/>
  <c r="L458"/>
  <c r="K458"/>
  <c r="J458"/>
  <c r="I458"/>
  <c r="H458"/>
  <c r="G458"/>
  <c r="F458"/>
  <c r="E458"/>
  <c r="N457"/>
  <c r="M457"/>
  <c r="L457"/>
  <c r="K457"/>
  <c r="J457"/>
  <c r="I457"/>
  <c r="H457"/>
  <c r="G457"/>
  <c r="F457"/>
  <c r="E457"/>
  <c r="N456"/>
  <c r="M456"/>
  <c r="L456"/>
  <c r="K456"/>
  <c r="J456"/>
  <c r="I456"/>
  <c r="H456"/>
  <c r="G456"/>
  <c r="F456"/>
  <c r="E456"/>
  <c r="N455"/>
  <c r="M455"/>
  <c r="L455"/>
  <c r="K455"/>
  <c r="J455"/>
  <c r="I455"/>
  <c r="H455"/>
  <c r="G455"/>
  <c r="F455"/>
  <c r="E455"/>
  <c r="N454"/>
  <c r="M454"/>
  <c r="L454"/>
  <c r="K454"/>
  <c r="J454"/>
  <c r="I454"/>
  <c r="H454"/>
  <c r="G454"/>
  <c r="F454"/>
  <c r="E454"/>
  <c r="N453"/>
  <c r="M453"/>
  <c r="L453"/>
  <c r="K453"/>
  <c r="J453"/>
  <c r="I453"/>
  <c r="H453"/>
  <c r="G453"/>
  <c r="F453"/>
  <c r="E453"/>
  <c r="N452"/>
  <c r="M452"/>
  <c r="L452"/>
  <c r="K452"/>
  <c r="J452"/>
  <c r="I452"/>
  <c r="H452"/>
  <c r="G452"/>
  <c r="F452"/>
  <c r="E452"/>
  <c r="N451"/>
  <c r="M451"/>
  <c r="L451"/>
  <c r="K451"/>
  <c r="J451"/>
  <c r="I451"/>
  <c r="H451"/>
  <c r="G451"/>
  <c r="F451"/>
  <c r="E451"/>
  <c r="N450"/>
  <c r="M450"/>
  <c r="L450"/>
  <c r="K450"/>
  <c r="J450"/>
  <c r="I450"/>
  <c r="H450"/>
  <c r="G450"/>
  <c r="F450"/>
  <c r="E450"/>
  <c r="N449"/>
  <c r="M449"/>
  <c r="L449"/>
  <c r="K449"/>
  <c r="J449"/>
  <c r="I449"/>
  <c r="H449"/>
  <c r="G449"/>
  <c r="F449"/>
  <c r="E449"/>
  <c r="N448"/>
  <c r="M448"/>
  <c r="L448"/>
  <c r="K448"/>
  <c r="J448"/>
  <c r="I448"/>
  <c r="H448"/>
  <c r="G448"/>
  <c r="F448"/>
  <c r="E448"/>
  <c r="N447"/>
  <c r="M447"/>
  <c r="L447"/>
  <c r="K447"/>
  <c r="J447"/>
  <c r="I447"/>
  <c r="H447"/>
  <c r="G447"/>
  <c r="F447"/>
  <c r="E447"/>
  <c r="N446"/>
  <c r="M446"/>
  <c r="L446"/>
  <c r="K446"/>
  <c r="J446"/>
  <c r="I446"/>
  <c r="H446"/>
  <c r="G446"/>
  <c r="F446"/>
  <c r="E446"/>
  <c r="N445"/>
  <c r="M445"/>
  <c r="L445"/>
  <c r="K445"/>
  <c r="J445"/>
  <c r="I445"/>
  <c r="H445"/>
  <c r="G445"/>
  <c r="F445"/>
  <c r="E445"/>
  <c r="N444"/>
  <c r="M444"/>
  <c r="L444"/>
  <c r="K444"/>
  <c r="J444"/>
  <c r="I444"/>
  <c r="H444"/>
  <c r="G444"/>
  <c r="F444"/>
  <c r="E444"/>
  <c r="N443"/>
  <c r="M443"/>
  <c r="L443"/>
  <c r="K443"/>
  <c r="J443"/>
  <c r="I443"/>
  <c r="H443"/>
  <c r="G443"/>
  <c r="F443"/>
  <c r="E443"/>
  <c r="N442"/>
  <c r="M442"/>
  <c r="L442"/>
  <c r="K442"/>
  <c r="J442"/>
  <c r="I442"/>
  <c r="H442"/>
  <c r="G442"/>
  <c r="F442"/>
  <c r="E442"/>
  <c r="N441"/>
  <c r="M441"/>
  <c r="L441"/>
  <c r="K441"/>
  <c r="J441"/>
  <c r="I441"/>
  <c r="H441"/>
  <c r="G441"/>
  <c r="F441"/>
  <c r="E441"/>
  <c r="N440"/>
  <c r="M440"/>
  <c r="L440"/>
  <c r="K440"/>
  <c r="J440"/>
  <c r="I440"/>
  <c r="H440"/>
  <c r="G440"/>
  <c r="F440"/>
  <c r="E440"/>
  <c r="N439"/>
  <c r="M439"/>
  <c r="L439"/>
  <c r="K439"/>
  <c r="J439"/>
  <c r="I439"/>
  <c r="H439"/>
  <c r="G439"/>
  <c r="F439"/>
  <c r="E439"/>
  <c r="N438"/>
  <c r="M438"/>
  <c r="L438"/>
  <c r="K438"/>
  <c r="J438"/>
  <c r="I438"/>
  <c r="H438"/>
  <c r="G438"/>
  <c r="F438"/>
  <c r="E438"/>
  <c r="N437"/>
  <c r="M437"/>
  <c r="L437"/>
  <c r="K437"/>
  <c r="J437"/>
  <c r="I437"/>
  <c r="H437"/>
  <c r="G437"/>
  <c r="F437"/>
  <c r="E437"/>
  <c r="N436"/>
  <c r="M436"/>
  <c r="L436"/>
  <c r="K436"/>
  <c r="J436"/>
  <c r="I436"/>
  <c r="H436"/>
  <c r="G436"/>
  <c r="F436"/>
  <c r="E436"/>
  <c r="N435"/>
  <c r="M435"/>
  <c r="L435"/>
  <c r="K435"/>
  <c r="J435"/>
  <c r="I435"/>
  <c r="H435"/>
  <c r="G435"/>
  <c r="F435"/>
  <c r="E435"/>
  <c r="N434"/>
  <c r="M434"/>
  <c r="L434"/>
  <c r="K434"/>
  <c r="J434"/>
  <c r="I434"/>
  <c r="H434"/>
  <c r="G434"/>
  <c r="F434"/>
  <c r="E434"/>
  <c r="N433"/>
  <c r="M433"/>
  <c r="L433"/>
  <c r="K433"/>
  <c r="J433"/>
  <c r="I433"/>
  <c r="H433"/>
  <c r="G433"/>
  <c r="F433"/>
  <c r="E433"/>
  <c r="N432"/>
  <c r="M432"/>
  <c r="L432"/>
  <c r="K432"/>
  <c r="J432"/>
  <c r="I432"/>
  <c r="H432"/>
  <c r="G432"/>
  <c r="F432"/>
  <c r="E432"/>
  <c r="N431"/>
  <c r="M431"/>
  <c r="L431"/>
  <c r="K431"/>
  <c r="J431"/>
  <c r="I431"/>
  <c r="H431"/>
  <c r="G431"/>
  <c r="F431"/>
  <c r="E431"/>
  <c r="N430"/>
  <c r="M430"/>
  <c r="L430"/>
  <c r="K430"/>
  <c r="J430"/>
  <c r="I430"/>
  <c r="H430"/>
  <c r="G430"/>
  <c r="F430"/>
  <c r="E430"/>
  <c r="N429"/>
  <c r="M429"/>
  <c r="L429"/>
  <c r="K429"/>
  <c r="J429"/>
  <c r="I429"/>
  <c r="H429"/>
  <c r="G429"/>
  <c r="F429"/>
  <c r="E429"/>
  <c r="N428"/>
  <c r="M428"/>
  <c r="L428"/>
  <c r="K428"/>
  <c r="J428"/>
  <c r="I428"/>
  <c r="H428"/>
  <c r="G428"/>
  <c r="F428"/>
  <c r="E428"/>
  <c r="N427"/>
  <c r="M427"/>
  <c r="L427"/>
  <c r="K427"/>
  <c r="J427"/>
  <c r="I427"/>
  <c r="H427"/>
  <c r="G427"/>
  <c r="F427"/>
  <c r="E427"/>
  <c r="N426"/>
  <c r="M426"/>
  <c r="L426"/>
  <c r="K426"/>
  <c r="J426"/>
  <c r="I426"/>
  <c r="H426"/>
  <c r="G426"/>
  <c r="F426"/>
  <c r="E426"/>
  <c r="N425"/>
  <c r="M425"/>
  <c r="L425"/>
  <c r="K425"/>
  <c r="J425"/>
  <c r="I425"/>
  <c r="H425"/>
  <c r="G425"/>
  <c r="F425"/>
  <c r="E425"/>
  <c r="N424"/>
  <c r="M424"/>
  <c r="L424"/>
  <c r="K424"/>
  <c r="J424"/>
  <c r="I424"/>
  <c r="H424"/>
  <c r="G424"/>
  <c r="F424"/>
  <c r="E424"/>
  <c r="N423"/>
  <c r="M423"/>
  <c r="L423"/>
  <c r="K423"/>
  <c r="J423"/>
  <c r="I423"/>
  <c r="H423"/>
  <c r="G423"/>
  <c r="F423"/>
  <c r="E423"/>
  <c r="N422"/>
  <c r="M422"/>
  <c r="L422"/>
  <c r="K422"/>
  <c r="J422"/>
  <c r="I422"/>
  <c r="H422"/>
  <c r="G422"/>
  <c r="F422"/>
  <c r="E422"/>
  <c r="N421"/>
  <c r="M421"/>
  <c r="L421"/>
  <c r="K421"/>
  <c r="J421"/>
  <c r="I421"/>
  <c r="H421"/>
  <c r="G421"/>
  <c r="F421"/>
  <c r="E421"/>
  <c r="N420"/>
  <c r="M420"/>
  <c r="L420"/>
  <c r="K420"/>
  <c r="J420"/>
  <c r="I420"/>
  <c r="H420"/>
  <c r="G420"/>
  <c r="F420"/>
  <c r="E420"/>
  <c r="N419"/>
  <c r="M419"/>
  <c r="L419"/>
  <c r="K419"/>
  <c r="J419"/>
  <c r="I419"/>
  <c r="H419"/>
  <c r="G419"/>
  <c r="F419"/>
  <c r="E419"/>
  <c r="N418"/>
  <c r="M418"/>
  <c r="L418"/>
  <c r="K418"/>
  <c r="J418"/>
  <c r="I418"/>
  <c r="H418"/>
  <c r="G418"/>
  <c r="F418"/>
  <c r="E418"/>
  <c r="N417"/>
  <c r="M417"/>
  <c r="L417"/>
  <c r="K417"/>
  <c r="J417"/>
  <c r="I417"/>
  <c r="H417"/>
  <c r="G417"/>
  <c r="F417"/>
  <c r="E417"/>
  <c r="N416"/>
  <c r="M416"/>
  <c r="L416"/>
  <c r="K416"/>
  <c r="J416"/>
  <c r="I416"/>
  <c r="H416"/>
  <c r="G416"/>
  <c r="F416"/>
  <c r="E416"/>
  <c r="N415"/>
  <c r="M415"/>
  <c r="L415"/>
  <c r="K415"/>
  <c r="J415"/>
  <c r="I415"/>
  <c r="H415"/>
  <c r="G415"/>
  <c r="F415"/>
  <c r="E415"/>
  <c r="N414"/>
  <c r="M414"/>
  <c r="L414"/>
  <c r="K414"/>
  <c r="J414"/>
  <c r="I414"/>
  <c r="H414"/>
  <c r="G414"/>
  <c r="F414"/>
  <c r="E414"/>
  <c r="N413"/>
  <c r="M413"/>
  <c r="L413"/>
  <c r="K413"/>
  <c r="J413"/>
  <c r="I413"/>
  <c r="H413"/>
  <c r="G413"/>
  <c r="F413"/>
  <c r="E413"/>
  <c r="N412"/>
  <c r="M412"/>
  <c r="L412"/>
  <c r="K412"/>
  <c r="J412"/>
  <c r="I412"/>
  <c r="H412"/>
  <c r="G412"/>
  <c r="F412"/>
  <c r="E412"/>
  <c r="N411"/>
  <c r="M411"/>
  <c r="L411"/>
  <c r="K411"/>
  <c r="J411"/>
  <c r="I411"/>
  <c r="H411"/>
  <c r="G411"/>
  <c r="F411"/>
  <c r="E411"/>
  <c r="N410"/>
  <c r="M410"/>
  <c r="L410"/>
  <c r="K410"/>
  <c r="J410"/>
  <c r="I410"/>
  <c r="H410"/>
  <c r="G410"/>
  <c r="F410"/>
  <c r="E410"/>
  <c r="N409"/>
  <c r="M409"/>
  <c r="L409"/>
  <c r="K409"/>
  <c r="J409"/>
  <c r="I409"/>
  <c r="H409"/>
  <c r="G409"/>
  <c r="F409"/>
  <c r="E409"/>
  <c r="N408"/>
  <c r="M408"/>
  <c r="L408"/>
  <c r="K408"/>
  <c r="J408"/>
  <c r="I408"/>
  <c r="H408"/>
  <c r="G408"/>
  <c r="F408"/>
  <c r="E408"/>
  <c r="N407"/>
  <c r="M407"/>
  <c r="L407"/>
  <c r="K407"/>
  <c r="J407"/>
  <c r="I407"/>
  <c r="H407"/>
  <c r="G407"/>
  <c r="F407"/>
  <c r="E407"/>
  <c r="N406"/>
  <c r="M406"/>
  <c r="L406"/>
  <c r="K406"/>
  <c r="J406"/>
  <c r="I406"/>
  <c r="H406"/>
  <c r="G406"/>
  <c r="F406"/>
  <c r="E406"/>
  <c r="N405"/>
  <c r="M405"/>
  <c r="L405"/>
  <c r="K405"/>
  <c r="J405"/>
  <c r="I405"/>
  <c r="H405"/>
  <c r="G405"/>
  <c r="F405"/>
  <c r="E405"/>
  <c r="N404"/>
  <c r="M404"/>
  <c r="L404"/>
  <c r="K404"/>
  <c r="J404"/>
  <c r="I404"/>
  <c r="H404"/>
  <c r="G404"/>
  <c r="F404"/>
  <c r="E404"/>
  <c r="N403"/>
  <c r="M403"/>
  <c r="L403"/>
  <c r="K403"/>
  <c r="J403"/>
  <c r="I403"/>
  <c r="H403"/>
  <c r="G403"/>
  <c r="F403"/>
  <c r="E403"/>
  <c r="N402"/>
  <c r="M402"/>
  <c r="L402"/>
  <c r="K402"/>
  <c r="J402"/>
  <c r="I402"/>
  <c r="H402"/>
  <c r="G402"/>
  <c r="F402"/>
  <c r="E402"/>
  <c r="N401"/>
  <c r="M401"/>
  <c r="L401"/>
  <c r="K401"/>
  <c r="J401"/>
  <c r="I401"/>
  <c r="H401"/>
  <c r="G401"/>
  <c r="F401"/>
  <c r="E401"/>
  <c r="N400"/>
  <c r="M400"/>
  <c r="L400"/>
  <c r="K400"/>
  <c r="J400"/>
  <c r="I400"/>
  <c r="H400"/>
  <c r="G400"/>
  <c r="F400"/>
  <c r="E400"/>
  <c r="N399"/>
  <c r="M399"/>
  <c r="L399"/>
  <c r="K399"/>
  <c r="J399"/>
  <c r="I399"/>
  <c r="H399"/>
  <c r="G399"/>
  <c r="F399"/>
  <c r="E399"/>
  <c r="N398"/>
  <c r="M398"/>
  <c r="L398"/>
  <c r="K398"/>
  <c r="J398"/>
  <c r="I398"/>
  <c r="H398"/>
  <c r="G398"/>
  <c r="F398"/>
  <c r="E398"/>
  <c r="N397"/>
  <c r="M397"/>
  <c r="L397"/>
  <c r="K397"/>
  <c r="J397"/>
  <c r="I397"/>
  <c r="H397"/>
  <c r="G397"/>
  <c r="F397"/>
  <c r="E397"/>
  <c r="N396"/>
  <c r="M396"/>
  <c r="L396"/>
  <c r="K396"/>
  <c r="J396"/>
  <c r="I396"/>
  <c r="H396"/>
  <c r="G396"/>
  <c r="F396"/>
  <c r="E396"/>
  <c r="N395"/>
  <c r="M395"/>
  <c r="L395"/>
  <c r="K395"/>
  <c r="J395"/>
  <c r="I395"/>
  <c r="H395"/>
  <c r="G395"/>
  <c r="F395"/>
  <c r="E395"/>
  <c r="N394"/>
  <c r="M394"/>
  <c r="L394"/>
  <c r="K394"/>
  <c r="J394"/>
  <c r="I394"/>
  <c r="H394"/>
  <c r="G394"/>
  <c r="F394"/>
  <c r="E394"/>
  <c r="N393"/>
  <c r="M393"/>
  <c r="L393"/>
  <c r="K393"/>
  <c r="J393"/>
  <c r="I393"/>
  <c r="H393"/>
  <c r="G393"/>
  <c r="F393"/>
  <c r="E393"/>
  <c r="N392"/>
  <c r="M392"/>
  <c r="L392"/>
  <c r="K392"/>
  <c r="J392"/>
  <c r="I392"/>
  <c r="H392"/>
  <c r="G392"/>
  <c r="F392"/>
  <c r="E392"/>
  <c r="N391"/>
  <c r="M391"/>
  <c r="L391"/>
  <c r="K391"/>
  <c r="J391"/>
  <c r="I391"/>
  <c r="H391"/>
  <c r="G391"/>
  <c r="F391"/>
  <c r="E391"/>
  <c r="N390"/>
  <c r="M390"/>
  <c r="L390"/>
  <c r="K390"/>
  <c r="J390"/>
  <c r="I390"/>
  <c r="H390"/>
  <c r="G390"/>
  <c r="F390"/>
  <c r="E390"/>
  <c r="N389"/>
  <c r="M389"/>
  <c r="L389"/>
  <c r="K389"/>
  <c r="J389"/>
  <c r="I389"/>
  <c r="H389"/>
  <c r="G389"/>
  <c r="F389"/>
  <c r="E389"/>
  <c r="N388"/>
  <c r="M388"/>
  <c r="L388"/>
  <c r="K388"/>
  <c r="J388"/>
  <c r="I388"/>
  <c r="H388"/>
  <c r="G388"/>
  <c r="F388"/>
  <c r="E388"/>
  <c r="N387"/>
  <c r="M387"/>
  <c r="L387"/>
  <c r="K387"/>
  <c r="J387"/>
  <c r="I387"/>
  <c r="H387"/>
  <c r="G387"/>
  <c r="F387"/>
  <c r="E387"/>
  <c r="N386"/>
  <c r="M386"/>
  <c r="L386"/>
  <c r="K386"/>
  <c r="J386"/>
  <c r="I386"/>
  <c r="H386"/>
  <c r="G386"/>
  <c r="F386"/>
  <c r="E386"/>
  <c r="N385"/>
  <c r="M385"/>
  <c r="L385"/>
  <c r="K385"/>
  <c r="J385"/>
  <c r="I385"/>
  <c r="H385"/>
  <c r="G385"/>
  <c r="F385"/>
  <c r="E385"/>
  <c r="N384"/>
  <c r="M384"/>
  <c r="L384"/>
  <c r="K384"/>
  <c r="J384"/>
  <c r="I384"/>
  <c r="H384"/>
  <c r="G384"/>
  <c r="F384"/>
  <c r="E384"/>
  <c r="N383"/>
  <c r="M383"/>
  <c r="L383"/>
  <c r="K383"/>
  <c r="J383"/>
  <c r="I383"/>
  <c r="H383"/>
  <c r="G383"/>
  <c r="F383"/>
  <c r="E383"/>
  <c r="N382"/>
  <c r="M382"/>
  <c r="L382"/>
  <c r="K382"/>
  <c r="J382"/>
  <c r="I382"/>
  <c r="H382"/>
  <c r="G382"/>
  <c r="F382"/>
  <c r="E382"/>
  <c r="N381"/>
  <c r="M381"/>
  <c r="L381"/>
  <c r="K381"/>
  <c r="J381"/>
  <c r="I381"/>
  <c r="H381"/>
  <c r="G381"/>
  <c r="F381"/>
  <c r="E381"/>
  <c r="N380"/>
  <c r="M380"/>
  <c r="L380"/>
  <c r="K380"/>
  <c r="J380"/>
  <c r="I380"/>
  <c r="H380"/>
  <c r="G380"/>
  <c r="F380"/>
  <c r="E380"/>
  <c r="N379"/>
  <c r="M379"/>
  <c r="L379"/>
  <c r="K379"/>
  <c r="J379"/>
  <c r="I379"/>
  <c r="H379"/>
  <c r="G379"/>
  <c r="F379"/>
  <c r="E379"/>
  <c r="N378"/>
  <c r="M378"/>
  <c r="L378"/>
  <c r="K378"/>
  <c r="J378"/>
  <c r="I378"/>
  <c r="H378"/>
  <c r="G378"/>
  <c r="F378"/>
  <c r="E378"/>
  <c r="N377"/>
  <c r="M377"/>
  <c r="L377"/>
  <c r="K377"/>
  <c r="J377"/>
  <c r="I377"/>
  <c r="H377"/>
  <c r="G377"/>
  <c r="F377"/>
  <c r="E377"/>
  <c r="N376"/>
  <c r="M376"/>
  <c r="L376"/>
  <c r="K376"/>
  <c r="J376"/>
  <c r="I376"/>
  <c r="H376"/>
  <c r="G376"/>
  <c r="F376"/>
  <c r="E376"/>
  <c r="N375"/>
  <c r="M375"/>
  <c r="L375"/>
  <c r="K375"/>
  <c r="J375"/>
  <c r="I375"/>
  <c r="H375"/>
  <c r="G375"/>
  <c r="F375"/>
  <c r="E375"/>
  <c r="N374"/>
  <c r="M374"/>
  <c r="L374"/>
  <c r="K374"/>
  <c r="J374"/>
  <c r="I374"/>
  <c r="H374"/>
  <c r="G374"/>
  <c r="F374"/>
  <c r="E374"/>
  <c r="N373"/>
  <c r="M373"/>
  <c r="L373"/>
  <c r="K373"/>
  <c r="J373"/>
  <c r="I373"/>
  <c r="H373"/>
  <c r="G373"/>
  <c r="F373"/>
  <c r="E373"/>
  <c r="N372"/>
  <c r="M372"/>
  <c r="L372"/>
  <c r="K372"/>
  <c r="J372"/>
  <c r="I372"/>
  <c r="H372"/>
  <c r="G372"/>
  <c r="F372"/>
  <c r="E372"/>
  <c r="N371"/>
  <c r="M371"/>
  <c r="L371"/>
  <c r="K371"/>
  <c r="J371"/>
  <c r="I371"/>
  <c r="H371"/>
  <c r="G371"/>
  <c r="F371"/>
  <c r="E371"/>
  <c r="N370"/>
  <c r="M370"/>
  <c r="L370"/>
  <c r="K370"/>
  <c r="J370"/>
  <c r="I370"/>
  <c r="H370"/>
  <c r="G370"/>
  <c r="F370"/>
  <c r="E370"/>
  <c r="N369"/>
  <c r="M369"/>
  <c r="L369"/>
  <c r="K369"/>
  <c r="J369"/>
  <c r="I369"/>
  <c r="H369"/>
  <c r="G369"/>
  <c r="F369"/>
  <c r="E369"/>
  <c r="N368"/>
  <c r="M368"/>
  <c r="L368"/>
  <c r="K368"/>
  <c r="J368"/>
  <c r="I368"/>
  <c r="H368"/>
  <c r="G368"/>
  <c r="F368"/>
  <c r="E368"/>
  <c r="N367"/>
  <c r="M367"/>
  <c r="L367"/>
  <c r="K367"/>
  <c r="J367"/>
  <c r="I367"/>
  <c r="H367"/>
  <c r="G367"/>
  <c r="F367"/>
  <c r="E367"/>
  <c r="N366"/>
  <c r="M366"/>
  <c r="L366"/>
  <c r="K366"/>
  <c r="J366"/>
  <c r="I366"/>
  <c r="H366"/>
  <c r="G366"/>
  <c r="F366"/>
  <c r="E366"/>
  <c r="N365"/>
  <c r="M365"/>
  <c r="L365"/>
  <c r="K365"/>
  <c r="J365"/>
  <c r="I365"/>
  <c r="H365"/>
  <c r="G365"/>
  <c r="F365"/>
  <c r="E365"/>
  <c r="N364"/>
  <c r="M364"/>
  <c r="L364"/>
  <c r="K364"/>
  <c r="J364"/>
  <c r="I364"/>
  <c r="H364"/>
  <c r="G364"/>
  <c r="F364"/>
  <c r="E364"/>
  <c r="N363"/>
  <c r="M363"/>
  <c r="L363"/>
  <c r="K363"/>
  <c r="J363"/>
  <c r="I363"/>
  <c r="H363"/>
  <c r="G363"/>
  <c r="F363"/>
  <c r="E363"/>
  <c r="N362"/>
  <c r="M362"/>
  <c r="L362"/>
  <c r="K362"/>
  <c r="J362"/>
  <c r="I362"/>
  <c r="H362"/>
  <c r="G362"/>
  <c r="F362"/>
  <c r="E362"/>
  <c r="N361"/>
  <c r="M361"/>
  <c r="L361"/>
  <c r="K361"/>
  <c r="J361"/>
  <c r="I361"/>
  <c r="H361"/>
  <c r="G361"/>
  <c r="F361"/>
  <c r="E361"/>
  <c r="N360"/>
  <c r="M360"/>
  <c r="L360"/>
  <c r="K360"/>
  <c r="J360"/>
  <c r="I360"/>
  <c r="H360"/>
  <c r="G360"/>
  <c r="F360"/>
  <c r="E360"/>
  <c r="N359"/>
  <c r="M359"/>
  <c r="L359"/>
  <c r="K359"/>
  <c r="J359"/>
  <c r="I359"/>
  <c r="H359"/>
  <c r="G359"/>
  <c r="F359"/>
  <c r="E359"/>
  <c r="N358"/>
  <c r="M358"/>
  <c r="L358"/>
  <c r="K358"/>
  <c r="J358"/>
  <c r="I358"/>
  <c r="H358"/>
  <c r="G358"/>
  <c r="F358"/>
  <c r="E358"/>
  <c r="N357"/>
  <c r="M357"/>
  <c r="L357"/>
  <c r="K357"/>
  <c r="J357"/>
  <c r="I357"/>
  <c r="H357"/>
  <c r="G357"/>
  <c r="F357"/>
  <c r="E357"/>
  <c r="N356"/>
  <c r="M356"/>
  <c r="L356"/>
  <c r="K356"/>
  <c r="J356"/>
  <c r="I356"/>
  <c r="H356"/>
  <c r="G356"/>
  <c r="F356"/>
  <c r="E356"/>
  <c r="N355"/>
  <c r="M355"/>
  <c r="L355"/>
  <c r="K355"/>
  <c r="J355"/>
  <c r="I355"/>
  <c r="H355"/>
  <c r="G355"/>
  <c r="F355"/>
  <c r="E355"/>
  <c r="N354"/>
  <c r="M354"/>
  <c r="L354"/>
  <c r="K354"/>
  <c r="J354"/>
  <c r="I354"/>
  <c r="H354"/>
  <c r="G354"/>
  <c r="F354"/>
  <c r="E354"/>
  <c r="N353"/>
  <c r="M353"/>
  <c r="L353"/>
  <c r="K353"/>
  <c r="J353"/>
  <c r="I353"/>
  <c r="H353"/>
  <c r="G353"/>
  <c r="F353"/>
  <c r="E353"/>
  <c r="N352"/>
  <c r="M352"/>
  <c r="L352"/>
  <c r="K352"/>
  <c r="J352"/>
  <c r="I352"/>
  <c r="H352"/>
  <c r="G352"/>
  <c r="F352"/>
  <c r="E352"/>
  <c r="N351"/>
  <c r="M351"/>
  <c r="L351"/>
  <c r="K351"/>
  <c r="J351"/>
  <c r="I351"/>
  <c r="H351"/>
  <c r="G351"/>
  <c r="F351"/>
  <c r="E351"/>
  <c r="N350"/>
  <c r="M350"/>
  <c r="L350"/>
  <c r="K350"/>
  <c r="J350"/>
  <c r="I350"/>
  <c r="H350"/>
  <c r="G350"/>
  <c r="F350"/>
  <c r="E350"/>
  <c r="N349"/>
  <c r="M349"/>
  <c r="L349"/>
  <c r="K349"/>
  <c r="J349"/>
  <c r="I349"/>
  <c r="H349"/>
  <c r="G349"/>
  <c r="F349"/>
  <c r="E349"/>
  <c r="N348"/>
  <c r="M348"/>
  <c r="L348"/>
  <c r="K348"/>
  <c r="J348"/>
  <c r="I348"/>
  <c r="H348"/>
  <c r="G348"/>
  <c r="F348"/>
  <c r="E348"/>
  <c r="N347"/>
  <c r="M347"/>
  <c r="L347"/>
  <c r="K347"/>
  <c r="J347"/>
  <c r="I347"/>
  <c r="H347"/>
  <c r="G347"/>
  <c r="F347"/>
  <c r="E347"/>
  <c r="N346"/>
  <c r="M346"/>
  <c r="L346"/>
  <c r="K346"/>
  <c r="J346"/>
  <c r="I346"/>
  <c r="H346"/>
  <c r="G346"/>
  <c r="F346"/>
  <c r="E346"/>
  <c r="N345"/>
  <c r="M345"/>
  <c r="L345"/>
  <c r="K345"/>
  <c r="J345"/>
  <c r="I345"/>
  <c r="H345"/>
  <c r="G345"/>
  <c r="F345"/>
  <c r="E345"/>
  <c r="N344"/>
  <c r="M344"/>
  <c r="L344"/>
  <c r="K344"/>
  <c r="J344"/>
  <c r="I344"/>
  <c r="H344"/>
  <c r="G344"/>
  <c r="F344"/>
  <c r="E344"/>
  <c r="N343"/>
  <c r="M343"/>
  <c r="L343"/>
  <c r="K343"/>
  <c r="J343"/>
  <c r="I343"/>
  <c r="H343"/>
  <c r="G343"/>
  <c r="F343"/>
  <c r="E343"/>
  <c r="N342"/>
  <c r="M342"/>
  <c r="L342"/>
  <c r="K342"/>
  <c r="J342"/>
  <c r="I342"/>
  <c r="H342"/>
  <c r="G342"/>
  <c r="F342"/>
  <c r="E342"/>
  <c r="N341"/>
  <c r="M341"/>
  <c r="L341"/>
  <c r="K341"/>
  <c r="J341"/>
  <c r="I341"/>
  <c r="H341"/>
  <c r="G341"/>
  <c r="F341"/>
  <c r="E341"/>
  <c r="N340"/>
  <c r="M340"/>
  <c r="L340"/>
  <c r="K340"/>
  <c r="J340"/>
  <c r="I340"/>
  <c r="H340"/>
  <c r="G340"/>
  <c r="F340"/>
  <c r="E340"/>
  <c r="N339"/>
  <c r="M339"/>
  <c r="L339"/>
  <c r="K339"/>
  <c r="J339"/>
  <c r="I339"/>
  <c r="H339"/>
  <c r="G339"/>
  <c r="F339"/>
  <c r="E339"/>
  <c r="N338"/>
  <c r="M338"/>
  <c r="L338"/>
  <c r="K338"/>
  <c r="J338"/>
  <c r="I338"/>
  <c r="H338"/>
  <c r="G338"/>
  <c r="F338"/>
  <c r="E338"/>
  <c r="N337"/>
  <c r="M337"/>
  <c r="L337"/>
  <c r="K337"/>
  <c r="J337"/>
  <c r="I337"/>
  <c r="H337"/>
  <c r="G337"/>
  <c r="F337"/>
  <c r="E337"/>
  <c r="N336"/>
  <c r="M336"/>
  <c r="L336"/>
  <c r="K336"/>
  <c r="J336"/>
  <c r="I336"/>
  <c r="H336"/>
  <c r="G336"/>
  <c r="F336"/>
  <c r="E336"/>
  <c r="N335"/>
  <c r="M335"/>
  <c r="L335"/>
  <c r="K335"/>
  <c r="J335"/>
  <c r="I335"/>
  <c r="H335"/>
  <c r="G335"/>
  <c r="F335"/>
  <c r="E335"/>
  <c r="N334"/>
  <c r="M334"/>
  <c r="L334"/>
  <c r="K334"/>
  <c r="J334"/>
  <c r="I334"/>
  <c r="H334"/>
  <c r="G334"/>
  <c r="F334"/>
  <c r="E334"/>
  <c r="N333"/>
  <c r="M333"/>
  <c r="L333"/>
  <c r="K333"/>
  <c r="J333"/>
  <c r="I333"/>
  <c r="H333"/>
  <c r="G333"/>
  <c r="F333"/>
  <c r="E333"/>
  <c r="N332"/>
  <c r="M332"/>
  <c r="L332"/>
  <c r="K332"/>
  <c r="J332"/>
  <c r="I332"/>
  <c r="H332"/>
  <c r="G332"/>
  <c r="F332"/>
  <c r="E332"/>
  <c r="N331"/>
  <c r="M331"/>
  <c r="L331"/>
  <c r="K331"/>
  <c r="J331"/>
  <c r="I331"/>
  <c r="H331"/>
  <c r="G331"/>
  <c r="F331"/>
  <c r="E331"/>
  <c r="N330"/>
  <c r="M330"/>
  <c r="L330"/>
  <c r="K330"/>
  <c r="J330"/>
  <c r="I330"/>
  <c r="H330"/>
  <c r="G330"/>
  <c r="F330"/>
  <c r="E330"/>
  <c r="N329"/>
  <c r="M329"/>
  <c r="L329"/>
  <c r="K329"/>
  <c r="J329"/>
  <c r="I329"/>
  <c r="H329"/>
  <c r="G329"/>
  <c r="F329"/>
  <c r="E329"/>
  <c r="N328"/>
  <c r="M328"/>
  <c r="L328"/>
  <c r="K328"/>
  <c r="J328"/>
  <c r="I328"/>
  <c r="H328"/>
  <c r="G328"/>
  <c r="F328"/>
  <c r="E328"/>
  <c r="N327"/>
  <c r="M327"/>
  <c r="L327"/>
  <c r="K327"/>
  <c r="J327"/>
  <c r="I327"/>
  <c r="H327"/>
  <c r="G327"/>
  <c r="F327"/>
  <c r="E327"/>
  <c r="N326"/>
  <c r="M326"/>
  <c r="L326"/>
  <c r="K326"/>
  <c r="J326"/>
  <c r="I326"/>
  <c r="H326"/>
  <c r="G326"/>
  <c r="F326"/>
  <c r="E326"/>
  <c r="N325"/>
  <c r="M325"/>
  <c r="L325"/>
  <c r="K325"/>
  <c r="J325"/>
  <c r="I325"/>
  <c r="H325"/>
  <c r="G325"/>
  <c r="F325"/>
  <c r="E325"/>
  <c r="N324"/>
  <c r="M324"/>
  <c r="L324"/>
  <c r="K324"/>
  <c r="J324"/>
  <c r="I324"/>
  <c r="H324"/>
  <c r="G324"/>
  <c r="F324"/>
  <c r="E324"/>
  <c r="N323"/>
  <c r="M323"/>
  <c r="L323"/>
  <c r="K323"/>
  <c r="J323"/>
  <c r="I323"/>
  <c r="H323"/>
  <c r="G323"/>
  <c r="F323"/>
  <c r="E323"/>
  <c r="N322"/>
  <c r="M322"/>
  <c r="L322"/>
  <c r="K322"/>
  <c r="J322"/>
  <c r="I322"/>
  <c r="H322"/>
  <c r="G322"/>
  <c r="F322"/>
  <c r="E322"/>
  <c r="N321"/>
  <c r="M321"/>
  <c r="L321"/>
  <c r="K321"/>
  <c r="J321"/>
  <c r="I321"/>
  <c r="H321"/>
  <c r="G321"/>
  <c r="F321"/>
  <c r="E321"/>
  <c r="N320"/>
  <c r="M320"/>
  <c r="L320"/>
  <c r="K320"/>
  <c r="J320"/>
  <c r="I320"/>
  <c r="H320"/>
  <c r="G320"/>
  <c r="F320"/>
  <c r="E320"/>
  <c r="N319"/>
  <c r="M319"/>
  <c r="L319"/>
  <c r="K319"/>
  <c r="J319"/>
  <c r="I319"/>
  <c r="H319"/>
  <c r="G319"/>
  <c r="F319"/>
  <c r="E319"/>
  <c r="N318"/>
  <c r="M318"/>
  <c r="L318"/>
  <c r="K318"/>
  <c r="J318"/>
  <c r="I318"/>
  <c r="H318"/>
  <c r="G318"/>
  <c r="F318"/>
  <c r="E318"/>
  <c r="N317"/>
  <c r="M317"/>
  <c r="L317"/>
  <c r="K317"/>
  <c r="J317"/>
  <c r="I317"/>
  <c r="H317"/>
  <c r="G317"/>
  <c r="F317"/>
  <c r="E317"/>
  <c r="N316"/>
  <c r="M316"/>
  <c r="L316"/>
  <c r="K316"/>
  <c r="J316"/>
  <c r="I316"/>
  <c r="H316"/>
  <c r="G316"/>
  <c r="F316"/>
  <c r="E316"/>
  <c r="N315"/>
  <c r="M315"/>
  <c r="L315"/>
  <c r="K315"/>
  <c r="J315"/>
  <c r="I315"/>
  <c r="H315"/>
  <c r="G315"/>
  <c r="F315"/>
  <c r="E315"/>
  <c r="N314"/>
  <c r="M314"/>
  <c r="L314"/>
  <c r="K314"/>
  <c r="J314"/>
  <c r="I314"/>
  <c r="H314"/>
  <c r="G314"/>
  <c r="F314"/>
  <c r="E314"/>
  <c r="N313"/>
  <c r="M313"/>
  <c r="L313"/>
  <c r="K313"/>
  <c r="J313"/>
  <c r="I313"/>
  <c r="H313"/>
  <c r="G313"/>
  <c r="F313"/>
  <c r="E313"/>
  <c r="N312"/>
  <c r="M312"/>
  <c r="L312"/>
  <c r="K312"/>
  <c r="J312"/>
  <c r="I312"/>
  <c r="H312"/>
  <c r="G312"/>
  <c r="F312"/>
  <c r="E312"/>
  <c r="N311"/>
  <c r="M311"/>
  <c r="L311"/>
  <c r="K311"/>
  <c r="J311"/>
  <c r="I311"/>
  <c r="H311"/>
  <c r="G311"/>
  <c r="F311"/>
  <c r="E311"/>
  <c r="N310"/>
  <c r="M310"/>
  <c r="L310"/>
  <c r="K310"/>
  <c r="J310"/>
  <c r="I310"/>
  <c r="H310"/>
  <c r="G310"/>
  <c r="F310"/>
  <c r="E310"/>
  <c r="N309"/>
  <c r="M309"/>
  <c r="L309"/>
  <c r="K309"/>
  <c r="J309"/>
  <c r="I309"/>
  <c r="H309"/>
  <c r="G309"/>
  <c r="F309"/>
  <c r="E309"/>
  <c r="N308"/>
  <c r="M308"/>
  <c r="L308"/>
  <c r="K308"/>
  <c r="J308"/>
  <c r="I308"/>
  <c r="H308"/>
  <c r="G308"/>
  <c r="F308"/>
  <c r="E308"/>
  <c r="N307"/>
  <c r="M307"/>
  <c r="L307"/>
  <c r="K307"/>
  <c r="J307"/>
  <c r="I307"/>
  <c r="H307"/>
  <c r="G307"/>
  <c r="F307"/>
  <c r="E307"/>
  <c r="N306"/>
  <c r="M306"/>
  <c r="L306"/>
  <c r="K306"/>
  <c r="J306"/>
  <c r="I306"/>
  <c r="H306"/>
  <c r="G306"/>
  <c r="F306"/>
  <c r="E306"/>
  <c r="N305"/>
  <c r="M305"/>
  <c r="L305"/>
  <c r="K305"/>
  <c r="J305"/>
  <c r="I305"/>
  <c r="H305"/>
  <c r="G305"/>
  <c r="F305"/>
  <c r="E305"/>
  <c r="N304"/>
  <c r="M304"/>
  <c r="L304"/>
  <c r="K304"/>
  <c r="J304"/>
  <c r="I304"/>
  <c r="H304"/>
  <c r="G304"/>
  <c r="F304"/>
  <c r="E304"/>
  <c r="N303"/>
  <c r="M303"/>
  <c r="L303"/>
  <c r="K303"/>
  <c r="J303"/>
  <c r="I303"/>
  <c r="H303"/>
  <c r="G303"/>
  <c r="F303"/>
  <c r="E303"/>
  <c r="N302"/>
  <c r="M302"/>
  <c r="L302"/>
  <c r="K302"/>
  <c r="J302"/>
  <c r="I302"/>
  <c r="H302"/>
  <c r="G302"/>
  <c r="F302"/>
  <c r="E302"/>
  <c r="N301"/>
  <c r="M301"/>
  <c r="L301"/>
  <c r="K301"/>
  <c r="J301"/>
  <c r="I301"/>
  <c r="H301"/>
  <c r="G301"/>
  <c r="F301"/>
  <c r="E301"/>
  <c r="N300"/>
  <c r="M300"/>
  <c r="L300"/>
  <c r="K300"/>
  <c r="J300"/>
  <c r="I300"/>
  <c r="H300"/>
  <c r="G300"/>
  <c r="F300"/>
  <c r="E300"/>
  <c r="N299"/>
  <c r="M299"/>
  <c r="L299"/>
  <c r="K299"/>
  <c r="J299"/>
  <c r="I299"/>
  <c r="H299"/>
  <c r="G299"/>
  <c r="F299"/>
  <c r="E299"/>
  <c r="N298"/>
  <c r="M298"/>
  <c r="L298"/>
  <c r="K298"/>
  <c r="J298"/>
  <c r="I298"/>
  <c r="H298"/>
  <c r="G298"/>
  <c r="F298"/>
  <c r="E298"/>
  <c r="N297"/>
  <c r="M297"/>
  <c r="L297"/>
  <c r="K297"/>
  <c r="J297"/>
  <c r="I297"/>
  <c r="H297"/>
  <c r="G297"/>
  <c r="F297"/>
  <c r="E297"/>
  <c r="N296"/>
  <c r="M296"/>
  <c r="L296"/>
  <c r="K296"/>
  <c r="J296"/>
  <c r="I296"/>
  <c r="H296"/>
  <c r="G296"/>
  <c r="F296"/>
  <c r="E296"/>
  <c r="N295"/>
  <c r="M295"/>
  <c r="L295"/>
  <c r="K295"/>
  <c r="J295"/>
  <c r="I295"/>
  <c r="H295"/>
  <c r="G295"/>
  <c r="F295"/>
  <c r="E295"/>
  <c r="N294"/>
  <c r="M294"/>
  <c r="L294"/>
  <c r="K294"/>
  <c r="J294"/>
  <c r="I294"/>
  <c r="H294"/>
  <c r="G294"/>
  <c r="F294"/>
  <c r="E294"/>
  <c r="N293"/>
  <c r="M293"/>
  <c r="L293"/>
  <c r="K293"/>
  <c r="J293"/>
  <c r="I293"/>
  <c r="H293"/>
  <c r="G293"/>
  <c r="F293"/>
  <c r="E293"/>
  <c r="N292"/>
  <c r="M292"/>
  <c r="L292"/>
  <c r="K292"/>
  <c r="J292"/>
  <c r="I292"/>
  <c r="H292"/>
  <c r="G292"/>
  <c r="F292"/>
  <c r="E292"/>
  <c r="N291"/>
  <c r="M291"/>
  <c r="L291"/>
  <c r="K291"/>
  <c r="J291"/>
  <c r="I291"/>
  <c r="H291"/>
  <c r="G291"/>
  <c r="F291"/>
  <c r="E291"/>
  <c r="N290"/>
  <c r="M290"/>
  <c r="L290"/>
  <c r="K290"/>
  <c r="J290"/>
  <c r="I290"/>
  <c r="H290"/>
  <c r="G290"/>
  <c r="F290"/>
  <c r="E290"/>
  <c r="N289"/>
  <c r="M289"/>
  <c r="L289"/>
  <c r="K289"/>
  <c r="J289"/>
  <c r="I289"/>
  <c r="H289"/>
  <c r="G289"/>
  <c r="F289"/>
  <c r="E289"/>
  <c r="N288"/>
  <c r="M288"/>
  <c r="L288"/>
  <c r="K288"/>
  <c r="J288"/>
  <c r="I288"/>
  <c r="H288"/>
  <c r="G288"/>
  <c r="F288"/>
  <c r="E288"/>
  <c r="N287"/>
  <c r="M287"/>
  <c r="L287"/>
  <c r="K287"/>
  <c r="J287"/>
  <c r="I287"/>
  <c r="H287"/>
  <c r="G287"/>
  <c r="F287"/>
  <c r="E287"/>
  <c r="N286"/>
  <c r="M286"/>
  <c r="L286"/>
  <c r="K286"/>
  <c r="J286"/>
  <c r="I286"/>
  <c r="H286"/>
  <c r="G286"/>
  <c r="F286"/>
  <c r="E286"/>
  <c r="N285"/>
  <c r="M285"/>
  <c r="L285"/>
  <c r="K285"/>
  <c r="J285"/>
  <c r="I285"/>
  <c r="H285"/>
  <c r="G285"/>
  <c r="F285"/>
  <c r="E285"/>
  <c r="N284"/>
  <c r="M284"/>
  <c r="L284"/>
  <c r="K284"/>
  <c r="J284"/>
  <c r="I284"/>
  <c r="H284"/>
  <c r="G284"/>
  <c r="F284"/>
  <c r="E284"/>
  <c r="N283"/>
  <c r="M283"/>
  <c r="L283"/>
  <c r="K283"/>
  <c r="J283"/>
  <c r="I283"/>
  <c r="H283"/>
  <c r="G283"/>
  <c r="F283"/>
  <c r="E283"/>
  <c r="N282"/>
  <c r="M282"/>
  <c r="L282"/>
  <c r="K282"/>
  <c r="J282"/>
  <c r="I282"/>
  <c r="H282"/>
  <c r="G282"/>
  <c r="F282"/>
  <c r="E282"/>
  <c r="N281"/>
  <c r="M281"/>
  <c r="L281"/>
  <c r="K281"/>
  <c r="J281"/>
  <c r="I281"/>
  <c r="H281"/>
  <c r="G281"/>
  <c r="F281"/>
  <c r="E281"/>
  <c r="N280"/>
  <c r="M280"/>
  <c r="L280"/>
  <c r="K280"/>
  <c r="J280"/>
  <c r="I280"/>
  <c r="H280"/>
  <c r="G280"/>
  <c r="F280"/>
  <c r="E280"/>
  <c r="N279"/>
  <c r="M279"/>
  <c r="L279"/>
  <c r="K279"/>
  <c r="J279"/>
  <c r="I279"/>
  <c r="H279"/>
  <c r="G279"/>
  <c r="F279"/>
  <c r="E279"/>
  <c r="N278"/>
  <c r="M278"/>
  <c r="L278"/>
  <c r="K278"/>
  <c r="J278"/>
  <c r="I278"/>
  <c r="H278"/>
  <c r="G278"/>
  <c r="F278"/>
  <c r="E278"/>
  <c r="N277"/>
  <c r="M277"/>
  <c r="L277"/>
  <c r="K277"/>
  <c r="J277"/>
  <c r="I277"/>
  <c r="H277"/>
  <c r="G277"/>
  <c r="F277"/>
  <c r="E277"/>
  <c r="N276"/>
  <c r="M276"/>
  <c r="L276"/>
  <c r="K276"/>
  <c r="J276"/>
  <c r="I276"/>
  <c r="H276"/>
  <c r="G276"/>
  <c r="F276"/>
  <c r="E276"/>
  <c r="N275"/>
  <c r="M275"/>
  <c r="L275"/>
  <c r="K275"/>
  <c r="J275"/>
  <c r="I275"/>
  <c r="H275"/>
  <c r="G275"/>
  <c r="F275"/>
  <c r="E275"/>
  <c r="N274"/>
  <c r="M274"/>
  <c r="L274"/>
  <c r="K274"/>
  <c r="J274"/>
  <c r="I274"/>
  <c r="H274"/>
  <c r="G274"/>
  <c r="F274"/>
  <c r="E274"/>
  <c r="N273"/>
  <c r="M273"/>
  <c r="L273"/>
  <c r="K273"/>
  <c r="J273"/>
  <c r="I273"/>
  <c r="H273"/>
  <c r="G273"/>
  <c r="F273"/>
  <c r="E273"/>
  <c r="N272"/>
  <c r="M272"/>
  <c r="L272"/>
  <c r="K272"/>
  <c r="J272"/>
  <c r="I272"/>
  <c r="H272"/>
  <c r="G272"/>
  <c r="F272"/>
  <c r="E272"/>
  <c r="N271"/>
  <c r="M271"/>
  <c r="L271"/>
  <c r="K271"/>
  <c r="J271"/>
  <c r="I271"/>
  <c r="H271"/>
  <c r="G271"/>
  <c r="F271"/>
  <c r="E271"/>
  <c r="N270"/>
  <c r="M270"/>
  <c r="L270"/>
  <c r="K270"/>
  <c r="J270"/>
  <c r="I270"/>
  <c r="H270"/>
  <c r="G270"/>
  <c r="F270"/>
  <c r="E270"/>
  <c r="N269"/>
  <c r="M269"/>
  <c r="L269"/>
  <c r="K269"/>
  <c r="J269"/>
  <c r="I269"/>
  <c r="H269"/>
  <c r="G269"/>
  <c r="F269"/>
  <c r="E269"/>
  <c r="N268"/>
  <c r="M268"/>
  <c r="L268"/>
  <c r="K268"/>
  <c r="J268"/>
  <c r="I268"/>
  <c r="H268"/>
  <c r="G268"/>
  <c r="F268"/>
  <c r="E268"/>
  <c r="N267"/>
  <c r="M267"/>
  <c r="L267"/>
  <c r="K267"/>
  <c r="J267"/>
  <c r="I267"/>
  <c r="H267"/>
  <c r="G267"/>
  <c r="F267"/>
  <c r="E267"/>
  <c r="N266"/>
  <c r="M266"/>
  <c r="L266"/>
  <c r="K266"/>
  <c r="J266"/>
  <c r="I266"/>
  <c r="H266"/>
  <c r="G266"/>
  <c r="F266"/>
  <c r="E266"/>
  <c r="N265"/>
  <c r="M265"/>
  <c r="L265"/>
  <c r="K265"/>
  <c r="J265"/>
  <c r="I265"/>
  <c r="H265"/>
  <c r="G265"/>
  <c r="F265"/>
  <c r="E265"/>
  <c r="N264"/>
  <c r="M264"/>
  <c r="L264"/>
  <c r="K264"/>
  <c r="J264"/>
  <c r="I264"/>
  <c r="H264"/>
  <c r="G264"/>
  <c r="F264"/>
  <c r="E264"/>
  <c r="N263"/>
  <c r="M263"/>
  <c r="L263"/>
  <c r="K263"/>
  <c r="J263"/>
  <c r="I263"/>
  <c r="H263"/>
  <c r="G263"/>
  <c r="F263"/>
  <c r="E263"/>
  <c r="N262"/>
  <c r="M262"/>
  <c r="L262"/>
  <c r="K262"/>
  <c r="J262"/>
  <c r="I262"/>
  <c r="H262"/>
  <c r="G262"/>
  <c r="F262"/>
  <c r="E262"/>
  <c r="N261"/>
  <c r="M261"/>
  <c r="L261"/>
  <c r="K261"/>
  <c r="J261"/>
  <c r="I261"/>
  <c r="H261"/>
  <c r="G261"/>
  <c r="F261"/>
  <c r="E261"/>
  <c r="N260"/>
  <c r="M260"/>
  <c r="L260"/>
  <c r="K260"/>
  <c r="J260"/>
  <c r="I260"/>
  <c r="H260"/>
  <c r="G260"/>
  <c r="F260"/>
  <c r="E260"/>
  <c r="N259"/>
  <c r="M259"/>
  <c r="L259"/>
  <c r="K259"/>
  <c r="J259"/>
  <c r="I259"/>
  <c r="H259"/>
  <c r="G259"/>
  <c r="F259"/>
  <c r="E259"/>
  <c r="N258"/>
  <c r="M258"/>
  <c r="L258"/>
  <c r="K258"/>
  <c r="J258"/>
  <c r="I258"/>
  <c r="H258"/>
  <c r="G258"/>
  <c r="F258"/>
  <c r="E258"/>
  <c r="N257"/>
  <c r="M257"/>
  <c r="L257"/>
  <c r="K257"/>
  <c r="J257"/>
  <c r="I257"/>
  <c r="H257"/>
  <c r="G257"/>
  <c r="F257"/>
  <c r="E257"/>
  <c r="N256"/>
  <c r="M256"/>
  <c r="L256"/>
  <c r="K256"/>
  <c r="J256"/>
  <c r="I256"/>
  <c r="H256"/>
  <c r="G256"/>
  <c r="F256"/>
  <c r="E256"/>
  <c r="N255"/>
  <c r="M255"/>
  <c r="L255"/>
  <c r="K255"/>
  <c r="J255"/>
  <c r="I255"/>
  <c r="H255"/>
  <c r="G255"/>
  <c r="F255"/>
  <c r="E255"/>
  <c r="N254"/>
  <c r="M254"/>
  <c r="L254"/>
  <c r="K254"/>
  <c r="J254"/>
  <c r="I254"/>
  <c r="H254"/>
  <c r="G254"/>
  <c r="F254"/>
  <c r="E254"/>
  <c r="N253"/>
  <c r="M253"/>
  <c r="L253"/>
  <c r="K253"/>
  <c r="J253"/>
  <c r="I253"/>
  <c r="H253"/>
  <c r="G253"/>
  <c r="F253"/>
  <c r="E253"/>
  <c r="N252"/>
  <c r="M252"/>
  <c r="L252"/>
  <c r="K252"/>
  <c r="J252"/>
  <c r="I252"/>
  <c r="H252"/>
  <c r="G252"/>
  <c r="F252"/>
  <c r="E252"/>
  <c r="N251"/>
  <c r="M251"/>
  <c r="L251"/>
  <c r="K251"/>
  <c r="J251"/>
  <c r="I251"/>
  <c r="H251"/>
  <c r="G251"/>
  <c r="F251"/>
  <c r="E251"/>
  <c r="N250"/>
  <c r="M250"/>
  <c r="L250"/>
  <c r="K250"/>
  <c r="J250"/>
  <c r="I250"/>
  <c r="H250"/>
  <c r="G250"/>
  <c r="F250"/>
  <c r="E250"/>
  <c r="N249"/>
  <c r="M249"/>
  <c r="L249"/>
  <c r="K249"/>
  <c r="J249"/>
  <c r="I249"/>
  <c r="H249"/>
  <c r="G249"/>
  <c r="F249"/>
  <c r="E249"/>
  <c r="N248"/>
  <c r="M248"/>
  <c r="L248"/>
  <c r="K248"/>
  <c r="J248"/>
  <c r="I248"/>
  <c r="H248"/>
  <c r="G248"/>
  <c r="F248"/>
  <c r="E248"/>
  <c r="N247"/>
  <c r="M247"/>
  <c r="L247"/>
  <c r="K247"/>
  <c r="J247"/>
  <c r="I247"/>
  <c r="H247"/>
  <c r="G247"/>
  <c r="F247"/>
  <c r="E247"/>
  <c r="N246"/>
  <c r="M246"/>
  <c r="L246"/>
  <c r="K246"/>
  <c r="J246"/>
  <c r="I246"/>
  <c r="H246"/>
  <c r="G246"/>
  <c r="F246"/>
  <c r="E246"/>
  <c r="N245"/>
  <c r="M245"/>
  <c r="L245"/>
  <c r="K245"/>
  <c r="J245"/>
  <c r="I245"/>
  <c r="H245"/>
  <c r="G245"/>
  <c r="F245"/>
  <c r="E245"/>
  <c r="N244"/>
  <c r="M244"/>
  <c r="L244"/>
  <c r="K244"/>
  <c r="J244"/>
  <c r="I244"/>
  <c r="H244"/>
  <c r="G244"/>
  <c r="F244"/>
  <c r="E244"/>
  <c r="N243"/>
  <c r="M243"/>
  <c r="L243"/>
  <c r="K243"/>
  <c r="J243"/>
  <c r="I243"/>
  <c r="H243"/>
  <c r="G243"/>
  <c r="F243"/>
  <c r="E243"/>
  <c r="N242"/>
  <c r="M242"/>
  <c r="L242"/>
  <c r="K242"/>
  <c r="J242"/>
  <c r="I242"/>
  <c r="H242"/>
  <c r="G242"/>
  <c r="F242"/>
  <c r="E242"/>
  <c r="N241"/>
  <c r="M241"/>
  <c r="L241"/>
  <c r="K241"/>
  <c r="J241"/>
  <c r="I241"/>
  <c r="H241"/>
  <c r="G241"/>
  <c r="F241"/>
  <c r="E241"/>
  <c r="N240"/>
  <c r="M240"/>
  <c r="L240"/>
  <c r="K240"/>
  <c r="J240"/>
  <c r="I240"/>
  <c r="H240"/>
  <c r="G240"/>
  <c r="F240"/>
  <c r="E240"/>
  <c r="N239"/>
  <c r="M239"/>
  <c r="L239"/>
  <c r="K239"/>
  <c r="J239"/>
  <c r="I239"/>
  <c r="H239"/>
  <c r="G239"/>
  <c r="F239"/>
  <c r="E239"/>
  <c r="N238"/>
  <c r="M238"/>
  <c r="L238"/>
  <c r="K238"/>
  <c r="J238"/>
  <c r="I238"/>
  <c r="H238"/>
  <c r="G238"/>
  <c r="F238"/>
  <c r="E238"/>
  <c r="N237"/>
  <c r="M237"/>
  <c r="L237"/>
  <c r="K237"/>
  <c r="J237"/>
  <c r="I237"/>
  <c r="H237"/>
  <c r="G237"/>
  <c r="F237"/>
  <c r="E237"/>
  <c r="N236"/>
  <c r="M236"/>
  <c r="L236"/>
  <c r="K236"/>
  <c r="J236"/>
  <c r="I236"/>
  <c r="H236"/>
  <c r="G236"/>
  <c r="F236"/>
  <c r="E236"/>
  <c r="N235"/>
  <c r="M235"/>
  <c r="L235"/>
  <c r="K235"/>
  <c r="J235"/>
  <c r="I235"/>
  <c r="H235"/>
  <c r="G235"/>
  <c r="F235"/>
  <c r="E235"/>
  <c r="N234"/>
  <c r="M234"/>
  <c r="L234"/>
  <c r="K234"/>
  <c r="J234"/>
  <c r="I234"/>
  <c r="H234"/>
  <c r="G234"/>
  <c r="F234"/>
  <c r="E234"/>
  <c r="N233"/>
  <c r="M233"/>
  <c r="L233"/>
  <c r="K233"/>
  <c r="J233"/>
  <c r="I233"/>
  <c r="H233"/>
  <c r="G233"/>
  <c r="F233"/>
  <c r="E233"/>
  <c r="N232"/>
  <c r="M232"/>
  <c r="L232"/>
  <c r="K232"/>
  <c r="J232"/>
  <c r="I232"/>
  <c r="H232"/>
  <c r="G232"/>
  <c r="F232"/>
  <c r="E232"/>
  <c r="N231"/>
  <c r="M231"/>
  <c r="L231"/>
  <c r="K231"/>
  <c r="J231"/>
  <c r="I231"/>
  <c r="H231"/>
  <c r="G231"/>
  <c r="F231"/>
  <c r="E231"/>
  <c r="N230"/>
  <c r="M230"/>
  <c r="L230"/>
  <c r="K230"/>
  <c r="J230"/>
  <c r="I230"/>
  <c r="H230"/>
  <c r="G230"/>
  <c r="F230"/>
  <c r="E230"/>
  <c r="N229"/>
  <c r="M229"/>
  <c r="L229"/>
  <c r="K229"/>
  <c r="J229"/>
  <c r="I229"/>
  <c r="H229"/>
  <c r="G229"/>
  <c r="F229"/>
  <c r="E229"/>
  <c r="N228"/>
  <c r="M228"/>
  <c r="L228"/>
  <c r="K228"/>
  <c r="J228"/>
  <c r="I228"/>
  <c r="H228"/>
  <c r="G228"/>
  <c r="F228"/>
  <c r="E228"/>
  <c r="N227"/>
  <c r="M227"/>
  <c r="L227"/>
  <c r="K227"/>
  <c r="J227"/>
  <c r="I227"/>
  <c r="H227"/>
  <c r="G227"/>
  <c r="F227"/>
  <c r="E227"/>
  <c r="N226"/>
  <c r="M226"/>
  <c r="L226"/>
  <c r="K226"/>
  <c r="J226"/>
  <c r="I226"/>
  <c r="H226"/>
  <c r="G226"/>
  <c r="F226"/>
  <c r="E226"/>
  <c r="N225"/>
  <c r="M225"/>
  <c r="L225"/>
  <c r="K225"/>
  <c r="J225"/>
  <c r="I225"/>
  <c r="H225"/>
  <c r="G225"/>
  <c r="F225"/>
  <c r="E225"/>
  <c r="N224"/>
  <c r="M224"/>
  <c r="L224"/>
  <c r="K224"/>
  <c r="J224"/>
  <c r="I224"/>
  <c r="H224"/>
  <c r="G224"/>
  <c r="F224"/>
  <c r="E224"/>
  <c r="N223"/>
  <c r="M223"/>
  <c r="L223"/>
  <c r="K223"/>
  <c r="J223"/>
  <c r="I223"/>
  <c r="H223"/>
  <c r="G223"/>
  <c r="F223"/>
  <c r="E223"/>
  <c r="N222"/>
  <c r="M222"/>
  <c r="L222"/>
  <c r="K222"/>
  <c r="J222"/>
  <c r="I222"/>
  <c r="H222"/>
  <c r="G222"/>
  <c r="F222"/>
  <c r="E222"/>
  <c r="N221"/>
  <c r="M221"/>
  <c r="L221"/>
  <c r="K221"/>
  <c r="J221"/>
  <c r="I221"/>
  <c r="H221"/>
  <c r="G221"/>
  <c r="F221"/>
  <c r="E221"/>
  <c r="N220"/>
  <c r="M220"/>
  <c r="L220"/>
  <c r="K220"/>
  <c r="J220"/>
  <c r="I220"/>
  <c r="H220"/>
  <c r="G220"/>
  <c r="F220"/>
  <c r="E220"/>
  <c r="N219"/>
  <c r="M219"/>
  <c r="L219"/>
  <c r="K219"/>
  <c r="J219"/>
  <c r="I219"/>
  <c r="H219"/>
  <c r="G219"/>
  <c r="F219"/>
  <c r="E219"/>
  <c r="N218"/>
  <c r="M218"/>
  <c r="L218"/>
  <c r="K218"/>
  <c r="J218"/>
  <c r="I218"/>
  <c r="H218"/>
  <c r="G218"/>
  <c r="F218"/>
  <c r="E218"/>
  <c r="N217"/>
  <c r="M217"/>
  <c r="L217"/>
  <c r="K217"/>
  <c r="J217"/>
  <c r="I217"/>
  <c r="H217"/>
  <c r="G217"/>
  <c r="F217"/>
  <c r="E217"/>
  <c r="N216"/>
  <c r="M216"/>
  <c r="L216"/>
  <c r="K216"/>
  <c r="J216"/>
  <c r="I216"/>
  <c r="H216"/>
  <c r="G216"/>
  <c r="F216"/>
  <c r="E216"/>
  <c r="N215"/>
  <c r="M215"/>
  <c r="L215"/>
  <c r="K215"/>
  <c r="J215"/>
  <c r="I215"/>
  <c r="H215"/>
  <c r="G215"/>
  <c r="F215"/>
  <c r="E215"/>
  <c r="N214"/>
  <c r="M214"/>
  <c r="L214"/>
  <c r="K214"/>
  <c r="J214"/>
  <c r="I214"/>
  <c r="H214"/>
  <c r="G214"/>
  <c r="F214"/>
  <c r="E214"/>
  <c r="N213"/>
  <c r="M213"/>
  <c r="L213"/>
  <c r="K213"/>
  <c r="J213"/>
  <c r="I213"/>
  <c r="H213"/>
  <c r="G213"/>
  <c r="F213"/>
  <c r="E213"/>
  <c r="N212"/>
  <c r="M212"/>
  <c r="L212"/>
  <c r="K212"/>
  <c r="J212"/>
  <c r="I212"/>
  <c r="H212"/>
  <c r="G212"/>
  <c r="F212"/>
  <c r="E212"/>
  <c r="N211"/>
  <c r="M211"/>
  <c r="L211"/>
  <c r="K211"/>
  <c r="J211"/>
  <c r="I211"/>
  <c r="H211"/>
  <c r="G211"/>
  <c r="F211"/>
  <c r="E211"/>
  <c r="N210"/>
  <c r="M210"/>
  <c r="L210"/>
  <c r="K210"/>
  <c r="J210"/>
  <c r="I210"/>
  <c r="H210"/>
  <c r="G210"/>
  <c r="F210"/>
  <c r="E210"/>
  <c r="N209"/>
  <c r="M209"/>
  <c r="L209"/>
  <c r="K209"/>
  <c r="J209"/>
  <c r="I209"/>
  <c r="H209"/>
  <c r="G209"/>
  <c r="F209"/>
  <c r="E209"/>
  <c r="N208"/>
  <c r="M208"/>
  <c r="L208"/>
  <c r="K208"/>
  <c r="J208"/>
  <c r="I208"/>
  <c r="H208"/>
  <c r="G208"/>
  <c r="F208"/>
  <c r="E208"/>
  <c r="N207"/>
  <c r="M207"/>
  <c r="L207"/>
  <c r="K207"/>
  <c r="J207"/>
  <c r="I207"/>
  <c r="H207"/>
  <c r="G207"/>
  <c r="F207"/>
  <c r="E207"/>
  <c r="N206"/>
  <c r="M206"/>
  <c r="L206"/>
  <c r="K206"/>
  <c r="J206"/>
  <c r="I206"/>
  <c r="H206"/>
  <c r="G206"/>
  <c r="F206"/>
  <c r="E206"/>
  <c r="N205"/>
  <c r="M205"/>
  <c r="L205"/>
  <c r="K205"/>
  <c r="J205"/>
  <c r="I205"/>
  <c r="H205"/>
  <c r="G205"/>
  <c r="F205"/>
  <c r="E205"/>
  <c r="N204"/>
  <c r="M204"/>
  <c r="L204"/>
  <c r="K204"/>
  <c r="J204"/>
  <c r="I204"/>
  <c r="H204"/>
  <c r="G204"/>
  <c r="F204"/>
  <c r="E204"/>
  <c r="N203"/>
  <c r="M203"/>
  <c r="L203"/>
  <c r="K203"/>
  <c r="J203"/>
  <c r="I203"/>
  <c r="H203"/>
  <c r="G203"/>
  <c r="F203"/>
  <c r="E203"/>
  <c r="N202"/>
  <c r="M202"/>
  <c r="L202"/>
  <c r="K202"/>
  <c r="J202"/>
  <c r="I202"/>
  <c r="H202"/>
  <c r="G202"/>
  <c r="F202"/>
  <c r="E202"/>
  <c r="N201"/>
  <c r="M201"/>
  <c r="L201"/>
  <c r="K201"/>
  <c r="J201"/>
  <c r="I201"/>
  <c r="H201"/>
  <c r="G201"/>
  <c r="F201"/>
  <c r="E201"/>
  <c r="N200"/>
  <c r="M200"/>
  <c r="L200"/>
  <c r="K200"/>
  <c r="J200"/>
  <c r="I200"/>
  <c r="H200"/>
  <c r="G200"/>
  <c r="F200"/>
  <c r="E200"/>
  <c r="N199"/>
  <c r="M199"/>
  <c r="L199"/>
  <c r="K199"/>
  <c r="J199"/>
  <c r="I199"/>
  <c r="H199"/>
  <c r="G199"/>
  <c r="F199"/>
  <c r="E199"/>
  <c r="N198"/>
  <c r="M198"/>
  <c r="L198"/>
  <c r="K198"/>
  <c r="J198"/>
  <c r="I198"/>
  <c r="H198"/>
  <c r="G198"/>
  <c r="F198"/>
  <c r="E198"/>
  <c r="N197"/>
  <c r="M197"/>
  <c r="L197"/>
  <c r="K197"/>
  <c r="J197"/>
  <c r="I197"/>
  <c r="H197"/>
  <c r="G197"/>
  <c r="F197"/>
  <c r="E197"/>
  <c r="N196"/>
  <c r="M196"/>
  <c r="L196"/>
  <c r="K196"/>
  <c r="J196"/>
  <c r="I196"/>
  <c r="H196"/>
  <c r="G196"/>
  <c r="F196"/>
  <c r="E196"/>
  <c r="N195"/>
  <c r="M195"/>
  <c r="L195"/>
  <c r="K195"/>
  <c r="J195"/>
  <c r="I195"/>
  <c r="H195"/>
  <c r="G195"/>
  <c r="F195"/>
  <c r="E195"/>
  <c r="N194"/>
  <c r="M194"/>
  <c r="L194"/>
  <c r="K194"/>
  <c r="J194"/>
  <c r="I194"/>
  <c r="H194"/>
  <c r="G194"/>
  <c r="F194"/>
  <c r="E194"/>
  <c r="N193"/>
  <c r="M193"/>
  <c r="L193"/>
  <c r="K193"/>
  <c r="J193"/>
  <c r="I193"/>
  <c r="H193"/>
  <c r="G193"/>
  <c r="F193"/>
  <c r="E193"/>
  <c r="N192"/>
  <c r="M192"/>
  <c r="L192"/>
  <c r="K192"/>
  <c r="J192"/>
  <c r="I192"/>
  <c r="H192"/>
  <c r="G192"/>
  <c r="F192"/>
  <c r="E192"/>
  <c r="N191"/>
  <c r="M191"/>
  <c r="L191"/>
  <c r="K191"/>
  <c r="J191"/>
  <c r="I191"/>
  <c r="H191"/>
  <c r="G191"/>
  <c r="F191"/>
  <c r="E191"/>
  <c r="N190"/>
  <c r="M190"/>
  <c r="L190"/>
  <c r="K190"/>
  <c r="J190"/>
  <c r="I190"/>
  <c r="H190"/>
  <c r="G190"/>
  <c r="F190"/>
  <c r="E190"/>
  <c r="N189"/>
  <c r="M189"/>
  <c r="L189"/>
  <c r="K189"/>
  <c r="J189"/>
  <c r="I189"/>
  <c r="H189"/>
  <c r="G189"/>
  <c r="F189"/>
  <c r="E189"/>
  <c r="N188"/>
  <c r="M188"/>
  <c r="L188"/>
  <c r="K188"/>
  <c r="J188"/>
  <c r="I188"/>
  <c r="H188"/>
  <c r="G188"/>
  <c r="F188"/>
  <c r="E188"/>
  <c r="N187"/>
  <c r="M187"/>
  <c r="L187"/>
  <c r="K187"/>
  <c r="J187"/>
  <c r="I187"/>
  <c r="H187"/>
  <c r="G187"/>
  <c r="F187"/>
  <c r="E187"/>
  <c r="N186"/>
  <c r="M186"/>
  <c r="L186"/>
  <c r="K186"/>
  <c r="J186"/>
  <c r="I186"/>
  <c r="H186"/>
  <c r="G186"/>
  <c r="F186"/>
  <c r="E186"/>
  <c r="N185"/>
  <c r="M185"/>
  <c r="L185"/>
  <c r="K185"/>
  <c r="J185"/>
  <c r="I185"/>
  <c r="H185"/>
  <c r="G185"/>
  <c r="F185"/>
  <c r="E185"/>
  <c r="N184"/>
  <c r="M184"/>
  <c r="L184"/>
  <c r="K184"/>
  <c r="J184"/>
  <c r="I184"/>
  <c r="H184"/>
  <c r="G184"/>
  <c r="F184"/>
  <c r="E184"/>
  <c r="N183"/>
  <c r="M183"/>
  <c r="L183"/>
  <c r="K183"/>
  <c r="J183"/>
  <c r="I183"/>
  <c r="H183"/>
  <c r="G183"/>
  <c r="F183"/>
  <c r="E183"/>
  <c r="N182"/>
  <c r="M182"/>
  <c r="L182"/>
  <c r="K182"/>
  <c r="J182"/>
  <c r="I182"/>
  <c r="H182"/>
  <c r="G182"/>
  <c r="F182"/>
  <c r="E182"/>
  <c r="N181"/>
  <c r="M181"/>
  <c r="L181"/>
  <c r="K181"/>
  <c r="J181"/>
  <c r="I181"/>
  <c r="H181"/>
  <c r="G181"/>
  <c r="F181"/>
  <c r="E181"/>
  <c r="N180"/>
  <c r="M180"/>
  <c r="L180"/>
  <c r="K180"/>
  <c r="J180"/>
  <c r="I180"/>
  <c r="H180"/>
  <c r="G180"/>
  <c r="F180"/>
  <c r="E180"/>
  <c r="N179"/>
  <c r="M179"/>
  <c r="L179"/>
  <c r="K179"/>
  <c r="J179"/>
  <c r="I179"/>
  <c r="H179"/>
  <c r="G179"/>
  <c r="F179"/>
  <c r="E179"/>
  <c r="N178"/>
  <c r="M178"/>
  <c r="L178"/>
  <c r="K178"/>
  <c r="J178"/>
  <c r="I178"/>
  <c r="H178"/>
  <c r="G178"/>
  <c r="F178"/>
  <c r="E178"/>
  <c r="N177"/>
  <c r="M177"/>
  <c r="L177"/>
  <c r="K177"/>
  <c r="J177"/>
  <c r="I177"/>
  <c r="H177"/>
  <c r="G177"/>
  <c r="F177"/>
  <c r="E177"/>
  <c r="N176"/>
  <c r="M176"/>
  <c r="L176"/>
  <c r="K176"/>
  <c r="J176"/>
  <c r="I176"/>
  <c r="H176"/>
  <c r="G176"/>
  <c r="F176"/>
  <c r="E176"/>
  <c r="N175"/>
  <c r="M175"/>
  <c r="L175"/>
  <c r="K175"/>
  <c r="J175"/>
  <c r="I175"/>
  <c r="H175"/>
  <c r="G175"/>
  <c r="F175"/>
  <c r="E175"/>
  <c r="N174"/>
  <c r="M174"/>
  <c r="L174"/>
  <c r="K174"/>
  <c r="J174"/>
  <c r="I174"/>
  <c r="H174"/>
  <c r="G174"/>
  <c r="F174"/>
  <c r="E174"/>
  <c r="N173"/>
  <c r="M173"/>
  <c r="L173"/>
  <c r="K173"/>
  <c r="J173"/>
  <c r="I173"/>
  <c r="H173"/>
  <c r="G173"/>
  <c r="F173"/>
  <c r="E173"/>
  <c r="N172"/>
  <c r="M172"/>
  <c r="L172"/>
  <c r="K172"/>
  <c r="J172"/>
  <c r="I172"/>
  <c r="H172"/>
  <c r="G172"/>
  <c r="F172"/>
  <c r="E172"/>
  <c r="N171"/>
  <c r="M171"/>
  <c r="L171"/>
  <c r="K171"/>
  <c r="J171"/>
  <c r="I171"/>
  <c r="H171"/>
  <c r="G171"/>
  <c r="F171"/>
  <c r="E171"/>
  <c r="N170"/>
  <c r="M170"/>
  <c r="L170"/>
  <c r="K170"/>
  <c r="J170"/>
  <c r="I170"/>
  <c r="H170"/>
  <c r="G170"/>
  <c r="F170"/>
  <c r="E170"/>
  <c r="N169"/>
  <c r="M169"/>
  <c r="L169"/>
  <c r="K169"/>
  <c r="J169"/>
  <c r="I169"/>
  <c r="H169"/>
  <c r="G169"/>
  <c r="F169"/>
  <c r="E169"/>
  <c r="N168"/>
  <c r="M168"/>
  <c r="L168"/>
  <c r="K168"/>
  <c r="J168"/>
  <c r="I168"/>
  <c r="H168"/>
  <c r="G168"/>
  <c r="F168"/>
  <c r="E168"/>
  <c r="N167"/>
  <c r="M167"/>
  <c r="L167"/>
  <c r="K167"/>
  <c r="J167"/>
  <c r="I167"/>
  <c r="H167"/>
  <c r="G167"/>
  <c r="F167"/>
  <c r="E167"/>
  <c r="N166"/>
  <c r="M166"/>
  <c r="L166"/>
  <c r="K166"/>
  <c r="J166"/>
  <c r="I166"/>
  <c r="H166"/>
  <c r="G166"/>
  <c r="F166"/>
  <c r="E166"/>
  <c r="N165"/>
  <c r="M165"/>
  <c r="L165"/>
  <c r="K165"/>
  <c r="J165"/>
  <c r="I165"/>
  <c r="H165"/>
  <c r="G165"/>
  <c r="F165"/>
  <c r="E165"/>
  <c r="N164"/>
  <c r="M164"/>
  <c r="L164"/>
  <c r="K164"/>
  <c r="J164"/>
  <c r="I164"/>
  <c r="H164"/>
  <c r="G164"/>
  <c r="F164"/>
  <c r="E164"/>
  <c r="N163"/>
  <c r="M163"/>
  <c r="L163"/>
  <c r="K163"/>
  <c r="J163"/>
  <c r="I163"/>
  <c r="H163"/>
  <c r="G163"/>
  <c r="F163"/>
  <c r="E163"/>
  <c r="N162"/>
  <c r="M162"/>
  <c r="L162"/>
  <c r="K162"/>
  <c r="J162"/>
  <c r="I162"/>
  <c r="H162"/>
  <c r="G162"/>
  <c r="F162"/>
  <c r="E162"/>
  <c r="N161"/>
  <c r="M161"/>
  <c r="L161"/>
  <c r="K161"/>
  <c r="J161"/>
  <c r="I161"/>
  <c r="H161"/>
  <c r="G161"/>
  <c r="F161"/>
  <c r="E161"/>
  <c r="N160"/>
  <c r="M160"/>
  <c r="L160"/>
  <c r="K160"/>
  <c r="J160"/>
  <c r="I160"/>
  <c r="H160"/>
  <c r="G160"/>
  <c r="F160"/>
  <c r="E160"/>
  <c r="N159"/>
  <c r="M159"/>
  <c r="L159"/>
  <c r="K159"/>
  <c r="J159"/>
  <c r="I159"/>
  <c r="H159"/>
  <c r="G159"/>
  <c r="F159"/>
  <c r="E159"/>
  <c r="N158"/>
  <c r="M158"/>
  <c r="L158"/>
  <c r="K158"/>
  <c r="J158"/>
  <c r="I158"/>
  <c r="H158"/>
  <c r="G158"/>
  <c r="F158"/>
  <c r="E158"/>
  <c r="N157"/>
  <c r="M157"/>
  <c r="L157"/>
  <c r="K157"/>
  <c r="J157"/>
  <c r="I157"/>
  <c r="H157"/>
  <c r="G157"/>
  <c r="F157"/>
  <c r="E157"/>
  <c r="N156"/>
  <c r="M156"/>
  <c r="L156"/>
  <c r="K156"/>
  <c r="J156"/>
  <c r="I156"/>
  <c r="H156"/>
  <c r="G156"/>
  <c r="F156"/>
  <c r="E156"/>
  <c r="N155"/>
  <c r="M155"/>
  <c r="L155"/>
  <c r="K155"/>
  <c r="J155"/>
  <c r="I155"/>
  <c r="H155"/>
  <c r="G155"/>
  <c r="F155"/>
  <c r="E155"/>
  <c r="N154"/>
  <c r="M154"/>
  <c r="L154"/>
  <c r="K154"/>
  <c r="J154"/>
  <c r="I154"/>
  <c r="H154"/>
  <c r="G154"/>
  <c r="F154"/>
  <c r="E154"/>
  <c r="N153"/>
  <c r="M153"/>
  <c r="L153"/>
  <c r="K153"/>
  <c r="J153"/>
  <c r="I153"/>
  <c r="H153"/>
  <c r="G153"/>
  <c r="F153"/>
  <c r="E153"/>
  <c r="N152"/>
  <c r="M152"/>
  <c r="L152"/>
  <c r="K152"/>
  <c r="J152"/>
  <c r="I152"/>
  <c r="H152"/>
  <c r="G152"/>
  <c r="F152"/>
  <c r="E152"/>
  <c r="N151"/>
  <c r="M151"/>
  <c r="L151"/>
  <c r="K151"/>
  <c r="J151"/>
  <c r="I151"/>
  <c r="H151"/>
  <c r="G151"/>
  <c r="F151"/>
  <c r="E151"/>
  <c r="N150"/>
  <c r="M150"/>
  <c r="L150"/>
  <c r="K150"/>
  <c r="J150"/>
  <c r="I150"/>
  <c r="H150"/>
  <c r="G150"/>
  <c r="F150"/>
  <c r="E150"/>
  <c r="N149"/>
  <c r="M149"/>
  <c r="L149"/>
  <c r="K149"/>
  <c r="J149"/>
  <c r="I149"/>
  <c r="H149"/>
  <c r="G149"/>
  <c r="F149"/>
  <c r="E149"/>
  <c r="N148"/>
  <c r="M148"/>
  <c r="L148"/>
  <c r="K148"/>
  <c r="J148"/>
  <c r="I148"/>
  <c r="H148"/>
  <c r="G148"/>
  <c r="F148"/>
  <c r="E148"/>
  <c r="N147"/>
  <c r="M147"/>
  <c r="L147"/>
  <c r="K147"/>
  <c r="J147"/>
  <c r="I147"/>
  <c r="H147"/>
  <c r="G147"/>
  <c r="F147"/>
  <c r="E147"/>
  <c r="N146"/>
  <c r="M146"/>
  <c r="L146"/>
  <c r="K146"/>
  <c r="J146"/>
  <c r="I146"/>
  <c r="H146"/>
  <c r="G146"/>
  <c r="F146"/>
  <c r="E146"/>
  <c r="N145"/>
  <c r="M145"/>
  <c r="L145"/>
  <c r="K145"/>
  <c r="J145"/>
  <c r="I145"/>
  <c r="H145"/>
  <c r="G145"/>
  <c r="F145"/>
  <c r="E145"/>
  <c r="N144"/>
  <c r="M144"/>
  <c r="L144"/>
  <c r="K144"/>
  <c r="J144"/>
  <c r="I144"/>
  <c r="H144"/>
  <c r="G144"/>
  <c r="F144"/>
  <c r="E144"/>
  <c r="N143"/>
  <c r="M143"/>
  <c r="L143"/>
  <c r="K143"/>
  <c r="J143"/>
  <c r="I143"/>
  <c r="H143"/>
  <c r="G143"/>
  <c r="F143"/>
  <c r="E143"/>
  <c r="N142"/>
  <c r="M142"/>
  <c r="L142"/>
  <c r="K142"/>
  <c r="J142"/>
  <c r="I142"/>
  <c r="H142"/>
  <c r="G142"/>
  <c r="F142"/>
  <c r="E142"/>
  <c r="N141"/>
  <c r="M141"/>
  <c r="L141"/>
  <c r="K141"/>
  <c r="J141"/>
  <c r="I141"/>
  <c r="H141"/>
  <c r="G141"/>
  <c r="F141"/>
  <c r="E141"/>
  <c r="N140"/>
  <c r="M140"/>
  <c r="L140"/>
  <c r="K140"/>
  <c r="J140"/>
  <c r="I140"/>
  <c r="H140"/>
  <c r="G140"/>
  <c r="F140"/>
  <c r="E140"/>
  <c r="N139"/>
  <c r="M139"/>
  <c r="L139"/>
  <c r="K139"/>
  <c r="J139"/>
  <c r="I139"/>
  <c r="H139"/>
  <c r="G139"/>
  <c r="F139"/>
  <c r="E139"/>
  <c r="N138"/>
  <c r="M138"/>
  <c r="L138"/>
  <c r="K138"/>
  <c r="J138"/>
  <c r="I138"/>
  <c r="H138"/>
  <c r="G138"/>
  <c r="F138"/>
  <c r="E138"/>
  <c r="N137"/>
  <c r="M137"/>
  <c r="L137"/>
  <c r="K137"/>
  <c r="J137"/>
  <c r="I137"/>
  <c r="H137"/>
  <c r="G137"/>
  <c r="F137"/>
  <c r="E137"/>
  <c r="N136"/>
  <c r="M136"/>
  <c r="L136"/>
  <c r="K136"/>
  <c r="J136"/>
  <c r="I136"/>
  <c r="H136"/>
  <c r="G136"/>
  <c r="F136"/>
  <c r="E136"/>
  <c r="N135"/>
  <c r="M135"/>
  <c r="L135"/>
  <c r="K135"/>
  <c r="J135"/>
  <c r="I135"/>
  <c r="H135"/>
  <c r="G135"/>
  <c r="F135"/>
  <c r="E135"/>
  <c r="N134"/>
  <c r="M134"/>
  <c r="L134"/>
  <c r="K134"/>
  <c r="J134"/>
  <c r="I134"/>
  <c r="H134"/>
  <c r="G134"/>
  <c r="F134"/>
  <c r="E134"/>
  <c r="N133"/>
  <c r="M133"/>
  <c r="L133"/>
  <c r="K133"/>
  <c r="J133"/>
  <c r="I133"/>
  <c r="H133"/>
  <c r="G133"/>
  <c r="F133"/>
  <c r="E133"/>
  <c r="N132"/>
  <c r="M132"/>
  <c r="L132"/>
  <c r="K132"/>
  <c r="J132"/>
  <c r="I132"/>
  <c r="H132"/>
  <c r="G132"/>
  <c r="F132"/>
  <c r="E132"/>
  <c r="N131"/>
  <c r="M131"/>
  <c r="L131"/>
  <c r="K131"/>
  <c r="J131"/>
  <c r="I131"/>
  <c r="H131"/>
  <c r="G131"/>
  <c r="F131"/>
  <c r="E131"/>
  <c r="N130"/>
  <c r="M130"/>
  <c r="L130"/>
  <c r="K130"/>
  <c r="J130"/>
  <c r="I130"/>
  <c r="H130"/>
  <c r="G130"/>
  <c r="F130"/>
  <c r="E130"/>
  <c r="N129"/>
  <c r="M129"/>
  <c r="L129"/>
  <c r="K129"/>
  <c r="J129"/>
  <c r="I129"/>
  <c r="H129"/>
  <c r="G129"/>
  <c r="F129"/>
  <c r="E129"/>
  <c r="N128"/>
  <c r="M128"/>
  <c r="L128"/>
  <c r="K128"/>
  <c r="J128"/>
  <c r="I128"/>
  <c r="H128"/>
  <c r="G128"/>
  <c r="F128"/>
  <c r="E128"/>
  <c r="N127"/>
  <c r="M127"/>
  <c r="L127"/>
  <c r="K127"/>
  <c r="J127"/>
  <c r="I127"/>
  <c r="H127"/>
  <c r="G127"/>
  <c r="F127"/>
  <c r="E127"/>
  <c r="N126"/>
  <c r="M126"/>
  <c r="L126"/>
  <c r="K126"/>
  <c r="J126"/>
  <c r="I126"/>
  <c r="H126"/>
  <c r="G126"/>
  <c r="F126"/>
  <c r="E126"/>
  <c r="N125"/>
  <c r="M125"/>
  <c r="L125"/>
  <c r="K125"/>
  <c r="J125"/>
  <c r="I125"/>
  <c r="H125"/>
  <c r="G125"/>
  <c r="F125"/>
  <c r="E125"/>
  <c r="N124"/>
  <c r="M124"/>
  <c r="L124"/>
  <c r="K124"/>
  <c r="J124"/>
  <c r="I124"/>
  <c r="H124"/>
  <c r="G124"/>
  <c r="F124"/>
  <c r="E124"/>
  <c r="N123"/>
  <c r="M123"/>
  <c r="L123"/>
  <c r="K123"/>
  <c r="J123"/>
  <c r="I123"/>
  <c r="H123"/>
  <c r="G123"/>
  <c r="F123"/>
  <c r="E123"/>
  <c r="N122"/>
  <c r="M122"/>
  <c r="L122"/>
  <c r="K122"/>
  <c r="J122"/>
  <c r="I122"/>
  <c r="H122"/>
  <c r="G122"/>
  <c r="F122"/>
  <c r="E122"/>
  <c r="N121"/>
  <c r="M121"/>
  <c r="L121"/>
  <c r="K121"/>
  <c r="J121"/>
  <c r="I121"/>
  <c r="H121"/>
  <c r="G121"/>
  <c r="F121"/>
  <c r="E121"/>
  <c r="N120"/>
  <c r="M120"/>
  <c r="L120"/>
  <c r="K120"/>
  <c r="J120"/>
  <c r="I120"/>
  <c r="H120"/>
  <c r="G120"/>
  <c r="F120"/>
  <c r="E120"/>
  <c r="N119"/>
  <c r="M119"/>
  <c r="L119"/>
  <c r="K119"/>
  <c r="J119"/>
  <c r="I119"/>
  <c r="H119"/>
  <c r="G119"/>
  <c r="F119"/>
  <c r="E119"/>
  <c r="N118"/>
  <c r="M118"/>
  <c r="L118"/>
  <c r="K118"/>
  <c r="J118"/>
  <c r="I118"/>
  <c r="H118"/>
  <c r="G118"/>
  <c r="F118"/>
  <c r="E118"/>
  <c r="N117"/>
  <c r="M117"/>
  <c r="L117"/>
  <c r="K117"/>
  <c r="J117"/>
  <c r="I117"/>
  <c r="H117"/>
  <c r="G117"/>
  <c r="F117"/>
  <c r="E117"/>
  <c r="N116"/>
  <c r="M116"/>
  <c r="L116"/>
  <c r="K116"/>
  <c r="J116"/>
  <c r="I116"/>
  <c r="H116"/>
  <c r="G116"/>
  <c r="F116"/>
  <c r="E116"/>
  <c r="N115"/>
  <c r="M115"/>
  <c r="L115"/>
  <c r="K115"/>
  <c r="J115"/>
  <c r="I115"/>
  <c r="H115"/>
  <c r="G115"/>
  <c r="F115"/>
  <c r="E115"/>
  <c r="N114"/>
  <c r="M114"/>
  <c r="L114"/>
  <c r="K114"/>
  <c r="J114"/>
  <c r="I114"/>
  <c r="H114"/>
  <c r="G114"/>
  <c r="F114"/>
  <c r="E114"/>
  <c r="N113"/>
  <c r="M113"/>
  <c r="L113"/>
  <c r="K113"/>
  <c r="J113"/>
  <c r="I113"/>
  <c r="H113"/>
  <c r="G113"/>
  <c r="F113"/>
  <c r="E113"/>
  <c r="N112"/>
  <c r="M112"/>
  <c r="L112"/>
  <c r="K112"/>
  <c r="J112"/>
  <c r="I112"/>
  <c r="H112"/>
  <c r="G112"/>
  <c r="F112"/>
  <c r="E112"/>
  <c r="N111"/>
  <c r="M111"/>
  <c r="L111"/>
  <c r="K111"/>
  <c r="J111"/>
  <c r="I111"/>
  <c r="H111"/>
  <c r="G111"/>
  <c r="F111"/>
  <c r="E111"/>
  <c r="N110"/>
  <c r="M110"/>
  <c r="L110"/>
  <c r="K110"/>
  <c r="J110"/>
  <c r="I110"/>
  <c r="H110"/>
  <c r="G110"/>
  <c r="F110"/>
  <c r="E110"/>
  <c r="N109"/>
  <c r="M109"/>
  <c r="L109"/>
  <c r="K109"/>
  <c r="J109"/>
  <c r="I109"/>
  <c r="H109"/>
  <c r="G109"/>
  <c r="F109"/>
  <c r="E109"/>
  <c r="N108"/>
  <c r="M108"/>
  <c r="L108"/>
  <c r="K108"/>
  <c r="J108"/>
  <c r="I108"/>
  <c r="H108"/>
  <c r="G108"/>
  <c r="F108"/>
  <c r="E108"/>
  <c r="N107"/>
  <c r="M107"/>
  <c r="L107"/>
  <c r="K107"/>
  <c r="J107"/>
  <c r="I107"/>
  <c r="H107"/>
  <c r="G107"/>
  <c r="F107"/>
  <c r="E107"/>
  <c r="N106"/>
  <c r="M106"/>
  <c r="L106"/>
  <c r="K106"/>
  <c r="J106"/>
  <c r="I106"/>
  <c r="H106"/>
  <c r="G106"/>
  <c r="F106"/>
  <c r="E106"/>
  <c r="N105"/>
  <c r="M105"/>
  <c r="L105"/>
  <c r="K105"/>
  <c r="J105"/>
  <c r="I105"/>
  <c r="H105"/>
  <c r="G105"/>
  <c r="F105"/>
  <c r="E105"/>
  <c r="N104"/>
  <c r="M104"/>
  <c r="L104"/>
  <c r="K104"/>
  <c r="J104"/>
  <c r="I104"/>
  <c r="H104"/>
  <c r="G104"/>
  <c r="F104"/>
  <c r="E104"/>
  <c r="N103"/>
  <c r="M103"/>
  <c r="L103"/>
  <c r="K103"/>
  <c r="J103"/>
  <c r="I103"/>
  <c r="H103"/>
  <c r="G103"/>
  <c r="F103"/>
  <c r="E103"/>
  <c r="N102"/>
  <c r="M102"/>
  <c r="L102"/>
  <c r="K102"/>
  <c r="J102"/>
  <c r="I102"/>
  <c r="H102"/>
  <c r="G102"/>
  <c r="F102"/>
  <c r="E102"/>
  <c r="N101"/>
  <c r="M101"/>
  <c r="L101"/>
  <c r="K101"/>
  <c r="J101"/>
  <c r="I101"/>
  <c r="H101"/>
  <c r="G101"/>
  <c r="F101"/>
  <c r="E101"/>
  <c r="N100"/>
  <c r="M100"/>
  <c r="L100"/>
  <c r="K100"/>
  <c r="J100"/>
  <c r="I100"/>
  <c r="H100"/>
  <c r="G100"/>
  <c r="F100"/>
  <c r="E100"/>
  <c r="N99"/>
  <c r="M99"/>
  <c r="L99"/>
  <c r="K99"/>
  <c r="J99"/>
  <c r="I99"/>
  <c r="H99"/>
  <c r="G99"/>
  <c r="F99"/>
  <c r="E99"/>
  <c r="N98"/>
  <c r="M98"/>
  <c r="L98"/>
  <c r="K98"/>
  <c r="J98"/>
  <c r="I98"/>
  <c r="H98"/>
  <c r="G98"/>
  <c r="F98"/>
  <c r="E98"/>
  <c r="N97"/>
  <c r="M97"/>
  <c r="L97"/>
  <c r="K97"/>
  <c r="J97"/>
  <c r="I97"/>
  <c r="H97"/>
  <c r="G97"/>
  <c r="F97"/>
  <c r="E97"/>
  <c r="N96"/>
  <c r="M96"/>
  <c r="L96"/>
  <c r="K96"/>
  <c r="J96"/>
  <c r="I96"/>
  <c r="H96"/>
  <c r="G96"/>
  <c r="F96"/>
  <c r="E96"/>
  <c r="N95"/>
  <c r="M95"/>
  <c r="L95"/>
  <c r="K95"/>
  <c r="J95"/>
  <c r="I95"/>
  <c r="H95"/>
  <c r="G95"/>
  <c r="F95"/>
  <c r="E95"/>
  <c r="N94"/>
  <c r="M94"/>
  <c r="L94"/>
  <c r="K94"/>
  <c r="J94"/>
  <c r="I94"/>
  <c r="H94"/>
  <c r="G94"/>
  <c r="F94"/>
  <c r="E94"/>
  <c r="N93"/>
  <c r="M93"/>
  <c r="L93"/>
  <c r="K93"/>
  <c r="J93"/>
  <c r="I93"/>
  <c r="H93"/>
  <c r="G93"/>
  <c r="F93"/>
  <c r="E93"/>
  <c r="N92"/>
  <c r="M92"/>
  <c r="L92"/>
  <c r="K92"/>
  <c r="J92"/>
  <c r="I92"/>
  <c r="H92"/>
  <c r="G92"/>
  <c r="F92"/>
  <c r="E92"/>
  <c r="N91"/>
  <c r="M91"/>
  <c r="L91"/>
  <c r="K91"/>
  <c r="J91"/>
  <c r="I91"/>
  <c r="H91"/>
  <c r="G91"/>
  <c r="F91"/>
  <c r="E91"/>
  <c r="N90"/>
  <c r="M90"/>
  <c r="L90"/>
  <c r="K90"/>
  <c r="J90"/>
  <c r="I90"/>
  <c r="H90"/>
  <c r="G90"/>
  <c r="F90"/>
  <c r="E90"/>
  <c r="N89"/>
  <c r="M89"/>
  <c r="L89"/>
  <c r="K89"/>
  <c r="J89"/>
  <c r="I89"/>
  <c r="H89"/>
  <c r="G89"/>
  <c r="F89"/>
  <c r="E89"/>
  <c r="N88"/>
  <c r="M88"/>
  <c r="L88"/>
  <c r="K88"/>
  <c r="J88"/>
  <c r="I88"/>
  <c r="H88"/>
  <c r="G88"/>
  <c r="F88"/>
  <c r="E88"/>
  <c r="N87"/>
  <c r="M87"/>
  <c r="L87"/>
  <c r="K87"/>
  <c r="J87"/>
  <c r="I87"/>
  <c r="H87"/>
  <c r="G87"/>
  <c r="F87"/>
  <c r="E87"/>
  <c r="N86"/>
  <c r="M86"/>
  <c r="L86"/>
  <c r="K86"/>
  <c r="J86"/>
  <c r="I86"/>
  <c r="H86"/>
  <c r="G86"/>
  <c r="F86"/>
  <c r="E86"/>
  <c r="N85"/>
  <c r="M85"/>
  <c r="L85"/>
  <c r="K85"/>
  <c r="J85"/>
  <c r="I85"/>
  <c r="H85"/>
  <c r="G85"/>
  <c r="F85"/>
  <c r="E85"/>
  <c r="N84"/>
  <c r="M84"/>
  <c r="L84"/>
  <c r="K84"/>
  <c r="J84"/>
  <c r="I84"/>
  <c r="H84"/>
  <c r="G84"/>
  <c r="F84"/>
  <c r="E84"/>
  <c r="N83"/>
  <c r="M83"/>
  <c r="L83"/>
  <c r="K83"/>
  <c r="J83"/>
  <c r="I83"/>
  <c r="H83"/>
  <c r="G83"/>
  <c r="F83"/>
  <c r="E83"/>
  <c r="N82"/>
  <c r="M82"/>
  <c r="L82"/>
  <c r="K82"/>
  <c r="J82"/>
  <c r="I82"/>
  <c r="H82"/>
  <c r="G82"/>
  <c r="F82"/>
  <c r="E82"/>
  <c r="N81"/>
  <c r="M81"/>
  <c r="L81"/>
  <c r="K81"/>
  <c r="J81"/>
  <c r="I81"/>
  <c r="H81"/>
  <c r="G81"/>
  <c r="F81"/>
  <c r="E81"/>
  <c r="N80"/>
  <c r="M80"/>
  <c r="L80"/>
  <c r="K80"/>
  <c r="J80"/>
  <c r="I80"/>
  <c r="H80"/>
  <c r="G80"/>
  <c r="F80"/>
  <c r="E80"/>
  <c r="N79"/>
  <c r="M79"/>
  <c r="L79"/>
  <c r="K79"/>
  <c r="J79"/>
  <c r="I79"/>
  <c r="H79"/>
  <c r="G79"/>
  <c r="F79"/>
  <c r="E79"/>
  <c r="N78"/>
  <c r="M78"/>
  <c r="L78"/>
  <c r="K78"/>
  <c r="J78"/>
  <c r="I78"/>
  <c r="H78"/>
  <c r="G78"/>
  <c r="F78"/>
  <c r="E78"/>
  <c r="N77"/>
  <c r="M77"/>
  <c r="L77"/>
  <c r="K77"/>
  <c r="J77"/>
  <c r="I77"/>
  <c r="H77"/>
  <c r="G77"/>
  <c r="F77"/>
  <c r="E77"/>
  <c r="N76"/>
  <c r="M76"/>
  <c r="L76"/>
  <c r="K76"/>
  <c r="J76"/>
  <c r="I76"/>
  <c r="H76"/>
  <c r="G76"/>
  <c r="F76"/>
  <c r="E76"/>
  <c r="N75"/>
  <c r="M75"/>
  <c r="L75"/>
  <c r="K75"/>
  <c r="J75"/>
  <c r="I75"/>
  <c r="H75"/>
  <c r="G75"/>
  <c r="F75"/>
  <c r="E75"/>
  <c r="N74"/>
  <c r="M74"/>
  <c r="L74"/>
  <c r="K74"/>
  <c r="J74"/>
  <c r="I74"/>
  <c r="H74"/>
  <c r="G74"/>
  <c r="F74"/>
  <c r="E74"/>
  <c r="N73"/>
  <c r="M73"/>
  <c r="L73"/>
  <c r="K73"/>
  <c r="J73"/>
  <c r="I73"/>
  <c r="H73"/>
  <c r="G73"/>
  <c r="F73"/>
  <c r="E73"/>
  <c r="N72"/>
  <c r="M72"/>
  <c r="L72"/>
  <c r="K72"/>
  <c r="J72"/>
  <c r="I72"/>
  <c r="H72"/>
  <c r="G72"/>
  <c r="F72"/>
  <c r="E72"/>
  <c r="N71"/>
  <c r="M71"/>
  <c r="L71"/>
  <c r="K71"/>
  <c r="J71"/>
  <c r="I71"/>
  <c r="H71"/>
  <c r="G71"/>
  <c r="F71"/>
  <c r="E71"/>
  <c r="N70"/>
  <c r="M70"/>
  <c r="L70"/>
  <c r="K70"/>
  <c r="J70"/>
  <c r="I70"/>
  <c r="H70"/>
  <c r="G70"/>
  <c r="F70"/>
  <c r="E70"/>
  <c r="N69"/>
  <c r="M69"/>
  <c r="L69"/>
  <c r="K69"/>
  <c r="J69"/>
  <c r="I69"/>
  <c r="H69"/>
  <c r="G69"/>
  <c r="F69"/>
  <c r="E69"/>
  <c r="N68"/>
  <c r="M68"/>
  <c r="L68"/>
  <c r="K68"/>
  <c r="J68"/>
  <c r="I68"/>
  <c r="H68"/>
  <c r="G68"/>
  <c r="F68"/>
  <c r="E68"/>
  <c r="N67"/>
  <c r="M67"/>
  <c r="L67"/>
  <c r="K67"/>
  <c r="J67"/>
  <c r="I67"/>
  <c r="H67"/>
  <c r="G67"/>
  <c r="F67"/>
  <c r="E67"/>
  <c r="N66"/>
  <c r="M66"/>
  <c r="L66"/>
  <c r="K66"/>
  <c r="J66"/>
  <c r="I66"/>
  <c r="H66"/>
  <c r="G66"/>
  <c r="F66"/>
  <c r="E66"/>
  <c r="N65"/>
  <c r="M65"/>
  <c r="L65"/>
  <c r="K65"/>
  <c r="J65"/>
  <c r="I65"/>
  <c r="H65"/>
  <c r="G65"/>
  <c r="F65"/>
  <c r="E65"/>
  <c r="N64"/>
  <c r="M64"/>
  <c r="L64"/>
  <c r="K64"/>
  <c r="J64"/>
  <c r="I64"/>
  <c r="H64"/>
  <c r="G64"/>
  <c r="F64"/>
  <c r="E64"/>
  <c r="N63"/>
  <c r="M63"/>
  <c r="L63"/>
  <c r="K63"/>
  <c r="J63"/>
  <c r="I63"/>
  <c r="H63"/>
  <c r="G63"/>
  <c r="F63"/>
  <c r="E63"/>
  <c r="N62"/>
  <c r="M62"/>
  <c r="L62"/>
  <c r="K62"/>
  <c r="J62"/>
  <c r="I62"/>
  <c r="H62"/>
  <c r="G62"/>
  <c r="F62"/>
  <c r="E62"/>
  <c r="N61"/>
  <c r="M61"/>
  <c r="L61"/>
  <c r="K61"/>
  <c r="J61"/>
  <c r="I61"/>
  <c r="H61"/>
  <c r="G61"/>
  <c r="F61"/>
  <c r="E61"/>
  <c r="N60"/>
  <c r="M60"/>
  <c r="L60"/>
  <c r="K60"/>
  <c r="J60"/>
  <c r="I60"/>
  <c r="H60"/>
  <c r="G60"/>
  <c r="F60"/>
  <c r="E60"/>
  <c r="N59"/>
  <c r="M59"/>
  <c r="L59"/>
  <c r="K59"/>
  <c r="J59"/>
  <c r="I59"/>
  <c r="H59"/>
  <c r="G59"/>
  <c r="F59"/>
  <c r="E59"/>
  <c r="N58"/>
  <c r="M58"/>
  <c r="L58"/>
  <c r="K58"/>
  <c r="J58"/>
  <c r="I58"/>
  <c r="H58"/>
  <c r="G58"/>
  <c r="F58"/>
  <c r="E58"/>
  <c r="N57"/>
  <c r="M57"/>
  <c r="L57"/>
  <c r="K57"/>
  <c r="J57"/>
  <c r="I57"/>
  <c r="H57"/>
  <c r="G57"/>
  <c r="F57"/>
  <c r="E57"/>
  <c r="N56"/>
  <c r="M56"/>
  <c r="L56"/>
  <c r="K56"/>
  <c r="J56"/>
  <c r="I56"/>
  <c r="H56"/>
  <c r="G56"/>
  <c r="F56"/>
  <c r="E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M52"/>
  <c r="L52"/>
  <c r="K52"/>
  <c r="J52"/>
  <c r="I52"/>
  <c r="H52"/>
  <c r="G52"/>
  <c r="F52"/>
  <c r="E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M39"/>
  <c r="L39"/>
  <c r="K39"/>
  <c r="J39"/>
  <c r="I39"/>
  <c r="H39"/>
  <c r="G39"/>
  <c r="F39"/>
  <c r="E39"/>
  <c r="N38"/>
  <c r="M38"/>
  <c r="L38"/>
  <c r="K38"/>
  <c r="J38"/>
  <c r="I38"/>
  <c r="H38"/>
  <c r="G38"/>
  <c r="F38"/>
  <c r="E38"/>
  <c r="N37"/>
  <c r="M37"/>
  <c r="L37"/>
  <c r="K37"/>
  <c r="J37"/>
  <c r="I37"/>
  <c r="H37"/>
  <c r="G37"/>
  <c r="F37"/>
  <c r="E37"/>
  <c r="N36"/>
  <c r="M36"/>
  <c r="L36"/>
  <c r="K36"/>
  <c r="J36"/>
  <c r="I36"/>
  <c r="H36"/>
  <c r="G36"/>
  <c r="F36"/>
  <c r="E36"/>
  <c r="N35"/>
  <c r="M35"/>
  <c r="L35"/>
  <c r="K35"/>
  <c r="J35"/>
  <c r="I35"/>
  <c r="H35"/>
  <c r="G35"/>
  <c r="F35"/>
  <c r="E35"/>
  <c r="N34"/>
  <c r="M34"/>
  <c r="L34"/>
  <c r="K34"/>
  <c r="J34"/>
  <c r="I34"/>
  <c r="H34"/>
  <c r="G34"/>
  <c r="F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M31"/>
  <c r="L31"/>
  <c r="K31"/>
  <c r="J31"/>
  <c r="I31"/>
  <c r="H31"/>
  <c r="G31"/>
  <c r="F31"/>
  <c r="E31"/>
  <c r="N30"/>
  <c r="M30"/>
  <c r="L30"/>
  <c r="K30"/>
  <c r="J30"/>
  <c r="I30"/>
  <c r="H30"/>
  <c r="G30"/>
  <c r="F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M20"/>
  <c r="L20"/>
  <c r="K20"/>
  <c r="J20"/>
  <c r="I20"/>
  <c r="H20"/>
  <c r="G20"/>
  <c r="F20"/>
  <c r="E20"/>
  <c r="N19"/>
  <c r="M19"/>
  <c r="L19"/>
  <c r="K19"/>
  <c r="J19"/>
  <c r="I19"/>
  <c r="H19"/>
  <c r="G19"/>
  <c r="F19"/>
  <c r="E19"/>
  <c r="N18"/>
  <c r="M18"/>
  <c r="L18"/>
  <c r="K18"/>
  <c r="J18"/>
  <c r="I18"/>
  <c r="H18"/>
  <c r="G18"/>
  <c r="F18"/>
  <c r="E18"/>
  <c r="N17"/>
  <c r="M17"/>
  <c r="L17"/>
  <c r="K17"/>
  <c r="J17"/>
  <c r="I17"/>
  <c r="H17"/>
  <c r="G17"/>
  <c r="F17"/>
  <c r="E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M10"/>
  <c r="L10"/>
  <c r="K10"/>
  <c r="J10"/>
  <c r="I10"/>
  <c r="H10"/>
  <c r="G10"/>
  <c r="F10"/>
  <c r="E10"/>
  <c r="N9"/>
  <c r="M9"/>
  <c r="L9"/>
  <c r="K9"/>
  <c r="J9"/>
  <c r="I9"/>
  <c r="H9"/>
  <c r="G9"/>
  <c r="F9"/>
  <c r="E9"/>
  <c r="N8"/>
  <c r="M8"/>
  <c r="L8"/>
  <c r="K8"/>
  <c r="J8"/>
  <c r="I8"/>
  <c r="H8"/>
  <c r="G8"/>
  <c r="F8"/>
  <c r="E8"/>
  <c r="N7"/>
  <c r="M7"/>
  <c r="L7"/>
  <c r="K7"/>
  <c r="J7"/>
  <c r="I7"/>
  <c r="H7"/>
  <c r="G7"/>
  <c r="F7"/>
  <c r="E7"/>
  <c r="N6"/>
  <c r="M6"/>
  <c r="L6"/>
  <c r="K6"/>
  <c r="J6"/>
  <c r="I6"/>
  <c r="H6"/>
  <c r="G6"/>
  <c r="F6"/>
  <c r="E6"/>
  <c r="N5"/>
  <c r="F5"/>
  <c r="G5"/>
  <c r="H5"/>
  <c r="I5"/>
  <c r="J5"/>
  <c r="K5"/>
  <c r="L5"/>
  <c r="M5"/>
  <c r="E5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AC6" l="1"/>
  <c r="AE6"/>
  <c r="AB6"/>
  <c r="AD6"/>
  <c r="AF6"/>
  <c r="AC5"/>
  <c r="AC621" s="1"/>
  <c r="AC678" s="1"/>
  <c r="AE5"/>
  <c r="AB5"/>
  <c r="AD5"/>
  <c r="AF5"/>
  <c r="AF621" s="1"/>
  <c r="AF678" s="1"/>
  <c r="AA378" i="2"/>
  <c r="U378"/>
  <c r="AA377"/>
  <c r="U377"/>
  <c r="AA376"/>
  <c r="U376"/>
  <c r="AA375"/>
  <c r="U375"/>
  <c r="AA374"/>
  <c r="U374"/>
  <c r="AA373"/>
  <c r="U373"/>
  <c r="AA372"/>
  <c r="U372"/>
  <c r="AA371"/>
  <c r="U371"/>
  <c r="AA370"/>
  <c r="U370"/>
  <c r="AA369"/>
  <c r="U369"/>
  <c r="AA368"/>
  <c r="U368"/>
  <c r="U616" i="1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Q488" i="2"/>
  <c r="Q487"/>
  <c r="Q486"/>
  <c r="Q485"/>
  <c r="Q484"/>
  <c r="Q483"/>
  <c r="Q482"/>
  <c r="Q481"/>
  <c r="Q480"/>
  <c r="Q479"/>
  <c r="Q478"/>
  <c r="Q477"/>
  <c r="Q476"/>
  <c r="Q475"/>
  <c r="Q474"/>
  <c r="Q473"/>
  <c r="Q472"/>
  <c r="Q471"/>
  <c r="Q470"/>
  <c r="Q469"/>
  <c r="Q468"/>
  <c r="Q467"/>
  <c r="Q466"/>
  <c r="Q465"/>
  <c r="Q464"/>
  <c r="Q463"/>
  <c r="Q462"/>
  <c r="Q461"/>
  <c r="Q460"/>
  <c r="Q459"/>
  <c r="Q458"/>
  <c r="Q457"/>
  <c r="Q456"/>
  <c r="Q455"/>
  <c r="Q454"/>
  <c r="Q453"/>
  <c r="Q452"/>
  <c r="Q451"/>
  <c r="Q450"/>
  <c r="Q449"/>
  <c r="Q448"/>
  <c r="Q447"/>
  <c r="Q446"/>
  <c r="Q445"/>
  <c r="Q444"/>
  <c r="Q443"/>
  <c r="Q442"/>
  <c r="Q441"/>
  <c r="Q440"/>
  <c r="Q439"/>
  <c r="Q438"/>
  <c r="Q437"/>
  <c r="Q436"/>
  <c r="Q435"/>
  <c r="Q434"/>
  <c r="Q433"/>
  <c r="Q432"/>
  <c r="Q431"/>
  <c r="Q430"/>
  <c r="Q429"/>
  <c r="Q428"/>
  <c r="Q427"/>
  <c r="Q426"/>
  <c r="Q425"/>
  <c r="Q424"/>
  <c r="Q423"/>
  <c r="Q422"/>
  <c r="Q421"/>
  <c r="Q420"/>
  <c r="Q419"/>
  <c r="Q418"/>
  <c r="Q417"/>
  <c r="Q416"/>
  <c r="Q415"/>
  <c r="Q414"/>
  <c r="Q413"/>
  <c r="Q412"/>
  <c r="Q411"/>
  <c r="Q410"/>
  <c r="Q409"/>
  <c r="Q408"/>
  <c r="Q407"/>
  <c r="Q406"/>
  <c r="Q405"/>
  <c r="Q404"/>
  <c r="Q403"/>
  <c r="Q402"/>
  <c r="Q401"/>
  <c r="Q400"/>
  <c r="Q399"/>
  <c r="Q398"/>
  <c r="Q397"/>
  <c r="Q396"/>
  <c r="Q395"/>
  <c r="Q394"/>
  <c r="Q393"/>
  <c r="Q392"/>
  <c r="Q391"/>
  <c r="Q390"/>
  <c r="Q389"/>
  <c r="Q388"/>
  <c r="Q387"/>
  <c r="Q386"/>
  <c r="Q385"/>
  <c r="Q384"/>
  <c r="Q383"/>
  <c r="Q382"/>
  <c r="Q381"/>
  <c r="Q380"/>
  <c r="Q379"/>
  <c r="P379"/>
  <c r="Q378"/>
  <c r="T378"/>
  <c r="P378"/>
  <c r="Q377"/>
  <c r="T377"/>
  <c r="P377"/>
  <c r="Q376"/>
  <c r="T376"/>
  <c r="P376"/>
  <c r="Q375"/>
  <c r="T375"/>
  <c r="P375"/>
  <c r="Q374"/>
  <c r="T374"/>
  <c r="P374"/>
  <c r="Q373"/>
  <c r="T373"/>
  <c r="P373"/>
  <c r="Q372"/>
  <c r="T372"/>
  <c r="P372"/>
  <c r="Q371"/>
  <c r="T371"/>
  <c r="P371"/>
  <c r="Q370"/>
  <c r="T370"/>
  <c r="P370"/>
  <c r="Q369"/>
  <c r="T369"/>
  <c r="P369"/>
  <c r="Q368"/>
  <c r="T368"/>
  <c r="P368"/>
  <c r="AP117"/>
  <c r="AB621" i="1" l="1"/>
  <c r="AB678" s="1"/>
  <c r="AD368" i="2"/>
  <c r="AD370"/>
  <c r="AD372"/>
  <c r="AD374"/>
  <c r="AD376"/>
  <c r="AD621" i="1"/>
  <c r="AD678" s="1"/>
  <c r="AE621"/>
  <c r="AE678" s="1"/>
  <c r="X369" i="2"/>
  <c r="X371"/>
  <c r="X373"/>
  <c r="X375"/>
  <c r="X377"/>
  <c r="AD369"/>
  <c r="AD371"/>
  <c r="AD373"/>
  <c r="AD375"/>
  <c r="AD377"/>
  <c r="AD378"/>
  <c r="X379"/>
  <c r="Y368"/>
  <c r="X381"/>
  <c r="Y370"/>
  <c r="Y372"/>
  <c r="X383"/>
  <c r="X385"/>
  <c r="Y374"/>
  <c r="Y376"/>
  <c r="X387"/>
  <c r="X389"/>
  <c r="Y378"/>
  <c r="Y380"/>
  <c r="X391"/>
  <c r="X393"/>
  <c r="Y382"/>
  <c r="Y384"/>
  <c r="X395"/>
  <c r="Y386"/>
  <c r="X397"/>
  <c r="Y388"/>
  <c r="X399"/>
  <c r="Y390"/>
  <c r="X401"/>
  <c r="Y392"/>
  <c r="X403"/>
  <c r="Y394"/>
  <c r="X405"/>
  <c r="Y396"/>
  <c r="X407"/>
  <c r="Y398"/>
  <c r="X409"/>
  <c r="Y400"/>
  <c r="X411"/>
  <c r="Y402"/>
  <c r="X413"/>
  <c r="Y404"/>
  <c r="X415"/>
  <c r="Y406"/>
  <c r="X417"/>
  <c r="Y408"/>
  <c r="X419"/>
  <c r="Y410"/>
  <c r="X421"/>
  <c r="Y412"/>
  <c r="X423"/>
  <c r="Y414"/>
  <c r="X425"/>
  <c r="Y416"/>
  <c r="X427"/>
  <c r="Y418"/>
  <c r="X429"/>
  <c r="Y420"/>
  <c r="X431"/>
  <c r="Y422"/>
  <c r="X433"/>
  <c r="Y424"/>
  <c r="X435"/>
  <c r="Y426"/>
  <c r="X437"/>
  <c r="Y428"/>
  <c r="X439"/>
  <c r="Y430"/>
  <c r="X441"/>
  <c r="Y432"/>
  <c r="X443"/>
  <c r="Y434"/>
  <c r="X445"/>
  <c r="Y436"/>
  <c r="X447"/>
  <c r="Y438"/>
  <c r="X449"/>
  <c r="Y440"/>
  <c r="X451"/>
  <c r="Y442"/>
  <c r="X453"/>
  <c r="Y444"/>
  <c r="X455"/>
  <c r="Y446"/>
  <c r="X457"/>
  <c r="Y448"/>
  <c r="X459"/>
  <c r="Y450"/>
  <c r="X461"/>
  <c r="Y452"/>
  <c r="X463"/>
  <c r="Y454"/>
  <c r="X465"/>
  <c r="Y456"/>
  <c r="X467"/>
  <c r="Y458"/>
  <c r="X469"/>
  <c r="Y460"/>
  <c r="X471"/>
  <c r="Y462"/>
  <c r="X473"/>
  <c r="Y464"/>
  <c r="X475"/>
  <c r="Y466"/>
  <c r="X477"/>
  <c r="Y468"/>
  <c r="X479"/>
  <c r="Y470"/>
  <c r="X481"/>
  <c r="Y472"/>
  <c r="X483"/>
  <c r="Y474"/>
  <c r="X485"/>
  <c r="Y476"/>
  <c r="X487"/>
  <c r="T379"/>
  <c r="S368"/>
  <c r="AM368"/>
  <c r="AP368"/>
  <c r="T380"/>
  <c r="S369"/>
  <c r="AM369"/>
  <c r="AP369"/>
  <c r="T381"/>
  <c r="S370"/>
  <c r="AM370"/>
  <c r="AP370"/>
  <c r="AM371"/>
  <c r="S371"/>
  <c r="AP371"/>
  <c r="T382"/>
  <c r="S372"/>
  <c r="AM372"/>
  <c r="AP372"/>
  <c r="T383"/>
  <c r="S373"/>
  <c r="AP373"/>
  <c r="T384"/>
  <c r="AM373"/>
  <c r="S374"/>
  <c r="AM374"/>
  <c r="AP374"/>
  <c r="T385"/>
  <c r="AM375"/>
  <c r="S375"/>
  <c r="AP375"/>
  <c r="T386"/>
  <c r="S376"/>
  <c r="AM376"/>
  <c r="AP376"/>
  <c r="T387"/>
  <c r="S377"/>
  <c r="AP377"/>
  <c r="T388"/>
  <c r="AM377"/>
  <c r="S378"/>
  <c r="AM378"/>
  <c r="AP378"/>
  <c r="T389"/>
  <c r="AM379"/>
  <c r="S379"/>
  <c r="AP379"/>
  <c r="T390"/>
  <c r="S380"/>
  <c r="AM380"/>
  <c r="AP380"/>
  <c r="T391"/>
  <c r="S381"/>
  <c r="AP381"/>
  <c r="T392"/>
  <c r="AM381"/>
  <c r="S382"/>
  <c r="AM382"/>
  <c r="AP382"/>
  <c r="T393"/>
  <c r="AM383"/>
  <c r="S383"/>
  <c r="AP383"/>
  <c r="T394"/>
  <c r="S384"/>
  <c r="AM384"/>
  <c r="AP384"/>
  <c r="T395"/>
  <c r="S385"/>
  <c r="AP385"/>
  <c r="AM385"/>
  <c r="T396"/>
  <c r="S386"/>
  <c r="AM386"/>
  <c r="AP386"/>
  <c r="T397"/>
  <c r="AM387"/>
  <c r="S387"/>
  <c r="AP387"/>
  <c r="T398"/>
  <c r="S388"/>
  <c r="AM388"/>
  <c r="AP388"/>
  <c r="T399"/>
  <c r="S389"/>
  <c r="AP389"/>
  <c r="AM389"/>
  <c r="T400"/>
  <c r="S390"/>
  <c r="AM390"/>
  <c r="AP390"/>
  <c r="T401"/>
  <c r="AM391"/>
  <c r="S391"/>
  <c r="AP391"/>
  <c r="T402"/>
  <c r="S392"/>
  <c r="AM392"/>
  <c r="AP392"/>
  <c r="T403"/>
  <c r="S393"/>
  <c r="AP393"/>
  <c r="AM393"/>
  <c r="T404"/>
  <c r="S394"/>
  <c r="AM394"/>
  <c r="AP394"/>
  <c r="T405"/>
  <c r="S395"/>
  <c r="AM395"/>
  <c r="AP395"/>
  <c r="T406"/>
  <c r="S396"/>
  <c r="AM396"/>
  <c r="AP396"/>
  <c r="T407"/>
  <c r="S397"/>
  <c r="AM397"/>
  <c r="AP397"/>
  <c r="T408"/>
  <c r="S398"/>
  <c r="AM398"/>
  <c r="AP398"/>
  <c r="T409"/>
  <c r="S399"/>
  <c r="AM399"/>
  <c r="AP399"/>
  <c r="T410"/>
  <c r="S400"/>
  <c r="AM400"/>
  <c r="AP400"/>
  <c r="T411"/>
  <c r="S401"/>
  <c r="AM401"/>
  <c r="AP401"/>
  <c r="T412"/>
  <c r="S402"/>
  <c r="AM402"/>
  <c r="AP402"/>
  <c r="T413"/>
  <c r="S403"/>
  <c r="AM403"/>
  <c r="AP403"/>
  <c r="T414"/>
  <c r="S404"/>
  <c r="AM404"/>
  <c r="AP404"/>
  <c r="T415"/>
  <c r="S405"/>
  <c r="AM405"/>
  <c r="AP405"/>
  <c r="T416"/>
  <c r="S406"/>
  <c r="AM406"/>
  <c r="AP406"/>
  <c r="T417"/>
  <c r="S407"/>
  <c r="AM407"/>
  <c r="AP407"/>
  <c r="T418"/>
  <c r="AM408"/>
  <c r="T419"/>
  <c r="S408"/>
  <c r="AP408"/>
  <c r="S409"/>
  <c r="AM409"/>
  <c r="AP409"/>
  <c r="T420"/>
  <c r="S410"/>
  <c r="AP410"/>
  <c r="T421"/>
  <c r="AM410"/>
  <c r="S411"/>
  <c r="AM411"/>
  <c r="AP411"/>
  <c r="T422"/>
  <c r="S412"/>
  <c r="AM412"/>
  <c r="AP412"/>
  <c r="T423"/>
  <c r="S413"/>
  <c r="AM413"/>
  <c r="AP413"/>
  <c r="T424"/>
  <c r="S414"/>
  <c r="AM414"/>
  <c r="AP414"/>
  <c r="T425"/>
  <c r="S415"/>
  <c r="AM415"/>
  <c r="AP415"/>
  <c r="T426"/>
  <c r="S416"/>
  <c r="AM416"/>
  <c r="AP416"/>
  <c r="T427"/>
  <c r="S417"/>
  <c r="AM417"/>
  <c r="AP417"/>
  <c r="T428"/>
  <c r="S418"/>
  <c r="AM418"/>
  <c r="AP418"/>
  <c r="T429"/>
  <c r="S419"/>
  <c r="AM419"/>
  <c r="AP419"/>
  <c r="T430"/>
  <c r="S420"/>
  <c r="AM420"/>
  <c r="AP420"/>
  <c r="T431"/>
  <c r="S421"/>
  <c r="AM421"/>
  <c r="AP421"/>
  <c r="T432"/>
  <c r="S422"/>
  <c r="AM422"/>
  <c r="AP422"/>
  <c r="T433"/>
  <c r="S423"/>
  <c r="AM423"/>
  <c r="AP423"/>
  <c r="T434"/>
  <c r="S424"/>
  <c r="AM424"/>
  <c r="AP424"/>
  <c r="T435"/>
  <c r="S425"/>
  <c r="AM425"/>
  <c r="AP425"/>
  <c r="T436"/>
  <c r="S426"/>
  <c r="AM426"/>
  <c r="AP426"/>
  <c r="T437"/>
  <c r="S427"/>
  <c r="AM427"/>
  <c r="AP427"/>
  <c r="T438"/>
  <c r="S428"/>
  <c r="AM428"/>
  <c r="AP428"/>
  <c r="T439"/>
  <c r="S429"/>
  <c r="AM429"/>
  <c r="AP429"/>
  <c r="T440"/>
  <c r="Y478"/>
  <c r="Y480"/>
  <c r="Y482"/>
  <c r="Y484"/>
  <c r="Y486"/>
  <c r="Y488"/>
  <c r="X380"/>
  <c r="Y369"/>
  <c r="Y371"/>
  <c r="X382"/>
  <c r="Y373"/>
  <c r="X384"/>
  <c r="Y375"/>
  <c r="X386"/>
  <c r="Y377"/>
  <c r="X388"/>
  <c r="Y379"/>
  <c r="X390"/>
  <c r="Y381"/>
  <c r="X392"/>
  <c r="Y383"/>
  <c r="X394"/>
  <c r="Y385"/>
  <c r="X396"/>
  <c r="Y387"/>
  <c r="X398"/>
  <c r="Y389"/>
  <c r="X400"/>
  <c r="Y391"/>
  <c r="X402"/>
  <c r="Y393"/>
  <c r="X404"/>
  <c r="Y395"/>
  <c r="X406"/>
  <c r="Y397"/>
  <c r="X408"/>
  <c r="Y399"/>
  <c r="X410"/>
  <c r="Y401"/>
  <c r="X412"/>
  <c r="Y403"/>
  <c r="X414"/>
  <c r="Y405"/>
  <c r="X416"/>
  <c r="Y407"/>
  <c r="X418"/>
  <c r="Y409"/>
  <c r="X420"/>
  <c r="X422"/>
  <c r="Y411"/>
  <c r="Y413"/>
  <c r="X424"/>
  <c r="Y415"/>
  <c r="X426"/>
  <c r="Y417"/>
  <c r="X428"/>
  <c r="Y419"/>
  <c r="X430"/>
  <c r="Y421"/>
  <c r="X432"/>
  <c r="Y423"/>
  <c r="X434"/>
  <c r="Y425"/>
  <c r="X436"/>
  <c r="Y427"/>
  <c r="X438"/>
  <c r="Y429"/>
  <c r="X440"/>
  <c r="Y431"/>
  <c r="X442"/>
  <c r="Y433"/>
  <c r="X444"/>
  <c r="Y435"/>
  <c r="X446"/>
  <c r="Y437"/>
  <c r="X448"/>
  <c r="Y439"/>
  <c r="X450"/>
  <c r="Y441"/>
  <c r="X452"/>
  <c r="Y443"/>
  <c r="X454"/>
  <c r="Y445"/>
  <c r="X456"/>
  <c r="Y447"/>
  <c r="X458"/>
  <c r="Y449"/>
  <c r="X460"/>
  <c r="Y451"/>
  <c r="X462"/>
  <c r="Y453"/>
  <c r="X464"/>
  <c r="Y455"/>
  <c r="X466"/>
  <c r="X468"/>
  <c r="Y457"/>
  <c r="Y459"/>
  <c r="X470"/>
  <c r="Y461"/>
  <c r="X472"/>
  <c r="Y463"/>
  <c r="X474"/>
  <c r="Y465"/>
  <c r="X476"/>
  <c r="Y467"/>
  <c r="X478"/>
  <c r="Y469"/>
  <c r="X480"/>
  <c r="Y471"/>
  <c r="X482"/>
  <c r="Y473"/>
  <c r="X484"/>
  <c r="Y475"/>
  <c r="X486"/>
  <c r="Y477"/>
  <c r="X488"/>
  <c r="P380"/>
  <c r="R368"/>
  <c r="P381"/>
  <c r="R369"/>
  <c r="P382"/>
  <c r="R370"/>
  <c r="R371"/>
  <c r="P383"/>
  <c r="P384"/>
  <c r="R372"/>
  <c r="R373"/>
  <c r="P385"/>
  <c r="R374"/>
  <c r="P386"/>
  <c r="R375"/>
  <c r="P387"/>
  <c r="P388"/>
  <c r="R376"/>
  <c r="R377"/>
  <c r="P389"/>
  <c r="R378"/>
  <c r="P390"/>
  <c r="R379"/>
  <c r="P391"/>
  <c r="P392"/>
  <c r="R380"/>
  <c r="R381"/>
  <c r="P393"/>
  <c r="R382"/>
  <c r="P394"/>
  <c r="R383"/>
  <c r="P395"/>
  <c r="R384"/>
  <c r="P396"/>
  <c r="R385"/>
  <c r="P397"/>
  <c r="X368"/>
  <c r="X370"/>
  <c r="X372"/>
  <c r="X374"/>
  <c r="X376"/>
  <c r="X378"/>
  <c r="Y479"/>
  <c r="Y481"/>
  <c r="Y483"/>
  <c r="Y485"/>
  <c r="Y487"/>
  <c r="S430"/>
  <c r="AM430"/>
  <c r="AP430"/>
  <c r="T441"/>
  <c r="S431"/>
  <c r="AM431"/>
  <c r="AP431"/>
  <c r="T442"/>
  <c r="S432"/>
  <c r="AM432"/>
  <c r="AP432"/>
  <c r="T443"/>
  <c r="S433"/>
  <c r="AM433"/>
  <c r="AP433"/>
  <c r="T444"/>
  <c r="S434"/>
  <c r="AM434"/>
  <c r="AP434"/>
  <c r="T445"/>
  <c r="S435"/>
  <c r="AM435"/>
  <c r="AP435"/>
  <c r="T446"/>
  <c r="S436"/>
  <c r="AM436"/>
  <c r="AP436"/>
  <c r="T447"/>
  <c r="S437"/>
  <c r="AM437"/>
  <c r="AP437"/>
  <c r="T448"/>
  <c r="S438"/>
  <c r="AM438"/>
  <c r="AP438"/>
  <c r="T449"/>
  <c r="S439"/>
  <c r="AM439"/>
  <c r="AP439"/>
  <c r="T450"/>
  <c r="S440"/>
  <c r="AM440"/>
  <c r="AP440"/>
  <c r="T451"/>
  <c r="S441"/>
  <c r="AM441"/>
  <c r="AP441"/>
  <c r="T452"/>
  <c r="S442"/>
  <c r="AM442"/>
  <c r="AP442"/>
  <c r="T453"/>
  <c r="S443"/>
  <c r="AM443"/>
  <c r="AP443"/>
  <c r="T454"/>
  <c r="S444"/>
  <c r="AM444"/>
  <c r="AP444"/>
  <c r="T455"/>
  <c r="S445"/>
  <c r="AM445"/>
  <c r="AP445"/>
  <c r="T456"/>
  <c r="S446"/>
  <c r="AM446"/>
  <c r="AP446"/>
  <c r="T457"/>
  <c r="S447"/>
  <c r="AM447"/>
  <c r="AP447"/>
  <c r="T458"/>
  <c r="S448"/>
  <c r="AM448"/>
  <c r="AP448"/>
  <c r="T459"/>
  <c r="S449"/>
  <c r="AM449"/>
  <c r="AP449"/>
  <c r="T460"/>
  <c r="S450"/>
  <c r="AM450"/>
  <c r="AP450"/>
  <c r="T461"/>
  <c r="S451"/>
  <c r="AM451"/>
  <c r="AP451"/>
  <c r="T462"/>
  <c r="S452"/>
  <c r="AM452"/>
  <c r="AP452"/>
  <c r="T463"/>
  <c r="S453"/>
  <c r="AM453"/>
  <c r="AP453"/>
  <c r="T464"/>
  <c r="AM454"/>
  <c r="T465"/>
  <c r="S454"/>
  <c r="AP454"/>
  <c r="S455"/>
  <c r="AM455"/>
  <c r="AP455"/>
  <c r="T466"/>
  <c r="S456"/>
  <c r="AP456"/>
  <c r="T467"/>
  <c r="AM456"/>
  <c r="S457"/>
  <c r="AM457"/>
  <c r="AP457"/>
  <c r="T468"/>
  <c r="AM458"/>
  <c r="AP458"/>
  <c r="T469"/>
  <c r="S458"/>
  <c r="S459"/>
  <c r="AM459"/>
  <c r="AP459"/>
  <c r="T470"/>
  <c r="S460"/>
  <c r="AM460"/>
  <c r="AP460"/>
  <c r="T471"/>
  <c r="S461"/>
  <c r="AM461"/>
  <c r="AP461"/>
  <c r="T472"/>
  <c r="S462"/>
  <c r="AM462"/>
  <c r="AP462"/>
  <c r="T473"/>
  <c r="S463"/>
  <c r="AM463"/>
  <c r="AP463"/>
  <c r="T474"/>
  <c r="S464"/>
  <c r="AM464"/>
  <c r="AP464"/>
  <c r="T475"/>
  <c r="S465"/>
  <c r="AM465"/>
  <c r="AP465"/>
  <c r="T476"/>
  <c r="S466"/>
  <c r="AM466"/>
  <c r="AP466"/>
  <c r="T477"/>
  <c r="S467"/>
  <c r="AM467"/>
  <c r="AP467"/>
  <c r="T478"/>
  <c r="S468"/>
  <c r="AM468"/>
  <c r="AP468"/>
  <c r="T479"/>
  <c r="S469"/>
  <c r="AM469"/>
  <c r="AP469"/>
  <c r="T480"/>
  <c r="S470"/>
  <c r="AM470"/>
  <c r="AP470"/>
  <c r="T481"/>
  <c r="S471"/>
  <c r="AM471"/>
  <c r="AP471"/>
  <c r="T482"/>
  <c r="S472"/>
  <c r="AM472"/>
  <c r="AP472"/>
  <c r="T483"/>
  <c r="S473"/>
  <c r="AM473"/>
  <c r="AP473"/>
  <c r="T484"/>
  <c r="S474"/>
  <c r="AM474"/>
  <c r="AP474"/>
  <c r="T485"/>
  <c r="S475"/>
  <c r="AM475"/>
  <c r="AP475"/>
  <c r="T486"/>
  <c r="S476"/>
  <c r="AM476"/>
  <c r="AP476"/>
  <c r="T487"/>
  <c r="S477"/>
  <c r="AM477"/>
  <c r="AP477"/>
  <c r="T488"/>
  <c r="S478"/>
  <c r="AM478"/>
  <c r="AP478"/>
  <c r="S479"/>
  <c r="AM479"/>
  <c r="AP479"/>
  <c r="S480"/>
  <c r="AM480"/>
  <c r="AP480"/>
  <c r="S481"/>
  <c r="AM481"/>
  <c r="AP481"/>
  <c r="S482"/>
  <c r="AM482"/>
  <c r="AP482"/>
  <c r="S483"/>
  <c r="AM483"/>
  <c r="AP483"/>
  <c r="S484"/>
  <c r="AM484"/>
  <c r="AP484"/>
  <c r="S485"/>
  <c r="AM485"/>
  <c r="AP485"/>
  <c r="S486"/>
  <c r="AM486"/>
  <c r="AP486"/>
  <c r="S487"/>
  <c r="AM487"/>
  <c r="AP487"/>
  <c r="S488"/>
  <c r="AP488"/>
  <c r="AM488"/>
  <c r="AD379"/>
  <c r="AE368"/>
  <c r="AD381"/>
  <c r="AE370"/>
  <c r="AE372"/>
  <c r="AD383"/>
  <c r="AD385"/>
  <c r="AE374"/>
  <c r="AE376"/>
  <c r="AD387"/>
  <c r="AD389"/>
  <c r="AE378"/>
  <c r="AE380"/>
  <c r="AD391"/>
  <c r="AD393"/>
  <c r="AE382"/>
  <c r="AE384"/>
  <c r="AD395"/>
  <c r="AE386"/>
  <c r="AD397"/>
  <c r="AE388"/>
  <c r="AD399"/>
  <c r="AE390"/>
  <c r="AD401"/>
  <c r="AE392"/>
  <c r="AD403"/>
  <c r="AE394"/>
  <c r="AD405"/>
  <c r="AE396"/>
  <c r="AD407"/>
  <c r="AE398"/>
  <c r="AD409"/>
  <c r="AE400"/>
  <c r="AD411"/>
  <c r="AE402"/>
  <c r="AD413"/>
  <c r="AE404"/>
  <c r="AD415"/>
  <c r="AE406"/>
  <c r="AD417"/>
  <c r="AE408"/>
  <c r="AD419"/>
  <c r="AE410"/>
  <c r="AD421"/>
  <c r="AE412"/>
  <c r="AD423"/>
  <c r="AE414"/>
  <c r="AD425"/>
  <c r="AE416"/>
  <c r="AD427"/>
  <c r="AE418"/>
  <c r="AD429"/>
  <c r="AE420"/>
  <c r="AD431"/>
  <c r="AE422"/>
  <c r="AD433"/>
  <c r="AE424"/>
  <c r="AD435"/>
  <c r="AE426"/>
  <c r="AD437"/>
  <c r="AE428"/>
  <c r="AD439"/>
  <c r="AE430"/>
  <c r="AD441"/>
  <c r="AE432"/>
  <c r="AD443"/>
  <c r="AE434"/>
  <c r="AD445"/>
  <c r="AE436"/>
  <c r="AD447"/>
  <c r="AE438"/>
  <c r="AD449"/>
  <c r="AE440"/>
  <c r="AD451"/>
  <c r="AE442"/>
  <c r="AD453"/>
  <c r="AE444"/>
  <c r="AD455"/>
  <c r="AE446"/>
  <c r="AD457"/>
  <c r="AE448"/>
  <c r="AD459"/>
  <c r="AE450"/>
  <c r="AD461"/>
  <c r="AE452"/>
  <c r="AD463"/>
  <c r="AE454"/>
  <c r="AD465"/>
  <c r="AE456"/>
  <c r="AD467"/>
  <c r="AE458"/>
  <c r="AD469"/>
  <c r="AE460"/>
  <c r="AD471"/>
  <c r="AE462"/>
  <c r="AD473"/>
  <c r="AE464"/>
  <c r="AD475"/>
  <c r="AE466"/>
  <c r="AD477"/>
  <c r="AE468"/>
  <c r="AD479"/>
  <c r="AE470"/>
  <c r="AD481"/>
  <c r="AE472"/>
  <c r="AD483"/>
  <c r="AE474"/>
  <c r="AD485"/>
  <c r="AE476"/>
  <c r="AD487"/>
  <c r="AA379"/>
  <c r="AB368"/>
  <c r="AA380"/>
  <c r="AB369"/>
  <c r="AA381"/>
  <c r="AB370"/>
  <c r="AB371"/>
  <c r="AA382"/>
  <c r="AA383"/>
  <c r="AB372"/>
  <c r="AB373"/>
  <c r="AA384"/>
  <c r="AB374"/>
  <c r="AA385"/>
  <c r="AB375"/>
  <c r="AA386"/>
  <c r="AA387"/>
  <c r="AB376"/>
  <c r="AB377"/>
  <c r="AA388"/>
  <c r="AB378"/>
  <c r="AA389"/>
  <c r="AB379"/>
  <c r="AA390"/>
  <c r="AA391"/>
  <c r="AB380"/>
  <c r="AB381"/>
  <c r="AA392"/>
  <c r="AB382"/>
  <c r="AA393"/>
  <c r="AB383"/>
  <c r="AA394"/>
  <c r="AB384"/>
  <c r="AA395"/>
  <c r="AB385"/>
  <c r="AA396"/>
  <c r="AB386"/>
  <c r="AA397"/>
  <c r="AB387"/>
  <c r="AA398"/>
  <c r="AB388"/>
  <c r="AA399"/>
  <c r="AB389"/>
  <c r="AA400"/>
  <c r="AB390"/>
  <c r="AA401"/>
  <c r="AB391"/>
  <c r="AA402"/>
  <c r="AB392"/>
  <c r="AA403"/>
  <c r="AB393"/>
  <c r="AA404"/>
  <c r="AB394"/>
  <c r="AA405"/>
  <c r="AB395"/>
  <c r="AA406"/>
  <c r="AB396"/>
  <c r="AA407"/>
  <c r="AB397"/>
  <c r="AA408"/>
  <c r="AB398"/>
  <c r="AA409"/>
  <c r="AB399"/>
  <c r="AA410"/>
  <c r="AB400"/>
  <c r="AA411"/>
  <c r="AB401"/>
  <c r="AA412"/>
  <c r="AB402"/>
  <c r="AA413"/>
  <c r="AB403"/>
  <c r="AA414"/>
  <c r="AB404"/>
  <c r="AA415"/>
  <c r="AB405"/>
  <c r="AA416"/>
  <c r="AB406"/>
  <c r="AA417"/>
  <c r="AB407"/>
  <c r="AA418"/>
  <c r="AB408"/>
  <c r="AA419"/>
  <c r="AA420"/>
  <c r="AB409"/>
  <c r="AB410"/>
  <c r="AA421"/>
  <c r="AB411"/>
  <c r="AA422"/>
  <c r="AB412"/>
  <c r="AA423"/>
  <c r="AB413"/>
  <c r="AA424"/>
  <c r="AB414"/>
  <c r="AA425"/>
  <c r="AB415"/>
  <c r="AA426"/>
  <c r="AB416"/>
  <c r="AA427"/>
  <c r="AB417"/>
  <c r="AA428"/>
  <c r="AB418"/>
  <c r="AA429"/>
  <c r="AB419"/>
  <c r="AA430"/>
  <c r="AB420"/>
  <c r="AA431"/>
  <c r="AB421"/>
  <c r="AA432"/>
  <c r="AB422"/>
  <c r="AA433"/>
  <c r="AB423"/>
  <c r="AA434"/>
  <c r="AB424"/>
  <c r="AA435"/>
  <c r="AB425"/>
  <c r="AA436"/>
  <c r="AB426"/>
  <c r="AA437"/>
  <c r="AB427"/>
  <c r="AA438"/>
  <c r="AB428"/>
  <c r="AA439"/>
  <c r="AB429"/>
  <c r="AA440"/>
  <c r="AB430"/>
  <c r="AA441"/>
  <c r="AB431"/>
  <c r="AA442"/>
  <c r="AB432"/>
  <c r="AA443"/>
  <c r="AB433"/>
  <c r="AA444"/>
  <c r="AB434"/>
  <c r="AA445"/>
  <c r="AB435"/>
  <c r="AA446"/>
  <c r="AB436"/>
  <c r="AA447"/>
  <c r="AB437"/>
  <c r="AA448"/>
  <c r="AB438"/>
  <c r="AA449"/>
  <c r="AB439"/>
  <c r="AA450"/>
  <c r="AB440"/>
  <c r="AA451"/>
  <c r="AB441"/>
  <c r="AA452"/>
  <c r="AB442"/>
  <c r="AA453"/>
  <c r="AB443"/>
  <c r="AA454"/>
  <c r="AB444"/>
  <c r="AA455"/>
  <c r="AB445"/>
  <c r="AA456"/>
  <c r="AB446"/>
  <c r="AA457"/>
  <c r="AB447"/>
  <c r="AA458"/>
  <c r="AB448"/>
  <c r="AA459"/>
  <c r="AB449"/>
  <c r="AA460"/>
  <c r="AB450"/>
  <c r="AA461"/>
  <c r="AB451"/>
  <c r="AA462"/>
  <c r="AB452"/>
  <c r="AA463"/>
  <c r="AB453"/>
  <c r="AA464"/>
  <c r="AB454"/>
  <c r="AA465"/>
  <c r="AA466"/>
  <c r="AB455"/>
  <c r="AB456"/>
  <c r="AA467"/>
  <c r="AB457"/>
  <c r="AA468"/>
  <c r="AB458"/>
  <c r="AA469"/>
  <c r="AB459"/>
  <c r="AA470"/>
  <c r="AB460"/>
  <c r="AA471"/>
  <c r="AB461"/>
  <c r="AA472"/>
  <c r="AB462"/>
  <c r="AA473"/>
  <c r="AB463"/>
  <c r="AA474"/>
  <c r="AB464"/>
  <c r="AA475"/>
  <c r="AB465"/>
  <c r="AA476"/>
  <c r="AB466"/>
  <c r="AA477"/>
  <c r="AB467"/>
  <c r="AA478"/>
  <c r="AB468"/>
  <c r="AA479"/>
  <c r="AB469"/>
  <c r="AA480"/>
  <c r="AB470"/>
  <c r="AA481"/>
  <c r="AB471"/>
  <c r="AA482"/>
  <c r="AB472"/>
  <c r="AA483"/>
  <c r="AB473"/>
  <c r="AA484"/>
  <c r="AB474"/>
  <c r="AA485"/>
  <c r="AB475"/>
  <c r="AA486"/>
  <c r="AB476"/>
  <c r="AA487"/>
  <c r="AB477"/>
  <c r="AA488"/>
  <c r="AE478"/>
  <c r="AE480"/>
  <c r="AE482"/>
  <c r="AE484"/>
  <c r="AE486"/>
  <c r="AE488"/>
  <c r="AB478"/>
  <c r="AB479"/>
  <c r="AB480"/>
  <c r="AB481"/>
  <c r="AB482"/>
  <c r="AB483"/>
  <c r="AB484"/>
  <c r="AB485"/>
  <c r="AB486"/>
  <c r="AB487"/>
  <c r="AB488"/>
  <c r="R386"/>
  <c r="P398"/>
  <c r="R387"/>
  <c r="P399"/>
  <c r="R388"/>
  <c r="P400"/>
  <c r="R389"/>
  <c r="P401"/>
  <c r="R390"/>
  <c r="P402"/>
  <c r="R391"/>
  <c r="P403"/>
  <c r="R392"/>
  <c r="P404"/>
  <c r="R393"/>
  <c r="P405"/>
  <c r="R394"/>
  <c r="P406"/>
  <c r="R395"/>
  <c r="P407"/>
  <c r="R396"/>
  <c r="P408"/>
  <c r="R397"/>
  <c r="P409"/>
  <c r="R398"/>
  <c r="P410"/>
  <c r="R399"/>
  <c r="P411"/>
  <c r="R400"/>
  <c r="P412"/>
  <c r="R401"/>
  <c r="P413"/>
  <c r="R402"/>
  <c r="P414"/>
  <c r="R403"/>
  <c r="P415"/>
  <c r="R404"/>
  <c r="P416"/>
  <c r="R405"/>
  <c r="P417"/>
  <c r="R406"/>
  <c r="P418"/>
  <c r="R407"/>
  <c r="P419"/>
  <c r="R408"/>
  <c r="P420"/>
  <c r="P421"/>
  <c r="R409"/>
  <c r="R410"/>
  <c r="P422"/>
  <c r="R411"/>
  <c r="P423"/>
  <c r="R412"/>
  <c r="P424"/>
  <c r="R413"/>
  <c r="P425"/>
  <c r="R414"/>
  <c r="P426"/>
  <c r="R415"/>
  <c r="P427"/>
  <c r="R416"/>
  <c r="P428"/>
  <c r="R417"/>
  <c r="P429"/>
  <c r="R418"/>
  <c r="P430"/>
  <c r="R419"/>
  <c r="P431"/>
  <c r="R420"/>
  <c r="P432"/>
  <c r="R421"/>
  <c r="P433"/>
  <c r="R422"/>
  <c r="P434"/>
  <c r="R423"/>
  <c r="P435"/>
  <c r="R424"/>
  <c r="P436"/>
  <c r="R425"/>
  <c r="P437"/>
  <c r="R426"/>
  <c r="P438"/>
  <c r="R427"/>
  <c r="P439"/>
  <c r="R428"/>
  <c r="P440"/>
  <c r="R429"/>
  <c r="P441"/>
  <c r="R430"/>
  <c r="P442"/>
  <c r="R431"/>
  <c r="P443"/>
  <c r="R432"/>
  <c r="P444"/>
  <c r="R433"/>
  <c r="P445"/>
  <c r="R434"/>
  <c r="P446"/>
  <c r="R435"/>
  <c r="P447"/>
  <c r="R436"/>
  <c r="P448"/>
  <c r="R437"/>
  <c r="P449"/>
  <c r="R438"/>
  <c r="P450"/>
  <c r="R439"/>
  <c r="P451"/>
  <c r="R440"/>
  <c r="P452"/>
  <c r="R441"/>
  <c r="P453"/>
  <c r="R442"/>
  <c r="P454"/>
  <c r="R443"/>
  <c r="P455"/>
  <c r="R444"/>
  <c r="P456"/>
  <c r="R445"/>
  <c r="P457"/>
  <c r="R446"/>
  <c r="P458"/>
  <c r="R447"/>
  <c r="P459"/>
  <c r="R448"/>
  <c r="P460"/>
  <c r="R449"/>
  <c r="P461"/>
  <c r="R450"/>
  <c r="P462"/>
  <c r="R451"/>
  <c r="P463"/>
  <c r="R452"/>
  <c r="P464"/>
  <c r="R453"/>
  <c r="P465"/>
  <c r="R454"/>
  <c r="P466"/>
  <c r="P467"/>
  <c r="R455"/>
  <c r="R456"/>
  <c r="P468"/>
  <c r="R457"/>
  <c r="P469"/>
  <c r="R458"/>
  <c r="P470"/>
  <c r="R459"/>
  <c r="P471"/>
  <c r="R460"/>
  <c r="P472"/>
  <c r="R461"/>
  <c r="P473"/>
  <c r="R462"/>
  <c r="P474"/>
  <c r="R463"/>
  <c r="P475"/>
  <c r="R464"/>
  <c r="P476"/>
  <c r="R465"/>
  <c r="P477"/>
  <c r="R466"/>
  <c r="P478"/>
  <c r="R467"/>
  <c r="P479"/>
  <c r="R468"/>
  <c r="P480"/>
  <c r="R469"/>
  <c r="P481"/>
  <c r="R470"/>
  <c r="P482"/>
  <c r="R471"/>
  <c r="P483"/>
  <c r="R472"/>
  <c r="P484"/>
  <c r="R473"/>
  <c r="P485"/>
  <c r="R474"/>
  <c r="P486"/>
  <c r="R475"/>
  <c r="P487"/>
  <c r="R476"/>
  <c r="P488"/>
  <c r="AD380"/>
  <c r="AE369"/>
  <c r="AE371"/>
  <c r="AD382"/>
  <c r="AE373"/>
  <c r="AD384"/>
  <c r="AE375"/>
  <c r="AD386"/>
  <c r="AE377"/>
  <c r="AD388"/>
  <c r="AE379"/>
  <c r="AD390"/>
  <c r="AE381"/>
  <c r="AD392"/>
  <c r="AE383"/>
  <c r="AD394"/>
  <c r="AE385"/>
  <c r="AD396"/>
  <c r="AE387"/>
  <c r="AD398"/>
  <c r="AE389"/>
  <c r="AD400"/>
  <c r="AE391"/>
  <c r="AD402"/>
  <c r="AE393"/>
  <c r="AD404"/>
  <c r="AE395"/>
  <c r="AD406"/>
  <c r="AE397"/>
  <c r="AD408"/>
  <c r="AE399"/>
  <c r="AD410"/>
  <c r="AE401"/>
  <c r="AD412"/>
  <c r="AE403"/>
  <c r="AD414"/>
  <c r="AE405"/>
  <c r="AD416"/>
  <c r="AD418"/>
  <c r="AE407"/>
  <c r="AE409"/>
  <c r="AD420"/>
  <c r="AD422"/>
  <c r="AE411"/>
  <c r="AE413"/>
  <c r="AD424"/>
  <c r="AE415"/>
  <c r="AD426"/>
  <c r="AE417"/>
  <c r="AD428"/>
  <c r="AE419"/>
  <c r="AD430"/>
  <c r="AE421"/>
  <c r="AD432"/>
  <c r="AE423"/>
  <c r="AD434"/>
  <c r="AE425"/>
  <c r="AD436"/>
  <c r="AE427"/>
  <c r="AD438"/>
  <c r="AE429"/>
  <c r="AD440"/>
  <c r="AE431"/>
  <c r="AD442"/>
  <c r="AE433"/>
  <c r="AD444"/>
  <c r="AE435"/>
  <c r="AD446"/>
  <c r="AE437"/>
  <c r="AD448"/>
  <c r="AE439"/>
  <c r="AD450"/>
  <c r="AE441"/>
  <c r="AD452"/>
  <c r="AE443"/>
  <c r="AD454"/>
  <c r="AE445"/>
  <c r="AD456"/>
  <c r="AE447"/>
  <c r="AD458"/>
  <c r="AE449"/>
  <c r="AD460"/>
  <c r="AE451"/>
  <c r="AD462"/>
  <c r="AE453"/>
  <c r="AD464"/>
  <c r="AE455"/>
  <c r="AD466"/>
  <c r="AD468"/>
  <c r="AE457"/>
  <c r="AE459"/>
  <c r="AD470"/>
  <c r="AE461"/>
  <c r="AD472"/>
  <c r="AE463"/>
  <c r="AD474"/>
  <c r="AE465"/>
  <c r="AD476"/>
  <c r="AE467"/>
  <c r="AD478"/>
  <c r="AE469"/>
  <c r="AD480"/>
  <c r="AE471"/>
  <c r="AD482"/>
  <c r="AE473"/>
  <c r="AD484"/>
  <c r="AE475"/>
  <c r="AD486"/>
  <c r="AE477"/>
  <c r="AD488"/>
  <c r="U379"/>
  <c r="V368"/>
  <c r="U380"/>
  <c r="V369"/>
  <c r="U381"/>
  <c r="V370"/>
  <c r="V371"/>
  <c r="U382"/>
  <c r="U383"/>
  <c r="V372"/>
  <c r="V373"/>
  <c r="U384"/>
  <c r="V374"/>
  <c r="U385"/>
  <c r="V375"/>
  <c r="U386"/>
  <c r="U387"/>
  <c r="V376"/>
  <c r="V377"/>
  <c r="U388"/>
  <c r="V378"/>
  <c r="U389"/>
  <c r="V379"/>
  <c r="U390"/>
  <c r="U391"/>
  <c r="V380"/>
  <c r="V381"/>
  <c r="U392"/>
  <c r="V382"/>
  <c r="U393"/>
  <c r="V383"/>
  <c r="U394"/>
  <c r="U395"/>
  <c r="V384"/>
  <c r="V385"/>
  <c r="U396"/>
  <c r="V386"/>
  <c r="U397"/>
  <c r="V387"/>
  <c r="U398"/>
  <c r="V388"/>
  <c r="U399"/>
  <c r="V389"/>
  <c r="U400"/>
  <c r="V390"/>
  <c r="U401"/>
  <c r="V391"/>
  <c r="U402"/>
  <c r="V392"/>
  <c r="U403"/>
  <c r="V393"/>
  <c r="U404"/>
  <c r="V394"/>
  <c r="U405"/>
  <c r="V395"/>
  <c r="U406"/>
  <c r="V396"/>
  <c r="U407"/>
  <c r="V397"/>
  <c r="U408"/>
  <c r="V398"/>
  <c r="U409"/>
  <c r="V399"/>
  <c r="U410"/>
  <c r="V400"/>
  <c r="U411"/>
  <c r="V401"/>
  <c r="U412"/>
  <c r="V402"/>
  <c r="U413"/>
  <c r="V403"/>
  <c r="U414"/>
  <c r="V404"/>
  <c r="U415"/>
  <c r="V405"/>
  <c r="U416"/>
  <c r="V406"/>
  <c r="U417"/>
  <c r="V407"/>
  <c r="U418"/>
  <c r="V408"/>
  <c r="U419"/>
  <c r="U420"/>
  <c r="V409"/>
  <c r="V410"/>
  <c r="U421"/>
  <c r="V411"/>
  <c r="U422"/>
  <c r="V412"/>
  <c r="U423"/>
  <c r="V413"/>
  <c r="U424"/>
  <c r="V414"/>
  <c r="U425"/>
  <c r="V415"/>
  <c r="U426"/>
  <c r="V416"/>
  <c r="U427"/>
  <c r="V417"/>
  <c r="U428"/>
  <c r="V418"/>
  <c r="U429"/>
  <c r="V419"/>
  <c r="U430"/>
  <c r="V420"/>
  <c r="U431"/>
  <c r="V421"/>
  <c r="U432"/>
  <c r="V422"/>
  <c r="U433"/>
  <c r="V423"/>
  <c r="U434"/>
  <c r="V424"/>
  <c r="U435"/>
  <c r="V425"/>
  <c r="U436"/>
  <c r="V426"/>
  <c r="U437"/>
  <c r="V427"/>
  <c r="U438"/>
  <c r="V428"/>
  <c r="U439"/>
  <c r="V429"/>
  <c r="U440"/>
  <c r="V430"/>
  <c r="U441"/>
  <c r="V431"/>
  <c r="U442"/>
  <c r="V432"/>
  <c r="U443"/>
  <c r="V433"/>
  <c r="U444"/>
  <c r="V434"/>
  <c r="U445"/>
  <c r="V435"/>
  <c r="U446"/>
  <c r="V436"/>
  <c r="U447"/>
  <c r="V437"/>
  <c r="U448"/>
  <c r="V438"/>
  <c r="U449"/>
  <c r="V439"/>
  <c r="U450"/>
  <c r="V440"/>
  <c r="U451"/>
  <c r="V441"/>
  <c r="U452"/>
  <c r="V442"/>
  <c r="U453"/>
  <c r="V443"/>
  <c r="U454"/>
  <c r="V444"/>
  <c r="U455"/>
  <c r="V445"/>
  <c r="U456"/>
  <c r="V446"/>
  <c r="U457"/>
  <c r="V447"/>
  <c r="U458"/>
  <c r="V448"/>
  <c r="U459"/>
  <c r="V449"/>
  <c r="U460"/>
  <c r="V450"/>
  <c r="U461"/>
  <c r="V451"/>
  <c r="U462"/>
  <c r="V452"/>
  <c r="U463"/>
  <c r="V453"/>
  <c r="U464"/>
  <c r="V454"/>
  <c r="U465"/>
  <c r="U466"/>
  <c r="V455"/>
  <c r="V456"/>
  <c r="U467"/>
  <c r="V457"/>
  <c r="U468"/>
  <c r="V458"/>
  <c r="U469"/>
  <c r="V459"/>
  <c r="U470"/>
  <c r="V460"/>
  <c r="U471"/>
  <c r="V461"/>
  <c r="U472"/>
  <c r="V462"/>
  <c r="U473"/>
  <c r="V463"/>
  <c r="U474"/>
  <c r="V464"/>
  <c r="U475"/>
  <c r="V465"/>
  <c r="U476"/>
  <c r="V466"/>
  <c r="U477"/>
  <c r="V467"/>
  <c r="U478"/>
  <c r="V468"/>
  <c r="U479"/>
  <c r="V469"/>
  <c r="U480"/>
  <c r="V470"/>
  <c r="U481"/>
  <c r="V471"/>
  <c r="U482"/>
  <c r="V472"/>
  <c r="U483"/>
  <c r="V473"/>
  <c r="U484"/>
  <c r="V474"/>
  <c r="U485"/>
  <c r="V475"/>
  <c r="U486"/>
  <c r="V476"/>
  <c r="U487"/>
  <c r="V477"/>
  <c r="U488"/>
  <c r="R477"/>
  <c r="R478"/>
  <c r="R479"/>
  <c r="R480"/>
  <c r="R481"/>
  <c r="R482"/>
  <c r="R483"/>
  <c r="R484"/>
  <c r="R485"/>
  <c r="R486"/>
  <c r="R487"/>
  <c r="R488"/>
  <c r="AE479"/>
  <c r="AE481"/>
  <c r="AE483"/>
  <c r="AE485"/>
  <c r="AE487"/>
  <c r="V478"/>
  <c r="V479"/>
  <c r="V480"/>
  <c r="V481"/>
  <c r="V482"/>
  <c r="V483"/>
  <c r="V484"/>
  <c r="V485"/>
  <c r="V486"/>
  <c r="V487"/>
  <c r="V488"/>
  <c r="AP118"/>
  <c r="AP119"/>
  <c r="AP120"/>
  <c r="AP121"/>
  <c r="AP122"/>
  <c r="AP123"/>
  <c r="AP124"/>
  <c r="AP125"/>
  <c r="AP126"/>
  <c r="AP127"/>
  <c r="AP128"/>
  <c r="AP129"/>
  <c r="AP130"/>
  <c r="AP131"/>
  <c r="AP132"/>
  <c r="AP133"/>
  <c r="AP134"/>
  <c r="AP135"/>
  <c r="AP136"/>
  <c r="AP137"/>
  <c r="AP138"/>
  <c r="AP139"/>
  <c r="AP140"/>
  <c r="AP141"/>
  <c r="AP142"/>
  <c r="AP143"/>
  <c r="AP144"/>
  <c r="AP145"/>
  <c r="AP146"/>
  <c r="AP147"/>
  <c r="AP148"/>
  <c r="AP149"/>
  <c r="AP150"/>
  <c r="AP151"/>
  <c r="AP152"/>
  <c r="AP153"/>
  <c r="AP154"/>
  <c r="AP155"/>
  <c r="AP156"/>
  <c r="AP157"/>
  <c r="AP158"/>
  <c r="AP159"/>
  <c r="AP160"/>
  <c r="AP161"/>
  <c r="AP162"/>
  <c r="AP163"/>
  <c r="AP164"/>
  <c r="AP165"/>
  <c r="AP166"/>
  <c r="AP167"/>
  <c r="AP168"/>
  <c r="AP169"/>
  <c r="AP170"/>
  <c r="AP171"/>
  <c r="AP172"/>
  <c r="AP173"/>
  <c r="AP174"/>
  <c r="AP175"/>
  <c r="AP176"/>
  <c r="AP177"/>
  <c r="AP178"/>
  <c r="AP179"/>
  <c r="AP180"/>
  <c r="AP181"/>
  <c r="AP182"/>
  <c r="AP183"/>
  <c r="AP184"/>
  <c r="AP185"/>
  <c r="AP186"/>
  <c r="AP187"/>
  <c r="AP188"/>
  <c r="AP189"/>
  <c r="AP190"/>
  <c r="AP191"/>
  <c r="AP192"/>
  <c r="AP193"/>
  <c r="AP194"/>
  <c r="AP195"/>
  <c r="AP196"/>
  <c r="AP197"/>
  <c r="AP198"/>
  <c r="AP199"/>
  <c r="AP200"/>
  <c r="AP201"/>
  <c r="AP202"/>
  <c r="AP203"/>
  <c r="AP204"/>
  <c r="AP205"/>
  <c r="AP206"/>
  <c r="AP207"/>
  <c r="AP208"/>
  <c r="AP209"/>
  <c r="AP210"/>
  <c r="AP211"/>
  <c r="AP212"/>
  <c r="AP213"/>
  <c r="AP214"/>
  <c r="AP215"/>
  <c r="AP216"/>
  <c r="AP217"/>
  <c r="AP218"/>
  <c r="AP219"/>
  <c r="AP220"/>
  <c r="AP221"/>
  <c r="AP222"/>
  <c r="AP223"/>
  <c r="AP224"/>
  <c r="AP225"/>
  <c r="AP226"/>
  <c r="AP227"/>
  <c r="AP228"/>
  <c r="AP229"/>
  <c r="AP230"/>
  <c r="AP231"/>
  <c r="AP232"/>
  <c r="AP233"/>
  <c r="AP234"/>
  <c r="AP235"/>
  <c r="AP236"/>
  <c r="AP237"/>
  <c r="AP238"/>
  <c r="AP239"/>
  <c r="AP240"/>
  <c r="AP241"/>
  <c r="AP242"/>
  <c r="AP243"/>
  <c r="AP244"/>
  <c r="AP245"/>
  <c r="AP246"/>
  <c r="AP247"/>
  <c r="AP248"/>
  <c r="AP249"/>
  <c r="AP250"/>
  <c r="AP251"/>
  <c r="AP252"/>
  <c r="AP253"/>
  <c r="AP254"/>
  <c r="AP255"/>
  <c r="AP256"/>
  <c r="AP257"/>
  <c r="AP258"/>
  <c r="AP259"/>
  <c r="AP260"/>
  <c r="AP261"/>
  <c r="AP262"/>
  <c r="AP263"/>
  <c r="AP264"/>
  <c r="AP265"/>
  <c r="AP266"/>
  <c r="AP267"/>
  <c r="AP268"/>
  <c r="AP269"/>
  <c r="AP270"/>
  <c r="AP271"/>
  <c r="AP272"/>
  <c r="AP273"/>
  <c r="AP274"/>
  <c r="AP275"/>
  <c r="AP276"/>
  <c r="AP277"/>
  <c r="AP278"/>
  <c r="AP279"/>
  <c r="AP280"/>
  <c r="AP281"/>
  <c r="AP282"/>
  <c r="AP283"/>
  <c r="AP284"/>
  <c r="AP285"/>
  <c r="AP286"/>
  <c r="AP287"/>
  <c r="AP288"/>
  <c r="AP289"/>
  <c r="AP290"/>
  <c r="AP291"/>
  <c r="AP292"/>
  <c r="AP293"/>
  <c r="AP294"/>
  <c r="AP295"/>
  <c r="AP296"/>
  <c r="AP297"/>
  <c r="AP298"/>
  <c r="AP299"/>
  <c r="AP300"/>
  <c r="AP301"/>
  <c r="AP302"/>
  <c r="AP303"/>
  <c r="AP304"/>
  <c r="AP305"/>
  <c r="AP306"/>
  <c r="AP307"/>
  <c r="AP308"/>
  <c r="AP309"/>
  <c r="AP310"/>
  <c r="AP311"/>
  <c r="AP312"/>
  <c r="AP313"/>
  <c r="AP314"/>
  <c r="AP315"/>
  <c r="AP316"/>
  <c r="AP317"/>
  <c r="AP318"/>
  <c r="AP319"/>
  <c r="AP320"/>
  <c r="AP321"/>
  <c r="AP322"/>
  <c r="AP323"/>
  <c r="AP324"/>
  <c r="AP325"/>
  <c r="AP326"/>
  <c r="AP327"/>
  <c r="AP328"/>
  <c r="AP329"/>
  <c r="AP330"/>
  <c r="AP331"/>
  <c r="AP332"/>
  <c r="AP333"/>
  <c r="AP334"/>
  <c r="AP335"/>
  <c r="AP336"/>
  <c r="AP337"/>
  <c r="AP338"/>
  <c r="AP339"/>
  <c r="AP340"/>
  <c r="AP341"/>
  <c r="AP342"/>
  <c r="AP343"/>
  <c r="AP344"/>
  <c r="AP345"/>
  <c r="AP346"/>
  <c r="AP347"/>
  <c r="AP348"/>
  <c r="AP349"/>
  <c r="AP350"/>
  <c r="AP351"/>
  <c r="AP352"/>
  <c r="AP353"/>
  <c r="AP354"/>
  <c r="AP355"/>
  <c r="AP356"/>
  <c r="AP357"/>
  <c r="AP358"/>
  <c r="AP359"/>
  <c r="AP360"/>
  <c r="AP361"/>
  <c r="AP362"/>
  <c r="AP363"/>
  <c r="AP364"/>
  <c r="AP365"/>
  <c r="AP366"/>
  <c r="AP367"/>
  <c r="AW9" l="1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W113"/>
  <c r="AW114"/>
  <c r="AW115"/>
  <c r="AW116"/>
  <c r="AW117"/>
  <c r="AW118"/>
  <c r="AW119"/>
  <c r="AW120"/>
  <c r="AW121"/>
  <c r="AW122"/>
  <c r="AW123"/>
  <c r="AW124"/>
  <c r="AW125"/>
  <c r="AW126"/>
  <c r="AW127"/>
  <c r="AW128"/>
  <c r="AW129"/>
  <c r="AW130"/>
  <c r="AW131"/>
  <c r="AW132"/>
  <c r="AW133"/>
  <c r="AW134"/>
  <c r="AW135"/>
  <c r="AW136"/>
  <c r="AW137"/>
  <c r="AW138"/>
  <c r="AW139"/>
  <c r="AW140"/>
  <c r="AW141"/>
  <c r="AW142"/>
  <c r="AW143"/>
  <c r="AW144"/>
  <c r="AW145"/>
  <c r="AW146"/>
  <c r="AW147"/>
  <c r="AW148"/>
  <c r="AW149"/>
  <c r="AW150"/>
  <c r="AW151"/>
  <c r="AW152"/>
  <c r="AW153"/>
  <c r="AW154"/>
  <c r="AW155"/>
  <c r="AW156"/>
  <c r="AW157"/>
  <c r="AW158"/>
  <c r="AW159"/>
  <c r="AW160"/>
  <c r="AW161"/>
  <c r="AW162"/>
  <c r="AW163"/>
  <c r="AW164"/>
  <c r="AW165"/>
  <c r="AW166"/>
  <c r="AW167"/>
  <c r="AW168"/>
  <c r="AW169"/>
  <c r="AW170"/>
  <c r="AW171"/>
  <c r="AW172"/>
  <c r="AW173"/>
  <c r="AW174"/>
  <c r="AW175"/>
  <c r="AW176"/>
  <c r="AW177"/>
  <c r="AW178"/>
  <c r="AW179"/>
  <c r="AW180"/>
  <c r="AW181"/>
  <c r="AW182"/>
  <c r="AW183"/>
  <c r="AW184"/>
  <c r="AW185"/>
  <c r="AW186"/>
  <c r="AW187"/>
  <c r="AW188"/>
  <c r="AW189"/>
  <c r="AW190"/>
  <c r="AW191"/>
  <c r="AW192"/>
  <c r="AW193"/>
  <c r="AW194"/>
  <c r="AW195"/>
  <c r="AW196"/>
  <c r="AW197"/>
  <c r="AW198"/>
  <c r="AW199"/>
  <c r="AW200"/>
  <c r="AW201"/>
  <c r="AW202"/>
  <c r="AW203"/>
  <c r="AW204"/>
  <c r="AW205"/>
  <c r="AW206"/>
  <c r="AW207"/>
  <c r="AW208"/>
  <c r="AW209"/>
  <c r="AW210"/>
  <c r="AW211"/>
  <c r="AW212"/>
  <c r="AW213"/>
  <c r="AW214"/>
  <c r="AW215"/>
  <c r="AW216"/>
  <c r="AW217"/>
  <c r="AW218"/>
  <c r="AW219"/>
  <c r="AW220"/>
  <c r="AW221"/>
  <c r="AW222"/>
  <c r="AW223"/>
  <c r="AW224"/>
  <c r="AW225"/>
  <c r="AW226"/>
  <c r="AW227"/>
  <c r="AW228"/>
  <c r="AW229"/>
  <c r="AW230"/>
  <c r="AW231"/>
  <c r="AW232"/>
  <c r="AW233"/>
  <c r="AW234"/>
  <c r="AW235"/>
  <c r="AW236"/>
  <c r="AW237"/>
  <c r="AW238"/>
  <c r="AW239"/>
  <c r="AW240"/>
  <c r="AW241"/>
  <c r="AW242"/>
  <c r="AW243"/>
  <c r="AW244"/>
  <c r="AW245"/>
  <c r="AW246"/>
  <c r="AW247"/>
  <c r="AW248"/>
  <c r="AW249"/>
  <c r="AW250"/>
  <c r="AW251"/>
  <c r="AW252"/>
  <c r="AW253"/>
  <c r="AW254"/>
  <c r="AW255"/>
  <c r="AW256"/>
  <c r="AW257"/>
  <c r="AW258"/>
  <c r="AW259"/>
  <c r="AW260"/>
  <c r="AW261"/>
  <c r="AW262"/>
  <c r="AW263"/>
  <c r="AW264"/>
  <c r="AW265"/>
  <c r="AW266"/>
  <c r="AW267"/>
  <c r="AW268"/>
  <c r="AW269"/>
  <c r="AW270"/>
  <c r="AW271"/>
  <c r="AW272"/>
  <c r="AW273"/>
  <c r="AW274"/>
  <c r="AW275"/>
  <c r="AW276"/>
  <c r="AW277"/>
  <c r="AW278"/>
  <c r="AW279"/>
  <c r="AW280"/>
  <c r="AW281"/>
  <c r="AW282"/>
  <c r="AW283"/>
  <c r="AW284"/>
  <c r="AW285"/>
  <c r="AW286"/>
  <c r="AW287"/>
  <c r="AW288"/>
  <c r="AW289"/>
  <c r="AW290"/>
  <c r="AW291"/>
  <c r="AW292"/>
  <c r="AW293"/>
  <c r="AW294"/>
  <c r="AW295"/>
  <c r="AW296"/>
  <c r="AW297"/>
  <c r="AW298"/>
  <c r="AW299"/>
  <c r="AW300"/>
  <c r="AW301"/>
  <c r="AW302"/>
  <c r="AW303"/>
  <c r="AW304"/>
  <c r="AW305"/>
  <c r="AW306"/>
  <c r="AW307"/>
  <c r="AW308"/>
  <c r="AW309"/>
  <c r="AW310"/>
  <c r="AW311"/>
  <c r="AW312"/>
  <c r="AW313"/>
  <c r="AW314"/>
  <c r="AW315"/>
  <c r="AW316"/>
  <c r="AW317"/>
  <c r="AW318"/>
  <c r="AW319"/>
  <c r="AW320"/>
  <c r="AW321"/>
  <c r="AW322"/>
  <c r="AW323"/>
  <c r="AW324"/>
  <c r="AW325"/>
  <c r="AW326"/>
  <c r="AW327"/>
  <c r="AW328"/>
  <c r="AW329"/>
  <c r="AW330"/>
  <c r="AW331"/>
  <c r="AW332"/>
  <c r="AW333"/>
  <c r="AW334"/>
  <c r="AW335"/>
  <c r="AW336"/>
  <c r="AW337"/>
  <c r="AW338"/>
  <c r="AW339"/>
  <c r="AW340"/>
  <c r="AW341"/>
  <c r="AW342"/>
  <c r="AW343"/>
  <c r="AW344"/>
  <c r="AW345"/>
  <c r="AW346"/>
  <c r="AW347"/>
  <c r="AW348"/>
  <c r="AW349"/>
  <c r="AW350"/>
  <c r="AW351"/>
  <c r="AW352"/>
  <c r="AW353"/>
  <c r="AW354"/>
  <c r="AW355"/>
  <c r="AW356"/>
  <c r="AW357"/>
  <c r="AW358"/>
  <c r="AW359"/>
  <c r="AW360"/>
  <c r="AW361"/>
  <c r="AW362"/>
  <c r="AW363"/>
  <c r="AW364"/>
  <c r="AW365"/>
  <c r="AW366"/>
  <c r="AW367"/>
  <c r="AW8"/>
  <c r="AX308" l="1"/>
  <c r="AX306"/>
  <c r="AX304"/>
  <c r="AX302"/>
  <c r="AX300"/>
  <c r="AX298"/>
  <c r="AX296"/>
  <c r="AX294"/>
  <c r="AX292"/>
  <c r="AX290"/>
  <c r="AX288"/>
  <c r="AX286"/>
  <c r="AX284"/>
  <c r="AX282"/>
  <c r="AX280"/>
  <c r="AX278"/>
  <c r="AX276"/>
  <c r="AX274"/>
  <c r="AX272"/>
  <c r="AX270"/>
  <c r="AX268"/>
  <c r="AX266"/>
  <c r="AX264"/>
  <c r="AX262"/>
  <c r="AX260"/>
  <c r="AX258"/>
  <c r="AX256"/>
  <c r="AX254"/>
  <c r="AX252"/>
  <c r="AX250"/>
  <c r="AX248"/>
  <c r="AX246"/>
  <c r="AX244"/>
  <c r="AX242"/>
  <c r="AX240"/>
  <c r="AX238"/>
  <c r="AX236"/>
  <c r="AX234"/>
  <c r="AX232"/>
  <c r="AX230"/>
  <c r="AX228"/>
  <c r="AX226"/>
  <c r="AX224"/>
  <c r="AX222"/>
  <c r="AX220"/>
  <c r="AX218"/>
  <c r="AX216"/>
  <c r="AX214"/>
  <c r="AX212"/>
  <c r="AX210"/>
  <c r="AX208"/>
  <c r="AX206"/>
  <c r="AX204"/>
  <c r="AX202"/>
  <c r="AX200"/>
  <c r="AX198"/>
  <c r="AX196"/>
  <c r="AX194"/>
  <c r="AX192"/>
  <c r="AX190"/>
  <c r="AX188"/>
  <c r="AX186"/>
  <c r="AX184"/>
  <c r="AX182"/>
  <c r="AX180"/>
  <c r="AX178"/>
  <c r="AX176"/>
  <c r="AX174"/>
  <c r="AX172"/>
  <c r="AX170"/>
  <c r="AX168"/>
  <c r="AX166"/>
  <c r="AX164"/>
  <c r="AX162"/>
  <c r="AX160"/>
  <c r="AX158"/>
  <c r="AX156"/>
  <c r="AX154"/>
  <c r="AX152"/>
  <c r="AX150"/>
  <c r="AX148"/>
  <c r="AX146"/>
  <c r="AX144"/>
  <c r="AX142"/>
  <c r="AX140"/>
  <c r="AX138"/>
  <c r="AX136"/>
  <c r="AX134"/>
  <c r="AX132"/>
  <c r="AX130"/>
  <c r="AX128"/>
  <c r="AX126"/>
  <c r="AX124"/>
  <c r="AX122"/>
  <c r="AX120"/>
  <c r="AX118"/>
  <c r="AX309"/>
  <c r="AX307"/>
  <c r="AX305"/>
  <c r="AX303"/>
  <c r="AX301"/>
  <c r="AX299"/>
  <c r="AX297"/>
  <c r="AX295"/>
  <c r="AX293"/>
  <c r="AX291"/>
  <c r="AX289"/>
  <c r="AX287"/>
  <c r="AX285"/>
  <c r="AX283"/>
  <c r="AX281"/>
  <c r="AX279"/>
  <c r="AX277"/>
  <c r="AX275"/>
  <c r="AX273"/>
  <c r="AX271"/>
  <c r="AX269"/>
  <c r="AX267"/>
  <c r="AX265"/>
  <c r="AX263"/>
  <c r="AX261"/>
  <c r="AX259"/>
  <c r="AX257"/>
  <c r="AX255"/>
  <c r="AX253"/>
  <c r="AX251"/>
  <c r="AX249"/>
  <c r="AX247"/>
  <c r="AX245"/>
  <c r="AX243"/>
  <c r="AX241"/>
  <c r="AX239"/>
  <c r="AX237"/>
  <c r="AX235"/>
  <c r="AX233"/>
  <c r="AX231"/>
  <c r="AX229"/>
  <c r="AX227"/>
  <c r="AX225"/>
  <c r="AX223"/>
  <c r="AX221"/>
  <c r="AX219"/>
  <c r="AX217"/>
  <c r="AX215"/>
  <c r="AX213"/>
  <c r="AX211"/>
  <c r="AX209"/>
  <c r="AX207"/>
  <c r="AX205"/>
  <c r="AX203"/>
  <c r="AX201"/>
  <c r="AX199"/>
  <c r="AX197"/>
  <c r="AX195"/>
  <c r="AX193"/>
  <c r="AX191"/>
  <c r="AX189"/>
  <c r="AX187"/>
  <c r="AX185"/>
  <c r="AX183"/>
  <c r="AX181"/>
  <c r="AX179"/>
  <c r="AX177"/>
  <c r="AX175"/>
  <c r="AX173"/>
  <c r="AX171"/>
  <c r="AX169"/>
  <c r="AX167"/>
  <c r="AX165"/>
  <c r="AX163"/>
  <c r="AX161"/>
  <c r="AX159"/>
  <c r="AX157"/>
  <c r="AX155"/>
  <c r="AX153"/>
  <c r="AX151"/>
  <c r="AX149"/>
  <c r="AX147"/>
  <c r="AX145"/>
  <c r="AX143"/>
  <c r="AX141"/>
  <c r="AX139"/>
  <c r="AX137"/>
  <c r="AX135"/>
  <c r="AX133"/>
  <c r="AX131"/>
  <c r="AX129"/>
  <c r="AX127"/>
  <c r="AX125"/>
  <c r="AX123"/>
  <c r="AX121"/>
  <c r="AX119"/>
  <c r="AX117"/>
  <c r="Q118" l="1"/>
  <c r="Q116"/>
  <c r="Q114"/>
  <c r="Q112"/>
  <c r="Q110"/>
  <c r="Q108"/>
  <c r="Q106"/>
  <c r="Q104"/>
  <c r="Q102"/>
  <c r="Q100"/>
  <c r="Q98"/>
  <c r="Q96"/>
  <c r="Q94"/>
  <c r="Q92"/>
  <c r="Q90"/>
  <c r="Q88"/>
  <c r="Q86"/>
  <c r="Q84"/>
  <c r="Q82"/>
  <c r="Q80"/>
  <c r="Q78"/>
  <c r="Q76"/>
  <c r="Q74"/>
  <c r="Q72"/>
  <c r="Q70"/>
  <c r="Q68"/>
  <c r="Q66"/>
  <c r="Q64"/>
  <c r="Q62"/>
  <c r="Q60"/>
  <c r="Q58"/>
  <c r="Q56"/>
  <c r="Q54"/>
  <c r="Q52"/>
  <c r="Q50"/>
  <c r="Q48"/>
  <c r="Q46"/>
  <c r="Q44"/>
  <c r="Q42"/>
  <c r="Q40"/>
  <c r="Q38"/>
  <c r="Q36"/>
  <c r="Q34"/>
  <c r="Q32"/>
  <c r="Q30"/>
  <c r="Q28"/>
  <c r="Q26"/>
  <c r="Q24"/>
  <c r="Q22"/>
  <c r="Q20"/>
  <c r="Q18"/>
  <c r="Q16"/>
  <c r="Q14"/>
  <c r="Q12"/>
  <c r="Q10"/>
  <c r="Q8"/>
  <c r="T365"/>
  <c r="T361"/>
  <c r="T357"/>
  <c r="T353"/>
  <c r="T349"/>
  <c r="T345"/>
  <c r="T341"/>
  <c r="T337"/>
  <c r="T333"/>
  <c r="T329"/>
  <c r="T325"/>
  <c r="T321"/>
  <c r="T317"/>
  <c r="T313"/>
  <c r="T309"/>
  <c r="T305"/>
  <c r="T301"/>
  <c r="T297"/>
  <c r="T293"/>
  <c r="T289"/>
  <c r="T285"/>
  <c r="T281"/>
  <c r="T277"/>
  <c r="T273"/>
  <c r="T269"/>
  <c r="T265"/>
  <c r="T261"/>
  <c r="T257"/>
  <c r="T253"/>
  <c r="T249"/>
  <c r="T245"/>
  <c r="T241"/>
  <c r="T237"/>
  <c r="T233"/>
  <c r="T229"/>
  <c r="T225"/>
  <c r="T221"/>
  <c r="T217"/>
  <c r="T213"/>
  <c r="T209"/>
  <c r="T205"/>
  <c r="T201"/>
  <c r="T197"/>
  <c r="T193"/>
  <c r="T189"/>
  <c r="T185"/>
  <c r="T181"/>
  <c r="T177"/>
  <c r="T173"/>
  <c r="T169"/>
  <c r="T165"/>
  <c r="T161"/>
  <c r="T157"/>
  <c r="T153"/>
  <c r="T149"/>
  <c r="T145"/>
  <c r="T141"/>
  <c r="T137"/>
  <c r="T133"/>
  <c r="T129"/>
  <c r="T125"/>
  <c r="T121"/>
  <c r="T117"/>
  <c r="T113"/>
  <c r="T109"/>
  <c r="T105"/>
  <c r="T101"/>
  <c r="T97"/>
  <c r="T93"/>
  <c r="T89"/>
  <c r="T85"/>
  <c r="T81"/>
  <c r="T77"/>
  <c r="T69"/>
  <c r="T61"/>
  <c r="T53"/>
  <c r="T15"/>
  <c r="T11"/>
  <c r="T8"/>
  <c r="AB9"/>
  <c r="F621" i="1"/>
  <c r="H621"/>
  <c r="J621"/>
  <c r="L621"/>
  <c r="L678" s="1"/>
  <c r="Y9" i="2"/>
  <c r="C670" i="1"/>
  <c r="C669"/>
  <c r="C667"/>
  <c r="C666"/>
  <c r="C665"/>
  <c r="C663"/>
  <c r="C662"/>
  <c r="C660"/>
  <c r="C658"/>
  <c r="C657"/>
  <c r="C654"/>
  <c r="C651"/>
  <c r="C650"/>
  <c r="C649"/>
  <c r="C646"/>
  <c r="C642"/>
  <c r="C641"/>
  <c r="C636"/>
  <c r="T367" i="2"/>
  <c r="T363"/>
  <c r="T359"/>
  <c r="T355"/>
  <c r="T351"/>
  <c r="T347"/>
  <c r="T343"/>
  <c r="T339"/>
  <c r="T335"/>
  <c r="T331"/>
  <c r="T327"/>
  <c r="T323"/>
  <c r="T319"/>
  <c r="T315"/>
  <c r="T311"/>
  <c r="T307"/>
  <c r="T303"/>
  <c r="T299"/>
  <c r="T295"/>
  <c r="T291"/>
  <c r="T287"/>
  <c r="T283"/>
  <c r="T279"/>
  <c r="T275"/>
  <c r="T271"/>
  <c r="T267"/>
  <c r="T263"/>
  <c r="T259"/>
  <c r="T255"/>
  <c r="T251"/>
  <c r="T247"/>
  <c r="T243"/>
  <c r="T239"/>
  <c r="T235"/>
  <c r="T231"/>
  <c r="T227"/>
  <c r="T223"/>
  <c r="T219"/>
  <c r="T215"/>
  <c r="T211"/>
  <c r="T207"/>
  <c r="T203"/>
  <c r="T199"/>
  <c r="T195"/>
  <c r="T191"/>
  <c r="T187"/>
  <c r="T183"/>
  <c r="T179"/>
  <c r="T175"/>
  <c r="T171"/>
  <c r="T167"/>
  <c r="T163"/>
  <c r="T159"/>
  <c r="T155"/>
  <c r="T151"/>
  <c r="T147"/>
  <c r="T143"/>
  <c r="T139"/>
  <c r="T135"/>
  <c r="T131"/>
  <c r="T127"/>
  <c r="T123"/>
  <c r="T119"/>
  <c r="T115"/>
  <c r="T111"/>
  <c r="T107"/>
  <c r="T103"/>
  <c r="T99"/>
  <c r="T95"/>
  <c r="T91"/>
  <c r="T87"/>
  <c r="T83"/>
  <c r="T79"/>
  <c r="T73"/>
  <c r="T65"/>
  <c r="T57"/>
  <c r="T17"/>
  <c r="T13"/>
  <c r="T9"/>
  <c r="AV214"/>
  <c r="AV215"/>
  <c r="AV216"/>
  <c r="AV217"/>
  <c r="AV218"/>
  <c r="AV219"/>
  <c r="AV220"/>
  <c r="AV221"/>
  <c r="AV222"/>
  <c r="AV223"/>
  <c r="AV224"/>
  <c r="AV225"/>
  <c r="AV226"/>
  <c r="AV227"/>
  <c r="AV228"/>
  <c r="AV229"/>
  <c r="AV230"/>
  <c r="AV231"/>
  <c r="AV232"/>
  <c r="AV233"/>
  <c r="AV234"/>
  <c r="AV235"/>
  <c r="AV236"/>
  <c r="AV237"/>
  <c r="AV238"/>
  <c r="AV239"/>
  <c r="AV240"/>
  <c r="AV241"/>
  <c r="AV242"/>
  <c r="AV243"/>
  <c r="AV244"/>
  <c r="AV245"/>
  <c r="AV246"/>
  <c r="AV247"/>
  <c r="AV248"/>
  <c r="AV249"/>
  <c r="AV250"/>
  <c r="AV251"/>
  <c r="AV252"/>
  <c r="AV253"/>
  <c r="AV254"/>
  <c r="AV255"/>
  <c r="AV256"/>
  <c r="AV257"/>
  <c r="AV258"/>
  <c r="AV259"/>
  <c r="AV260"/>
  <c r="AV261"/>
  <c r="AV262"/>
  <c r="AV263"/>
  <c r="AV264"/>
  <c r="AV265"/>
  <c r="AV266"/>
  <c r="AV267"/>
  <c r="AV268"/>
  <c r="AV269"/>
  <c r="AV270"/>
  <c r="AV271"/>
  <c r="AV272"/>
  <c r="AV273"/>
  <c r="AV274"/>
  <c r="AV275"/>
  <c r="AV276"/>
  <c r="AV277"/>
  <c r="AV278"/>
  <c r="AV279"/>
  <c r="AV280"/>
  <c r="AV281"/>
  <c r="AV282"/>
  <c r="AV283"/>
  <c r="AV284"/>
  <c r="AV213"/>
  <c r="Q9"/>
  <c r="Q11"/>
  <c r="Q13"/>
  <c r="Q15"/>
  <c r="Q17"/>
  <c r="Q19"/>
  <c r="Q21"/>
  <c r="Q23"/>
  <c r="Q25"/>
  <c r="Q27"/>
  <c r="Q29"/>
  <c r="Q31"/>
  <c r="Q33"/>
  <c r="Q35"/>
  <c r="Q37"/>
  <c r="Q39"/>
  <c r="Q41"/>
  <c r="Q43"/>
  <c r="Q45"/>
  <c r="Q47"/>
  <c r="Q49"/>
  <c r="Q51"/>
  <c r="Q53"/>
  <c r="Q55"/>
  <c r="Q57"/>
  <c r="Q59"/>
  <c r="Q61"/>
  <c r="Q63"/>
  <c r="Q65"/>
  <c r="Q67"/>
  <c r="Q69"/>
  <c r="Q71"/>
  <c r="Q73"/>
  <c r="Q75"/>
  <c r="Q77"/>
  <c r="Q79"/>
  <c r="Q81"/>
  <c r="Q83"/>
  <c r="Q85"/>
  <c r="Q87"/>
  <c r="Q89"/>
  <c r="Q91"/>
  <c r="Q93"/>
  <c r="Q95"/>
  <c r="Q97"/>
  <c r="Q99"/>
  <c r="Q101"/>
  <c r="Q103"/>
  <c r="Q105"/>
  <c r="Q107"/>
  <c r="Q109"/>
  <c r="Q111"/>
  <c r="Q113"/>
  <c r="Q115"/>
  <c r="Q117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Y367"/>
  <c r="X367"/>
  <c r="R367"/>
  <c r="P367"/>
  <c r="Y366"/>
  <c r="X366"/>
  <c r="R366"/>
  <c r="P366"/>
  <c r="Y365"/>
  <c r="X365"/>
  <c r="R365"/>
  <c r="P365"/>
  <c r="Y364"/>
  <c r="X364"/>
  <c r="R364"/>
  <c r="P364"/>
  <c r="Y363"/>
  <c r="X363"/>
  <c r="R363"/>
  <c r="P363"/>
  <c r="Y362"/>
  <c r="X362"/>
  <c r="R362"/>
  <c r="P362"/>
  <c r="Q249"/>
  <c r="Q258"/>
  <c r="Q257"/>
  <c r="Q253"/>
  <c r="Q256"/>
  <c r="Q252"/>
  <c r="Q255"/>
  <c r="Q251"/>
  <c r="Q250"/>
  <c r="Q254"/>
  <c r="Q248"/>
  <c r="Q270"/>
  <c r="Q268"/>
  <c r="Q267"/>
  <c r="Q266"/>
  <c r="Q262"/>
  <c r="Q265"/>
  <c r="Q264"/>
  <c r="Q269"/>
  <c r="Q263"/>
  <c r="Q259"/>
  <c r="Q261"/>
  <c r="Q260"/>
  <c r="Q272"/>
  <c r="Q282"/>
  <c r="Q276"/>
  <c r="Q277"/>
  <c r="Q274"/>
  <c r="Q281"/>
  <c r="Q279"/>
  <c r="Q275"/>
  <c r="Q278"/>
  <c r="Q280"/>
  <c r="Q273"/>
  <c r="Q271"/>
  <c r="Q285"/>
  <c r="Q294"/>
  <c r="Q292"/>
  <c r="Q291"/>
  <c r="Q288"/>
  <c r="Q293"/>
  <c r="Q289"/>
  <c r="Q286"/>
  <c r="Q290"/>
  <c r="Q287"/>
  <c r="Q283"/>
  <c r="Q284"/>
  <c r="Y361"/>
  <c r="X361"/>
  <c r="Q306"/>
  <c r="Q301"/>
  <c r="Q304"/>
  <c r="Q303"/>
  <c r="Q302"/>
  <c r="Q300"/>
  <c r="Q299"/>
  <c r="Q305"/>
  <c r="Q298"/>
  <c r="Q295"/>
  <c r="Q296"/>
  <c r="Q297"/>
  <c r="Q308"/>
  <c r="R361"/>
  <c r="P361"/>
  <c r="Q318"/>
  <c r="Q311"/>
  <c r="Q314"/>
  <c r="Q313"/>
  <c r="Q317"/>
  <c r="Q312"/>
  <c r="Q315"/>
  <c r="Q316"/>
  <c r="Q310"/>
  <c r="Q309"/>
  <c r="Q307"/>
  <c r="Q319"/>
  <c r="Y360"/>
  <c r="X360"/>
  <c r="R360"/>
  <c r="P360"/>
  <c r="Q330"/>
  <c r="Q328"/>
  <c r="Q324"/>
  <c r="Q325"/>
  <c r="Q326"/>
  <c r="Q322"/>
  <c r="Q327"/>
  <c r="Q329"/>
  <c r="Q323"/>
  <c r="Q321"/>
  <c r="Q320"/>
  <c r="Y359"/>
  <c r="X359"/>
  <c r="R359"/>
  <c r="P359"/>
  <c r="Y358"/>
  <c r="X358"/>
  <c r="R358"/>
  <c r="P358"/>
  <c r="Y357"/>
  <c r="X357"/>
  <c r="R357"/>
  <c r="P357"/>
  <c r="Y356"/>
  <c r="X356"/>
  <c r="R356"/>
  <c r="P356"/>
  <c r="Y355"/>
  <c r="X355"/>
  <c r="R355"/>
  <c r="P355"/>
  <c r="Q342"/>
  <c r="Q337"/>
  <c r="Q340"/>
  <c r="Q339"/>
  <c r="Q338"/>
  <c r="Q336"/>
  <c r="Q335"/>
  <c r="Q341"/>
  <c r="Q334"/>
  <c r="Q332"/>
  <c r="Q331"/>
  <c r="Q333"/>
  <c r="Q343"/>
  <c r="Y354"/>
  <c r="X354"/>
  <c r="Q344"/>
  <c r="Q345"/>
  <c r="Q354"/>
  <c r="Q346"/>
  <c r="Q353"/>
  <c r="Q352"/>
  <c r="Q351"/>
  <c r="Q348"/>
  <c r="Q347"/>
  <c r="Q349"/>
  <c r="Q350"/>
  <c r="Q355"/>
  <c r="R354"/>
  <c r="P354"/>
  <c r="Y353"/>
  <c r="X353"/>
  <c r="R353"/>
  <c r="P353"/>
  <c r="Y352"/>
  <c r="X352"/>
  <c r="R352"/>
  <c r="P352"/>
  <c r="Q356"/>
  <c r="Q366"/>
  <c r="Q365"/>
  <c r="Q361"/>
  <c r="Q358"/>
  <c r="Q364"/>
  <c r="Q363"/>
  <c r="Q362"/>
  <c r="Q359"/>
  <c r="Q360"/>
  <c r="Q357"/>
  <c r="Y351"/>
  <c r="X351"/>
  <c r="R351"/>
  <c r="P351"/>
  <c r="Y350"/>
  <c r="X350"/>
  <c r="R350"/>
  <c r="P350"/>
  <c r="Y349"/>
  <c r="X349"/>
  <c r="R349"/>
  <c r="P349"/>
  <c r="Q367"/>
  <c r="Y348"/>
  <c r="X348"/>
  <c r="R348"/>
  <c r="P348"/>
  <c r="Y347"/>
  <c r="X347"/>
  <c r="R347"/>
  <c r="P347"/>
  <c r="Y346"/>
  <c r="X346"/>
  <c r="R346"/>
  <c r="P346"/>
  <c r="Y345"/>
  <c r="X345"/>
  <c r="R345"/>
  <c r="P345"/>
  <c r="Y344"/>
  <c r="X344"/>
  <c r="R344"/>
  <c r="P344"/>
  <c r="Y343"/>
  <c r="X343"/>
  <c r="R343"/>
  <c r="P343"/>
  <c r="Y342"/>
  <c r="X342"/>
  <c r="R342"/>
  <c r="P342"/>
  <c r="Y341"/>
  <c r="X341"/>
  <c r="R341"/>
  <c r="P341"/>
  <c r="Y340"/>
  <c r="X340"/>
  <c r="R340"/>
  <c r="P340"/>
  <c r="Y339"/>
  <c r="X339"/>
  <c r="R339"/>
  <c r="P339"/>
  <c r="Y338"/>
  <c r="X338"/>
  <c r="R338"/>
  <c r="P338"/>
  <c r="Y337"/>
  <c r="X337"/>
  <c r="R337"/>
  <c r="P337"/>
  <c r="Y336"/>
  <c r="X336"/>
  <c r="R336"/>
  <c r="P336"/>
  <c r="Y335"/>
  <c r="X335"/>
  <c r="R335"/>
  <c r="P335"/>
  <c r="Y334"/>
  <c r="X334"/>
  <c r="R334"/>
  <c r="P334"/>
  <c r="Y333"/>
  <c r="X333"/>
  <c r="R333"/>
  <c r="P333"/>
  <c r="Y332"/>
  <c r="X332"/>
  <c r="R332"/>
  <c r="P332"/>
  <c r="Y331"/>
  <c r="X331"/>
  <c r="R331"/>
  <c r="P331"/>
  <c r="Y330"/>
  <c r="X330"/>
  <c r="R330"/>
  <c r="P330"/>
  <c r="Y329"/>
  <c r="X329"/>
  <c r="R329"/>
  <c r="P329"/>
  <c r="Y328"/>
  <c r="X328"/>
  <c r="R328"/>
  <c r="P328"/>
  <c r="Y327"/>
  <c r="X327"/>
  <c r="R327"/>
  <c r="P327"/>
  <c r="Y326"/>
  <c r="X326"/>
  <c r="R326"/>
  <c r="P326"/>
  <c r="Y325"/>
  <c r="X325"/>
  <c r="R325"/>
  <c r="P325"/>
  <c r="Y324"/>
  <c r="X324"/>
  <c r="R324"/>
  <c r="P324"/>
  <c r="Y323"/>
  <c r="X323"/>
  <c r="R323"/>
  <c r="P323"/>
  <c r="Y322"/>
  <c r="X322"/>
  <c r="R322"/>
  <c r="P322"/>
  <c r="Y321"/>
  <c r="X321"/>
  <c r="R321"/>
  <c r="P321"/>
  <c r="Y320"/>
  <c r="X320"/>
  <c r="R320"/>
  <c r="P320"/>
  <c r="Y319"/>
  <c r="X319"/>
  <c r="R319"/>
  <c r="P319"/>
  <c r="Y318"/>
  <c r="X318"/>
  <c r="R318"/>
  <c r="P318"/>
  <c r="Y317"/>
  <c r="X317"/>
  <c r="R317"/>
  <c r="P317"/>
  <c r="Y316"/>
  <c r="X316"/>
  <c r="R316"/>
  <c r="P316"/>
  <c r="Y315"/>
  <c r="X315"/>
  <c r="R315"/>
  <c r="P315"/>
  <c r="Y314"/>
  <c r="X314"/>
  <c r="R314"/>
  <c r="P314"/>
  <c r="Y313"/>
  <c r="X313"/>
  <c r="R313"/>
  <c r="P313"/>
  <c r="Y312"/>
  <c r="X312"/>
  <c r="R312"/>
  <c r="P312"/>
  <c r="Y311"/>
  <c r="X311"/>
  <c r="R311"/>
  <c r="P311"/>
  <c r="Y310"/>
  <c r="X310"/>
  <c r="R310"/>
  <c r="P310"/>
  <c r="Y309"/>
  <c r="X309"/>
  <c r="R309"/>
  <c r="P309"/>
  <c r="Y308"/>
  <c r="X308"/>
  <c r="R308"/>
  <c r="P308"/>
  <c r="Y307"/>
  <c r="X307"/>
  <c r="R307"/>
  <c r="P307"/>
  <c r="Y306"/>
  <c r="X306"/>
  <c r="R306"/>
  <c r="P306"/>
  <c r="Y305"/>
  <c r="X305"/>
  <c r="R305"/>
  <c r="P305"/>
  <c r="Y304"/>
  <c r="X304"/>
  <c r="R304"/>
  <c r="P304"/>
  <c r="Y303"/>
  <c r="X303"/>
  <c r="R303"/>
  <c r="P303"/>
  <c r="Y302"/>
  <c r="X302"/>
  <c r="R302"/>
  <c r="P302"/>
  <c r="Y301"/>
  <c r="X301"/>
  <c r="R301"/>
  <c r="P301"/>
  <c r="Y300"/>
  <c r="X300"/>
  <c r="R300"/>
  <c r="P300"/>
  <c r="Y299"/>
  <c r="X299"/>
  <c r="R299"/>
  <c r="P299"/>
  <c r="Y298"/>
  <c r="X298"/>
  <c r="R298"/>
  <c r="P298"/>
  <c r="Y297"/>
  <c r="X297"/>
  <c r="R297"/>
  <c r="P297"/>
  <c r="Y296"/>
  <c r="X296"/>
  <c r="R296"/>
  <c r="P296"/>
  <c r="Y295"/>
  <c r="X295"/>
  <c r="R295"/>
  <c r="P295"/>
  <c r="Y294"/>
  <c r="X294"/>
  <c r="R294"/>
  <c r="P294"/>
  <c r="Y293"/>
  <c r="X293"/>
  <c r="R293"/>
  <c r="P293"/>
  <c r="Y292"/>
  <c r="X292"/>
  <c r="R292"/>
  <c r="P292"/>
  <c r="Y291"/>
  <c r="X291"/>
  <c r="R291"/>
  <c r="P291"/>
  <c r="Y290"/>
  <c r="X290"/>
  <c r="R290"/>
  <c r="P290"/>
  <c r="Y289"/>
  <c r="X289"/>
  <c r="R289"/>
  <c r="P289"/>
  <c r="Y288"/>
  <c r="X288"/>
  <c r="R288"/>
  <c r="P288"/>
  <c r="Y287"/>
  <c r="X287"/>
  <c r="R287"/>
  <c r="P287"/>
  <c r="Y286"/>
  <c r="X286"/>
  <c r="R286"/>
  <c r="P286"/>
  <c r="Y285"/>
  <c r="X285"/>
  <c r="R285"/>
  <c r="P285"/>
  <c r="Y284"/>
  <c r="X284"/>
  <c r="R284"/>
  <c r="P284"/>
  <c r="Y283"/>
  <c r="X283"/>
  <c r="R283"/>
  <c r="P283"/>
  <c r="Y282"/>
  <c r="X282"/>
  <c r="R282"/>
  <c r="P282"/>
  <c r="Y281"/>
  <c r="X281"/>
  <c r="R281"/>
  <c r="P281"/>
  <c r="Y280"/>
  <c r="X280"/>
  <c r="R280"/>
  <c r="P280"/>
  <c r="Y279"/>
  <c r="X279"/>
  <c r="R279"/>
  <c r="P279"/>
  <c r="Y278"/>
  <c r="X278"/>
  <c r="R278"/>
  <c r="P278"/>
  <c r="Y277"/>
  <c r="X277"/>
  <c r="R277"/>
  <c r="P277"/>
  <c r="Y276"/>
  <c r="X276"/>
  <c r="R276"/>
  <c r="P276"/>
  <c r="Y275"/>
  <c r="X275"/>
  <c r="R275"/>
  <c r="P275"/>
  <c r="Y274"/>
  <c r="X274"/>
  <c r="R274"/>
  <c r="P274"/>
  <c r="Y273"/>
  <c r="X273"/>
  <c r="R273"/>
  <c r="P273"/>
  <c r="Y272"/>
  <c r="X272"/>
  <c r="R272"/>
  <c r="P272"/>
  <c r="Y271"/>
  <c r="X271"/>
  <c r="R271"/>
  <c r="P271"/>
  <c r="Y270"/>
  <c r="X270"/>
  <c r="R270"/>
  <c r="P270"/>
  <c r="Y269"/>
  <c r="X269"/>
  <c r="R269"/>
  <c r="P269"/>
  <c r="Y268"/>
  <c r="X268"/>
  <c r="R268"/>
  <c r="P268"/>
  <c r="Y267"/>
  <c r="X267"/>
  <c r="R267"/>
  <c r="P267"/>
  <c r="AE266"/>
  <c r="AD266"/>
  <c r="Y266"/>
  <c r="X266"/>
  <c r="R266"/>
  <c r="P266"/>
  <c r="AE265"/>
  <c r="AD265"/>
  <c r="Y265"/>
  <c r="X265"/>
  <c r="R265"/>
  <c r="P265"/>
  <c r="AE264"/>
  <c r="AD264"/>
  <c r="Y264"/>
  <c r="X264"/>
  <c r="R264"/>
  <c r="P264"/>
  <c r="AE263"/>
  <c r="AD263"/>
  <c r="AB263"/>
  <c r="Y263"/>
  <c r="X263"/>
  <c r="R263"/>
  <c r="P263"/>
  <c r="AE262"/>
  <c r="AD262"/>
  <c r="AB262"/>
  <c r="Y262"/>
  <c r="X262"/>
  <c r="R262"/>
  <c r="P262"/>
  <c r="AE261"/>
  <c r="AD261"/>
  <c r="AB261"/>
  <c r="Y261"/>
  <c r="X261"/>
  <c r="R261"/>
  <c r="P261"/>
  <c r="AE260"/>
  <c r="AD260"/>
  <c r="AB260"/>
  <c r="Y260"/>
  <c r="X260"/>
  <c r="R260"/>
  <c r="P260"/>
  <c r="AE259"/>
  <c r="AD259"/>
  <c r="AB259"/>
  <c r="Y259"/>
  <c r="X259"/>
  <c r="R259"/>
  <c r="P259"/>
  <c r="AE258"/>
  <c r="AD258"/>
  <c r="AB258"/>
  <c r="Y258"/>
  <c r="X258"/>
  <c r="R258"/>
  <c r="P258"/>
  <c r="AE257"/>
  <c r="AD257"/>
  <c r="AB257"/>
  <c r="Y257"/>
  <c r="X257"/>
  <c r="R257"/>
  <c r="P257"/>
  <c r="AE256"/>
  <c r="AD256"/>
  <c r="AB256"/>
  <c r="Y256"/>
  <c r="X256"/>
  <c r="R256"/>
  <c r="P256"/>
  <c r="AE255"/>
  <c r="AD255"/>
  <c r="Y255"/>
  <c r="X255"/>
  <c r="R255"/>
  <c r="P255"/>
  <c r="AE254"/>
  <c r="AD254"/>
  <c r="Y254"/>
  <c r="X254"/>
  <c r="R254"/>
  <c r="P254"/>
  <c r="AE253"/>
  <c r="AD253"/>
  <c r="Y253"/>
  <c r="X253"/>
  <c r="R253"/>
  <c r="P253"/>
  <c r="AE252"/>
  <c r="AD252"/>
  <c r="Y252"/>
  <c r="X252"/>
  <c r="R252"/>
  <c r="P252"/>
  <c r="AE251"/>
  <c r="AD251"/>
  <c r="AB251"/>
  <c r="AA251"/>
  <c r="Y251"/>
  <c r="X251"/>
  <c r="R251"/>
  <c r="P251"/>
  <c r="AE250"/>
  <c r="AD250"/>
  <c r="AB250"/>
  <c r="AA250"/>
  <c r="Y250"/>
  <c r="X250"/>
  <c r="R250"/>
  <c r="P250"/>
  <c r="AE249"/>
  <c r="AD249"/>
  <c r="AB249"/>
  <c r="AA249"/>
  <c r="Y249"/>
  <c r="X249"/>
  <c r="R249"/>
  <c r="P249"/>
  <c r="AN248"/>
  <c r="AH248"/>
  <c r="AG248"/>
  <c r="AE248"/>
  <c r="AD248"/>
  <c r="AB248"/>
  <c r="AA248"/>
  <c r="Y248"/>
  <c r="X248"/>
  <c r="R248"/>
  <c r="P248"/>
  <c r="AN247"/>
  <c r="AH247"/>
  <c r="AG247"/>
  <c r="AE247"/>
  <c r="AD247"/>
  <c r="AB247"/>
  <c r="AA247"/>
  <c r="Y247"/>
  <c r="X247"/>
  <c r="R247"/>
  <c r="P247"/>
  <c r="AN246"/>
  <c r="AH246"/>
  <c r="AG246"/>
  <c r="AE246"/>
  <c r="AD246"/>
  <c r="AB246"/>
  <c r="AA246"/>
  <c r="Y246"/>
  <c r="X246"/>
  <c r="R246"/>
  <c r="P246"/>
  <c r="AN245"/>
  <c r="AH245"/>
  <c r="AG245"/>
  <c r="AE245"/>
  <c r="AD245"/>
  <c r="AB245"/>
  <c r="AA245"/>
  <c r="Y245"/>
  <c r="X245"/>
  <c r="R245"/>
  <c r="P245"/>
  <c r="AN244"/>
  <c r="AH244"/>
  <c r="AG244"/>
  <c r="AE244"/>
  <c r="AD244"/>
  <c r="AB244"/>
  <c r="AA244"/>
  <c r="Y244"/>
  <c r="X244"/>
  <c r="R244"/>
  <c r="P244"/>
  <c r="AN243"/>
  <c r="AH243"/>
  <c r="AG243"/>
  <c r="AE243"/>
  <c r="AD243"/>
  <c r="AB243"/>
  <c r="AA243"/>
  <c r="Y243"/>
  <c r="X243"/>
  <c r="R243"/>
  <c r="P243"/>
  <c r="AN242"/>
  <c r="AH242"/>
  <c r="AG242"/>
  <c r="AE242"/>
  <c r="AD242"/>
  <c r="AB242"/>
  <c r="AA242"/>
  <c r="Y242"/>
  <c r="X242"/>
  <c r="R242"/>
  <c r="P242"/>
  <c r="AN241"/>
  <c r="AH241"/>
  <c r="AG241"/>
  <c r="AE241"/>
  <c r="AD241"/>
  <c r="AB241"/>
  <c r="AA241"/>
  <c r="Y241"/>
  <c r="X241"/>
  <c r="R241"/>
  <c r="P241"/>
  <c r="AN240"/>
  <c r="AH240"/>
  <c r="AG240"/>
  <c r="AE240"/>
  <c r="AD240"/>
  <c r="AB240"/>
  <c r="AA240"/>
  <c r="Y240"/>
  <c r="X240"/>
  <c r="R240"/>
  <c r="P240"/>
  <c r="AN239"/>
  <c r="AH239"/>
  <c r="AG239"/>
  <c r="AE239"/>
  <c r="AD239"/>
  <c r="AB239"/>
  <c r="AA239"/>
  <c r="Y239"/>
  <c r="X239"/>
  <c r="R239"/>
  <c r="P239"/>
  <c r="AN238"/>
  <c r="AH238"/>
  <c r="AG238"/>
  <c r="AE238"/>
  <c r="AD238"/>
  <c r="AB238"/>
  <c r="AA238"/>
  <c r="Y238"/>
  <c r="X238"/>
  <c r="R238"/>
  <c r="P238"/>
  <c r="AN237"/>
  <c r="AH237"/>
  <c r="AG237"/>
  <c r="AE237"/>
  <c r="AD237"/>
  <c r="AB237"/>
  <c r="AA237"/>
  <c r="Y237"/>
  <c r="X237"/>
  <c r="R237"/>
  <c r="P237"/>
  <c r="AN236"/>
  <c r="AH236"/>
  <c r="AG236"/>
  <c r="AE236"/>
  <c r="AD236"/>
  <c r="AB236"/>
  <c r="AA236"/>
  <c r="Y236"/>
  <c r="X236"/>
  <c r="R236"/>
  <c r="P236"/>
  <c r="AN235"/>
  <c r="AH235"/>
  <c r="AG235"/>
  <c r="AE235"/>
  <c r="AD235"/>
  <c r="AB235"/>
  <c r="AA235"/>
  <c r="Y235"/>
  <c r="X235"/>
  <c r="R235"/>
  <c r="P235"/>
  <c r="AN234"/>
  <c r="AH234"/>
  <c r="AG234"/>
  <c r="AE234"/>
  <c r="AD234"/>
  <c r="AB234"/>
  <c r="AA234"/>
  <c r="Y234"/>
  <c r="X234"/>
  <c r="R234"/>
  <c r="P234"/>
  <c r="AN233"/>
  <c r="AH233"/>
  <c r="AG233"/>
  <c r="AE233"/>
  <c r="AD233"/>
  <c r="AB233"/>
  <c r="AA233"/>
  <c r="Y233"/>
  <c r="X233"/>
  <c r="R233"/>
  <c r="P233"/>
  <c r="AN232"/>
  <c r="AH232"/>
  <c r="AG232"/>
  <c r="AE232"/>
  <c r="AD232"/>
  <c r="AB232"/>
  <c r="AA232"/>
  <c r="Y232"/>
  <c r="X232"/>
  <c r="R232"/>
  <c r="P232"/>
  <c r="AN231"/>
  <c r="AH231"/>
  <c r="AG231"/>
  <c r="AE231"/>
  <c r="AD231"/>
  <c r="AB231"/>
  <c r="AA231"/>
  <c r="Y231"/>
  <c r="X231"/>
  <c r="R231"/>
  <c r="P231"/>
  <c r="AN230"/>
  <c r="AH230"/>
  <c r="AG230"/>
  <c r="AE230"/>
  <c r="AD230"/>
  <c r="AB230"/>
  <c r="AA230"/>
  <c r="Y230"/>
  <c r="X230"/>
  <c r="R230"/>
  <c r="P230"/>
  <c r="AN229"/>
  <c r="AH229"/>
  <c r="AG229"/>
  <c r="AE229"/>
  <c r="AD229"/>
  <c r="AB229"/>
  <c r="AA229"/>
  <c r="Y229"/>
  <c r="X229"/>
  <c r="R229"/>
  <c r="P229"/>
  <c r="AN228"/>
  <c r="AH228"/>
  <c r="AG228"/>
  <c r="AE228"/>
  <c r="AD228"/>
  <c r="AB228"/>
  <c r="AA228"/>
  <c r="Y228"/>
  <c r="X228"/>
  <c r="R228"/>
  <c r="P228"/>
  <c r="AN227"/>
  <c r="AH227"/>
  <c r="AG227"/>
  <c r="AE227"/>
  <c r="AD227"/>
  <c r="AB227"/>
  <c r="AA227"/>
  <c r="Y227"/>
  <c r="X227"/>
  <c r="R227"/>
  <c r="P227"/>
  <c r="AN226"/>
  <c r="AH226"/>
  <c r="AG226"/>
  <c r="AE226"/>
  <c r="AD226"/>
  <c r="AB226"/>
  <c r="AA226"/>
  <c r="Y226"/>
  <c r="X226"/>
  <c r="R226"/>
  <c r="P226"/>
  <c r="AN225"/>
  <c r="AH225"/>
  <c r="AG225"/>
  <c r="AE225"/>
  <c r="AD225"/>
  <c r="AB225"/>
  <c r="AA225"/>
  <c r="Y225"/>
  <c r="X225"/>
  <c r="R225"/>
  <c r="P225"/>
  <c r="AN224"/>
  <c r="AH224"/>
  <c r="AG224"/>
  <c r="AE224"/>
  <c r="AD224"/>
  <c r="AB224"/>
  <c r="AA224"/>
  <c r="Y224"/>
  <c r="X224"/>
  <c r="R224"/>
  <c r="P224"/>
  <c r="AN223"/>
  <c r="AH223"/>
  <c r="AG223"/>
  <c r="AE223"/>
  <c r="AD223"/>
  <c r="AB223"/>
  <c r="AA223"/>
  <c r="Y223"/>
  <c r="X223"/>
  <c r="R223"/>
  <c r="P223"/>
  <c r="AN222"/>
  <c r="AH222"/>
  <c r="AG222"/>
  <c r="AE222"/>
  <c r="AD222"/>
  <c r="AB222"/>
  <c r="AA222"/>
  <c r="Y222"/>
  <c r="X222"/>
  <c r="R222"/>
  <c r="P222"/>
  <c r="AN221"/>
  <c r="AH221"/>
  <c r="AG221"/>
  <c r="AE221"/>
  <c r="AD221"/>
  <c r="AB221"/>
  <c r="AA221"/>
  <c r="Y221"/>
  <c r="X221"/>
  <c r="R221"/>
  <c r="P221"/>
  <c r="AN220"/>
  <c r="AH220"/>
  <c r="AG220"/>
  <c r="AE220"/>
  <c r="AD220"/>
  <c r="AB220"/>
  <c r="AA220"/>
  <c r="Y220"/>
  <c r="X220"/>
  <c r="R220"/>
  <c r="P220"/>
  <c r="AN219"/>
  <c r="AH219"/>
  <c r="AG219"/>
  <c r="AE219"/>
  <c r="AD219"/>
  <c r="AB219"/>
  <c r="AA219"/>
  <c r="Y219"/>
  <c r="X219"/>
  <c r="R219"/>
  <c r="P219"/>
  <c r="AN218"/>
  <c r="AH218"/>
  <c r="AG218"/>
  <c r="AE218"/>
  <c r="AD218"/>
  <c r="AB218"/>
  <c r="AA218"/>
  <c r="Y218"/>
  <c r="X218"/>
  <c r="R218"/>
  <c r="P218"/>
  <c r="AN217"/>
  <c r="AH217"/>
  <c r="AG217"/>
  <c r="AE217"/>
  <c r="AD217"/>
  <c r="AB217"/>
  <c r="AA217"/>
  <c r="Y217"/>
  <c r="X217"/>
  <c r="R217"/>
  <c r="P217"/>
  <c r="AN216"/>
  <c r="AH216"/>
  <c r="AG216"/>
  <c r="AE216"/>
  <c r="AD216"/>
  <c r="AB216"/>
  <c r="AA216"/>
  <c r="Y216"/>
  <c r="X216"/>
  <c r="R216"/>
  <c r="P216"/>
  <c r="AN215"/>
  <c r="AH215"/>
  <c r="AG215"/>
  <c r="AE215"/>
  <c r="AD215"/>
  <c r="AB215"/>
  <c r="AA215"/>
  <c r="Y215"/>
  <c r="X215"/>
  <c r="R215"/>
  <c r="P215"/>
  <c r="AN214"/>
  <c r="AH214"/>
  <c r="AG214"/>
  <c r="AE214"/>
  <c r="AD214"/>
  <c r="AB214"/>
  <c r="AA214"/>
  <c r="Y214"/>
  <c r="X214"/>
  <c r="R214"/>
  <c r="P214"/>
  <c r="AN213"/>
  <c r="AH213"/>
  <c r="AG213"/>
  <c r="AE213"/>
  <c r="AD213"/>
  <c r="AB213"/>
  <c r="AA213"/>
  <c r="Y213"/>
  <c r="X213"/>
  <c r="R213"/>
  <c r="P213"/>
  <c r="AN212"/>
  <c r="AH212"/>
  <c r="AG212"/>
  <c r="AE212"/>
  <c r="AD212"/>
  <c r="AB212"/>
  <c r="AA212"/>
  <c r="Y212"/>
  <c r="X212"/>
  <c r="R212"/>
  <c r="P212"/>
  <c r="AN211"/>
  <c r="AH211"/>
  <c r="AG211"/>
  <c r="AE211"/>
  <c r="AD211"/>
  <c r="AB211"/>
  <c r="AA211"/>
  <c r="Y211"/>
  <c r="X211"/>
  <c r="R211"/>
  <c r="P211"/>
  <c r="AN210"/>
  <c r="AH210"/>
  <c r="AG210"/>
  <c r="AE210"/>
  <c r="AD210"/>
  <c r="AB210"/>
  <c r="AA210"/>
  <c r="Y210"/>
  <c r="X210"/>
  <c r="R210"/>
  <c r="P210"/>
  <c r="AN209"/>
  <c r="AH209"/>
  <c r="AG209"/>
  <c r="AE209"/>
  <c r="AD209"/>
  <c r="AB209"/>
  <c r="AA209"/>
  <c r="Y209"/>
  <c r="X209"/>
  <c r="R209"/>
  <c r="P209"/>
  <c r="AN208"/>
  <c r="AH208"/>
  <c r="AG208"/>
  <c r="AE208"/>
  <c r="AD208"/>
  <c r="AB208"/>
  <c r="AA208"/>
  <c r="Y208"/>
  <c r="X208"/>
  <c r="R208"/>
  <c r="P208"/>
  <c r="AN207"/>
  <c r="AH207"/>
  <c r="AG207"/>
  <c r="AE207"/>
  <c r="AD207"/>
  <c r="AB207"/>
  <c r="AA207"/>
  <c r="Y207"/>
  <c r="X207"/>
  <c r="R207"/>
  <c r="P207"/>
  <c r="AN206"/>
  <c r="AH206"/>
  <c r="AG206"/>
  <c r="AE206"/>
  <c r="AD206"/>
  <c r="AB206"/>
  <c r="AA206"/>
  <c r="Y206"/>
  <c r="X206"/>
  <c r="R206"/>
  <c r="P206"/>
  <c r="AN205"/>
  <c r="AH205"/>
  <c r="AG205"/>
  <c r="AE205"/>
  <c r="AD205"/>
  <c r="AB205"/>
  <c r="AA205"/>
  <c r="Y205"/>
  <c r="X205"/>
  <c r="R205"/>
  <c r="P205"/>
  <c r="AN204"/>
  <c r="AH204"/>
  <c r="AG204"/>
  <c r="AE204"/>
  <c r="AD204"/>
  <c r="AB204"/>
  <c r="AA204"/>
  <c r="Y204"/>
  <c r="X204"/>
  <c r="R204"/>
  <c r="P204"/>
  <c r="AN203"/>
  <c r="AH203"/>
  <c r="AG203"/>
  <c r="AE203"/>
  <c r="AD203"/>
  <c r="AB203"/>
  <c r="AA203"/>
  <c r="Y203"/>
  <c r="X203"/>
  <c r="R203"/>
  <c r="P203"/>
  <c r="AN202"/>
  <c r="AH202"/>
  <c r="AG202"/>
  <c r="AE202"/>
  <c r="AD202"/>
  <c r="AB202"/>
  <c r="AA202"/>
  <c r="Y202"/>
  <c r="X202"/>
  <c r="R202"/>
  <c r="P202"/>
  <c r="AN201"/>
  <c r="AH201"/>
  <c r="AG201"/>
  <c r="AE201"/>
  <c r="AD201"/>
  <c r="AB201"/>
  <c r="AA201"/>
  <c r="Y201"/>
  <c r="X201"/>
  <c r="R201"/>
  <c r="P201"/>
  <c r="AN200"/>
  <c r="AH200"/>
  <c r="AG200"/>
  <c r="AE200"/>
  <c r="AD200"/>
  <c r="AB200"/>
  <c r="AA200"/>
  <c r="Y200"/>
  <c r="X200"/>
  <c r="R200"/>
  <c r="P200"/>
  <c r="AN199"/>
  <c r="AH199"/>
  <c r="AG199"/>
  <c r="AE199"/>
  <c r="AD199"/>
  <c r="AB199"/>
  <c r="AA199"/>
  <c r="Y199"/>
  <c r="X199"/>
  <c r="R199"/>
  <c r="P199"/>
  <c r="AN198"/>
  <c r="AH198"/>
  <c r="AG198"/>
  <c r="AE198"/>
  <c r="AD198"/>
  <c r="AB198"/>
  <c r="AA198"/>
  <c r="Y198"/>
  <c r="X198"/>
  <c r="R198"/>
  <c r="P198"/>
  <c r="AN197"/>
  <c r="AH197"/>
  <c r="AG197"/>
  <c r="AE197"/>
  <c r="AD197"/>
  <c r="AB197"/>
  <c r="AA197"/>
  <c r="Y197"/>
  <c r="X197"/>
  <c r="R197"/>
  <c r="P197"/>
  <c r="AN196"/>
  <c r="AH196"/>
  <c r="AG196"/>
  <c r="AE196"/>
  <c r="AD196"/>
  <c r="AB196"/>
  <c r="AA196"/>
  <c r="Y196"/>
  <c r="X196"/>
  <c r="R196"/>
  <c r="P196"/>
  <c r="AN195"/>
  <c r="AH195"/>
  <c r="AG195"/>
  <c r="AE195"/>
  <c r="AD195"/>
  <c r="AB195"/>
  <c r="AA195"/>
  <c r="Y195"/>
  <c r="X195"/>
  <c r="R195"/>
  <c r="P195"/>
  <c r="AN194"/>
  <c r="AH194"/>
  <c r="AG194"/>
  <c r="AE194"/>
  <c r="AD194"/>
  <c r="AB194"/>
  <c r="AA194"/>
  <c r="Y194"/>
  <c r="X194"/>
  <c r="R194"/>
  <c r="P194"/>
  <c r="AN193"/>
  <c r="AH193"/>
  <c r="AG193"/>
  <c r="AE193"/>
  <c r="AD193"/>
  <c r="AB193"/>
  <c r="AA193"/>
  <c r="Y193"/>
  <c r="X193"/>
  <c r="R193"/>
  <c r="P193"/>
  <c r="AN192"/>
  <c r="AH192"/>
  <c r="AG192"/>
  <c r="AE192"/>
  <c r="AD192"/>
  <c r="AB192"/>
  <c r="AA192"/>
  <c r="Y192"/>
  <c r="X192"/>
  <c r="R192"/>
  <c r="P192"/>
  <c r="AN191"/>
  <c r="AH191"/>
  <c r="AG191"/>
  <c r="AE191"/>
  <c r="AD191"/>
  <c r="AB191"/>
  <c r="AA191"/>
  <c r="Y191"/>
  <c r="X191"/>
  <c r="R191"/>
  <c r="P191"/>
  <c r="AN190"/>
  <c r="AH190"/>
  <c r="AG190"/>
  <c r="AE190"/>
  <c r="AD190"/>
  <c r="AB190"/>
  <c r="AA190"/>
  <c r="Y190"/>
  <c r="X190"/>
  <c r="R190"/>
  <c r="P190"/>
  <c r="AN189"/>
  <c r="AH189"/>
  <c r="AG189"/>
  <c r="AE189"/>
  <c r="AD189"/>
  <c r="AB189"/>
  <c r="AA189"/>
  <c r="Y189"/>
  <c r="X189"/>
  <c r="R189"/>
  <c r="P189"/>
  <c r="AN188"/>
  <c r="AH188"/>
  <c r="AG188"/>
  <c r="AE188"/>
  <c r="AD188"/>
  <c r="AB188"/>
  <c r="AA188"/>
  <c r="Y188"/>
  <c r="X188"/>
  <c r="R188"/>
  <c r="P188"/>
  <c r="AN187"/>
  <c r="AH187"/>
  <c r="AG187"/>
  <c r="AE187"/>
  <c r="AD187"/>
  <c r="AB187"/>
  <c r="AA187"/>
  <c r="Y187"/>
  <c r="X187"/>
  <c r="R187"/>
  <c r="P187"/>
  <c r="AN186"/>
  <c r="AH186"/>
  <c r="AG186"/>
  <c r="AE186"/>
  <c r="AD186"/>
  <c r="AB186"/>
  <c r="AA186"/>
  <c r="Y186"/>
  <c r="X186"/>
  <c r="R186"/>
  <c r="P186"/>
  <c r="AN185"/>
  <c r="AH185"/>
  <c r="AG185"/>
  <c r="AE185"/>
  <c r="AD185"/>
  <c r="AB185"/>
  <c r="AA185"/>
  <c r="Y185"/>
  <c r="X185"/>
  <c r="R185"/>
  <c r="P185"/>
  <c r="AN184"/>
  <c r="AH184"/>
  <c r="AG184"/>
  <c r="AE184"/>
  <c r="AD184"/>
  <c r="AB184"/>
  <c r="AA184"/>
  <c r="Y184"/>
  <c r="X184"/>
  <c r="R184"/>
  <c r="P184"/>
  <c r="AN183"/>
  <c r="AH183"/>
  <c r="AG183"/>
  <c r="AE183"/>
  <c r="AD183"/>
  <c r="AB183"/>
  <c r="AA183"/>
  <c r="Y183"/>
  <c r="X183"/>
  <c r="R183"/>
  <c r="P183"/>
  <c r="AN182"/>
  <c r="AH182"/>
  <c r="AG182"/>
  <c r="AE182"/>
  <c r="AD182"/>
  <c r="AB182"/>
  <c r="AA182"/>
  <c r="Y182"/>
  <c r="X182"/>
  <c r="R182"/>
  <c r="P182"/>
  <c r="AN181"/>
  <c r="AH181"/>
  <c r="AG181"/>
  <c r="AE181"/>
  <c r="AD181"/>
  <c r="AB181"/>
  <c r="AA181"/>
  <c r="Y181"/>
  <c r="X181"/>
  <c r="R181"/>
  <c r="P181"/>
  <c r="AN180"/>
  <c r="AH180"/>
  <c r="AG180"/>
  <c r="AE180"/>
  <c r="AD180"/>
  <c r="AB180"/>
  <c r="AA180"/>
  <c r="Y180"/>
  <c r="X180"/>
  <c r="R180"/>
  <c r="P180"/>
  <c r="AN179"/>
  <c r="AH179"/>
  <c r="AG179"/>
  <c r="AE179"/>
  <c r="AD179"/>
  <c r="AB179"/>
  <c r="AA179"/>
  <c r="Y179"/>
  <c r="X179"/>
  <c r="R179"/>
  <c r="P179"/>
  <c r="AN178"/>
  <c r="AH178"/>
  <c r="AG178"/>
  <c r="AE178"/>
  <c r="AD178"/>
  <c r="AB178"/>
  <c r="AA178"/>
  <c r="Y178"/>
  <c r="X178"/>
  <c r="R178"/>
  <c r="P178"/>
  <c r="AN177"/>
  <c r="AH177"/>
  <c r="AG177"/>
  <c r="AE177"/>
  <c r="AD177"/>
  <c r="AB177"/>
  <c r="AA177"/>
  <c r="Y177"/>
  <c r="X177"/>
  <c r="R177"/>
  <c r="P177"/>
  <c r="AN176"/>
  <c r="AH176"/>
  <c r="AG176"/>
  <c r="AE176"/>
  <c r="AD176"/>
  <c r="AB176"/>
  <c r="AA176"/>
  <c r="Y176"/>
  <c r="X176"/>
  <c r="R176"/>
  <c r="P176"/>
  <c r="AN175"/>
  <c r="AH175"/>
  <c r="AG175"/>
  <c r="AE175"/>
  <c r="AD175"/>
  <c r="AB175"/>
  <c r="AA175"/>
  <c r="Y175"/>
  <c r="X175"/>
  <c r="R175"/>
  <c r="P175"/>
  <c r="AN174"/>
  <c r="AH174"/>
  <c r="AG174"/>
  <c r="AE174"/>
  <c r="AD174"/>
  <c r="AB174"/>
  <c r="AA174"/>
  <c r="Y174"/>
  <c r="X174"/>
  <c r="R174"/>
  <c r="P174"/>
  <c r="AN173"/>
  <c r="AH173"/>
  <c r="AG173"/>
  <c r="AE173"/>
  <c r="AD173"/>
  <c r="AB173"/>
  <c r="AA173"/>
  <c r="Y173"/>
  <c r="X173"/>
  <c r="R173"/>
  <c r="P173"/>
  <c r="AN172"/>
  <c r="AH172"/>
  <c r="AG172"/>
  <c r="AE172"/>
  <c r="AD172"/>
  <c r="AB172"/>
  <c r="AA172"/>
  <c r="Y172"/>
  <c r="X172"/>
  <c r="R172"/>
  <c r="P172"/>
  <c r="AN171"/>
  <c r="AH171"/>
  <c r="AG171"/>
  <c r="AE171"/>
  <c r="AD171"/>
  <c r="AB171"/>
  <c r="AA171"/>
  <c r="Y171"/>
  <c r="X171"/>
  <c r="R171"/>
  <c r="P171"/>
  <c r="AN170"/>
  <c r="AH170"/>
  <c r="AG170"/>
  <c r="AE170"/>
  <c r="AD170"/>
  <c r="AB170"/>
  <c r="AA170"/>
  <c r="Y170"/>
  <c r="X170"/>
  <c r="R170"/>
  <c r="P170"/>
  <c r="AN169"/>
  <c r="AH169"/>
  <c r="AG169"/>
  <c r="AE169"/>
  <c r="AD169"/>
  <c r="AB169"/>
  <c r="AA169"/>
  <c r="Y169"/>
  <c r="X169"/>
  <c r="R169"/>
  <c r="P169"/>
  <c r="AN168"/>
  <c r="AH168"/>
  <c r="AG168"/>
  <c r="AE168"/>
  <c r="AD168"/>
  <c r="AB168"/>
  <c r="AA168"/>
  <c r="Y168"/>
  <c r="X168"/>
  <c r="R168"/>
  <c r="P168"/>
  <c r="AN167"/>
  <c r="AH167"/>
  <c r="AG167"/>
  <c r="AE167"/>
  <c r="AD167"/>
  <c r="AB167"/>
  <c r="AA167"/>
  <c r="Y167"/>
  <c r="X167"/>
  <c r="R167"/>
  <c r="P167"/>
  <c r="AN166"/>
  <c r="AH166"/>
  <c r="AG166"/>
  <c r="AE166"/>
  <c r="AD166"/>
  <c r="AB166"/>
  <c r="AA166"/>
  <c r="Y166"/>
  <c r="X166"/>
  <c r="R166"/>
  <c r="P166"/>
  <c r="AN165"/>
  <c r="AH165"/>
  <c r="AG165"/>
  <c r="AE165"/>
  <c r="AD165"/>
  <c r="AB165"/>
  <c r="AA165"/>
  <c r="Y165"/>
  <c r="X165"/>
  <c r="R165"/>
  <c r="P165"/>
  <c r="AN164"/>
  <c r="AH164"/>
  <c r="AG164"/>
  <c r="AE164"/>
  <c r="AD164"/>
  <c r="AB164"/>
  <c r="AA164"/>
  <c r="Y164"/>
  <c r="X164"/>
  <c r="R164"/>
  <c r="P164"/>
  <c r="AN163"/>
  <c r="AH163"/>
  <c r="AG163"/>
  <c r="AE163"/>
  <c r="AD163"/>
  <c r="AB163"/>
  <c r="AA163"/>
  <c r="Y163"/>
  <c r="X163"/>
  <c r="R163"/>
  <c r="P163"/>
  <c r="AN162"/>
  <c r="AH162"/>
  <c r="AG162"/>
  <c r="AE162"/>
  <c r="AD162"/>
  <c r="AB162"/>
  <c r="AA162"/>
  <c r="Y162"/>
  <c r="X162"/>
  <c r="R162"/>
  <c r="P162"/>
  <c r="AN161"/>
  <c r="AH161"/>
  <c r="AG161"/>
  <c r="AE161"/>
  <c r="AD161"/>
  <c r="AB161"/>
  <c r="AA161"/>
  <c r="Y161"/>
  <c r="X161"/>
  <c r="R161"/>
  <c r="P161"/>
  <c r="AN160"/>
  <c r="AH160"/>
  <c r="AG160"/>
  <c r="AE160"/>
  <c r="AD160"/>
  <c r="AB160"/>
  <c r="AA160"/>
  <c r="Y160"/>
  <c r="X160"/>
  <c r="R160"/>
  <c r="P160"/>
  <c r="AN159"/>
  <c r="AH159"/>
  <c r="AG159"/>
  <c r="AE159"/>
  <c r="AD159"/>
  <c r="AB159"/>
  <c r="AA159"/>
  <c r="Y159"/>
  <c r="X159"/>
  <c r="R159"/>
  <c r="P159"/>
  <c r="AN158"/>
  <c r="AH158"/>
  <c r="AG158"/>
  <c r="AE158"/>
  <c r="AD158"/>
  <c r="AB158"/>
  <c r="AA158"/>
  <c r="Y158"/>
  <c r="X158"/>
  <c r="R158"/>
  <c r="P158"/>
  <c r="AN157"/>
  <c r="AH157"/>
  <c r="AG157"/>
  <c r="AE157"/>
  <c r="AD157"/>
  <c r="AB157"/>
  <c r="AA157"/>
  <c r="Y157"/>
  <c r="X157"/>
  <c r="R157"/>
  <c r="P157"/>
  <c r="AN156"/>
  <c r="AH156"/>
  <c r="AG156"/>
  <c r="AE156"/>
  <c r="AD156"/>
  <c r="AB156"/>
  <c r="AA156"/>
  <c r="Y156"/>
  <c r="X156"/>
  <c r="R156"/>
  <c r="P156"/>
  <c r="AN155"/>
  <c r="AH155"/>
  <c r="AG155"/>
  <c r="AE155"/>
  <c r="AD155"/>
  <c r="AB155"/>
  <c r="AA155"/>
  <c r="Y155"/>
  <c r="X155"/>
  <c r="R155"/>
  <c r="P155"/>
  <c r="AN154"/>
  <c r="AH154"/>
  <c r="AG154"/>
  <c r="AE154"/>
  <c r="AD154"/>
  <c r="AB154"/>
  <c r="AA154"/>
  <c r="Y154"/>
  <c r="X154"/>
  <c r="R154"/>
  <c r="P154"/>
  <c r="AN153"/>
  <c r="AH153"/>
  <c r="AG153"/>
  <c r="AE153"/>
  <c r="AD153"/>
  <c r="AB153"/>
  <c r="AA153"/>
  <c r="Y153"/>
  <c r="X153"/>
  <c r="R153"/>
  <c r="P153"/>
  <c r="AN152"/>
  <c r="AH152"/>
  <c r="AG152"/>
  <c r="AE152"/>
  <c r="AD152"/>
  <c r="AB152"/>
  <c r="AA152"/>
  <c r="Y152"/>
  <c r="X152"/>
  <c r="R152"/>
  <c r="P152"/>
  <c r="AN151"/>
  <c r="AH151"/>
  <c r="AG151"/>
  <c r="AE151"/>
  <c r="AD151"/>
  <c r="AB151"/>
  <c r="AA151"/>
  <c r="Y151"/>
  <c r="X151"/>
  <c r="R151"/>
  <c r="P151"/>
  <c r="AN150"/>
  <c r="AH150"/>
  <c r="AG150"/>
  <c r="AE150"/>
  <c r="AD150"/>
  <c r="AB150"/>
  <c r="AA150"/>
  <c r="Y150"/>
  <c r="X150"/>
  <c r="R150"/>
  <c r="P150"/>
  <c r="AN149"/>
  <c r="AH149"/>
  <c r="AG149"/>
  <c r="AE149"/>
  <c r="AD149"/>
  <c r="AB149"/>
  <c r="AA149"/>
  <c r="Y149"/>
  <c r="X149"/>
  <c r="R149"/>
  <c r="P149"/>
  <c r="AN148"/>
  <c r="AH148"/>
  <c r="AG148"/>
  <c r="AE148"/>
  <c r="AD148"/>
  <c r="AB148"/>
  <c r="AA148"/>
  <c r="Y148"/>
  <c r="X148"/>
  <c r="R148"/>
  <c r="P148"/>
  <c r="AN147"/>
  <c r="AH147"/>
  <c r="AG147"/>
  <c r="AE147"/>
  <c r="AD147"/>
  <c r="AB147"/>
  <c r="AA147"/>
  <c r="Y147"/>
  <c r="X147"/>
  <c r="R147"/>
  <c r="P147"/>
  <c r="AN146"/>
  <c r="AH146"/>
  <c r="AG146"/>
  <c r="AE146"/>
  <c r="AD146"/>
  <c r="AB146"/>
  <c r="AA146"/>
  <c r="Y146"/>
  <c r="X146"/>
  <c r="R146"/>
  <c r="P146"/>
  <c r="AN145"/>
  <c r="AH145"/>
  <c r="AG145"/>
  <c r="AE145"/>
  <c r="AD145"/>
  <c r="AB145"/>
  <c r="AA145"/>
  <c r="Y145"/>
  <c r="X145"/>
  <c r="R145"/>
  <c r="P145"/>
  <c r="AN144"/>
  <c r="AH144"/>
  <c r="AG144"/>
  <c r="AE144"/>
  <c r="AD144"/>
  <c r="AB144"/>
  <c r="AA144"/>
  <c r="Y144"/>
  <c r="X144"/>
  <c r="R144"/>
  <c r="P144"/>
  <c r="AN143"/>
  <c r="AH143"/>
  <c r="AG143"/>
  <c r="AE143"/>
  <c r="AD143"/>
  <c r="AB143"/>
  <c r="AA143"/>
  <c r="Y143"/>
  <c r="X143"/>
  <c r="R143"/>
  <c r="P143"/>
  <c r="AN142"/>
  <c r="AH142"/>
  <c r="AG142"/>
  <c r="AE142"/>
  <c r="AD142"/>
  <c r="AB142"/>
  <c r="AA142"/>
  <c r="Y142"/>
  <c r="X142"/>
  <c r="R142"/>
  <c r="P142"/>
  <c r="AN141"/>
  <c r="AH141"/>
  <c r="AG141"/>
  <c r="AE141"/>
  <c r="AD141"/>
  <c r="AB141"/>
  <c r="AA141"/>
  <c r="Y141"/>
  <c r="X141"/>
  <c r="R141"/>
  <c r="P141"/>
  <c r="AN140"/>
  <c r="AH140"/>
  <c r="AG140"/>
  <c r="AE140"/>
  <c r="AD140"/>
  <c r="AB140"/>
  <c r="AA140"/>
  <c r="Y140"/>
  <c r="X140"/>
  <c r="R140"/>
  <c r="P140"/>
  <c r="AN139"/>
  <c r="AH139"/>
  <c r="AG139"/>
  <c r="AE139"/>
  <c r="AD139"/>
  <c r="AB139"/>
  <c r="AA139"/>
  <c r="Y139"/>
  <c r="X139"/>
  <c r="R139"/>
  <c r="P139"/>
  <c r="AN138"/>
  <c r="AH138"/>
  <c r="AG138"/>
  <c r="AE138"/>
  <c r="AD138"/>
  <c r="AB138"/>
  <c r="AA138"/>
  <c r="Y138"/>
  <c r="X138"/>
  <c r="R138"/>
  <c r="P138"/>
  <c r="AN137"/>
  <c r="AH137"/>
  <c r="AG137"/>
  <c r="AE137"/>
  <c r="AD137"/>
  <c r="AB137"/>
  <c r="AA137"/>
  <c r="Y137"/>
  <c r="X137"/>
  <c r="R137"/>
  <c r="P137"/>
  <c r="AN136"/>
  <c r="AH136"/>
  <c r="AG136"/>
  <c r="AE136"/>
  <c r="AD136"/>
  <c r="AB136"/>
  <c r="AA136"/>
  <c r="Y136"/>
  <c r="X136"/>
  <c r="R136"/>
  <c r="P136"/>
  <c r="AN135"/>
  <c r="AH135"/>
  <c r="AG135"/>
  <c r="AE135"/>
  <c r="AD135"/>
  <c r="AB135"/>
  <c r="AA135"/>
  <c r="Y135"/>
  <c r="X135"/>
  <c r="R135"/>
  <c r="P135"/>
  <c r="AN134"/>
  <c r="AH134"/>
  <c r="AG134"/>
  <c r="AE134"/>
  <c r="AD134"/>
  <c r="AB134"/>
  <c r="AA134"/>
  <c r="Y134"/>
  <c r="X134"/>
  <c r="R134"/>
  <c r="P134"/>
  <c r="AN133"/>
  <c r="AH133"/>
  <c r="AG133"/>
  <c r="AE133"/>
  <c r="AD133"/>
  <c r="AB133"/>
  <c r="AA133"/>
  <c r="Y133"/>
  <c r="X133"/>
  <c r="R133"/>
  <c r="P133"/>
  <c r="AN132"/>
  <c r="AH132"/>
  <c r="AG132"/>
  <c r="AE132"/>
  <c r="AD132"/>
  <c r="AB132"/>
  <c r="AA132"/>
  <c r="Y132"/>
  <c r="X132"/>
  <c r="R132"/>
  <c r="P132"/>
  <c r="AN131"/>
  <c r="AH131"/>
  <c r="AG131"/>
  <c r="AE131"/>
  <c r="AD131"/>
  <c r="AB131"/>
  <c r="AA131"/>
  <c r="Y131"/>
  <c r="X131"/>
  <c r="R131"/>
  <c r="P131"/>
  <c r="AN130"/>
  <c r="AH130"/>
  <c r="AG130"/>
  <c r="AE130"/>
  <c r="AD130"/>
  <c r="AB130"/>
  <c r="AA130"/>
  <c r="Y130"/>
  <c r="X130"/>
  <c r="R130"/>
  <c r="P130"/>
  <c r="AN129"/>
  <c r="AH129"/>
  <c r="AG129"/>
  <c r="AE129"/>
  <c r="AD129"/>
  <c r="AB129"/>
  <c r="AA129"/>
  <c r="Y129"/>
  <c r="X129"/>
  <c r="R129"/>
  <c r="P129"/>
  <c r="AN128"/>
  <c r="AH128"/>
  <c r="AG128"/>
  <c r="AE128"/>
  <c r="AD128"/>
  <c r="AB128"/>
  <c r="AA128"/>
  <c r="Y128"/>
  <c r="X128"/>
  <c r="R128"/>
  <c r="P128"/>
  <c r="AN127"/>
  <c r="AH127"/>
  <c r="AG127"/>
  <c r="AE127"/>
  <c r="AD127"/>
  <c r="AB127"/>
  <c r="AA127"/>
  <c r="Y127"/>
  <c r="X127"/>
  <c r="R127"/>
  <c r="P127"/>
  <c r="AN126"/>
  <c r="AH126"/>
  <c r="AG126"/>
  <c r="AE126"/>
  <c r="AD126"/>
  <c r="AB126"/>
  <c r="AA126"/>
  <c r="Y126"/>
  <c r="X126"/>
  <c r="R126"/>
  <c r="P126"/>
  <c r="AN125"/>
  <c r="AH125"/>
  <c r="AG125"/>
  <c r="AE125"/>
  <c r="AD125"/>
  <c r="AB125"/>
  <c r="AA125"/>
  <c r="Y125"/>
  <c r="X125"/>
  <c r="R125"/>
  <c r="P125"/>
  <c r="AN124"/>
  <c r="AH124"/>
  <c r="AG124"/>
  <c r="AE124"/>
  <c r="AD124"/>
  <c r="AB124"/>
  <c r="AA124"/>
  <c r="Y124"/>
  <c r="X124"/>
  <c r="R124"/>
  <c r="P124"/>
  <c r="AN123"/>
  <c r="AH123"/>
  <c r="AG123"/>
  <c r="AE123"/>
  <c r="AD123"/>
  <c r="AB123"/>
  <c r="AA123"/>
  <c r="Y123"/>
  <c r="X123"/>
  <c r="R123"/>
  <c r="P123"/>
  <c r="AN122"/>
  <c r="AH122"/>
  <c r="AG122"/>
  <c r="AE122"/>
  <c r="AD122"/>
  <c r="AB122"/>
  <c r="AA122"/>
  <c r="Y122"/>
  <c r="X122"/>
  <c r="R122"/>
  <c r="P122"/>
  <c r="AN121"/>
  <c r="AH121"/>
  <c r="AG121"/>
  <c r="AE121"/>
  <c r="AD121"/>
  <c r="AB121"/>
  <c r="AA121"/>
  <c r="Y121"/>
  <c r="X121"/>
  <c r="R121"/>
  <c r="P121"/>
  <c r="AN120"/>
  <c r="AH120"/>
  <c r="AG120"/>
  <c r="AE120"/>
  <c r="AD120"/>
  <c r="AB120"/>
  <c r="AA120"/>
  <c r="Y120"/>
  <c r="X120"/>
  <c r="R120"/>
  <c r="P120"/>
  <c r="AN119"/>
  <c r="AH119"/>
  <c r="AG119"/>
  <c r="AE119"/>
  <c r="AD119"/>
  <c r="AB119"/>
  <c r="AA119"/>
  <c r="Y119"/>
  <c r="X119"/>
  <c r="R119"/>
  <c r="P119"/>
  <c r="AN118"/>
  <c r="AH118"/>
  <c r="AG118"/>
  <c r="AE118"/>
  <c r="AD118"/>
  <c r="AB118"/>
  <c r="AA118"/>
  <c r="Y118"/>
  <c r="X118"/>
  <c r="R118"/>
  <c r="P118"/>
  <c r="AN117"/>
  <c r="AH117"/>
  <c r="AG117"/>
  <c r="AE117"/>
  <c r="AD117"/>
  <c r="AB117"/>
  <c r="AA117"/>
  <c r="Y117"/>
  <c r="X117"/>
  <c r="R117"/>
  <c r="P117"/>
  <c r="AN116"/>
  <c r="AH116"/>
  <c r="AG116"/>
  <c r="AE116"/>
  <c r="AD116"/>
  <c r="AB116"/>
  <c r="AA116"/>
  <c r="Y116"/>
  <c r="X116"/>
  <c r="R116"/>
  <c r="P116"/>
  <c r="AN115"/>
  <c r="AH115"/>
  <c r="AG115"/>
  <c r="AE115"/>
  <c r="AD115"/>
  <c r="AB115"/>
  <c r="AA115"/>
  <c r="Y115"/>
  <c r="X115"/>
  <c r="R115"/>
  <c r="P115"/>
  <c r="AN114"/>
  <c r="AH114"/>
  <c r="AG114"/>
  <c r="AE114"/>
  <c r="AD114"/>
  <c r="AB114"/>
  <c r="AA114"/>
  <c r="Y114"/>
  <c r="X114"/>
  <c r="R114"/>
  <c r="P114"/>
  <c r="AN113"/>
  <c r="AH113"/>
  <c r="AG113"/>
  <c r="AE113"/>
  <c r="AD113"/>
  <c r="AB113"/>
  <c r="AA113"/>
  <c r="Y113"/>
  <c r="X113"/>
  <c r="R113"/>
  <c r="P113"/>
  <c r="AN112"/>
  <c r="AH112"/>
  <c r="AG112"/>
  <c r="AE112"/>
  <c r="AD112"/>
  <c r="AB112"/>
  <c r="AA112"/>
  <c r="Y112"/>
  <c r="X112"/>
  <c r="R112"/>
  <c r="P112"/>
  <c r="AN111"/>
  <c r="AH111"/>
  <c r="AG111"/>
  <c r="AE111"/>
  <c r="AD111"/>
  <c r="AB111"/>
  <c r="AA111"/>
  <c r="Y111"/>
  <c r="X111"/>
  <c r="R111"/>
  <c r="P111"/>
  <c r="AN110"/>
  <c r="AH110"/>
  <c r="AG110"/>
  <c r="AE110"/>
  <c r="AD110"/>
  <c r="AB110"/>
  <c r="AA110"/>
  <c r="Y110"/>
  <c r="X110"/>
  <c r="R110"/>
  <c r="P110"/>
  <c r="AN109"/>
  <c r="AH109"/>
  <c r="AG109"/>
  <c r="AE109"/>
  <c r="AD109"/>
  <c r="AB109"/>
  <c r="AA109"/>
  <c r="Y109"/>
  <c r="X109"/>
  <c r="R109"/>
  <c r="P109"/>
  <c r="AN108"/>
  <c r="AH108"/>
  <c r="AG108"/>
  <c r="AE108"/>
  <c r="AD108"/>
  <c r="AB108"/>
  <c r="AA108"/>
  <c r="Y108"/>
  <c r="X108"/>
  <c r="R108"/>
  <c r="P108"/>
  <c r="AN107"/>
  <c r="AH107"/>
  <c r="AG107"/>
  <c r="AE107"/>
  <c r="AD107"/>
  <c r="AB107"/>
  <c r="AA107"/>
  <c r="Y107"/>
  <c r="X107"/>
  <c r="R107"/>
  <c r="P107"/>
  <c r="AN106"/>
  <c r="AH106"/>
  <c r="AG106"/>
  <c r="AE106"/>
  <c r="AD106"/>
  <c r="AB106"/>
  <c r="AA106"/>
  <c r="Y106"/>
  <c r="X106"/>
  <c r="R106"/>
  <c r="P106"/>
  <c r="AN105"/>
  <c r="AH105"/>
  <c r="AG105"/>
  <c r="AE105"/>
  <c r="AD105"/>
  <c r="AB105"/>
  <c r="AA105"/>
  <c r="Y105"/>
  <c r="X105"/>
  <c r="R105"/>
  <c r="P105"/>
  <c r="AN104"/>
  <c r="AH104"/>
  <c r="AG104"/>
  <c r="AE104"/>
  <c r="AD104"/>
  <c r="AB104"/>
  <c r="AA104"/>
  <c r="Y104"/>
  <c r="X104"/>
  <c r="R104"/>
  <c r="P104"/>
  <c r="AN103"/>
  <c r="AH103"/>
  <c r="AG103"/>
  <c r="AE103"/>
  <c r="AD103"/>
  <c r="AB103"/>
  <c r="AA103"/>
  <c r="Y103"/>
  <c r="X103"/>
  <c r="R103"/>
  <c r="P103"/>
  <c r="AN102"/>
  <c r="AH102"/>
  <c r="AG102"/>
  <c r="AE102"/>
  <c r="AD102"/>
  <c r="AB102"/>
  <c r="AA102"/>
  <c r="Y102"/>
  <c r="X102"/>
  <c r="R102"/>
  <c r="P102"/>
  <c r="AN101"/>
  <c r="AH101"/>
  <c r="AG101"/>
  <c r="AE101"/>
  <c r="AD101"/>
  <c r="AB101"/>
  <c r="AA101"/>
  <c r="Y101"/>
  <c r="X101"/>
  <c r="R101"/>
  <c r="P101"/>
  <c r="AN100"/>
  <c r="AH100"/>
  <c r="AG100"/>
  <c r="AE100"/>
  <c r="AD100"/>
  <c r="AB100"/>
  <c r="AA100"/>
  <c r="Y100"/>
  <c r="X100"/>
  <c r="R100"/>
  <c r="P100"/>
  <c r="AN99"/>
  <c r="AH99"/>
  <c r="AG99"/>
  <c r="AE99"/>
  <c r="AD99"/>
  <c r="AB99"/>
  <c r="AA99"/>
  <c r="Y99"/>
  <c r="X99"/>
  <c r="R99"/>
  <c r="P99"/>
  <c r="AN98"/>
  <c r="AH98"/>
  <c r="AG98"/>
  <c r="AE98"/>
  <c r="AD98"/>
  <c r="AB98"/>
  <c r="AA98"/>
  <c r="Y98"/>
  <c r="X98"/>
  <c r="R98"/>
  <c r="P98"/>
  <c r="AN97"/>
  <c r="AH97"/>
  <c r="AG97"/>
  <c r="AE97"/>
  <c r="AD97"/>
  <c r="AB97"/>
  <c r="AA97"/>
  <c r="Y97"/>
  <c r="X97"/>
  <c r="R97"/>
  <c r="P97"/>
  <c r="AN96"/>
  <c r="AH96"/>
  <c r="AG96"/>
  <c r="AE96"/>
  <c r="AD96"/>
  <c r="AB96"/>
  <c r="AA96"/>
  <c r="Y96"/>
  <c r="X96"/>
  <c r="R96"/>
  <c r="P96"/>
  <c r="AN95"/>
  <c r="AH95"/>
  <c r="AG95"/>
  <c r="AE95"/>
  <c r="AD95"/>
  <c r="AB95"/>
  <c r="AA95"/>
  <c r="Y95"/>
  <c r="X95"/>
  <c r="R95"/>
  <c r="P95"/>
  <c r="AN94"/>
  <c r="AH94"/>
  <c r="AG94"/>
  <c r="AE94"/>
  <c r="AD94"/>
  <c r="AB94"/>
  <c r="AA94"/>
  <c r="Y94"/>
  <c r="X94"/>
  <c r="R94"/>
  <c r="P94"/>
  <c r="AN93"/>
  <c r="AH93"/>
  <c r="AG93"/>
  <c r="AE93"/>
  <c r="AD93"/>
  <c r="AB93"/>
  <c r="AA93"/>
  <c r="Y93"/>
  <c r="X93"/>
  <c r="R93"/>
  <c r="P93"/>
  <c r="AN92"/>
  <c r="AH92"/>
  <c r="AG92"/>
  <c r="AE92"/>
  <c r="AD92"/>
  <c r="AB92"/>
  <c r="AA92"/>
  <c r="Y92"/>
  <c r="X92"/>
  <c r="R92"/>
  <c r="P92"/>
  <c r="AN91"/>
  <c r="AH91"/>
  <c r="AG91"/>
  <c r="AE91"/>
  <c r="AD91"/>
  <c r="AB91"/>
  <c r="AA91"/>
  <c r="Y91"/>
  <c r="X91"/>
  <c r="R91"/>
  <c r="P91"/>
  <c r="AN90"/>
  <c r="AH90"/>
  <c r="AG90"/>
  <c r="AE90"/>
  <c r="AD90"/>
  <c r="AB90"/>
  <c r="AA90"/>
  <c r="Y90"/>
  <c r="X90"/>
  <c r="R90"/>
  <c r="P90"/>
  <c r="AN89"/>
  <c r="AH89"/>
  <c r="AG89"/>
  <c r="AE89"/>
  <c r="AD89"/>
  <c r="AB89"/>
  <c r="AA89"/>
  <c r="Y89"/>
  <c r="X89"/>
  <c r="R89"/>
  <c r="P89"/>
  <c r="AN88"/>
  <c r="AH88"/>
  <c r="AG88"/>
  <c r="AE88"/>
  <c r="AD88"/>
  <c r="AB88"/>
  <c r="AA88"/>
  <c r="Y88"/>
  <c r="X88"/>
  <c r="R88"/>
  <c r="P88"/>
  <c r="AN87"/>
  <c r="AH87"/>
  <c r="AG87"/>
  <c r="AE87"/>
  <c r="AD87"/>
  <c r="AB87"/>
  <c r="AA87"/>
  <c r="Y87"/>
  <c r="X87"/>
  <c r="R87"/>
  <c r="P87"/>
  <c r="AN86"/>
  <c r="AH86"/>
  <c r="AG86"/>
  <c r="AE86"/>
  <c r="AD86"/>
  <c r="AB86"/>
  <c r="AA86"/>
  <c r="Y86"/>
  <c r="X86"/>
  <c r="R86"/>
  <c r="P86"/>
  <c r="AN85"/>
  <c r="AH85"/>
  <c r="AG85"/>
  <c r="AE85"/>
  <c r="AD85"/>
  <c r="AB85"/>
  <c r="AA85"/>
  <c r="Y85"/>
  <c r="X85"/>
  <c r="R85"/>
  <c r="P85"/>
  <c r="AN84"/>
  <c r="AH84"/>
  <c r="AG84"/>
  <c r="AE84"/>
  <c r="AD84"/>
  <c r="AB84"/>
  <c r="AA84"/>
  <c r="Y84"/>
  <c r="X84"/>
  <c r="R84"/>
  <c r="P84"/>
  <c r="AN83"/>
  <c r="AH83"/>
  <c r="AG83"/>
  <c r="AE83"/>
  <c r="AD83"/>
  <c r="AB83"/>
  <c r="AA83"/>
  <c r="Y83"/>
  <c r="X83"/>
  <c r="R83"/>
  <c r="P83"/>
  <c r="AN82"/>
  <c r="AH82"/>
  <c r="AG82"/>
  <c r="AE82"/>
  <c r="AD82"/>
  <c r="AB82"/>
  <c r="AA82"/>
  <c r="Y82"/>
  <c r="X82"/>
  <c r="R82"/>
  <c r="P82"/>
  <c r="AN81"/>
  <c r="AH81"/>
  <c r="AG81"/>
  <c r="AE81"/>
  <c r="AD81"/>
  <c r="AB81"/>
  <c r="AA81"/>
  <c r="Y81"/>
  <c r="X81"/>
  <c r="R81"/>
  <c r="P81"/>
  <c r="AN80"/>
  <c r="AH80"/>
  <c r="AG80"/>
  <c r="AE80"/>
  <c r="AD80"/>
  <c r="AB80"/>
  <c r="AA80"/>
  <c r="Y80"/>
  <c r="X80"/>
  <c r="R80"/>
  <c r="P80"/>
  <c r="AN79"/>
  <c r="AH79"/>
  <c r="AG79"/>
  <c r="AE79"/>
  <c r="AD79"/>
  <c r="AB79"/>
  <c r="AA79"/>
  <c r="Y79"/>
  <c r="X79"/>
  <c r="R79"/>
  <c r="P79"/>
  <c r="AN78"/>
  <c r="AH78"/>
  <c r="AG78"/>
  <c r="AE78"/>
  <c r="AD78"/>
  <c r="AB78"/>
  <c r="AA78"/>
  <c r="Y78"/>
  <c r="X78"/>
  <c r="R78"/>
  <c r="P78"/>
  <c r="AN77"/>
  <c r="AH77"/>
  <c r="AG77"/>
  <c r="AE77"/>
  <c r="AD77"/>
  <c r="AB77"/>
  <c r="AA77"/>
  <c r="Y77"/>
  <c r="X77"/>
  <c r="R77"/>
  <c r="P77"/>
  <c r="AN76"/>
  <c r="AH76"/>
  <c r="AG76"/>
  <c r="AE76"/>
  <c r="AD76"/>
  <c r="AB76"/>
  <c r="AA76"/>
  <c r="Y76"/>
  <c r="X76"/>
  <c r="R76"/>
  <c r="P76"/>
  <c r="AN75"/>
  <c r="AH75"/>
  <c r="AG75"/>
  <c r="AE75"/>
  <c r="AD75"/>
  <c r="AB75"/>
  <c r="AA75"/>
  <c r="Y75"/>
  <c r="X75"/>
  <c r="R75"/>
  <c r="P75"/>
  <c r="AN74"/>
  <c r="AH74"/>
  <c r="AG74"/>
  <c r="AE74"/>
  <c r="AD74"/>
  <c r="AB74"/>
  <c r="AA74"/>
  <c r="Y74"/>
  <c r="X74"/>
  <c r="R74"/>
  <c r="P74"/>
  <c r="AN73"/>
  <c r="AH73"/>
  <c r="AG73"/>
  <c r="AE73"/>
  <c r="AD73"/>
  <c r="AB73"/>
  <c r="AA73"/>
  <c r="Y73"/>
  <c r="X73"/>
  <c r="R73"/>
  <c r="P73"/>
  <c r="AN72"/>
  <c r="AH72"/>
  <c r="AG72"/>
  <c r="AE72"/>
  <c r="AD72"/>
  <c r="AB72"/>
  <c r="AA72"/>
  <c r="Y72"/>
  <c r="X72"/>
  <c r="R72"/>
  <c r="P72"/>
  <c r="AN71"/>
  <c r="AH71"/>
  <c r="AG71"/>
  <c r="AE71"/>
  <c r="AD71"/>
  <c r="AB71"/>
  <c r="AA71"/>
  <c r="Y71"/>
  <c r="X71"/>
  <c r="R71"/>
  <c r="P71"/>
  <c r="AN70"/>
  <c r="AH70"/>
  <c r="AG70"/>
  <c r="AE70"/>
  <c r="AD70"/>
  <c r="AB70"/>
  <c r="AA70"/>
  <c r="Y70"/>
  <c r="X70"/>
  <c r="R70"/>
  <c r="P70"/>
  <c r="AN69"/>
  <c r="AH69"/>
  <c r="AG69"/>
  <c r="AE69"/>
  <c r="AD69"/>
  <c r="AB69"/>
  <c r="AA69"/>
  <c r="Y69"/>
  <c r="X69"/>
  <c r="R69"/>
  <c r="P69"/>
  <c r="AN68"/>
  <c r="AH68"/>
  <c r="AG68"/>
  <c r="AE68"/>
  <c r="AD68"/>
  <c r="AB68"/>
  <c r="AA68"/>
  <c r="Y68"/>
  <c r="X68"/>
  <c r="R68"/>
  <c r="P68"/>
  <c r="AN67"/>
  <c r="AH67"/>
  <c r="AG67"/>
  <c r="AE67"/>
  <c r="AD67"/>
  <c r="AB67"/>
  <c r="AA67"/>
  <c r="Y67"/>
  <c r="X67"/>
  <c r="R67"/>
  <c r="P67"/>
  <c r="AN66"/>
  <c r="AH66"/>
  <c r="AG66"/>
  <c r="AE66"/>
  <c r="AD66"/>
  <c r="AB66"/>
  <c r="AA66"/>
  <c r="Y66"/>
  <c r="X66"/>
  <c r="R66"/>
  <c r="P66"/>
  <c r="AN65"/>
  <c r="AH65"/>
  <c r="AG65"/>
  <c r="AE65"/>
  <c r="AD65"/>
  <c r="AB65"/>
  <c r="AA65"/>
  <c r="Y65"/>
  <c r="X65"/>
  <c r="R65"/>
  <c r="P65"/>
  <c r="AN64"/>
  <c r="AH64"/>
  <c r="AG64"/>
  <c r="AE64"/>
  <c r="AD64"/>
  <c r="AB64"/>
  <c r="AA64"/>
  <c r="Y64"/>
  <c r="X64"/>
  <c r="R64"/>
  <c r="P64"/>
  <c r="AN63"/>
  <c r="AH63"/>
  <c r="AG63"/>
  <c r="AE63"/>
  <c r="AD63"/>
  <c r="AB63"/>
  <c r="AA63"/>
  <c r="Y63"/>
  <c r="X63"/>
  <c r="R63"/>
  <c r="P63"/>
  <c r="AN62"/>
  <c r="AH62"/>
  <c r="AG62"/>
  <c r="AE62"/>
  <c r="AD62"/>
  <c r="AB62"/>
  <c r="AA62"/>
  <c r="Y62"/>
  <c r="X62"/>
  <c r="R62"/>
  <c r="P62"/>
  <c r="AN61"/>
  <c r="AH61"/>
  <c r="AG61"/>
  <c r="AE61"/>
  <c r="AD61"/>
  <c r="AB61"/>
  <c r="AA61"/>
  <c r="Y61"/>
  <c r="X61"/>
  <c r="R61"/>
  <c r="P61"/>
  <c r="AN60"/>
  <c r="AH60"/>
  <c r="AG60"/>
  <c r="AE60"/>
  <c r="AD60"/>
  <c r="AB60"/>
  <c r="AA60"/>
  <c r="Y60"/>
  <c r="X60"/>
  <c r="R60"/>
  <c r="P60"/>
  <c r="AN59"/>
  <c r="AH59"/>
  <c r="AG59"/>
  <c r="AE59"/>
  <c r="AD59"/>
  <c r="AB59"/>
  <c r="AA59"/>
  <c r="Y59"/>
  <c r="X59"/>
  <c r="R59"/>
  <c r="P59"/>
  <c r="AN58"/>
  <c r="AH58"/>
  <c r="AG58"/>
  <c r="AE58"/>
  <c r="AD58"/>
  <c r="AB58"/>
  <c r="AA58"/>
  <c r="Y58"/>
  <c r="X58"/>
  <c r="R58"/>
  <c r="P58"/>
  <c r="AN57"/>
  <c r="AH57"/>
  <c r="AG57"/>
  <c r="AE57"/>
  <c r="AD57"/>
  <c r="AB57"/>
  <c r="AA57"/>
  <c r="Y57"/>
  <c r="X57"/>
  <c r="R57"/>
  <c r="P57"/>
  <c r="AN56"/>
  <c r="AH56"/>
  <c r="AG56"/>
  <c r="AE56"/>
  <c r="AD56"/>
  <c r="AB56"/>
  <c r="AA56"/>
  <c r="Y56"/>
  <c r="X56"/>
  <c r="R56"/>
  <c r="P56"/>
  <c r="AN55"/>
  <c r="AH55"/>
  <c r="AG55"/>
  <c r="AE55"/>
  <c r="AD55"/>
  <c r="AB55"/>
  <c r="AA55"/>
  <c r="Y55"/>
  <c r="X55"/>
  <c r="R55"/>
  <c r="P55"/>
  <c r="AN54"/>
  <c r="AH54"/>
  <c r="AG54"/>
  <c r="AE54"/>
  <c r="AD54"/>
  <c r="AB54"/>
  <c r="AA54"/>
  <c r="Y54"/>
  <c r="X54"/>
  <c r="R54"/>
  <c r="P54"/>
  <c r="AN53"/>
  <c r="AH53"/>
  <c r="AG53"/>
  <c r="AE53"/>
  <c r="AD53"/>
  <c r="AB53"/>
  <c r="AA53"/>
  <c r="Y53"/>
  <c r="X53"/>
  <c r="R53"/>
  <c r="P53"/>
  <c r="AN52"/>
  <c r="AH52"/>
  <c r="AG52"/>
  <c r="AE52"/>
  <c r="AD52"/>
  <c r="AB52"/>
  <c r="AA52"/>
  <c r="Y52"/>
  <c r="X52"/>
  <c r="R52"/>
  <c r="P52"/>
  <c r="AN51"/>
  <c r="AH51"/>
  <c r="AG51"/>
  <c r="AE51"/>
  <c r="AD51"/>
  <c r="AB51"/>
  <c r="AA51"/>
  <c r="Y51"/>
  <c r="X51"/>
  <c r="R51"/>
  <c r="P51"/>
  <c r="AN50"/>
  <c r="AH50"/>
  <c r="AG50"/>
  <c r="AE50"/>
  <c r="AD50"/>
  <c r="AB50"/>
  <c r="AA50"/>
  <c r="Y50"/>
  <c r="X50"/>
  <c r="R50"/>
  <c r="P50"/>
  <c r="AN49"/>
  <c r="AH49"/>
  <c r="AG49"/>
  <c r="AE49"/>
  <c r="AD49"/>
  <c r="AB49"/>
  <c r="AA49"/>
  <c r="Y49"/>
  <c r="X49"/>
  <c r="R49"/>
  <c r="P49"/>
  <c r="AN48"/>
  <c r="AH48"/>
  <c r="AG48"/>
  <c r="AE48"/>
  <c r="AD48"/>
  <c r="AB48"/>
  <c r="AA48"/>
  <c r="Y48"/>
  <c r="X48"/>
  <c r="R48"/>
  <c r="P48"/>
  <c r="AN47"/>
  <c r="AH47"/>
  <c r="AG47"/>
  <c r="AE47"/>
  <c r="AD47"/>
  <c r="AB47"/>
  <c r="AA47"/>
  <c r="Y47"/>
  <c r="X47"/>
  <c r="R47"/>
  <c r="P47"/>
  <c r="AN46"/>
  <c r="AH46"/>
  <c r="AG46"/>
  <c r="AE46"/>
  <c r="AD46"/>
  <c r="AB46"/>
  <c r="AA46"/>
  <c r="Y46"/>
  <c r="X46"/>
  <c r="R46"/>
  <c r="P46"/>
  <c r="AN45"/>
  <c r="AH45"/>
  <c r="AG45"/>
  <c r="AE45"/>
  <c r="AD45"/>
  <c r="AB45"/>
  <c r="AA45"/>
  <c r="Y45"/>
  <c r="X45"/>
  <c r="R45"/>
  <c r="P45"/>
  <c r="AN44"/>
  <c r="AH44"/>
  <c r="AG44"/>
  <c r="AE44"/>
  <c r="AD44"/>
  <c r="AB44"/>
  <c r="AA44"/>
  <c r="Y44"/>
  <c r="X44"/>
  <c r="R44"/>
  <c r="P44"/>
  <c r="AN43"/>
  <c r="AH43"/>
  <c r="AG43"/>
  <c r="AE43"/>
  <c r="AD43"/>
  <c r="AB43"/>
  <c r="AA43"/>
  <c r="Y43"/>
  <c r="X43"/>
  <c r="R43"/>
  <c r="P43"/>
  <c r="AN42"/>
  <c r="AH42"/>
  <c r="AG42"/>
  <c r="AE42"/>
  <c r="AD42"/>
  <c r="AB42"/>
  <c r="AA42"/>
  <c r="Y42"/>
  <c r="X42"/>
  <c r="R42"/>
  <c r="P42"/>
  <c r="AN41"/>
  <c r="AH41"/>
  <c r="AG41"/>
  <c r="AE41"/>
  <c r="AD41"/>
  <c r="AB41"/>
  <c r="AA41"/>
  <c r="Y41"/>
  <c r="X41"/>
  <c r="R41"/>
  <c r="P41"/>
  <c r="AN40"/>
  <c r="AH40"/>
  <c r="AG40"/>
  <c r="AE40"/>
  <c r="AD40"/>
  <c r="AB40"/>
  <c r="AA40"/>
  <c r="Y40"/>
  <c r="X40"/>
  <c r="R40"/>
  <c r="P40"/>
  <c r="AN39"/>
  <c r="AH39"/>
  <c r="AG39"/>
  <c r="AE39"/>
  <c r="AD39"/>
  <c r="AB39"/>
  <c r="AA39"/>
  <c r="Y39"/>
  <c r="X39"/>
  <c r="R39"/>
  <c r="P39"/>
  <c r="AN38"/>
  <c r="AH38"/>
  <c r="AG38"/>
  <c r="AE38"/>
  <c r="AD38"/>
  <c r="AB38"/>
  <c r="AA38"/>
  <c r="Y38"/>
  <c r="X38"/>
  <c r="R38"/>
  <c r="P38"/>
  <c r="AN37"/>
  <c r="AH37"/>
  <c r="AG37"/>
  <c r="AE37"/>
  <c r="AD37"/>
  <c r="AB37"/>
  <c r="AA37"/>
  <c r="Y37"/>
  <c r="X37"/>
  <c r="R37"/>
  <c r="P37"/>
  <c r="AN36"/>
  <c r="AH36"/>
  <c r="AG36"/>
  <c r="AE36"/>
  <c r="AD36"/>
  <c r="AB36"/>
  <c r="AA36"/>
  <c r="Y36"/>
  <c r="X36"/>
  <c r="R36"/>
  <c r="P36"/>
  <c r="AN35"/>
  <c r="AH35"/>
  <c r="AG35"/>
  <c r="AE35"/>
  <c r="AD35"/>
  <c r="AB35"/>
  <c r="AA35"/>
  <c r="Y35"/>
  <c r="X35"/>
  <c r="R35"/>
  <c r="P35"/>
  <c r="AN34"/>
  <c r="AH34"/>
  <c r="AG34"/>
  <c r="AE34"/>
  <c r="AD34"/>
  <c r="AB34"/>
  <c r="AA34"/>
  <c r="Y34"/>
  <c r="X34"/>
  <c r="R34"/>
  <c r="P34"/>
  <c r="AN33"/>
  <c r="AH33"/>
  <c r="AG33"/>
  <c r="AE33"/>
  <c r="AD33"/>
  <c r="AB33"/>
  <c r="AA33"/>
  <c r="Y33"/>
  <c r="X33"/>
  <c r="R33"/>
  <c r="P33"/>
  <c r="AN32"/>
  <c r="AH32"/>
  <c r="AG32"/>
  <c r="AE32"/>
  <c r="AD32"/>
  <c r="AB32"/>
  <c r="AA32"/>
  <c r="Y32"/>
  <c r="X32"/>
  <c r="R32"/>
  <c r="P32"/>
  <c r="AN31"/>
  <c r="AH31"/>
  <c r="AG31"/>
  <c r="AE31"/>
  <c r="AD31"/>
  <c r="AB31"/>
  <c r="AA31"/>
  <c r="Y31"/>
  <c r="X31"/>
  <c r="R31"/>
  <c r="P31"/>
  <c r="AN30"/>
  <c r="AH30"/>
  <c r="AG30"/>
  <c r="AE30"/>
  <c r="AD30"/>
  <c r="AB30"/>
  <c r="AA30"/>
  <c r="Y30"/>
  <c r="X30"/>
  <c r="R30"/>
  <c r="P30"/>
  <c r="AN29"/>
  <c r="AH29"/>
  <c r="AG29"/>
  <c r="AE29"/>
  <c r="AD29"/>
  <c r="AB29"/>
  <c r="AA29"/>
  <c r="Y29"/>
  <c r="X29"/>
  <c r="R29"/>
  <c r="P29"/>
  <c r="AN28"/>
  <c r="AH28"/>
  <c r="AG28"/>
  <c r="AE28"/>
  <c r="AD28"/>
  <c r="AB28"/>
  <c r="AA28"/>
  <c r="Y28"/>
  <c r="X28"/>
  <c r="R28"/>
  <c r="P28"/>
  <c r="AN27"/>
  <c r="AH27"/>
  <c r="AG27"/>
  <c r="AE27"/>
  <c r="AD27"/>
  <c r="AB27"/>
  <c r="AA27"/>
  <c r="Y27"/>
  <c r="X27"/>
  <c r="R27"/>
  <c r="P27"/>
  <c r="AN26"/>
  <c r="AH26"/>
  <c r="AG26"/>
  <c r="AE26"/>
  <c r="AD26"/>
  <c r="AB26"/>
  <c r="AA26"/>
  <c r="Y26"/>
  <c r="X26"/>
  <c r="R26"/>
  <c r="P26"/>
  <c r="AN25"/>
  <c r="AH25"/>
  <c r="AG25"/>
  <c r="AE25"/>
  <c r="AD25"/>
  <c r="AB25"/>
  <c r="AA25"/>
  <c r="Y25"/>
  <c r="X25"/>
  <c r="R25"/>
  <c r="P25"/>
  <c r="AN24"/>
  <c r="AH24"/>
  <c r="AG24"/>
  <c r="AE24"/>
  <c r="AD24"/>
  <c r="AB24"/>
  <c r="AA24"/>
  <c r="Y24"/>
  <c r="X24"/>
  <c r="R24"/>
  <c r="P24"/>
  <c r="AN23"/>
  <c r="AH23"/>
  <c r="AG23"/>
  <c r="AE23"/>
  <c r="AD23"/>
  <c r="AB23"/>
  <c r="AA23"/>
  <c r="Y23"/>
  <c r="X23"/>
  <c r="R23"/>
  <c r="P23"/>
  <c r="AN22"/>
  <c r="AH22"/>
  <c r="AG22"/>
  <c r="AE22"/>
  <c r="AD22"/>
  <c r="AB22"/>
  <c r="AA22"/>
  <c r="Y22"/>
  <c r="X22"/>
  <c r="R22"/>
  <c r="P22"/>
  <c r="AN21"/>
  <c r="AH21"/>
  <c r="AG21"/>
  <c r="AE21"/>
  <c r="AD21"/>
  <c r="AB21"/>
  <c r="AA21"/>
  <c r="Y21"/>
  <c r="X21"/>
  <c r="R21"/>
  <c r="P21"/>
  <c r="AN20"/>
  <c r="AH20"/>
  <c r="AG20"/>
  <c r="AE20"/>
  <c r="AD20"/>
  <c r="AB20"/>
  <c r="AA20"/>
  <c r="Y20"/>
  <c r="X20"/>
  <c r="R20"/>
  <c r="P20"/>
  <c r="AN19"/>
  <c r="AH19"/>
  <c r="AG19"/>
  <c r="AE19"/>
  <c r="AD19"/>
  <c r="AB19"/>
  <c r="AA19"/>
  <c r="Y19"/>
  <c r="X19"/>
  <c r="R19"/>
  <c r="P19"/>
  <c r="AN18"/>
  <c r="AH18"/>
  <c r="AG18"/>
  <c r="AE18"/>
  <c r="AD18"/>
  <c r="AB18"/>
  <c r="AA18"/>
  <c r="Y18"/>
  <c r="X18"/>
  <c r="R18"/>
  <c r="P18"/>
  <c r="AN17"/>
  <c r="AH17"/>
  <c r="AG17"/>
  <c r="AE17"/>
  <c r="AD17"/>
  <c r="AB17"/>
  <c r="AA17"/>
  <c r="Y17"/>
  <c r="X17"/>
  <c r="R17"/>
  <c r="P17"/>
  <c r="AN16"/>
  <c r="AH16"/>
  <c r="AG16"/>
  <c r="AE16"/>
  <c r="AD16"/>
  <c r="AB16"/>
  <c r="AA16"/>
  <c r="Y16"/>
  <c r="X16"/>
  <c r="R16"/>
  <c r="P16"/>
  <c r="AN15"/>
  <c r="AH15"/>
  <c r="AG15"/>
  <c r="AE15"/>
  <c r="AD15"/>
  <c r="AB15"/>
  <c r="AA15"/>
  <c r="Y15"/>
  <c r="X15"/>
  <c r="R15"/>
  <c r="P15"/>
  <c r="AN14"/>
  <c r="AH14"/>
  <c r="AG14"/>
  <c r="AE14"/>
  <c r="AD14"/>
  <c r="AB14"/>
  <c r="AA14"/>
  <c r="Y14"/>
  <c r="X14"/>
  <c r="R14"/>
  <c r="P14"/>
  <c r="AN13"/>
  <c r="AH13"/>
  <c r="AG13"/>
  <c r="AE13"/>
  <c r="AD13"/>
  <c r="AB13"/>
  <c r="AA13"/>
  <c r="Y13"/>
  <c r="X13"/>
  <c r="R13"/>
  <c r="P13"/>
  <c r="AN12"/>
  <c r="AH12"/>
  <c r="AG12"/>
  <c r="AE12"/>
  <c r="AD12"/>
  <c r="AB12"/>
  <c r="AA12"/>
  <c r="Y12"/>
  <c r="X12"/>
  <c r="R12"/>
  <c r="P12"/>
  <c r="AN11"/>
  <c r="AH11"/>
  <c r="AG11"/>
  <c r="AE11"/>
  <c r="AD11"/>
  <c r="AB11"/>
  <c r="AA11"/>
  <c r="Y11"/>
  <c r="X11"/>
  <c r="R11"/>
  <c r="P11"/>
  <c r="AN10"/>
  <c r="AH10"/>
  <c r="AG10"/>
  <c r="AE10"/>
  <c r="AD10"/>
  <c r="AB10"/>
  <c r="AA10"/>
  <c r="Y10"/>
  <c r="X10"/>
  <c r="R10"/>
  <c r="P10"/>
  <c r="AN9"/>
  <c r="AH9"/>
  <c r="AG9"/>
  <c r="AE9"/>
  <c r="AD9"/>
  <c r="AA9"/>
  <c r="X9"/>
  <c r="R9"/>
  <c r="P9"/>
  <c r="AN8"/>
  <c r="AG8"/>
  <c r="AD8"/>
  <c r="X8"/>
  <c r="R8"/>
  <c r="P8"/>
  <c r="O8"/>
  <c r="N8"/>
  <c r="V671" i="1"/>
  <c r="T671"/>
  <c r="S671"/>
  <c r="Q671"/>
  <c r="P671"/>
  <c r="L671"/>
  <c r="K671"/>
  <c r="J671"/>
  <c r="I671"/>
  <c r="H671"/>
  <c r="G671"/>
  <c r="F671"/>
  <c r="E671"/>
  <c r="D671"/>
  <c r="C671"/>
  <c r="V670"/>
  <c r="T670"/>
  <c r="S670"/>
  <c r="Q670"/>
  <c r="P670"/>
  <c r="L670"/>
  <c r="K670"/>
  <c r="J670"/>
  <c r="I670"/>
  <c r="H670"/>
  <c r="G670"/>
  <c r="F670"/>
  <c r="E670"/>
  <c r="D670"/>
  <c r="V669"/>
  <c r="T669"/>
  <c r="S669"/>
  <c r="Q669"/>
  <c r="P669"/>
  <c r="L669"/>
  <c r="K669"/>
  <c r="J669"/>
  <c r="I669"/>
  <c r="H669"/>
  <c r="G669"/>
  <c r="F669"/>
  <c r="E669"/>
  <c r="D669"/>
  <c r="V668"/>
  <c r="T668"/>
  <c r="S668"/>
  <c r="S725" s="1"/>
  <c r="Q668"/>
  <c r="P668"/>
  <c r="L668"/>
  <c r="K668"/>
  <c r="K725" s="1"/>
  <c r="J668"/>
  <c r="I668"/>
  <c r="H668"/>
  <c r="G668"/>
  <c r="F668"/>
  <c r="E668"/>
  <c r="D668"/>
  <c r="C668"/>
  <c r="C725" s="1"/>
  <c r="V667"/>
  <c r="T667"/>
  <c r="S667"/>
  <c r="Q667"/>
  <c r="P667"/>
  <c r="L667"/>
  <c r="K667"/>
  <c r="J667"/>
  <c r="I667"/>
  <c r="H667"/>
  <c r="G667"/>
  <c r="F667"/>
  <c r="E667"/>
  <c r="D667"/>
  <c r="V666"/>
  <c r="V723" s="1"/>
  <c r="T666"/>
  <c r="S666"/>
  <c r="Q666"/>
  <c r="P666"/>
  <c r="P723" s="1"/>
  <c r="L666"/>
  <c r="K666"/>
  <c r="J666"/>
  <c r="I666"/>
  <c r="I723" s="1"/>
  <c r="H666"/>
  <c r="G666"/>
  <c r="F666"/>
  <c r="E666"/>
  <c r="E723" s="1"/>
  <c r="D666"/>
  <c r="V665"/>
  <c r="T665"/>
  <c r="S665"/>
  <c r="Q665"/>
  <c r="P665"/>
  <c r="L665"/>
  <c r="K665"/>
  <c r="J665"/>
  <c r="I665"/>
  <c r="H665"/>
  <c r="G665"/>
  <c r="F665"/>
  <c r="E665"/>
  <c r="D665"/>
  <c r="V664"/>
  <c r="T664"/>
  <c r="S664"/>
  <c r="Q664"/>
  <c r="P664"/>
  <c r="L664"/>
  <c r="K664"/>
  <c r="J664"/>
  <c r="I664"/>
  <c r="I721" s="1"/>
  <c r="H664"/>
  <c r="H721" s="1"/>
  <c r="G664"/>
  <c r="F664"/>
  <c r="E664"/>
  <c r="E721" s="1"/>
  <c r="D664"/>
  <c r="C664"/>
  <c r="V663"/>
  <c r="T663"/>
  <c r="T720" s="1"/>
  <c r="S663"/>
  <c r="Q663"/>
  <c r="Q720" s="1"/>
  <c r="P663"/>
  <c r="L663"/>
  <c r="L720" s="1"/>
  <c r="K663"/>
  <c r="J663"/>
  <c r="I663"/>
  <c r="H663"/>
  <c r="H720" s="1"/>
  <c r="G663"/>
  <c r="F663"/>
  <c r="E663"/>
  <c r="D663"/>
  <c r="D720" s="1"/>
  <c r="V662"/>
  <c r="T662"/>
  <c r="S662"/>
  <c r="Q662"/>
  <c r="Q718" s="1"/>
  <c r="P662"/>
  <c r="L662"/>
  <c r="K662"/>
  <c r="J662"/>
  <c r="I662"/>
  <c r="H662"/>
  <c r="G662"/>
  <c r="F662"/>
  <c r="E662"/>
  <c r="D662"/>
  <c r="V661"/>
  <c r="T661"/>
  <c r="S661"/>
  <c r="Q661"/>
  <c r="P661"/>
  <c r="L661"/>
  <c r="K661"/>
  <c r="J661"/>
  <c r="I661"/>
  <c r="H661"/>
  <c r="G661"/>
  <c r="F661"/>
  <c r="E661"/>
  <c r="D661"/>
  <c r="C661"/>
  <c r="V660"/>
  <c r="T660"/>
  <c r="S660"/>
  <c r="Q660"/>
  <c r="P660"/>
  <c r="L660"/>
  <c r="K660"/>
  <c r="J660"/>
  <c r="I660"/>
  <c r="I717" s="1"/>
  <c r="H660"/>
  <c r="G660"/>
  <c r="F660"/>
  <c r="E660"/>
  <c r="D660"/>
  <c r="V659"/>
  <c r="T659"/>
  <c r="T716" s="1"/>
  <c r="S659"/>
  <c r="Q659"/>
  <c r="P659"/>
  <c r="L659"/>
  <c r="K659"/>
  <c r="J659"/>
  <c r="H659"/>
  <c r="G659"/>
  <c r="F659"/>
  <c r="E659"/>
  <c r="D659"/>
  <c r="C659"/>
  <c r="V658"/>
  <c r="I659"/>
  <c r="T658"/>
  <c r="T715" s="1"/>
  <c r="S658"/>
  <c r="Q658"/>
  <c r="Q715" s="1"/>
  <c r="P658"/>
  <c r="L658"/>
  <c r="K658"/>
  <c r="J658"/>
  <c r="I658"/>
  <c r="H658"/>
  <c r="G658"/>
  <c r="F658"/>
  <c r="E658"/>
  <c r="D658"/>
  <c r="I715"/>
  <c r="V657"/>
  <c r="T657"/>
  <c r="S657"/>
  <c r="S713" s="1"/>
  <c r="Q657"/>
  <c r="P657"/>
  <c r="L657"/>
  <c r="K657"/>
  <c r="K713" s="1"/>
  <c r="J657"/>
  <c r="H657"/>
  <c r="G657"/>
  <c r="F657"/>
  <c r="D657"/>
  <c r="P714"/>
  <c r="E657"/>
  <c r="E714" s="1"/>
  <c r="I657"/>
  <c r="V656"/>
  <c r="T656"/>
  <c r="S656"/>
  <c r="Q656"/>
  <c r="Q712" s="1"/>
  <c r="P656"/>
  <c r="L656"/>
  <c r="K656"/>
  <c r="J656"/>
  <c r="I656"/>
  <c r="H656"/>
  <c r="G656"/>
  <c r="F656"/>
  <c r="E656"/>
  <c r="D656"/>
  <c r="C656"/>
  <c r="V655"/>
  <c r="T655"/>
  <c r="S655"/>
  <c r="Q655"/>
  <c r="P655"/>
  <c r="L655"/>
  <c r="K655"/>
  <c r="K712" s="1"/>
  <c r="J655"/>
  <c r="I655"/>
  <c r="I711" s="1"/>
  <c r="H655"/>
  <c r="G655"/>
  <c r="G711" s="1"/>
  <c r="F655"/>
  <c r="E655"/>
  <c r="E712" s="1"/>
  <c r="D655"/>
  <c r="C655"/>
  <c r="V654"/>
  <c r="T654"/>
  <c r="S654"/>
  <c r="Q654"/>
  <c r="P654"/>
  <c r="L654"/>
  <c r="L710" s="1"/>
  <c r="K654"/>
  <c r="J654"/>
  <c r="I654"/>
  <c r="H654"/>
  <c r="H710" s="1"/>
  <c r="G654"/>
  <c r="F654"/>
  <c r="E654"/>
  <c r="D654"/>
  <c r="V653"/>
  <c r="V710" s="1"/>
  <c r="T653"/>
  <c r="S653"/>
  <c r="Q653"/>
  <c r="P653"/>
  <c r="P710" s="1"/>
  <c r="L653"/>
  <c r="L709" s="1"/>
  <c r="K653"/>
  <c r="J653"/>
  <c r="I653"/>
  <c r="H653"/>
  <c r="G653"/>
  <c r="F653"/>
  <c r="E653"/>
  <c r="D653"/>
  <c r="C653"/>
  <c r="V652"/>
  <c r="T652"/>
  <c r="S652"/>
  <c r="Q652"/>
  <c r="P652"/>
  <c r="L652"/>
  <c r="K652"/>
  <c r="J652"/>
  <c r="I652"/>
  <c r="H652"/>
  <c r="G652"/>
  <c r="F652"/>
  <c r="E652"/>
  <c r="D652"/>
  <c r="V651"/>
  <c r="C652"/>
  <c r="T651"/>
  <c r="S651"/>
  <c r="Q651"/>
  <c r="P651"/>
  <c r="L651"/>
  <c r="L708" s="1"/>
  <c r="K651"/>
  <c r="J651"/>
  <c r="H651"/>
  <c r="G651"/>
  <c r="I651"/>
  <c r="F651"/>
  <c r="E651"/>
  <c r="D651"/>
  <c r="V650"/>
  <c r="T650"/>
  <c r="S650"/>
  <c r="Q650"/>
  <c r="P650"/>
  <c r="L650"/>
  <c r="K650"/>
  <c r="J650"/>
  <c r="H650"/>
  <c r="G650"/>
  <c r="F650"/>
  <c r="E650"/>
  <c r="D650"/>
  <c r="I650"/>
  <c r="V649"/>
  <c r="T649"/>
  <c r="S649"/>
  <c r="Q649"/>
  <c r="P649"/>
  <c r="L649"/>
  <c r="K649"/>
  <c r="J649"/>
  <c r="I649"/>
  <c r="H649"/>
  <c r="G649"/>
  <c r="F649"/>
  <c r="F706" s="1"/>
  <c r="E649"/>
  <c r="D649"/>
  <c r="V648"/>
  <c r="T648"/>
  <c r="S648"/>
  <c r="Q648"/>
  <c r="Q704" s="1"/>
  <c r="P648"/>
  <c r="L648"/>
  <c r="K648"/>
  <c r="J648"/>
  <c r="I648"/>
  <c r="H648"/>
  <c r="G648"/>
  <c r="F648"/>
  <c r="E648"/>
  <c r="E705" s="1"/>
  <c r="D648"/>
  <c r="C648"/>
  <c r="V647"/>
  <c r="T647"/>
  <c r="S647"/>
  <c r="Q647"/>
  <c r="P647"/>
  <c r="L647"/>
  <c r="K647"/>
  <c r="K704" s="1"/>
  <c r="J647"/>
  <c r="I647"/>
  <c r="H647"/>
  <c r="G647"/>
  <c r="G704" s="1"/>
  <c r="F647"/>
  <c r="E647"/>
  <c r="D647"/>
  <c r="C647"/>
  <c r="C704" s="1"/>
  <c r="V646"/>
  <c r="T646"/>
  <c r="S646"/>
  <c r="Q646"/>
  <c r="P646"/>
  <c r="L646"/>
  <c r="K646"/>
  <c r="J646"/>
  <c r="I646"/>
  <c r="H646"/>
  <c r="G646"/>
  <c r="F646"/>
  <c r="E646"/>
  <c r="D646"/>
  <c r="V645"/>
  <c r="V702" s="1"/>
  <c r="T645"/>
  <c r="S645"/>
  <c r="Q645"/>
  <c r="P645"/>
  <c r="P702" s="1"/>
  <c r="L645"/>
  <c r="L702" s="1"/>
  <c r="K645"/>
  <c r="J645"/>
  <c r="I645"/>
  <c r="I702" s="1"/>
  <c r="H645"/>
  <c r="G645"/>
  <c r="F645"/>
  <c r="E645"/>
  <c r="E702" s="1"/>
  <c r="D645"/>
  <c r="C645"/>
  <c r="V644"/>
  <c r="T644"/>
  <c r="S644"/>
  <c r="Q644"/>
  <c r="P644"/>
  <c r="P700" s="1"/>
  <c r="L644"/>
  <c r="K644"/>
  <c r="J644"/>
  <c r="I644"/>
  <c r="H644"/>
  <c r="G644"/>
  <c r="F644"/>
  <c r="E644"/>
  <c r="D644"/>
  <c r="C644"/>
  <c r="V643"/>
  <c r="T643"/>
  <c r="S643"/>
  <c r="Q643"/>
  <c r="Q700" s="1"/>
  <c r="P643"/>
  <c r="O643"/>
  <c r="L643"/>
  <c r="K643"/>
  <c r="J643"/>
  <c r="I643"/>
  <c r="H643"/>
  <c r="G643"/>
  <c r="F643"/>
  <c r="E643"/>
  <c r="D643"/>
  <c r="C643"/>
  <c r="V642"/>
  <c r="U642"/>
  <c r="T642"/>
  <c r="S642"/>
  <c r="Q642"/>
  <c r="P642"/>
  <c r="O642"/>
  <c r="L642"/>
  <c r="L675" s="1"/>
  <c r="K642"/>
  <c r="J642"/>
  <c r="J699" s="1"/>
  <c r="I642"/>
  <c r="H642"/>
  <c r="G642"/>
  <c r="F642"/>
  <c r="E642"/>
  <c r="D642"/>
  <c r="V641"/>
  <c r="U641"/>
  <c r="T641"/>
  <c r="S641"/>
  <c r="Q641"/>
  <c r="P641"/>
  <c r="O641"/>
  <c r="N641"/>
  <c r="L641"/>
  <c r="K641"/>
  <c r="J641"/>
  <c r="I641"/>
  <c r="H641"/>
  <c r="G641"/>
  <c r="F641"/>
  <c r="E641"/>
  <c r="D641"/>
  <c r="V640"/>
  <c r="U640"/>
  <c r="T640"/>
  <c r="S640"/>
  <c r="Q640"/>
  <c r="P640"/>
  <c r="O640"/>
  <c r="O697" s="1"/>
  <c r="N640"/>
  <c r="L640"/>
  <c r="L697" s="1"/>
  <c r="K640"/>
  <c r="J640"/>
  <c r="J697" s="1"/>
  <c r="I640"/>
  <c r="G640"/>
  <c r="F640"/>
  <c r="E640"/>
  <c r="D640"/>
  <c r="C640"/>
  <c r="C697" s="1"/>
  <c r="V639"/>
  <c r="U639"/>
  <c r="T639"/>
  <c r="S639"/>
  <c r="Q639"/>
  <c r="P639"/>
  <c r="O639"/>
  <c r="N639"/>
  <c r="L639"/>
  <c r="K639"/>
  <c r="J639"/>
  <c r="I639"/>
  <c r="H639"/>
  <c r="G639"/>
  <c r="F639"/>
  <c r="E639"/>
  <c r="D639"/>
  <c r="C639"/>
  <c r="V638"/>
  <c r="U638"/>
  <c r="T638"/>
  <c r="T695" s="1"/>
  <c r="S638"/>
  <c r="Q638"/>
  <c r="P638"/>
  <c r="O638"/>
  <c r="N638"/>
  <c r="L638"/>
  <c r="K638"/>
  <c r="K694" s="1"/>
  <c r="J638"/>
  <c r="I638"/>
  <c r="H638"/>
  <c r="G638"/>
  <c r="F638"/>
  <c r="E638"/>
  <c r="D638"/>
  <c r="C638"/>
  <c r="V637"/>
  <c r="U637"/>
  <c r="T637"/>
  <c r="S637"/>
  <c r="Q637"/>
  <c r="Q694" s="1"/>
  <c r="P637"/>
  <c r="O637"/>
  <c r="N637"/>
  <c r="L637"/>
  <c r="L694" s="1"/>
  <c r="K637"/>
  <c r="J637"/>
  <c r="I637"/>
  <c r="H637"/>
  <c r="G637"/>
  <c r="F637"/>
  <c r="E637"/>
  <c r="D637"/>
  <c r="C637"/>
  <c r="V636"/>
  <c r="U636"/>
  <c r="T636"/>
  <c r="T693" s="1"/>
  <c r="S636"/>
  <c r="Q636"/>
  <c r="P636"/>
  <c r="O636"/>
  <c r="O693" s="1"/>
  <c r="N636"/>
  <c r="L636"/>
  <c r="K636"/>
  <c r="K693" s="1"/>
  <c r="J636"/>
  <c r="I636"/>
  <c r="I692" s="1"/>
  <c r="H636"/>
  <c r="F636"/>
  <c r="E636"/>
  <c r="D636"/>
  <c r="H640"/>
  <c r="G636"/>
  <c r="E697"/>
  <c r="V635"/>
  <c r="U635"/>
  <c r="T635"/>
  <c r="S635"/>
  <c r="Q635"/>
  <c r="P635"/>
  <c r="N635"/>
  <c r="K635"/>
  <c r="J635"/>
  <c r="I635"/>
  <c r="H635"/>
  <c r="G635"/>
  <c r="F635"/>
  <c r="E635"/>
  <c r="D635"/>
  <c r="C635"/>
  <c r="C692" s="1"/>
  <c r="V634"/>
  <c r="U634"/>
  <c r="T634"/>
  <c r="S634"/>
  <c r="Q634"/>
  <c r="P634"/>
  <c r="O634"/>
  <c r="N634"/>
  <c r="N691" s="1"/>
  <c r="L634"/>
  <c r="K634"/>
  <c r="J634"/>
  <c r="J674" s="1"/>
  <c r="I634"/>
  <c r="H634"/>
  <c r="G634"/>
  <c r="F634"/>
  <c r="E634"/>
  <c r="D634"/>
  <c r="C634"/>
  <c r="V633"/>
  <c r="U633"/>
  <c r="T633"/>
  <c r="S633"/>
  <c r="Q633"/>
  <c r="P633"/>
  <c r="O633"/>
  <c r="N633"/>
  <c r="L633"/>
  <c r="L690" s="1"/>
  <c r="K633"/>
  <c r="K690" s="1"/>
  <c r="J633"/>
  <c r="I633"/>
  <c r="H633"/>
  <c r="G633"/>
  <c r="F633"/>
  <c r="E633"/>
  <c r="D633"/>
  <c r="C633"/>
  <c r="V632"/>
  <c r="U632"/>
  <c r="T632"/>
  <c r="S632"/>
  <c r="Q632"/>
  <c r="P632"/>
  <c r="O632"/>
  <c r="O688" s="1"/>
  <c r="N632"/>
  <c r="L632"/>
  <c r="K632"/>
  <c r="J632"/>
  <c r="I632"/>
  <c r="H632"/>
  <c r="G632"/>
  <c r="F632"/>
  <c r="E632"/>
  <c r="D632"/>
  <c r="C632"/>
  <c r="V631"/>
  <c r="U631"/>
  <c r="T631"/>
  <c r="S631"/>
  <c r="Q631"/>
  <c r="P631"/>
  <c r="O631"/>
  <c r="N631"/>
  <c r="L631"/>
  <c r="L687" s="1"/>
  <c r="K631"/>
  <c r="J631"/>
  <c r="I631"/>
  <c r="H631"/>
  <c r="H688" s="1"/>
  <c r="G631"/>
  <c r="G688" s="1"/>
  <c r="F631"/>
  <c r="E631"/>
  <c r="D631"/>
  <c r="C631"/>
  <c r="V630"/>
  <c r="U630"/>
  <c r="T630"/>
  <c r="S630"/>
  <c r="Q630"/>
  <c r="P630"/>
  <c r="O630"/>
  <c r="O686" s="1"/>
  <c r="N630"/>
  <c r="N686" s="1"/>
  <c r="L630"/>
  <c r="K630"/>
  <c r="J630"/>
  <c r="I630"/>
  <c r="H630"/>
  <c r="G630"/>
  <c r="F630"/>
  <c r="F686" s="1"/>
  <c r="E630"/>
  <c r="D630"/>
  <c r="C630"/>
  <c r="V629"/>
  <c r="U629"/>
  <c r="U685" s="1"/>
  <c r="T629"/>
  <c r="S629"/>
  <c r="Q629"/>
  <c r="Q685" s="1"/>
  <c r="P629"/>
  <c r="O629"/>
  <c r="N629"/>
  <c r="L629"/>
  <c r="L685" s="1"/>
  <c r="K629"/>
  <c r="J629"/>
  <c r="I629"/>
  <c r="H629"/>
  <c r="G629"/>
  <c r="F629"/>
  <c r="E629"/>
  <c r="D629"/>
  <c r="C629"/>
  <c r="C685" s="1"/>
  <c r="V628"/>
  <c r="U628"/>
  <c r="T628"/>
  <c r="S628"/>
  <c r="S684" s="1"/>
  <c r="Q628"/>
  <c r="P628"/>
  <c r="O628"/>
  <c r="O684" s="1"/>
  <c r="N628"/>
  <c r="N684" s="1"/>
  <c r="L628"/>
  <c r="K628"/>
  <c r="J628"/>
  <c r="J684" s="1"/>
  <c r="I628"/>
  <c r="I684" s="1"/>
  <c r="H628"/>
  <c r="G628"/>
  <c r="F628"/>
  <c r="E628"/>
  <c r="D628"/>
  <c r="C628"/>
  <c r="V627"/>
  <c r="V684" s="1"/>
  <c r="U627"/>
  <c r="U683" s="1"/>
  <c r="T627"/>
  <c r="S627"/>
  <c r="Q627"/>
  <c r="P627"/>
  <c r="O627"/>
  <c r="N627"/>
  <c r="L627"/>
  <c r="K627"/>
  <c r="K683" s="1"/>
  <c r="J627"/>
  <c r="I627"/>
  <c r="H627"/>
  <c r="G627"/>
  <c r="F627"/>
  <c r="E627"/>
  <c r="D627"/>
  <c r="C627"/>
  <c r="C683" s="1"/>
  <c r="V626"/>
  <c r="U626"/>
  <c r="T626"/>
  <c r="S626"/>
  <c r="Q626"/>
  <c r="P626"/>
  <c r="O626"/>
  <c r="N626"/>
  <c r="L626"/>
  <c r="K626"/>
  <c r="J626"/>
  <c r="I626"/>
  <c r="I682" s="1"/>
  <c r="H626"/>
  <c r="G626"/>
  <c r="F626"/>
  <c r="E626"/>
  <c r="D626"/>
  <c r="C626"/>
  <c r="V625"/>
  <c r="U625"/>
  <c r="T625"/>
  <c r="S625"/>
  <c r="Q625"/>
  <c r="Q681" s="1"/>
  <c r="P625"/>
  <c r="O625"/>
  <c r="N625"/>
  <c r="L625"/>
  <c r="K625"/>
  <c r="K681" s="1"/>
  <c r="J625"/>
  <c r="I625"/>
  <c r="H625"/>
  <c r="H682" s="1"/>
  <c r="G625"/>
  <c r="G681" s="1"/>
  <c r="F625"/>
  <c r="E625"/>
  <c r="D625"/>
  <c r="C625"/>
  <c r="C681" s="1"/>
  <c r="V624"/>
  <c r="U624"/>
  <c r="T624"/>
  <c r="T680" s="1"/>
  <c r="S624"/>
  <c r="S681" s="1"/>
  <c r="Q624"/>
  <c r="P624"/>
  <c r="O624"/>
  <c r="O680" s="1"/>
  <c r="N624"/>
  <c r="L624"/>
  <c r="K624"/>
  <c r="J624"/>
  <c r="I624"/>
  <c r="I680" s="1"/>
  <c r="H624"/>
  <c r="G624"/>
  <c r="F624"/>
  <c r="E624"/>
  <c r="E680" s="1"/>
  <c r="D624"/>
  <c r="C624"/>
  <c r="V623"/>
  <c r="U623"/>
  <c r="U679" s="1"/>
  <c r="T623"/>
  <c r="S623"/>
  <c r="Q623"/>
  <c r="P623"/>
  <c r="O623"/>
  <c r="N623"/>
  <c r="L623"/>
  <c r="L679" s="1"/>
  <c r="K623"/>
  <c r="K679" s="1"/>
  <c r="J623"/>
  <c r="I623"/>
  <c r="H623"/>
  <c r="G623"/>
  <c r="G679" s="1"/>
  <c r="F623"/>
  <c r="E623"/>
  <c r="D623"/>
  <c r="C623"/>
  <c r="C680" s="1"/>
  <c r="V622"/>
  <c r="U622"/>
  <c r="T622"/>
  <c r="S622"/>
  <c r="Q622"/>
  <c r="P622"/>
  <c r="O622"/>
  <c r="O679" s="1"/>
  <c r="N622"/>
  <c r="L622"/>
  <c r="K622"/>
  <c r="K678" s="1"/>
  <c r="J622"/>
  <c r="J678" s="1"/>
  <c r="I622"/>
  <c r="I678" s="1"/>
  <c r="H622"/>
  <c r="G622"/>
  <c r="F622"/>
  <c r="F678" s="1"/>
  <c r="E622"/>
  <c r="D622"/>
  <c r="C622"/>
  <c r="V621"/>
  <c r="U621"/>
  <c r="U678" s="1"/>
  <c r="S621"/>
  <c r="Q621"/>
  <c r="Q678" s="1"/>
  <c r="P621"/>
  <c r="O621"/>
  <c r="O678" s="1"/>
  <c r="N621"/>
  <c r="K621"/>
  <c r="I621"/>
  <c r="G621"/>
  <c r="E621"/>
  <c r="D621"/>
  <c r="V620"/>
  <c r="U620"/>
  <c r="T620"/>
  <c r="S620"/>
  <c r="R620"/>
  <c r="Q620"/>
  <c r="P620"/>
  <c r="O620"/>
  <c r="N620"/>
  <c r="M620"/>
  <c r="L620"/>
  <c r="K620"/>
  <c r="J620"/>
  <c r="I620"/>
  <c r="H620"/>
  <c r="G620"/>
  <c r="F620"/>
  <c r="E620"/>
  <c r="D620"/>
  <c r="C620"/>
  <c r="V619"/>
  <c r="U619"/>
  <c r="S619"/>
  <c r="R619"/>
  <c r="Q619"/>
  <c r="P619"/>
  <c r="O619"/>
  <c r="N619"/>
  <c r="M619"/>
  <c r="L619"/>
  <c r="K619"/>
  <c r="J619"/>
  <c r="I619"/>
  <c r="H619"/>
  <c r="G619"/>
  <c r="F619"/>
  <c r="E619"/>
  <c r="D619"/>
  <c r="C619"/>
  <c r="O687"/>
  <c r="O690"/>
  <c r="O681"/>
  <c r="O682"/>
  <c r="O689"/>
  <c r="O683"/>
  <c r="U691"/>
  <c r="V683"/>
  <c r="V691"/>
  <c r="T682"/>
  <c r="H678"/>
  <c r="C686"/>
  <c r="J687"/>
  <c r="E688"/>
  <c r="E696"/>
  <c r="D696"/>
  <c r="E682"/>
  <c r="F692"/>
  <c r="M671"/>
  <c r="M670"/>
  <c r="M669"/>
  <c r="M668"/>
  <c r="M667"/>
  <c r="M666"/>
  <c r="M665"/>
  <c r="M664"/>
  <c r="M663"/>
  <c r="M662"/>
  <c r="M661"/>
  <c r="K718"/>
  <c r="G718"/>
  <c r="M660"/>
  <c r="M717" s="1"/>
  <c r="M659"/>
  <c r="M658"/>
  <c r="M657"/>
  <c r="H714"/>
  <c r="M656"/>
  <c r="M655"/>
  <c r="I712"/>
  <c r="M654"/>
  <c r="K711"/>
  <c r="M653"/>
  <c r="M710" s="1"/>
  <c r="I710"/>
  <c r="M652"/>
  <c r="V366" i="2"/>
  <c r="V364"/>
  <c r="V362"/>
  <c r="U359"/>
  <c r="U360"/>
  <c r="U361"/>
  <c r="U362"/>
  <c r="U363"/>
  <c r="U364"/>
  <c r="U365"/>
  <c r="U366"/>
  <c r="U367"/>
  <c r="M651" i="1"/>
  <c r="V360" i="2"/>
  <c r="V367"/>
  <c r="V365"/>
  <c r="V363"/>
  <c r="V361"/>
  <c r="V358"/>
  <c r="U356"/>
  <c r="M650" i="1"/>
  <c r="U358" i="2"/>
  <c r="V357"/>
  <c r="U357"/>
  <c r="V359"/>
  <c r="V347"/>
  <c r="U330"/>
  <c r="U332"/>
  <c r="M648" i="1"/>
  <c r="U334" i="2"/>
  <c r="U335"/>
  <c r="U336"/>
  <c r="U338"/>
  <c r="U339"/>
  <c r="U340"/>
  <c r="U341"/>
  <c r="V330"/>
  <c r="U342"/>
  <c r="V331"/>
  <c r="U343"/>
  <c r="V332"/>
  <c r="U345"/>
  <c r="V334"/>
  <c r="U329"/>
  <c r="U331"/>
  <c r="U333"/>
  <c r="U337"/>
  <c r="U344"/>
  <c r="V333"/>
  <c r="M649" i="1"/>
  <c r="K705"/>
  <c r="U346" i="2"/>
  <c r="V335"/>
  <c r="U347"/>
  <c r="V336"/>
  <c r="V348"/>
  <c r="U348"/>
  <c r="V337"/>
  <c r="V349"/>
  <c r="U349"/>
  <c r="V338"/>
  <c r="V350"/>
  <c r="U350"/>
  <c r="V339"/>
  <c r="V351"/>
  <c r="U351"/>
  <c r="V340"/>
  <c r="V352"/>
  <c r="U352"/>
  <c r="V341"/>
  <c r="V353"/>
  <c r="U353"/>
  <c r="V342"/>
  <c r="V354"/>
  <c r="U354"/>
  <c r="V343"/>
  <c r="V355"/>
  <c r="U355"/>
  <c r="V344"/>
  <c r="V356"/>
  <c r="V346"/>
  <c r="V345"/>
  <c r="V326"/>
  <c r="U320"/>
  <c r="M647" i="1"/>
  <c r="U321" i="2"/>
  <c r="U322"/>
  <c r="U323"/>
  <c r="U324"/>
  <c r="U325"/>
  <c r="U326"/>
  <c r="U327"/>
  <c r="U328"/>
  <c r="V322"/>
  <c r="V329"/>
  <c r="V328"/>
  <c r="V327"/>
  <c r="V325"/>
  <c r="V324"/>
  <c r="V323"/>
  <c r="E704" i="1"/>
  <c r="U319" i="2"/>
  <c r="V320"/>
  <c r="V321"/>
  <c r="U316"/>
  <c r="U317"/>
  <c r="V318"/>
  <c r="U318"/>
  <c r="V319"/>
  <c r="V317"/>
  <c r="V306"/>
  <c r="U308"/>
  <c r="M646" i="1"/>
  <c r="V309" i="2"/>
  <c r="U302"/>
  <c r="U303"/>
  <c r="U304"/>
  <c r="U305"/>
  <c r="U306"/>
  <c r="U309"/>
  <c r="V310"/>
  <c r="U310"/>
  <c r="V311"/>
  <c r="U311"/>
  <c r="V312"/>
  <c r="U312"/>
  <c r="V313"/>
  <c r="U313"/>
  <c r="V314"/>
  <c r="U314"/>
  <c r="V303"/>
  <c r="V315"/>
  <c r="U315"/>
  <c r="V304"/>
  <c r="V316"/>
  <c r="V307"/>
  <c r="U307"/>
  <c r="V308"/>
  <c r="V305"/>
  <c r="V301"/>
  <c r="U301"/>
  <c r="V302"/>
  <c r="U300"/>
  <c r="U297"/>
  <c r="V298"/>
  <c r="U298"/>
  <c r="V299"/>
  <c r="U299"/>
  <c r="V300"/>
  <c r="U296"/>
  <c r="M645" i="1"/>
  <c r="V297" i="2"/>
  <c r="AU284"/>
  <c r="AU283"/>
  <c r="AU282"/>
  <c r="AU281"/>
  <c r="U292"/>
  <c r="V293"/>
  <c r="U293"/>
  <c r="V294"/>
  <c r="U294"/>
  <c r="V295"/>
  <c r="U295"/>
  <c r="V296"/>
  <c r="H702" i="1"/>
  <c r="AU280" i="2"/>
  <c r="AU279"/>
  <c r="AU278"/>
  <c r="AU277"/>
  <c r="AU276"/>
  <c r="O283" i="1"/>
  <c r="AU275" i="2"/>
  <c r="O282" i="1"/>
  <c r="AU274" i="2"/>
  <c r="AU273"/>
  <c r="AU271"/>
  <c r="AU269"/>
  <c r="AU268"/>
  <c r="AU267"/>
  <c r="AU266"/>
  <c r="AU265"/>
  <c r="AU264"/>
  <c r="AU263"/>
  <c r="AU262"/>
  <c r="AU261"/>
  <c r="AU260"/>
  <c r="AU259"/>
  <c r="AU258"/>
  <c r="AU257"/>
  <c r="AU256"/>
  <c r="AU255"/>
  <c r="AU254"/>
  <c r="V284"/>
  <c r="AU272"/>
  <c r="V282"/>
  <c r="AU270"/>
  <c r="U265"/>
  <c r="U266"/>
  <c r="U267"/>
  <c r="U268"/>
  <c r="U269"/>
  <c r="U270"/>
  <c r="U271"/>
  <c r="U272"/>
  <c r="M643" i="1"/>
  <c r="U285" i="2"/>
  <c r="V274"/>
  <c r="V286"/>
  <c r="U286"/>
  <c r="V275"/>
  <c r="V287"/>
  <c r="U287"/>
  <c r="V276"/>
  <c r="V288"/>
  <c r="U288"/>
  <c r="V277"/>
  <c r="V289"/>
  <c r="U289"/>
  <c r="V278"/>
  <c r="V290"/>
  <c r="U290"/>
  <c r="V279"/>
  <c r="V291"/>
  <c r="U291"/>
  <c r="V280"/>
  <c r="V292"/>
  <c r="U273"/>
  <c r="U274"/>
  <c r="U275"/>
  <c r="U276"/>
  <c r="U277"/>
  <c r="V266"/>
  <c r="U278"/>
  <c r="V267"/>
  <c r="U279"/>
  <c r="V268"/>
  <c r="U280"/>
  <c r="V269"/>
  <c r="U281"/>
  <c r="V270"/>
  <c r="U282"/>
  <c r="V271"/>
  <c r="U283"/>
  <c r="V272"/>
  <c r="U284"/>
  <c r="V273"/>
  <c r="M644" i="1"/>
  <c r="V285" i="2"/>
  <c r="V283"/>
  <c r="V281"/>
  <c r="AU253"/>
  <c r="U264"/>
  <c r="V265"/>
  <c r="AU252"/>
  <c r="AU251"/>
  <c r="AU250"/>
  <c r="AU249"/>
  <c r="AU248"/>
  <c r="AU247"/>
  <c r="AU246"/>
  <c r="AU245"/>
  <c r="AU244"/>
  <c r="AU243"/>
  <c r="AU242"/>
  <c r="AU241"/>
  <c r="AU240"/>
  <c r="AU239"/>
  <c r="AU238"/>
  <c r="AU237"/>
  <c r="AU236"/>
  <c r="AU235"/>
  <c r="AU234"/>
  <c r="AU233"/>
  <c r="AU232"/>
  <c r="AU231"/>
  <c r="U243"/>
  <c r="U244"/>
  <c r="U246"/>
  <c r="U248"/>
  <c r="M641" i="1"/>
  <c r="U249" i="2"/>
  <c r="U250"/>
  <c r="U251"/>
  <c r="U252"/>
  <c r="U263"/>
  <c r="V252"/>
  <c r="V264"/>
  <c r="V253"/>
  <c r="U242"/>
  <c r="U245"/>
  <c r="U247"/>
  <c r="U253"/>
  <c r="V254"/>
  <c r="U254"/>
  <c r="V243"/>
  <c r="V255"/>
  <c r="U255"/>
  <c r="V244"/>
  <c r="V256"/>
  <c r="U256"/>
  <c r="V245"/>
  <c r="V257"/>
  <c r="U257"/>
  <c r="V246"/>
  <c r="V258"/>
  <c r="U258"/>
  <c r="V247"/>
  <c r="V259"/>
  <c r="U259"/>
  <c r="V248"/>
  <c r="V260"/>
  <c r="U260"/>
  <c r="V249"/>
  <c r="M642" i="1"/>
  <c r="V261" i="2"/>
  <c r="U261"/>
  <c r="V250"/>
  <c r="V262"/>
  <c r="U262"/>
  <c r="V251"/>
  <c r="V263"/>
  <c r="AN249"/>
  <c r="AH249"/>
  <c r="AG252"/>
  <c r="AG251"/>
  <c r="AG250"/>
  <c r="AG249"/>
  <c r="AN250"/>
  <c r="AH250"/>
  <c r="AN251"/>
  <c r="AH251"/>
  <c r="AN252"/>
  <c r="AH252"/>
  <c r="AU230"/>
  <c r="AU229"/>
  <c r="U240"/>
  <c r="U241"/>
  <c r="V242"/>
  <c r="V241"/>
  <c r="AU228"/>
  <c r="AU227"/>
  <c r="AU226"/>
  <c r="AU225"/>
  <c r="AU224"/>
  <c r="AU223"/>
  <c r="AU222"/>
  <c r="AU221"/>
  <c r="AU220"/>
  <c r="AU219"/>
  <c r="AU218"/>
  <c r="AU217"/>
  <c r="AU216"/>
  <c r="AU215"/>
  <c r="AU214"/>
  <c r="AU213"/>
  <c r="AJ212"/>
  <c r="AJ210"/>
  <c r="AJ208"/>
  <c r="AJ204"/>
  <c r="AK204"/>
  <c r="AJ202"/>
  <c r="AK202"/>
  <c r="AJ194"/>
  <c r="AJ191"/>
  <c r="AJ189"/>
  <c r="O175" i="1"/>
  <c r="O174"/>
  <c r="AJ167" i="2"/>
  <c r="AJ159"/>
  <c r="AJ158"/>
  <c r="AJ153"/>
  <c r="AJ152"/>
  <c r="AJ148"/>
  <c r="AJ145"/>
  <c r="AJ144"/>
  <c r="AJ142"/>
  <c r="AJ140"/>
  <c r="AJ136"/>
  <c r="AJ128"/>
  <c r="AJ127"/>
  <c r="AJ126"/>
  <c r="AJ125"/>
  <c r="AJ124"/>
  <c r="AJ123"/>
  <c r="AJ121"/>
  <c r="AJ111"/>
  <c r="AJ109"/>
  <c r="AJ92"/>
  <c r="AJ91"/>
  <c r="AJ90"/>
  <c r="AJ89"/>
  <c r="AJ88"/>
  <c r="AJ64"/>
  <c r="B28" i="1"/>
  <c r="O20" i="2" s="1"/>
  <c r="A28" i="1"/>
  <c r="N20" i="2" s="1"/>
  <c r="B27" i="1"/>
  <c r="O19" i="2" s="1"/>
  <c r="A27" i="1"/>
  <c r="N19" i="2" s="1"/>
  <c r="B26" i="1"/>
  <c r="O18" i="2" s="1"/>
  <c r="A26" i="1"/>
  <c r="N18" i="2" s="1"/>
  <c r="B25" i="1"/>
  <c r="O17" i="2" s="1"/>
  <c r="A25" i="1"/>
  <c r="N17" i="2" s="1"/>
  <c r="B24" i="1"/>
  <c r="O16" i="2" s="1"/>
  <c r="A24" i="1"/>
  <c r="N16" i="2" s="1"/>
  <c r="B23" i="1"/>
  <c r="O15" i="2" s="1"/>
  <c r="A23" i="1"/>
  <c r="N15" i="2" s="1"/>
  <c r="B22" i="1"/>
  <c r="O14" i="2" s="1"/>
  <c r="A22" i="1"/>
  <c r="N14" i="2" s="1"/>
  <c r="B21" i="1"/>
  <c r="O13" i="2" s="1"/>
  <c r="A21" i="1"/>
  <c r="N13" i="2" s="1"/>
  <c r="B20" i="1"/>
  <c r="O12" i="2" s="1"/>
  <c r="A20" i="1"/>
  <c r="N12" i="2" s="1"/>
  <c r="B19" i="1"/>
  <c r="O11" i="2" s="1"/>
  <c r="A19" i="1"/>
  <c r="N11" i="2" s="1"/>
  <c r="B18" i="1"/>
  <c r="O10" i="2" s="1"/>
  <c r="A18" i="1"/>
  <c r="A30" s="1"/>
  <c r="B17"/>
  <c r="O9" i="2" s="1"/>
  <c r="A17" i="1"/>
  <c r="AK44" i="2"/>
  <c r="AK61"/>
  <c r="AK67"/>
  <c r="AK73"/>
  <c r="AK77"/>
  <c r="AK78"/>
  <c r="AK79"/>
  <c r="AK80"/>
  <c r="AK81"/>
  <c r="AK85"/>
  <c r="AK89"/>
  <c r="AK91"/>
  <c r="AK93"/>
  <c r="AK98"/>
  <c r="AJ117"/>
  <c r="AJ118"/>
  <c r="AJ119"/>
  <c r="AJ120"/>
  <c r="AJ122"/>
  <c r="AK113"/>
  <c r="AK114"/>
  <c r="AK115"/>
  <c r="AK116"/>
  <c r="AK117"/>
  <c r="AK122"/>
  <c r="AK130"/>
  <c r="AK132"/>
  <c r="AJ146"/>
  <c r="AK137"/>
  <c r="AK138"/>
  <c r="AJ150"/>
  <c r="AK141"/>
  <c r="AK146"/>
  <c r="AJ160"/>
  <c r="AJ162"/>
  <c r="AJ164"/>
  <c r="AK158"/>
  <c r="AJ172"/>
  <c r="AJ174"/>
  <c r="AJ176"/>
  <c r="AJ184"/>
  <c r="AJ186"/>
  <c r="AJ188"/>
  <c r="AK182"/>
  <c r="AJ196"/>
  <c r="AJ198"/>
  <c r="AJ200"/>
  <c r="AK196"/>
  <c r="AJ209"/>
  <c r="AJ211"/>
  <c r="AJ206"/>
  <c r="AJ220"/>
  <c r="AK210"/>
  <c r="AJ222"/>
  <c r="AK212"/>
  <c r="AJ226"/>
  <c r="AJ228"/>
  <c r="AJ229"/>
  <c r="AK231"/>
  <c r="AK220"/>
  <c r="AK232"/>
  <c r="AK234"/>
  <c r="AK224"/>
  <c r="AK236"/>
  <c r="AK239"/>
  <c r="AK229"/>
  <c r="AK15"/>
  <c r="AK33"/>
  <c r="AK35"/>
  <c r="AK46"/>
  <c r="AJ67"/>
  <c r="AJ71"/>
  <c r="AK70"/>
  <c r="AK72"/>
  <c r="AK82"/>
  <c r="AK84"/>
  <c r="AK88"/>
  <c r="AK95"/>
  <c r="AK97"/>
  <c r="AK101"/>
  <c r="AK103"/>
  <c r="AK105"/>
  <c r="AK110"/>
  <c r="AJ129"/>
  <c r="AJ130"/>
  <c r="AJ131"/>
  <c r="AJ132"/>
  <c r="AJ134"/>
  <c r="AK125"/>
  <c r="AJ138"/>
  <c r="AK128"/>
  <c r="AK129"/>
  <c r="AJ147"/>
  <c r="AJ154"/>
  <c r="AJ156"/>
  <c r="AJ165"/>
  <c r="AK155"/>
  <c r="AK156"/>
  <c r="AJ178"/>
  <c r="AK168"/>
  <c r="AJ183"/>
  <c r="AK179"/>
  <c r="AK181"/>
  <c r="AJ201"/>
  <c r="AK192"/>
  <c r="AJ213"/>
  <c r="AJ214"/>
  <c r="AJ215"/>
  <c r="AJ216"/>
  <c r="AJ218"/>
  <c r="AJ227"/>
  <c r="AK233"/>
  <c r="AJ236"/>
  <c r="AK226"/>
  <c r="AK238"/>
  <c r="AJ239"/>
  <c r="AK240"/>
  <c r="AK230"/>
  <c r="A32" i="1"/>
  <c r="N24" i="2" s="1"/>
  <c r="N9"/>
  <c r="A29" i="1"/>
  <c r="A41" s="1"/>
  <c r="A40"/>
  <c r="A52" s="1"/>
  <c r="V167" i="2"/>
  <c r="U178"/>
  <c r="U110"/>
  <c r="U111"/>
  <c r="U112"/>
  <c r="U113"/>
  <c r="U114"/>
  <c r="U115"/>
  <c r="U116"/>
  <c r="M630" i="1"/>
  <c r="U117" i="2"/>
  <c r="U118"/>
  <c r="U119"/>
  <c r="U120"/>
  <c r="V109"/>
  <c r="U121"/>
  <c r="V111"/>
  <c r="U122"/>
  <c r="V112"/>
  <c r="U123"/>
  <c r="V113"/>
  <c r="U124"/>
  <c r="V114"/>
  <c r="U125"/>
  <c r="V115"/>
  <c r="U126"/>
  <c r="V116"/>
  <c r="U127"/>
  <c r="U128"/>
  <c r="V117"/>
  <c r="M631" i="1"/>
  <c r="U129" i="2"/>
  <c r="V118"/>
  <c r="U130"/>
  <c r="V119"/>
  <c r="U131"/>
  <c r="V120"/>
  <c r="U132"/>
  <c r="V121"/>
  <c r="U133"/>
  <c r="V122"/>
  <c r="V123"/>
  <c r="U134"/>
  <c r="V124"/>
  <c r="U135"/>
  <c r="V125"/>
  <c r="U136"/>
  <c r="V126"/>
  <c r="U137"/>
  <c r="V127"/>
  <c r="U138"/>
  <c r="V128"/>
  <c r="U139"/>
  <c r="U140"/>
  <c r="V129"/>
  <c r="M632" i="1"/>
  <c r="U141" i="2"/>
  <c r="V130"/>
  <c r="U142"/>
  <c r="V131"/>
  <c r="U143"/>
  <c r="V132"/>
  <c r="U144"/>
  <c r="V133"/>
  <c r="U145"/>
  <c r="V134"/>
  <c r="V135"/>
  <c r="U146"/>
  <c r="V136"/>
  <c r="U147"/>
  <c r="V137"/>
  <c r="U148"/>
  <c r="V138"/>
  <c r="U149"/>
  <c r="V139"/>
  <c r="U150"/>
  <c r="V140"/>
  <c r="U151"/>
  <c r="U152"/>
  <c r="V141"/>
  <c r="M633" i="1"/>
  <c r="U153" i="2"/>
  <c r="V142"/>
  <c r="U154"/>
  <c r="V143"/>
  <c r="U155"/>
  <c r="V144"/>
  <c r="U156"/>
  <c r="V145"/>
  <c r="U157"/>
  <c r="V146"/>
  <c r="V147"/>
  <c r="U158"/>
  <c r="V148"/>
  <c r="U159"/>
  <c r="V149"/>
  <c r="U160"/>
  <c r="V150"/>
  <c r="U161"/>
  <c r="V151"/>
  <c r="U162"/>
  <c r="V152"/>
  <c r="U163"/>
  <c r="U164"/>
  <c r="V153"/>
  <c r="M634" i="1"/>
  <c r="U165" i="2"/>
  <c r="V154"/>
  <c r="U167"/>
  <c r="V156"/>
  <c r="U168"/>
  <c r="V157"/>
  <c r="V158"/>
  <c r="U169"/>
  <c r="U170"/>
  <c r="V159"/>
  <c r="U171"/>
  <c r="V160"/>
  <c r="U172"/>
  <c r="V161"/>
  <c r="U173"/>
  <c r="V162"/>
  <c r="U174"/>
  <c r="V163"/>
  <c r="U175"/>
  <c r="V164"/>
  <c r="U176"/>
  <c r="V165"/>
  <c r="M635" i="1"/>
  <c r="V166" i="2"/>
  <c r="U166"/>
  <c r="U177"/>
  <c r="V168"/>
  <c r="U179"/>
  <c r="V169"/>
  <c r="U180"/>
  <c r="U181"/>
  <c r="V170"/>
  <c r="U182"/>
  <c r="V171"/>
  <c r="U183"/>
  <c r="V172"/>
  <c r="U184"/>
  <c r="V173"/>
  <c r="U185"/>
  <c r="V174"/>
  <c r="U186"/>
  <c r="V175"/>
  <c r="U187"/>
  <c r="V176"/>
  <c r="U188"/>
  <c r="V177"/>
  <c r="M636" i="1"/>
  <c r="M692" s="1"/>
  <c r="V178" i="2"/>
  <c r="U189"/>
  <c r="V179"/>
  <c r="U190"/>
  <c r="V180"/>
  <c r="U191"/>
  <c r="V181"/>
  <c r="U192"/>
  <c r="U193"/>
  <c r="V182"/>
  <c r="U194"/>
  <c r="V183"/>
  <c r="U195"/>
  <c r="V184"/>
  <c r="U196"/>
  <c r="V185"/>
  <c r="U197"/>
  <c r="V186"/>
  <c r="U198"/>
  <c r="V187"/>
  <c r="U199"/>
  <c r="V188"/>
  <c r="U200"/>
  <c r="V189"/>
  <c r="M637" i="1"/>
  <c r="M674" s="1"/>
  <c r="V190" i="2"/>
  <c r="U201"/>
  <c r="V191"/>
  <c r="U202"/>
  <c r="V192"/>
  <c r="U203"/>
  <c r="V193"/>
  <c r="U204"/>
  <c r="U205"/>
  <c r="V194"/>
  <c r="U206"/>
  <c r="V195"/>
  <c r="U207"/>
  <c r="V196"/>
  <c r="U208"/>
  <c r="V197"/>
  <c r="U209"/>
  <c r="V198"/>
  <c r="U210"/>
  <c r="V199"/>
  <c r="U211"/>
  <c r="V200"/>
  <c r="V201"/>
  <c r="U212"/>
  <c r="M638" i="1"/>
  <c r="V202" i="2"/>
  <c r="U213"/>
  <c r="V203"/>
  <c r="U214"/>
  <c r="V204"/>
  <c r="U215"/>
  <c r="V205"/>
  <c r="U216"/>
  <c r="U217"/>
  <c r="V206"/>
  <c r="U218"/>
  <c r="V207"/>
  <c r="U219"/>
  <c r="V208"/>
  <c r="U220"/>
  <c r="V209"/>
  <c r="U221"/>
  <c r="V210"/>
  <c r="U222"/>
  <c r="V211"/>
  <c r="U223"/>
  <c r="V212"/>
  <c r="U224"/>
  <c r="V213"/>
  <c r="M639" i="1"/>
  <c r="U225" i="2"/>
  <c r="V214"/>
  <c r="U226"/>
  <c r="V215"/>
  <c r="U227"/>
  <c r="V216"/>
  <c r="U228"/>
  <c r="V217"/>
  <c r="U229"/>
  <c r="V218"/>
  <c r="U230"/>
  <c r="V219"/>
  <c r="V231"/>
  <c r="U231"/>
  <c r="V220"/>
  <c r="V232"/>
  <c r="U232"/>
  <c r="V221"/>
  <c r="V233"/>
  <c r="U233"/>
  <c r="V222"/>
  <c r="V234"/>
  <c r="U234"/>
  <c r="V223"/>
  <c r="V235"/>
  <c r="U235"/>
  <c r="V224"/>
  <c r="V236"/>
  <c r="U236"/>
  <c r="V225"/>
  <c r="M640" i="1"/>
  <c r="M697" s="1"/>
  <c r="V237" i="2"/>
  <c r="U237"/>
  <c r="V226"/>
  <c r="V238"/>
  <c r="U238"/>
  <c r="V227"/>
  <c r="V239"/>
  <c r="U239"/>
  <c r="V228"/>
  <c r="V240"/>
  <c r="V155"/>
  <c r="V230"/>
  <c r="V229"/>
  <c r="N32"/>
  <c r="L689" i="1"/>
  <c r="L683"/>
  <c r="L681"/>
  <c r="L696"/>
  <c r="K675"/>
  <c r="J690"/>
  <c r="J688"/>
  <c r="I688"/>
  <c r="L684"/>
  <c r="K684"/>
  <c r="L635"/>
  <c r="L692" s="1"/>
  <c r="AG283" i="2"/>
  <c r="AG279"/>
  <c r="AG275"/>
  <c r="AG273"/>
  <c r="AG265"/>
  <c r="AH254"/>
  <c r="AN254"/>
  <c r="AG269"/>
  <c r="AN258"/>
  <c r="AH258"/>
  <c r="AQ258"/>
  <c r="AN262"/>
  <c r="AQ262"/>
  <c r="AH262"/>
  <c r="AN264"/>
  <c r="AQ264"/>
  <c r="AH264"/>
  <c r="AN268"/>
  <c r="AH268"/>
  <c r="AN272"/>
  <c r="AH272"/>
  <c r="AQ272"/>
  <c r="AH276"/>
  <c r="AN276"/>
  <c r="AQ276"/>
  <c r="AN280"/>
  <c r="AH280"/>
  <c r="AQ280"/>
  <c r="AN284"/>
  <c r="AH284"/>
  <c r="AQ284"/>
  <c r="AG266"/>
  <c r="AN255"/>
  <c r="AH255"/>
  <c r="AG268"/>
  <c r="AN257"/>
  <c r="AH257"/>
  <c r="AQ257"/>
  <c r="AG270"/>
  <c r="AN259"/>
  <c r="AH259"/>
  <c r="AQ259"/>
  <c r="AG272"/>
  <c r="AN261"/>
  <c r="AQ261"/>
  <c r="AH261"/>
  <c r="AG274"/>
  <c r="AN263"/>
  <c r="AQ263"/>
  <c r="AH263"/>
  <c r="AG276"/>
  <c r="AN265"/>
  <c r="AH265"/>
  <c r="AQ265"/>
  <c r="AG278"/>
  <c r="AN267"/>
  <c r="AH267"/>
  <c r="AG280"/>
  <c r="AN269"/>
  <c r="AH269"/>
  <c r="AQ269"/>
  <c r="AG282"/>
  <c r="AN271"/>
  <c r="AH271"/>
  <c r="AQ271"/>
  <c r="AG284"/>
  <c r="AN273"/>
  <c r="AH273"/>
  <c r="AG285"/>
  <c r="AQ273"/>
  <c r="AN275"/>
  <c r="AH275"/>
  <c r="AQ275"/>
  <c r="AN277"/>
  <c r="AH277"/>
  <c r="AQ277"/>
  <c r="AN279"/>
  <c r="AH279"/>
  <c r="AN281"/>
  <c r="AH281"/>
  <c r="AQ281"/>
  <c r="AN283"/>
  <c r="AH283"/>
  <c r="AQ283"/>
  <c r="AG267"/>
  <c r="AN256"/>
  <c r="AH256"/>
  <c r="AG271"/>
  <c r="AN260"/>
  <c r="AH260"/>
  <c r="AQ260"/>
  <c r="AG277"/>
  <c r="AN266"/>
  <c r="AH266"/>
  <c r="AG281"/>
  <c r="AH270"/>
  <c r="AN270"/>
  <c r="AQ270"/>
  <c r="AN274"/>
  <c r="AH274"/>
  <c r="AG289"/>
  <c r="AQ274"/>
  <c r="AN278"/>
  <c r="AH278"/>
  <c r="AN290"/>
  <c r="AQ278"/>
  <c r="AN282"/>
  <c r="AH282"/>
  <c r="AQ282"/>
  <c r="AH290"/>
  <c r="AN286"/>
  <c r="AQ286"/>
  <c r="AH286"/>
  <c r="AQ295"/>
  <c r="AH295"/>
  <c r="AN295"/>
  <c r="AN293"/>
  <c r="AQ293"/>
  <c r="AH293"/>
  <c r="AN291"/>
  <c r="AQ291"/>
  <c r="AH291"/>
  <c r="AH289"/>
  <c r="AN289"/>
  <c r="AQ289"/>
  <c r="AH287"/>
  <c r="AN287"/>
  <c r="AQ287"/>
  <c r="AK255"/>
  <c r="AK254"/>
  <c r="AG295"/>
  <c r="AG291"/>
  <c r="AK256"/>
  <c r="AQ285"/>
  <c r="AG296"/>
  <c r="AH285"/>
  <c r="AG298"/>
  <c r="AN285"/>
  <c r="AG264"/>
  <c r="AN253"/>
  <c r="AH253"/>
  <c r="AG257"/>
  <c r="AG253"/>
  <c r="AG261"/>
  <c r="AG263"/>
  <c r="AG258"/>
  <c r="AG256"/>
  <c r="AG260"/>
  <c r="AG255"/>
  <c r="AG259"/>
  <c r="AG254"/>
  <c r="V699" i="1"/>
  <c r="AG262" i="2"/>
  <c r="AQ296"/>
  <c r="AN296"/>
  <c r="AH296"/>
  <c r="AN292"/>
  <c r="AH292"/>
  <c r="AH288"/>
  <c r="AN288"/>
  <c r="AQ288"/>
  <c r="AG294"/>
  <c r="AG292"/>
  <c r="AG290"/>
  <c r="AG288"/>
  <c r="AG286"/>
  <c r="AG299"/>
  <c r="AG303"/>
  <c r="AN300"/>
  <c r="AH300"/>
  <c r="AQ300"/>
  <c r="AG297"/>
  <c r="AH297"/>
  <c r="AN297"/>
  <c r="AQ297"/>
  <c r="AH299"/>
  <c r="AQ299"/>
  <c r="AN299"/>
  <c r="AH301"/>
  <c r="AN301"/>
  <c r="AQ301"/>
  <c r="AH303"/>
  <c r="AQ303"/>
  <c r="AN303"/>
  <c r="AN305"/>
  <c r="AH305"/>
  <c r="AQ305"/>
  <c r="AH307"/>
  <c r="AQ307"/>
  <c r="AN307"/>
  <c r="AH298"/>
  <c r="AQ298"/>
  <c r="AN298"/>
  <c r="AG301"/>
  <c r="AG305"/>
  <c r="AQ304"/>
  <c r="AN304"/>
  <c r="AH304"/>
  <c r="AN308"/>
  <c r="AH308"/>
  <c r="AQ308"/>
  <c r="AK253"/>
  <c r="AJ256"/>
  <c r="AJ254"/>
  <c r="AJ257"/>
  <c r="AJ255"/>
  <c r="AJ253"/>
  <c r="AH302"/>
  <c r="AQ302"/>
  <c r="AN302"/>
  <c r="AH314"/>
  <c r="AG300"/>
  <c r="AG302"/>
  <c r="AG304"/>
  <c r="AN317"/>
  <c r="AN329"/>
  <c r="AH317"/>
  <c r="AQ317"/>
  <c r="AH311"/>
  <c r="AN311"/>
  <c r="AQ311"/>
  <c r="AN323"/>
  <c r="AN320"/>
  <c r="AH320"/>
  <c r="AQ320"/>
  <c r="AH332"/>
  <c r="AH316"/>
  <c r="AQ316"/>
  <c r="AN316"/>
  <c r="AN328"/>
  <c r="AH310"/>
  <c r="AQ310"/>
  <c r="AN310"/>
  <c r="AH322"/>
  <c r="AH319"/>
  <c r="AQ319"/>
  <c r="AN319"/>
  <c r="AH331"/>
  <c r="AK307"/>
  <c r="AN315"/>
  <c r="AH315"/>
  <c r="AN313"/>
  <c r="AH325"/>
  <c r="AH313"/>
  <c r="AQ313"/>
  <c r="AN309"/>
  <c r="AQ309"/>
  <c r="AH309"/>
  <c r="AQ321"/>
  <c r="AH312"/>
  <c r="AQ312"/>
  <c r="AN312"/>
  <c r="AQ325"/>
  <c r="AN335"/>
  <c r="AH321"/>
  <c r="AN322"/>
  <c r="AQ322"/>
  <c r="AQ328"/>
  <c r="AQ332"/>
  <c r="AH341"/>
  <c r="R640" i="1"/>
  <c r="R639"/>
  <c r="R638"/>
  <c r="R637"/>
  <c r="R636"/>
  <c r="R635"/>
  <c r="R634"/>
  <c r="R633"/>
  <c r="R632"/>
  <c r="R631"/>
  <c r="R630"/>
  <c r="R629"/>
  <c r="R628"/>
  <c r="R627"/>
  <c r="R626"/>
  <c r="R625"/>
  <c r="R624"/>
  <c r="R623"/>
  <c r="R622"/>
  <c r="R641"/>
  <c r="Q679"/>
  <c r="Q688"/>
  <c r="Q692"/>
  <c r="R642"/>
  <c r="Q698"/>
  <c r="P698"/>
  <c r="R643"/>
  <c r="R644"/>
  <c r="R645"/>
  <c r="R646"/>
  <c r="R647"/>
  <c r="R648"/>
  <c r="R673" s="1"/>
  <c r="R649"/>
  <c r="R650"/>
  <c r="R651"/>
  <c r="R652"/>
  <c r="R653"/>
  <c r="R654"/>
  <c r="R655"/>
  <c r="R656"/>
  <c r="R657"/>
  <c r="Q713"/>
  <c r="R658"/>
  <c r="R659"/>
  <c r="P715"/>
  <c r="R660"/>
  <c r="R661"/>
  <c r="R662"/>
  <c r="R663"/>
  <c r="R664"/>
  <c r="R665"/>
  <c r="R666"/>
  <c r="R667"/>
  <c r="R668"/>
  <c r="R669"/>
  <c r="R670"/>
  <c r="R621"/>
  <c r="R671"/>
  <c r="R727" s="1"/>
  <c r="P712"/>
  <c r="P704"/>
  <c r="G696" l="1"/>
  <c r="F713"/>
  <c r="D715"/>
  <c r="M711"/>
  <c r="G687"/>
  <c r="G712"/>
  <c r="C687"/>
  <c r="K687"/>
  <c r="N688"/>
  <c r="S688"/>
  <c r="C689"/>
  <c r="G689"/>
  <c r="S690"/>
  <c r="K691"/>
  <c r="J702"/>
  <c r="J706"/>
  <c r="L707"/>
  <c r="T707"/>
  <c r="J710"/>
  <c r="F718"/>
  <c r="J718"/>
  <c r="H718"/>
  <c r="L718"/>
  <c r="P678"/>
  <c r="J694"/>
  <c r="L695"/>
  <c r="Q695"/>
  <c r="F696"/>
  <c r="K696"/>
  <c r="O698"/>
  <c r="L699"/>
  <c r="I704"/>
  <c r="H706"/>
  <c r="I708"/>
  <c r="G710"/>
  <c r="K710"/>
  <c r="J714"/>
  <c r="K714"/>
  <c r="I718"/>
  <c r="K697"/>
  <c r="L701"/>
  <c r="I685"/>
  <c r="C718"/>
  <c r="K688"/>
  <c r="N21" i="2"/>
  <c r="M699" i="1"/>
  <c r="M700"/>
  <c r="K703"/>
  <c r="N689"/>
  <c r="C690"/>
  <c r="O685"/>
  <c r="N679"/>
  <c r="G680"/>
  <c r="K680"/>
  <c r="E681"/>
  <c r="I681"/>
  <c r="K682"/>
  <c r="I683"/>
  <c r="N685"/>
  <c r="U686"/>
  <c r="N687"/>
  <c r="E689"/>
  <c r="L693"/>
  <c r="F694"/>
  <c r="O694"/>
  <c r="D695"/>
  <c r="H695"/>
  <c r="V695"/>
  <c r="J695"/>
  <c r="O695"/>
  <c r="T700"/>
  <c r="D706"/>
  <c r="J707"/>
  <c r="Q707"/>
  <c r="I716"/>
  <c r="I720"/>
  <c r="I725"/>
  <c r="Q682"/>
  <c r="R714"/>
  <c r="L688"/>
  <c r="C688"/>
  <c r="C696"/>
  <c r="V681"/>
  <c r="C702"/>
  <c r="G702"/>
  <c r="K702"/>
  <c r="C705"/>
  <c r="G705"/>
  <c r="E718"/>
  <c r="V718"/>
  <c r="S723"/>
  <c r="C691"/>
  <c r="F674"/>
  <c r="L674"/>
  <c r="F704"/>
  <c r="H704"/>
  <c r="J704"/>
  <c r="L704"/>
  <c r="S705"/>
  <c r="I707"/>
  <c r="E707"/>
  <c r="A34"/>
  <c r="Q727"/>
  <c r="L691"/>
  <c r="M690"/>
  <c r="M688"/>
  <c r="B32"/>
  <c r="O24" i="2" s="1"/>
  <c r="B35" i="1"/>
  <c r="O27" i="2" s="1"/>
  <c r="A33" i="1"/>
  <c r="N25" i="2" s="1"/>
  <c r="AK25"/>
  <c r="A64" i="1"/>
  <c r="N44" i="2"/>
  <c r="A53" i="1"/>
  <c r="N33" i="2"/>
  <c r="B31" i="1"/>
  <c r="B36"/>
  <c r="A37"/>
  <c r="B38"/>
  <c r="A39"/>
  <c r="A44"/>
  <c r="B29"/>
  <c r="B30"/>
  <c r="A31"/>
  <c r="B33"/>
  <c r="B34"/>
  <c r="A35"/>
  <c r="AJ37" i="2"/>
  <c r="B37" i="1"/>
  <c r="A38"/>
  <c r="B39"/>
  <c r="B40"/>
  <c r="AJ49" i="2"/>
  <c r="AK64"/>
  <c r="M696" i="1"/>
  <c r="M675"/>
  <c r="T701"/>
  <c r="T708"/>
  <c r="E709"/>
  <c r="AK47" i="2"/>
  <c r="S714" i="1"/>
  <c r="AK54" i="2"/>
  <c r="AK65"/>
  <c r="AK69"/>
  <c r="AK71"/>
  <c r="AK74"/>
  <c r="AK83"/>
  <c r="AK86"/>
  <c r="AK87"/>
  <c r="AK90"/>
  <c r="AK92"/>
  <c r="AK94"/>
  <c r="AK96"/>
  <c r="AK99"/>
  <c r="AK102"/>
  <c r="AK104"/>
  <c r="AK106"/>
  <c r="AK107"/>
  <c r="AK108"/>
  <c r="AK109"/>
  <c r="AK118"/>
  <c r="AK119"/>
  <c r="AK120"/>
  <c r="AK121"/>
  <c r="AK124"/>
  <c r="AK126"/>
  <c r="AK127"/>
  <c r="AK135"/>
  <c r="AK139"/>
  <c r="AK140"/>
  <c r="AK144"/>
  <c r="AK150"/>
  <c r="AK152"/>
  <c r="AK154"/>
  <c r="AK157"/>
  <c r="AK160"/>
  <c r="AK162"/>
  <c r="AK164"/>
  <c r="AK167"/>
  <c r="AK169"/>
  <c r="AK170"/>
  <c r="AK174"/>
  <c r="AK176"/>
  <c r="AK184"/>
  <c r="AK186"/>
  <c r="AK188"/>
  <c r="AK194"/>
  <c r="AK195"/>
  <c r="F679" i="1"/>
  <c r="H679"/>
  <c r="F680"/>
  <c r="H680"/>
  <c r="J680"/>
  <c r="L680"/>
  <c r="H684"/>
  <c r="Q684"/>
  <c r="D685"/>
  <c r="H685"/>
  <c r="J685"/>
  <c r="T685"/>
  <c r="J686"/>
  <c r="T687"/>
  <c r="V687"/>
  <c r="V688"/>
  <c r="H689"/>
  <c r="T689"/>
  <c r="V689"/>
  <c r="F691"/>
  <c r="AJ50" i="2"/>
  <c r="Q693" i="1"/>
  <c r="F695"/>
  <c r="G697"/>
  <c r="H699"/>
  <c r="K700"/>
  <c r="D701"/>
  <c r="F701"/>
  <c r="Q701"/>
  <c r="E703"/>
  <c r="G703"/>
  <c r="S703"/>
  <c r="V703"/>
  <c r="L705"/>
  <c r="I706"/>
  <c r="V707"/>
  <c r="C709"/>
  <c r="E713"/>
  <c r="I714"/>
  <c r="G714"/>
  <c r="L715"/>
  <c r="V715"/>
  <c r="K716"/>
  <c r="D717"/>
  <c r="F717"/>
  <c r="J717"/>
  <c r="L717"/>
  <c r="Q717"/>
  <c r="T717"/>
  <c r="G717"/>
  <c r="K717"/>
  <c r="G719"/>
  <c r="I719"/>
  <c r="K719"/>
  <c r="H722"/>
  <c r="Q726"/>
  <c r="G727"/>
  <c r="AK205" i="2"/>
  <c r="AK203"/>
  <c r="AK206"/>
  <c r="M708" i="1"/>
  <c r="F690"/>
  <c r="H696"/>
  <c r="S675"/>
  <c r="AJ246" i="2"/>
  <c r="M704" i="1"/>
  <c r="D679"/>
  <c r="Q680"/>
  <c r="D681"/>
  <c r="T681"/>
  <c r="D684"/>
  <c r="D686"/>
  <c r="T686"/>
  <c r="T688"/>
  <c r="D689"/>
  <c r="V692"/>
  <c r="C694"/>
  <c r="U694"/>
  <c r="U696"/>
  <c r="S697"/>
  <c r="C714"/>
  <c r="AK319" i="2"/>
  <c r="U695" i="1"/>
  <c r="D699"/>
  <c r="P699"/>
  <c r="S702"/>
  <c r="Q709"/>
  <c r="M721"/>
  <c r="G674"/>
  <c r="F697"/>
  <c r="K707"/>
  <c r="G708"/>
  <c r="AK316" i="2"/>
  <c r="AJ288"/>
  <c r="AK257"/>
  <c r="AK259"/>
  <c r="M691" i="1"/>
  <c r="AJ8" i="2"/>
  <c r="AJ14"/>
  <c r="AK19"/>
  <c r="AK31"/>
  <c r="AJ48"/>
  <c r="AJ51"/>
  <c r="AK43"/>
  <c r="AJ55"/>
  <c r="AJ60"/>
  <c r="AK217"/>
  <c r="M702" i="1"/>
  <c r="H700"/>
  <c r="L700"/>
  <c r="L706"/>
  <c r="H711"/>
  <c r="J711"/>
  <c r="AJ247" i="2"/>
  <c r="AK237"/>
  <c r="J700" i="1"/>
  <c r="J701"/>
  <c r="L714"/>
  <c r="L713"/>
  <c r="AK299" i="2"/>
  <c r="AK258"/>
  <c r="AK304"/>
  <c r="AK10"/>
  <c r="M703" i="1"/>
  <c r="K708"/>
  <c r="AJ27" i="2"/>
  <c r="AK17"/>
  <c r="AK50"/>
  <c r="AK38"/>
  <c r="AK58"/>
  <c r="AJ57"/>
  <c r="AJ177"/>
  <c r="AJ170"/>
  <c r="AJ182"/>
  <c r="AJ180"/>
  <c r="AK183"/>
  <c r="AJ219"/>
  <c r="AJ224"/>
  <c r="AK215"/>
  <c r="AJ225"/>
  <c r="AJ233"/>
  <c r="AK223"/>
  <c r="V680" i="1"/>
  <c r="V679"/>
  <c r="H674"/>
  <c r="H690"/>
  <c r="H691"/>
  <c r="H692"/>
  <c r="J691"/>
  <c r="J692"/>
  <c r="T692"/>
  <c r="T691"/>
  <c r="G707"/>
  <c r="G706"/>
  <c r="E710"/>
  <c r="E711"/>
  <c r="L712"/>
  <c r="L711"/>
  <c r="H713"/>
  <c r="H712"/>
  <c r="AK22" i="2"/>
  <c r="AK29"/>
  <c r="AK32"/>
  <c r="AK34"/>
  <c r="AK37"/>
  <c r="AK41"/>
  <c r="AK45"/>
  <c r="AJ230"/>
  <c r="AJ232"/>
  <c r="AJ238"/>
  <c r="K699" i="1"/>
  <c r="M698"/>
  <c r="H701"/>
  <c r="M714"/>
  <c r="K715"/>
  <c r="M716"/>
  <c r="J679"/>
  <c r="T679"/>
  <c r="D680"/>
  <c r="F681"/>
  <c r="H681"/>
  <c r="J681"/>
  <c r="D682"/>
  <c r="F682"/>
  <c r="J682"/>
  <c r="L682"/>
  <c r="D683"/>
  <c r="F683"/>
  <c r="H683"/>
  <c r="J683"/>
  <c r="Q683"/>
  <c r="T683"/>
  <c r="F684"/>
  <c r="T684"/>
  <c r="F685"/>
  <c r="V685"/>
  <c r="H686"/>
  <c r="L686"/>
  <c r="Q686"/>
  <c r="V686"/>
  <c r="D687"/>
  <c r="F687"/>
  <c r="H687"/>
  <c r="Q687"/>
  <c r="D688"/>
  <c r="F688"/>
  <c r="F689"/>
  <c r="J689"/>
  <c r="Q689"/>
  <c r="D690"/>
  <c r="Q690"/>
  <c r="T690"/>
  <c r="V690"/>
  <c r="D691"/>
  <c r="Q691"/>
  <c r="H697"/>
  <c r="G675"/>
  <c r="T673"/>
  <c r="C708"/>
  <c r="I709"/>
  <c r="S710"/>
  <c r="J712"/>
  <c r="AJ23" i="2"/>
  <c r="AK23"/>
  <c r="AK30"/>
  <c r="M707" i="1"/>
  <c r="M709"/>
  <c r="M712"/>
  <c r="M719"/>
  <c r="K674"/>
  <c r="S674"/>
  <c r="V698"/>
  <c r="S699"/>
  <c r="C703"/>
  <c r="I705"/>
  <c r="P705"/>
  <c r="Q706"/>
  <c r="T706"/>
  <c r="V708"/>
  <c r="C711"/>
  <c r="C706"/>
  <c r="C726"/>
  <c r="AJ279" i="2"/>
  <c r="AQ279"/>
  <c r="AQ335"/>
  <c r="AN344"/>
  <c r="AK301"/>
  <c r="AK291"/>
  <c r="AK276"/>
  <c r="AK13"/>
  <c r="AQ166"/>
  <c r="AQ171"/>
  <c r="AQ213"/>
  <c r="AQ215"/>
  <c r="AQ217"/>
  <c r="AQ219"/>
  <c r="AQ221"/>
  <c r="AQ223"/>
  <c r="AQ225"/>
  <c r="AQ227"/>
  <c r="AQ229"/>
  <c r="AQ250"/>
  <c r="AQ249"/>
  <c r="AQ252"/>
  <c r="AQ231"/>
  <c r="AQ233"/>
  <c r="AQ235"/>
  <c r="AQ237"/>
  <c r="AQ239"/>
  <c r="AQ241"/>
  <c r="AQ243"/>
  <c r="AQ245"/>
  <c r="AQ247"/>
  <c r="AQ253"/>
  <c r="AQ256"/>
  <c r="AQ255"/>
  <c r="AQ254"/>
  <c r="AK315"/>
  <c r="AQ315"/>
  <c r="AK292"/>
  <c r="AQ292"/>
  <c r="AQ117"/>
  <c r="AQ268"/>
  <c r="AQ267"/>
  <c r="AQ266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Q134"/>
  <c r="AQ135"/>
  <c r="AQ136"/>
  <c r="AQ137"/>
  <c r="AQ138"/>
  <c r="AQ139"/>
  <c r="AQ140"/>
  <c r="AQ141"/>
  <c r="AQ142"/>
  <c r="AQ143"/>
  <c r="AQ144"/>
  <c r="AQ145"/>
  <c r="AQ146"/>
  <c r="AQ147"/>
  <c r="AQ148"/>
  <c r="AQ149"/>
  <c r="AQ150"/>
  <c r="AQ151"/>
  <c r="AQ152"/>
  <c r="AQ153"/>
  <c r="AQ154"/>
  <c r="AQ155"/>
  <c r="AQ156"/>
  <c r="AQ157"/>
  <c r="AQ158"/>
  <c r="AQ159"/>
  <c r="AQ160"/>
  <c r="AQ161"/>
  <c r="AQ162"/>
  <c r="AQ163"/>
  <c r="AQ164"/>
  <c r="AQ165"/>
  <c r="AQ167"/>
  <c r="AQ168"/>
  <c r="AQ169"/>
  <c r="AQ170"/>
  <c r="AQ172"/>
  <c r="AQ173"/>
  <c r="AQ174"/>
  <c r="AQ175"/>
  <c r="AQ176"/>
  <c r="AQ177"/>
  <c r="AQ178"/>
  <c r="AQ179"/>
  <c r="AQ180"/>
  <c r="AQ181"/>
  <c r="AQ182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4"/>
  <c r="AQ216"/>
  <c r="AQ218"/>
  <c r="AQ220"/>
  <c r="AQ222"/>
  <c r="AQ224"/>
  <c r="AQ226"/>
  <c r="AQ228"/>
  <c r="AQ230"/>
  <c r="AQ251"/>
  <c r="AQ232"/>
  <c r="AQ234"/>
  <c r="AQ236"/>
  <c r="AQ238"/>
  <c r="AQ240"/>
  <c r="AQ242"/>
  <c r="AQ244"/>
  <c r="AQ246"/>
  <c r="AQ248"/>
  <c r="K692" i="1"/>
  <c r="S692"/>
  <c r="G693"/>
  <c r="G700"/>
  <c r="I700"/>
  <c r="F707"/>
  <c r="D711"/>
  <c r="F711"/>
  <c r="Q711"/>
  <c r="T711"/>
  <c r="V712"/>
  <c r="AK320" i="2"/>
  <c r="AJ273"/>
  <c r="O635" i="1"/>
  <c r="O691" s="1"/>
  <c r="AJ251" i="2"/>
  <c r="AJ249"/>
  <c r="AQ329"/>
  <c r="V719" i="1"/>
  <c r="P684"/>
  <c r="P689"/>
  <c r="P703"/>
  <c r="V697"/>
  <c r="R708"/>
  <c r="J716"/>
  <c r="L716"/>
  <c r="Q716"/>
  <c r="Q719"/>
  <c r="H724"/>
  <c r="Q724"/>
  <c r="T724"/>
  <c r="E726"/>
  <c r="I726"/>
  <c r="K726"/>
  <c r="S726"/>
  <c r="AK328" i="2"/>
  <c r="AK322"/>
  <c r="AK312"/>
  <c r="AK309"/>
  <c r="AQ116"/>
  <c r="AJ19"/>
  <c r="AJ20"/>
  <c r="AJ22"/>
  <c r="AJ24"/>
  <c r="AJ29"/>
  <c r="AJ33"/>
  <c r="AJ38"/>
  <c r="AJ39"/>
  <c r="AJ41"/>
  <c r="AJ42"/>
  <c r="AJ47"/>
  <c r="AK52"/>
  <c r="AJ52"/>
  <c r="AJ61"/>
  <c r="AJ62"/>
  <c r="AJ65"/>
  <c r="AJ75"/>
  <c r="AJ87"/>
  <c r="AJ99"/>
  <c r="AJ171"/>
  <c r="AJ173"/>
  <c r="AJ175"/>
  <c r="AJ223"/>
  <c r="AJ234"/>
  <c r="AK241"/>
  <c r="AK250"/>
  <c r="AK244"/>
  <c r="P717" i="1"/>
  <c r="AK242" i="2"/>
  <c r="AJ84"/>
  <c r="AK329"/>
  <c r="AN347"/>
  <c r="AN332"/>
  <c r="AH328"/>
  <c r="AN321"/>
  <c r="AK317"/>
  <c r="AH323"/>
  <c r="AJ143"/>
  <c r="AJ185"/>
  <c r="AJ187"/>
  <c r="AJ242"/>
  <c r="AK247"/>
  <c r="AJ248"/>
  <c r="M701" i="1"/>
  <c r="T721"/>
  <c r="N678"/>
  <c r="G724"/>
  <c r="C719"/>
  <c r="AK310" i="2"/>
  <c r="AK14"/>
  <c r="AK24"/>
  <c r="AK48"/>
  <c r="AK49"/>
  <c r="AK55"/>
  <c r="AK56"/>
  <c r="AK57"/>
  <c r="AK63"/>
  <c r="AK161"/>
  <c r="AK163"/>
  <c r="AK166"/>
  <c r="AK180"/>
  <c r="AJ193"/>
  <c r="AK197"/>
  <c r="AK198"/>
  <c r="AK199"/>
  <c r="AK200"/>
  <c r="M725" i="1"/>
  <c r="M727"/>
  <c r="D697"/>
  <c r="I697"/>
  <c r="F675"/>
  <c r="S700"/>
  <c r="S704"/>
  <c r="K706"/>
  <c r="P706"/>
  <c r="S706"/>
  <c r="G713"/>
  <c r="L721"/>
  <c r="M695"/>
  <c r="M689"/>
  <c r="M687"/>
  <c r="AK20" i="2"/>
  <c r="AK134"/>
  <c r="AK148"/>
  <c r="AK149"/>
  <c r="AK151"/>
  <c r="AK153"/>
  <c r="AK208"/>
  <c r="AK209"/>
  <c r="AK211"/>
  <c r="AK214"/>
  <c r="AK218"/>
  <c r="AK246"/>
  <c r="AK248"/>
  <c r="E678" i="1"/>
  <c r="G678"/>
  <c r="C679"/>
  <c r="E679"/>
  <c r="I679"/>
  <c r="P679"/>
  <c r="N680"/>
  <c r="P680"/>
  <c r="S680"/>
  <c r="U680"/>
  <c r="N681"/>
  <c r="U681"/>
  <c r="C682"/>
  <c r="G682"/>
  <c r="N682"/>
  <c r="U682"/>
  <c r="E683"/>
  <c r="G683"/>
  <c r="N683"/>
  <c r="P683"/>
  <c r="S683"/>
  <c r="C684"/>
  <c r="E684"/>
  <c r="G684"/>
  <c r="U684"/>
  <c r="E685"/>
  <c r="G685"/>
  <c r="K685"/>
  <c r="P685"/>
  <c r="S685"/>
  <c r="E686"/>
  <c r="G686"/>
  <c r="I686"/>
  <c r="K686"/>
  <c r="S686"/>
  <c r="E687"/>
  <c r="I687"/>
  <c r="P687"/>
  <c r="S687"/>
  <c r="U687"/>
  <c r="P688"/>
  <c r="U688"/>
  <c r="I689"/>
  <c r="K689"/>
  <c r="S689"/>
  <c r="U689"/>
  <c r="E690"/>
  <c r="G690"/>
  <c r="I690"/>
  <c r="N690"/>
  <c r="P690"/>
  <c r="U690"/>
  <c r="E691"/>
  <c r="G691"/>
  <c r="I691"/>
  <c r="N692"/>
  <c r="U692"/>
  <c r="E693"/>
  <c r="U693"/>
  <c r="G694"/>
  <c r="P694"/>
  <c r="S694"/>
  <c r="S695"/>
  <c r="J696"/>
  <c r="O696"/>
  <c r="Q696"/>
  <c r="V696"/>
  <c r="O699"/>
  <c r="S701"/>
  <c r="D703"/>
  <c r="E708"/>
  <c r="J708"/>
  <c r="G709"/>
  <c r="S709"/>
  <c r="H716"/>
  <c r="P720"/>
  <c r="S719"/>
  <c r="G720"/>
  <c r="K720"/>
  <c r="G722"/>
  <c r="K722"/>
  <c r="S722"/>
  <c r="D723"/>
  <c r="H723"/>
  <c r="L723"/>
  <c r="G726"/>
  <c r="F727"/>
  <c r="K727"/>
  <c r="P727"/>
  <c r="AK321" i="2"/>
  <c r="AN324"/>
  <c r="AK287"/>
  <c r="AJ287"/>
  <c r="AK274"/>
  <c r="AJ284"/>
  <c r="AK286"/>
  <c r="AJ281"/>
  <c r="AJ278"/>
  <c r="AJ275"/>
  <c r="AK295"/>
  <c r="AK275"/>
  <c r="AK263"/>
  <c r="AK261"/>
  <c r="AJ261"/>
  <c r="AK280"/>
  <c r="AJ283"/>
  <c r="AK262"/>
  <c r="AK288"/>
  <c r="AK285"/>
  <c r="R716" i="1"/>
  <c r="AN334" i="2"/>
  <c r="AJ282"/>
  <c r="AJ267"/>
  <c r="AK266"/>
  <c r="AJ280"/>
  <c r="AK260"/>
  <c r="AJ11"/>
  <c r="AK12"/>
  <c r="AJ141"/>
  <c r="AJ137"/>
  <c r="AJ139"/>
  <c r="AK142"/>
  <c r="AK131"/>
  <c r="AK143"/>
  <c r="AK133"/>
  <c r="AK145"/>
  <c r="AJ149"/>
  <c r="AJ151"/>
  <c r="AJ157"/>
  <c r="AJ155"/>
  <c r="AK147"/>
  <c r="AJ217"/>
  <c r="AK207"/>
  <c r="AJ221"/>
  <c r="AK222"/>
  <c r="AK216"/>
  <c r="AK228"/>
  <c r="AJ231"/>
  <c r="AK221"/>
  <c r="AJ235"/>
  <c r="AK225"/>
  <c r="AK227"/>
  <c r="AJ237"/>
  <c r="AK300"/>
  <c r="M693" i="1"/>
  <c r="M694"/>
  <c r="AK9" i="2"/>
  <c r="AK76"/>
  <c r="AK62"/>
  <c r="AK59"/>
  <c r="AJ68"/>
  <c r="AJ66"/>
  <c r="AJ53"/>
  <c r="AJ40"/>
  <c r="AJ86"/>
  <c r="AK68"/>
  <c r="AK66"/>
  <c r="AK28"/>
  <c r="AJ35"/>
  <c r="AK21"/>
  <c r="AJ18"/>
  <c r="AJ10"/>
  <c r="AJ9"/>
  <c r="AJ13"/>
  <c r="AJ12"/>
  <c r="AJ16"/>
  <c r="AJ161"/>
  <c r="AJ163"/>
  <c r="AK219"/>
  <c r="AJ240"/>
  <c r="AK249"/>
  <c r="AJ21"/>
  <c r="AK11"/>
  <c r="AJ25"/>
  <c r="AK26"/>
  <c r="AK16"/>
  <c r="AJ26"/>
  <c r="AK18"/>
  <c r="AJ28"/>
  <c r="AJ31"/>
  <c r="AJ32"/>
  <c r="AJ34"/>
  <c r="AJ30"/>
  <c r="AJ36"/>
  <c r="AK27"/>
  <c r="AJ45"/>
  <c r="AJ43"/>
  <c r="AJ44"/>
  <c r="AJ46"/>
  <c r="AK39"/>
  <c r="AK51"/>
  <c r="AJ54"/>
  <c r="AJ56"/>
  <c r="AJ58"/>
  <c r="AJ59"/>
  <c r="AK60"/>
  <c r="AJ63"/>
  <c r="AK53"/>
  <c r="AJ69"/>
  <c r="AJ72"/>
  <c r="AJ74"/>
  <c r="AJ70"/>
  <c r="AJ73"/>
  <c r="AJ76"/>
  <c r="AJ77"/>
  <c r="AJ78"/>
  <c r="AJ79"/>
  <c r="AJ80"/>
  <c r="AK75"/>
  <c r="AJ81"/>
  <c r="AJ82"/>
  <c r="AJ83"/>
  <c r="AJ85"/>
  <c r="AJ96"/>
  <c r="AJ98"/>
  <c r="AJ93"/>
  <c r="AJ94"/>
  <c r="AJ95"/>
  <c r="AJ97"/>
  <c r="AJ100"/>
  <c r="AJ101"/>
  <c r="AJ102"/>
  <c r="AJ103"/>
  <c r="AJ104"/>
  <c r="AJ105"/>
  <c r="AJ106"/>
  <c r="AJ107"/>
  <c r="AJ108"/>
  <c r="AJ110"/>
  <c r="AK111"/>
  <c r="AJ112"/>
  <c r="AJ113"/>
  <c r="AJ114"/>
  <c r="AJ115"/>
  <c r="AJ116"/>
  <c r="AJ133"/>
  <c r="AK123"/>
  <c r="AJ135"/>
  <c r="AK136"/>
  <c r="AJ169"/>
  <c r="AK171"/>
  <c r="AJ166"/>
  <c r="AJ168"/>
  <c r="AK159"/>
  <c r="AK165"/>
  <c r="AJ181"/>
  <c r="AJ179"/>
  <c r="AK172"/>
  <c r="AK173"/>
  <c r="AK185"/>
  <c r="AK175"/>
  <c r="AK187"/>
  <c r="AK177"/>
  <c r="AK189"/>
  <c r="AK178"/>
  <c r="AK190"/>
  <c r="AJ190"/>
  <c r="AK191"/>
  <c r="AJ192"/>
  <c r="AK193"/>
  <c r="AJ195"/>
  <c r="AJ197"/>
  <c r="AJ199"/>
  <c r="AJ205"/>
  <c r="AJ203"/>
  <c r="AK201"/>
  <c r="AK213"/>
  <c r="AJ244"/>
  <c r="AK245"/>
  <c r="AJ245"/>
  <c r="AK235"/>
  <c r="AK36"/>
  <c r="AK40"/>
  <c r="AK42"/>
  <c r="AK100"/>
  <c r="AK112"/>
  <c r="AJ207"/>
  <c r="AJ250"/>
  <c r="P692" i="1"/>
  <c r="P691"/>
  <c r="I696"/>
  <c r="I695"/>
  <c r="N695"/>
  <c r="N696"/>
  <c r="T696"/>
  <c r="T697"/>
  <c r="S712"/>
  <c r="S711"/>
  <c r="C716"/>
  <c r="C715"/>
  <c r="G716"/>
  <c r="G715"/>
  <c r="S717"/>
  <c r="S716"/>
  <c r="C699"/>
  <c r="C698"/>
  <c r="C723"/>
  <c r="C722"/>
  <c r="S679"/>
  <c r="P681"/>
  <c r="P682"/>
  <c r="S682"/>
  <c r="P686"/>
  <c r="I693"/>
  <c r="N693"/>
  <c r="S693"/>
  <c r="E694"/>
  <c r="I694"/>
  <c r="N694"/>
  <c r="C695"/>
  <c r="E695"/>
  <c r="G695"/>
  <c r="K695"/>
  <c r="S673"/>
  <c r="C693"/>
  <c r="C707"/>
  <c r="C713"/>
  <c r="U698"/>
  <c r="U697"/>
  <c r="V705"/>
  <c r="V704"/>
  <c r="S708"/>
  <c r="S707"/>
  <c r="T719"/>
  <c r="T718"/>
  <c r="C721"/>
  <c r="C720"/>
  <c r="T726"/>
  <c r="T727"/>
  <c r="AJ15" i="2"/>
  <c r="AJ17"/>
  <c r="G701" i="1"/>
  <c r="I701"/>
  <c r="K701"/>
  <c r="J703"/>
  <c r="L703"/>
  <c r="D704"/>
  <c r="M706"/>
  <c r="M705"/>
  <c r="M713"/>
  <c r="M715"/>
  <c r="H717"/>
  <c r="M722"/>
  <c r="E692"/>
  <c r="G692"/>
  <c r="N674"/>
  <c r="E674"/>
  <c r="I674"/>
  <c r="S691"/>
  <c r="H675"/>
  <c r="D698"/>
  <c r="E675"/>
  <c r="Q697"/>
  <c r="S696"/>
  <c r="I675"/>
  <c r="F699"/>
  <c r="S698"/>
  <c r="E701"/>
  <c r="C701"/>
  <c r="F703"/>
  <c r="H703"/>
  <c r="Q703"/>
  <c r="T703"/>
  <c r="V706"/>
  <c r="P707"/>
  <c r="H708"/>
  <c r="V711"/>
  <c r="C712"/>
  <c r="T713"/>
  <c r="D714"/>
  <c r="J715"/>
  <c r="T714"/>
  <c r="S721"/>
  <c r="P721"/>
  <c r="S720"/>
  <c r="V721"/>
  <c r="F723"/>
  <c r="J723"/>
  <c r="G725"/>
  <c r="J726"/>
  <c r="D692"/>
  <c r="D693"/>
  <c r="T694"/>
  <c r="J675"/>
  <c r="N697"/>
  <c r="F698"/>
  <c r="H698"/>
  <c r="J698"/>
  <c r="L698"/>
  <c r="Q699"/>
  <c r="K709"/>
  <c r="V709"/>
  <c r="D710"/>
  <c r="F709"/>
  <c r="H709"/>
  <c r="J709"/>
  <c r="T709"/>
  <c r="D712"/>
  <c r="E715"/>
  <c r="D716"/>
  <c r="S715"/>
  <c r="V716"/>
  <c r="D718"/>
  <c r="P718"/>
  <c r="S718"/>
  <c r="E720"/>
  <c r="D721"/>
  <c r="Q722"/>
  <c r="T722"/>
  <c r="Q725"/>
  <c r="T725"/>
  <c r="V725"/>
  <c r="AA8" i="2"/>
  <c r="AK335"/>
  <c r="AK332"/>
  <c r="AK325"/>
  <c r="AH335"/>
  <c r="AQ341"/>
  <c r="AH329"/>
  <c r="AK311"/>
  <c r="AK297"/>
  <c r="AK305"/>
  <c r="AK308"/>
  <c r="AK303"/>
  <c r="AK293"/>
  <c r="AK289"/>
  <c r="AJ263"/>
  <c r="AJ264"/>
  <c r="AJ285"/>
  <c r="AJ286"/>
  <c r="AK298"/>
  <c r="AK296"/>
  <c r="AJ289"/>
  <c r="AJ269"/>
  <c r="AK272"/>
  <c r="AK284"/>
  <c r="AK265"/>
  <c r="AJ272"/>
  <c r="AK267"/>
  <c r="AK271"/>
  <c r="AJ277"/>
  <c r="AJ265"/>
  <c r="AK264"/>
  <c r="AK268"/>
  <c r="AK273"/>
  <c r="AK277"/>
  <c r="AK279"/>
  <c r="AK281"/>
  <c r="AK283"/>
  <c r="AK270"/>
  <c r="M724" i="1"/>
  <c r="S678"/>
  <c r="F693"/>
  <c r="P725"/>
  <c r="AJ241" i="2"/>
  <c r="AK243"/>
  <c r="AJ243"/>
  <c r="I698" i="1"/>
  <c r="K698"/>
  <c r="I699"/>
  <c r="T699"/>
  <c r="V700"/>
  <c r="V701"/>
  <c r="F702"/>
  <c r="Q702"/>
  <c r="I703"/>
  <c r="D705"/>
  <c r="F705"/>
  <c r="H705"/>
  <c r="J705"/>
  <c r="Q705"/>
  <c r="D709"/>
  <c r="Q710"/>
  <c r="T710"/>
  <c r="C710"/>
  <c r="T712"/>
  <c r="F712"/>
  <c r="P713"/>
  <c r="V713"/>
  <c r="V714"/>
  <c r="Q714"/>
  <c r="F716"/>
  <c r="P716"/>
  <c r="C717"/>
  <c r="E717"/>
  <c r="E719"/>
  <c r="P719"/>
  <c r="V720"/>
  <c r="K721"/>
  <c r="G721"/>
  <c r="Q721"/>
  <c r="L722"/>
  <c r="D722"/>
  <c r="F722"/>
  <c r="J722"/>
  <c r="V722"/>
  <c r="C724"/>
  <c r="E724"/>
  <c r="I724"/>
  <c r="K724"/>
  <c r="P724"/>
  <c r="S724"/>
  <c r="V724"/>
  <c r="E725"/>
  <c r="P726"/>
  <c r="D726"/>
  <c r="F725"/>
  <c r="H726"/>
  <c r="J725"/>
  <c r="L726"/>
  <c r="C727"/>
  <c r="E727"/>
  <c r="I727"/>
  <c r="S727"/>
  <c r="V726"/>
  <c r="J727"/>
  <c r="U9" i="2"/>
  <c r="U11"/>
  <c r="U13"/>
  <c r="U15"/>
  <c r="U17"/>
  <c r="U19"/>
  <c r="O294" i="1"/>
  <c r="O295"/>
  <c r="O644"/>
  <c r="O700" s="1"/>
  <c r="AH344" i="2"/>
  <c r="AJ266"/>
  <c r="AJ274"/>
  <c r="AJ270"/>
  <c r="AK278"/>
  <c r="AQ324"/>
  <c r="AJ276"/>
  <c r="M718" i="1"/>
  <c r="D678"/>
  <c r="P693"/>
  <c r="P695"/>
  <c r="P696"/>
  <c r="P701"/>
  <c r="D702"/>
  <c r="P711"/>
  <c r="I713"/>
  <c r="D713"/>
  <c r="F714"/>
  <c r="F715"/>
  <c r="H715"/>
  <c r="I722"/>
  <c r="Q723"/>
  <c r="T723"/>
  <c r="D725"/>
  <c r="H725"/>
  <c r="L725"/>
  <c r="U10" i="2"/>
  <c r="U12"/>
  <c r="U14"/>
  <c r="U16"/>
  <c r="U18"/>
  <c r="V678" i="1"/>
  <c r="V682"/>
  <c r="H693"/>
  <c r="J693"/>
  <c r="V693"/>
  <c r="G698"/>
  <c r="E699"/>
  <c r="D707"/>
  <c r="H707"/>
  <c r="F708"/>
  <c r="P708"/>
  <c r="P709"/>
  <c r="F710"/>
  <c r="F720"/>
  <c r="J720"/>
  <c r="P722"/>
  <c r="G723"/>
  <c r="F726"/>
  <c r="H727"/>
  <c r="L727"/>
  <c r="V727"/>
  <c r="AJ271" i="2"/>
  <c r="AJ260"/>
  <c r="AJ262"/>
  <c r="AJ259"/>
  <c r="AJ258"/>
  <c r="AJ268"/>
  <c r="AK269"/>
  <c r="AJ252"/>
  <c r="AK251"/>
  <c r="AK252"/>
  <c r="M621" i="1"/>
  <c r="U8" i="2"/>
  <c r="V9"/>
  <c r="M622" i="1"/>
  <c r="U20" i="2"/>
  <c r="V11"/>
  <c r="U22"/>
  <c r="U24"/>
  <c r="V13"/>
  <c r="U26"/>
  <c r="V15"/>
  <c r="V17"/>
  <c r="U28"/>
  <c r="U30"/>
  <c r="V19"/>
  <c r="U32"/>
  <c r="M623" i="1"/>
  <c r="V21" i="2"/>
  <c r="V23"/>
  <c r="U34"/>
  <c r="V25"/>
  <c r="U36"/>
  <c r="U38"/>
  <c r="V27"/>
  <c r="U40"/>
  <c r="V29"/>
  <c r="U42"/>
  <c r="V31"/>
  <c r="V33"/>
  <c r="U44"/>
  <c r="M624" i="1"/>
  <c r="U46" i="2"/>
  <c r="V35"/>
  <c r="U48"/>
  <c r="V37"/>
  <c r="U50"/>
  <c r="V39"/>
  <c r="U52"/>
  <c r="V41"/>
  <c r="U54"/>
  <c r="V43"/>
  <c r="U56"/>
  <c r="M625" i="1"/>
  <c r="M681" s="1"/>
  <c r="V45" i="2"/>
  <c r="V47"/>
  <c r="U58"/>
  <c r="V49"/>
  <c r="U60"/>
  <c r="V51"/>
  <c r="U62"/>
  <c r="V53"/>
  <c r="U64"/>
  <c r="V55"/>
  <c r="U66"/>
  <c r="U68"/>
  <c r="V57"/>
  <c r="M626" i="1"/>
  <c r="U70" i="2"/>
  <c r="V59"/>
  <c r="U72"/>
  <c r="V61"/>
  <c r="V63"/>
  <c r="U74"/>
  <c r="V65"/>
  <c r="U76"/>
  <c r="V67"/>
  <c r="U78"/>
  <c r="U80"/>
  <c r="M627" i="1"/>
  <c r="M683" s="1"/>
  <c r="V69" i="2"/>
  <c r="V71"/>
  <c r="U82"/>
  <c r="V73"/>
  <c r="U84"/>
  <c r="U86"/>
  <c r="V75"/>
  <c r="U88"/>
  <c r="V77"/>
  <c r="U90"/>
  <c r="V79"/>
  <c r="V81"/>
  <c r="U92"/>
  <c r="M628" i="1"/>
  <c r="U94" i="2"/>
  <c r="V83"/>
  <c r="U96"/>
  <c r="V97"/>
  <c r="V85"/>
  <c r="V87"/>
  <c r="U98"/>
  <c r="V99"/>
  <c r="V89"/>
  <c r="U100"/>
  <c r="V101"/>
  <c r="V91"/>
  <c r="U102"/>
  <c r="V103"/>
  <c r="U104"/>
  <c r="M629" i="1"/>
  <c r="V105" i="2"/>
  <c r="V93"/>
  <c r="V95"/>
  <c r="U106"/>
  <c r="V107"/>
  <c r="V10"/>
  <c r="U21"/>
  <c r="V12"/>
  <c r="U23"/>
  <c r="U25"/>
  <c r="V14"/>
  <c r="V16"/>
  <c r="U27"/>
  <c r="U29"/>
  <c r="V18"/>
  <c r="U31"/>
  <c r="V20"/>
  <c r="V22"/>
  <c r="U33"/>
  <c r="V24"/>
  <c r="U35"/>
  <c r="V26"/>
  <c r="U37"/>
  <c r="U39"/>
  <c r="V28"/>
  <c r="U41"/>
  <c r="V30"/>
  <c r="U43"/>
  <c r="V32"/>
  <c r="U45"/>
  <c r="V34"/>
  <c r="U47"/>
  <c r="V36"/>
  <c r="U49"/>
  <c r="V38"/>
  <c r="U51"/>
  <c r="V40"/>
  <c r="U53"/>
  <c r="V42"/>
  <c r="U55"/>
  <c r="V44"/>
  <c r="V46"/>
  <c r="U57"/>
  <c r="V48"/>
  <c r="U59"/>
  <c r="V50"/>
  <c r="U61"/>
  <c r="V52"/>
  <c r="U63"/>
  <c r="V54"/>
  <c r="U65"/>
  <c r="V56"/>
  <c r="U67"/>
  <c r="U69"/>
  <c r="V58"/>
  <c r="U71"/>
  <c r="V60"/>
  <c r="U73"/>
  <c r="V62"/>
  <c r="V64"/>
  <c r="U75"/>
  <c r="V66"/>
  <c r="U77"/>
  <c r="V68"/>
  <c r="U79"/>
  <c r="V70"/>
  <c r="U81"/>
  <c r="V72"/>
  <c r="U83"/>
  <c r="V74"/>
  <c r="U85"/>
  <c r="U87"/>
  <c r="V76"/>
  <c r="U89"/>
  <c r="V78"/>
  <c r="U91"/>
  <c r="V80"/>
  <c r="U93"/>
  <c r="V82"/>
  <c r="U95"/>
  <c r="V84"/>
  <c r="U97"/>
  <c r="V86"/>
  <c r="V88"/>
  <c r="U99"/>
  <c r="V100"/>
  <c r="V90"/>
  <c r="U101"/>
  <c r="V102"/>
  <c r="V92"/>
  <c r="U103"/>
  <c r="V104"/>
  <c r="V94"/>
  <c r="U105"/>
  <c r="V106"/>
  <c r="V96"/>
  <c r="U107"/>
  <c r="V108"/>
  <c r="V98"/>
  <c r="U108"/>
  <c r="U109"/>
  <c r="V110"/>
  <c r="M720" i="1"/>
  <c r="H694"/>
  <c r="D694"/>
  <c r="E698"/>
  <c r="G699"/>
  <c r="D700"/>
  <c r="F700"/>
  <c r="E706"/>
  <c r="D708"/>
  <c r="J713"/>
  <c r="E716"/>
  <c r="D719"/>
  <c r="F719"/>
  <c r="H719"/>
  <c r="J719"/>
  <c r="L719"/>
  <c r="J721"/>
  <c r="F721"/>
  <c r="E722"/>
  <c r="K723"/>
  <c r="D724"/>
  <c r="L724"/>
  <c r="F724"/>
  <c r="J724"/>
  <c r="AQ356" i="2"/>
  <c r="AH356"/>
  <c r="AN356"/>
  <c r="AN341"/>
  <c r="AQ344"/>
  <c r="AK313"/>
  <c r="AN314"/>
  <c r="P697" i="1"/>
  <c r="V694"/>
  <c r="V717"/>
  <c r="Q708"/>
  <c r="T702"/>
  <c r="T621"/>
  <c r="T678" s="1"/>
  <c r="A36"/>
  <c r="AH336" i="2"/>
  <c r="AN336"/>
  <c r="AQ336"/>
  <c r="R698" i="1"/>
  <c r="R679"/>
  <c r="R680"/>
  <c r="AQ340" i="2"/>
  <c r="AN340"/>
  <c r="AN331"/>
  <c r="AH324"/>
  <c r="AQ327"/>
  <c r="AH294"/>
  <c r="T704" i="1"/>
  <c r="T705"/>
  <c r="AQ352" i="2"/>
  <c r="AN352"/>
  <c r="AH352"/>
  <c r="AQ339"/>
  <c r="AH339"/>
  <c r="AN339"/>
  <c r="R724" i="1"/>
  <c r="R710"/>
  <c r="R709"/>
  <c r="R706"/>
  <c r="R704"/>
  <c r="R703"/>
  <c r="R700"/>
  <c r="AH340" i="2"/>
  <c r="AQ331"/>
  <c r="AN327"/>
  <c r="AH327"/>
  <c r="AN325"/>
  <c r="AQ314"/>
  <c r="AG313"/>
  <c r="C700" i="1"/>
  <c r="E700"/>
  <c r="AE272" i="2"/>
  <c r="T698" i="1"/>
  <c r="AE268" i="2"/>
  <c r="AE271"/>
  <c r="AE267"/>
  <c r="AD267"/>
  <c r="AB278"/>
  <c r="R702" i="1"/>
  <c r="AQ294" i="2"/>
  <c r="AN294"/>
  <c r="AG287"/>
  <c r="AG293"/>
  <c r="M723" i="1"/>
  <c r="D727"/>
  <c r="C621"/>
  <c r="C678" s="1"/>
  <c r="R688"/>
  <c r="M726"/>
  <c r="A42"/>
  <c r="N22" i="2"/>
  <c r="AM9"/>
  <c r="S9"/>
  <c r="T20"/>
  <c r="AM11"/>
  <c r="S11"/>
  <c r="T22"/>
  <c r="AM13"/>
  <c r="S13"/>
  <c r="T24"/>
  <c r="AM15"/>
  <c r="S15"/>
  <c r="T26"/>
  <c r="AM17"/>
  <c r="S17"/>
  <c r="T28"/>
  <c r="AM19"/>
  <c r="S19"/>
  <c r="T30"/>
  <c r="AM21"/>
  <c r="S21"/>
  <c r="T32"/>
  <c r="AM23"/>
  <c r="S23"/>
  <c r="T34"/>
  <c r="AM25"/>
  <c r="S25"/>
  <c r="T36"/>
  <c r="AM27"/>
  <c r="S27"/>
  <c r="T38"/>
  <c r="AM29"/>
  <c r="S29"/>
  <c r="T40"/>
  <c r="AM31"/>
  <c r="S31"/>
  <c r="T42"/>
  <c r="AM33"/>
  <c r="S33"/>
  <c r="T44"/>
  <c r="AM35"/>
  <c r="S35"/>
  <c r="T46"/>
  <c r="AM37"/>
  <c r="S37"/>
  <c r="T48"/>
  <c r="AM39"/>
  <c r="S39"/>
  <c r="T50"/>
  <c r="AM41"/>
  <c r="S41"/>
  <c r="T52"/>
  <c r="AM43"/>
  <c r="S43"/>
  <c r="T54"/>
  <c r="AM45"/>
  <c r="S45"/>
  <c r="T56"/>
  <c r="AM47"/>
  <c r="S47"/>
  <c r="T58"/>
  <c r="AM49"/>
  <c r="S49"/>
  <c r="T60"/>
  <c r="AM51"/>
  <c r="S51"/>
  <c r="T62"/>
  <c r="AM53"/>
  <c r="S53"/>
  <c r="T64"/>
  <c r="AM55"/>
  <c r="S55"/>
  <c r="T66"/>
  <c r="AM57"/>
  <c r="S57"/>
  <c r="T68"/>
  <c r="AM59"/>
  <c r="S59"/>
  <c r="T70"/>
  <c r="AM61"/>
  <c r="S61"/>
  <c r="T72"/>
  <c r="AM63"/>
  <c r="S63"/>
  <c r="T74"/>
  <c r="AM65"/>
  <c r="S65"/>
  <c r="T76"/>
  <c r="AM67"/>
  <c r="S67"/>
  <c r="AM69"/>
  <c r="S69"/>
  <c r="AM71"/>
  <c r="S71"/>
  <c r="AM73"/>
  <c r="S73"/>
  <c r="AM75"/>
  <c r="S75"/>
  <c r="AM77"/>
  <c r="S77"/>
  <c r="AM79"/>
  <c r="S79"/>
  <c r="AM81"/>
  <c r="S81"/>
  <c r="AM83"/>
  <c r="S83"/>
  <c r="AM85"/>
  <c r="S85"/>
  <c r="AM87"/>
  <c r="S87"/>
  <c r="AM89"/>
  <c r="S89"/>
  <c r="AM91"/>
  <c r="S91"/>
  <c r="AM93"/>
  <c r="S93"/>
  <c r="AM95"/>
  <c r="S95"/>
  <c r="AM97"/>
  <c r="S97"/>
  <c r="AM99"/>
  <c r="S99"/>
  <c r="AM101"/>
  <c r="S101"/>
  <c r="AM103"/>
  <c r="S103"/>
  <c r="AM105"/>
  <c r="S105"/>
  <c r="AM107"/>
  <c r="S107"/>
  <c r="AM109"/>
  <c r="S109"/>
  <c r="AM111"/>
  <c r="S111"/>
  <c r="AM113"/>
  <c r="S113"/>
  <c r="AM115"/>
  <c r="S115"/>
  <c r="AM117"/>
  <c r="S117"/>
  <c r="AM119"/>
  <c r="S119"/>
  <c r="AM121"/>
  <c r="S121"/>
  <c r="AM123"/>
  <c r="S123"/>
  <c r="AM125"/>
  <c r="S125"/>
  <c r="AM127"/>
  <c r="S127"/>
  <c r="AM129"/>
  <c r="S129"/>
  <c r="AM131"/>
  <c r="S131"/>
  <c r="AM133"/>
  <c r="S133"/>
  <c r="AM135"/>
  <c r="S135"/>
  <c r="AM137"/>
  <c r="S137"/>
  <c r="AM139"/>
  <c r="S139"/>
  <c r="AM141"/>
  <c r="S141"/>
  <c r="AM143"/>
  <c r="S143"/>
  <c r="AM145"/>
  <c r="S145"/>
  <c r="AM147"/>
  <c r="S147"/>
  <c r="AM149"/>
  <c r="S149"/>
  <c r="AM151"/>
  <c r="S151"/>
  <c r="AM153"/>
  <c r="S153"/>
  <c r="AM155"/>
  <c r="S155"/>
  <c r="AM157"/>
  <c r="S157"/>
  <c r="AM159"/>
  <c r="S159"/>
  <c r="AM161"/>
  <c r="S161"/>
  <c r="AM163"/>
  <c r="S163"/>
  <c r="AM165"/>
  <c r="S165"/>
  <c r="AM167"/>
  <c r="S167"/>
  <c r="AM169"/>
  <c r="S169"/>
  <c r="AM171"/>
  <c r="S171"/>
  <c r="AM173"/>
  <c r="S173"/>
  <c r="AM175"/>
  <c r="S175"/>
  <c r="AM177"/>
  <c r="S177"/>
  <c r="AM179"/>
  <c r="S179"/>
  <c r="AM181"/>
  <c r="S181"/>
  <c r="AM183"/>
  <c r="S183"/>
  <c r="AM185"/>
  <c r="S185"/>
  <c r="AM187"/>
  <c r="S187"/>
  <c r="AM189"/>
  <c r="S189"/>
  <c r="AM191"/>
  <c r="S191"/>
  <c r="AM193"/>
  <c r="S193"/>
  <c r="AM195"/>
  <c r="S195"/>
  <c r="AM197"/>
  <c r="S197"/>
  <c r="AM199"/>
  <c r="S199"/>
  <c r="AM201"/>
  <c r="S201"/>
  <c r="AM203"/>
  <c r="S203"/>
  <c r="AM205"/>
  <c r="S205"/>
  <c r="AM207"/>
  <c r="S207"/>
  <c r="AM209"/>
  <c r="S209"/>
  <c r="AM211"/>
  <c r="S211"/>
  <c r="AM213"/>
  <c r="S213"/>
  <c r="AM215"/>
  <c r="S215"/>
  <c r="AM217"/>
  <c r="S217"/>
  <c r="AM219"/>
  <c r="S219"/>
  <c r="AM221"/>
  <c r="S221"/>
  <c r="AM223"/>
  <c r="S223"/>
  <c r="AM225"/>
  <c r="S225"/>
  <c r="AM227"/>
  <c r="S227"/>
  <c r="AM229"/>
  <c r="S229"/>
  <c r="AM231"/>
  <c r="S231"/>
  <c r="AM233"/>
  <c r="S233"/>
  <c r="AM235"/>
  <c r="S235"/>
  <c r="AM237"/>
  <c r="S237"/>
  <c r="AM239"/>
  <c r="S239"/>
  <c r="AM241"/>
  <c r="S241"/>
  <c r="AM243"/>
  <c r="S243"/>
  <c r="AM245"/>
  <c r="S245"/>
  <c r="AM247"/>
  <c r="S247"/>
  <c r="AM249"/>
  <c r="S249"/>
  <c r="AM251"/>
  <c r="S251"/>
  <c r="AM253"/>
  <c r="S253"/>
  <c r="AM255"/>
  <c r="S255"/>
  <c r="AM257"/>
  <c r="S257"/>
  <c r="AM259"/>
  <c r="S259"/>
  <c r="AM261"/>
  <c r="S261"/>
  <c r="AM263"/>
  <c r="S263"/>
  <c r="AM265"/>
  <c r="S265"/>
  <c r="AM267"/>
  <c r="S267"/>
  <c r="S269"/>
  <c r="AM269"/>
  <c r="S271"/>
  <c r="AM271"/>
  <c r="S273"/>
  <c r="AM273"/>
  <c r="S275"/>
  <c r="AM275"/>
  <c r="S277"/>
  <c r="AM277"/>
  <c r="S279"/>
  <c r="AM279"/>
  <c r="S281"/>
  <c r="AM281"/>
  <c r="S283"/>
  <c r="AM283"/>
  <c r="S285"/>
  <c r="AM285"/>
  <c r="S287"/>
  <c r="AM287"/>
  <c r="S289"/>
  <c r="AM289"/>
  <c r="S291"/>
  <c r="AM291"/>
  <c r="S293"/>
  <c r="AM293"/>
  <c r="S295"/>
  <c r="AM295"/>
  <c r="S297"/>
  <c r="AM297"/>
  <c r="S299"/>
  <c r="AM299"/>
  <c r="S301"/>
  <c r="AM301"/>
  <c r="S303"/>
  <c r="AM303"/>
  <c r="S305"/>
  <c r="AM305"/>
  <c r="S307"/>
  <c r="AM307"/>
  <c r="S309"/>
  <c r="AM309"/>
  <c r="S311"/>
  <c r="AM311"/>
  <c r="S313"/>
  <c r="AM313"/>
  <c r="S315"/>
  <c r="AM315"/>
  <c r="S317"/>
  <c r="AM317"/>
  <c r="S319"/>
  <c r="AM319"/>
  <c r="S321"/>
  <c r="AM321"/>
  <c r="S323"/>
  <c r="AM323"/>
  <c r="S325"/>
  <c r="AM325"/>
  <c r="S327"/>
  <c r="AM327"/>
  <c r="S329"/>
  <c r="AM329"/>
  <c r="S331"/>
  <c r="AM331"/>
  <c r="S333"/>
  <c r="AM333"/>
  <c r="S335"/>
  <c r="AM335"/>
  <c r="S337"/>
  <c r="AM337"/>
  <c r="S339"/>
  <c r="AM339"/>
  <c r="S341"/>
  <c r="AM341"/>
  <c r="S343"/>
  <c r="AM343"/>
  <c r="S345"/>
  <c r="AM345"/>
  <c r="S347"/>
  <c r="AM347"/>
  <c r="S349"/>
  <c r="AM349"/>
  <c r="S351"/>
  <c r="AM351"/>
  <c r="S353"/>
  <c r="AM353"/>
  <c r="S355"/>
  <c r="AM355"/>
  <c r="S357"/>
  <c r="AM357"/>
  <c r="S359"/>
  <c r="AM359"/>
  <c r="S361"/>
  <c r="AM361"/>
  <c r="S363"/>
  <c r="AM363"/>
  <c r="S365"/>
  <c r="AM365"/>
  <c r="S367"/>
  <c r="AM367"/>
  <c r="R678" i="1"/>
  <c r="R722"/>
  <c r="R719"/>
  <c r="R717"/>
  <c r="R713"/>
  <c r="R711"/>
  <c r="R699"/>
  <c r="R689"/>
  <c r="R697"/>
  <c r="R686"/>
  <c r="R691"/>
  <c r="R694"/>
  <c r="R695"/>
  <c r="AK336" i="2"/>
  <c r="N10"/>
  <c r="T10"/>
  <c r="T12"/>
  <c r="T14"/>
  <c r="T16"/>
  <c r="T18"/>
  <c r="AM8"/>
  <c r="T19"/>
  <c r="AM10"/>
  <c r="T21"/>
  <c r="S10"/>
  <c r="AM12"/>
  <c r="T23"/>
  <c r="S12"/>
  <c r="AM14"/>
  <c r="T25"/>
  <c r="S14"/>
  <c r="AM16"/>
  <c r="T27"/>
  <c r="S16"/>
  <c r="AM18"/>
  <c r="T29"/>
  <c r="S18"/>
  <c r="AM20"/>
  <c r="T31"/>
  <c r="S20"/>
  <c r="AM22"/>
  <c r="T33"/>
  <c r="S22"/>
  <c r="AM24"/>
  <c r="T35"/>
  <c r="S24"/>
  <c r="AM26"/>
  <c r="T37"/>
  <c r="S26"/>
  <c r="AM28"/>
  <c r="T39"/>
  <c r="S28"/>
  <c r="AM30"/>
  <c r="T41"/>
  <c r="S30"/>
  <c r="AM32"/>
  <c r="T43"/>
  <c r="S32"/>
  <c r="AM34"/>
  <c r="T45"/>
  <c r="S34"/>
  <c r="AM36"/>
  <c r="T47"/>
  <c r="S36"/>
  <c r="AM38"/>
  <c r="T49"/>
  <c r="S38"/>
  <c r="AM40"/>
  <c r="T51"/>
  <c r="S40"/>
  <c r="AM42"/>
  <c r="S42"/>
  <c r="AM44"/>
  <c r="S44"/>
  <c r="AM46"/>
  <c r="S46"/>
  <c r="AM48"/>
  <c r="S48"/>
  <c r="AM50"/>
  <c r="S50"/>
  <c r="AM52"/>
  <c r="S52"/>
  <c r="AM54"/>
  <c r="S54"/>
  <c r="AM56"/>
  <c r="S56"/>
  <c r="AM58"/>
  <c r="S58"/>
  <c r="AM60"/>
  <c r="S60"/>
  <c r="AM62"/>
  <c r="S62"/>
  <c r="AM64"/>
  <c r="S64"/>
  <c r="AM66"/>
  <c r="S66"/>
  <c r="AM68"/>
  <c r="S68"/>
  <c r="AM70"/>
  <c r="S70"/>
  <c r="AM72"/>
  <c r="S72"/>
  <c r="AM74"/>
  <c r="S74"/>
  <c r="AM76"/>
  <c r="S76"/>
  <c r="AM78"/>
  <c r="S78"/>
  <c r="AM80"/>
  <c r="S80"/>
  <c r="AM82"/>
  <c r="S82"/>
  <c r="AM84"/>
  <c r="S84"/>
  <c r="AM86"/>
  <c r="S86"/>
  <c r="AM88"/>
  <c r="S88"/>
  <c r="AM90"/>
  <c r="S90"/>
  <c r="AM92"/>
  <c r="S92"/>
  <c r="AM94"/>
  <c r="S94"/>
  <c r="AM96"/>
  <c r="S96"/>
  <c r="AM98"/>
  <c r="S98"/>
  <c r="AM100"/>
  <c r="S100"/>
  <c r="AM102"/>
  <c r="S102"/>
  <c r="AM104"/>
  <c r="S104"/>
  <c r="AM106"/>
  <c r="S106"/>
  <c r="AM108"/>
  <c r="S108"/>
  <c r="AM110"/>
  <c r="S110"/>
  <c r="AM112"/>
  <c r="S112"/>
  <c r="AM114"/>
  <c r="S114"/>
  <c r="AP116"/>
  <c r="AM116"/>
  <c r="S116"/>
  <c r="AM118"/>
  <c r="S118"/>
  <c r="AM120"/>
  <c r="S120"/>
  <c r="AM122"/>
  <c r="S122"/>
  <c r="AM124"/>
  <c r="S124"/>
  <c r="AM126"/>
  <c r="S126"/>
  <c r="AM128"/>
  <c r="S128"/>
  <c r="AM130"/>
  <c r="S130"/>
  <c r="AM132"/>
  <c r="S132"/>
  <c r="AM134"/>
  <c r="S134"/>
  <c r="AM136"/>
  <c r="S136"/>
  <c r="AM138"/>
  <c r="S138"/>
  <c r="AM140"/>
  <c r="S140"/>
  <c r="AM142"/>
  <c r="S142"/>
  <c r="AM144"/>
  <c r="S144"/>
  <c r="AM146"/>
  <c r="S146"/>
  <c r="AM148"/>
  <c r="S148"/>
  <c r="AM150"/>
  <c r="S150"/>
  <c r="AM152"/>
  <c r="S152"/>
  <c r="AM154"/>
  <c r="S154"/>
  <c r="AM156"/>
  <c r="S156"/>
  <c r="AM158"/>
  <c r="S158"/>
  <c r="AM160"/>
  <c r="S160"/>
  <c r="AM162"/>
  <c r="S162"/>
  <c r="AM164"/>
  <c r="S164"/>
  <c r="AM166"/>
  <c r="S166"/>
  <c r="AM168"/>
  <c r="S168"/>
  <c r="AM170"/>
  <c r="S170"/>
  <c r="AM172"/>
  <c r="S172"/>
  <c r="AM174"/>
  <c r="S174"/>
  <c r="AM176"/>
  <c r="S176"/>
  <c r="AM178"/>
  <c r="S178"/>
  <c r="AM180"/>
  <c r="S180"/>
  <c r="AM182"/>
  <c r="S182"/>
  <c r="AM184"/>
  <c r="S184"/>
  <c r="AM186"/>
  <c r="S186"/>
  <c r="AM188"/>
  <c r="S188"/>
  <c r="AM190"/>
  <c r="S190"/>
  <c r="AM192"/>
  <c r="S192"/>
  <c r="AM194"/>
  <c r="S194"/>
  <c r="AM196"/>
  <c r="S196"/>
  <c r="AM198"/>
  <c r="S198"/>
  <c r="AM200"/>
  <c r="S200"/>
  <c r="AM202"/>
  <c r="S202"/>
  <c r="AM204"/>
  <c r="S204"/>
  <c r="AM206"/>
  <c r="S206"/>
  <c r="AM208"/>
  <c r="S208"/>
  <c r="AM210"/>
  <c r="S210"/>
  <c r="AM212"/>
  <c r="S212"/>
  <c r="AM214"/>
  <c r="S214"/>
  <c r="AM216"/>
  <c r="S216"/>
  <c r="AM218"/>
  <c r="S218"/>
  <c r="AM220"/>
  <c r="S220"/>
  <c r="AM222"/>
  <c r="S222"/>
  <c r="AM224"/>
  <c r="S224"/>
  <c r="AM226"/>
  <c r="S226"/>
  <c r="AM228"/>
  <c r="S228"/>
  <c r="AM230"/>
  <c r="S230"/>
  <c r="AM232"/>
  <c r="S232"/>
  <c r="AM234"/>
  <c r="S234"/>
  <c r="AM236"/>
  <c r="S236"/>
  <c r="AM238"/>
  <c r="S238"/>
  <c r="AM240"/>
  <c r="S240"/>
  <c r="AM242"/>
  <c r="S242"/>
  <c r="AM244"/>
  <c r="S244"/>
  <c r="AM246"/>
  <c r="S246"/>
  <c r="AM248"/>
  <c r="S248"/>
  <c r="AM250"/>
  <c r="S250"/>
  <c r="AM252"/>
  <c r="S252"/>
  <c r="AM254"/>
  <c r="S254"/>
  <c r="AM256"/>
  <c r="S256"/>
  <c r="AM258"/>
  <c r="S258"/>
  <c r="AM260"/>
  <c r="S260"/>
  <c r="AM262"/>
  <c r="S262"/>
  <c r="AM264"/>
  <c r="S264"/>
  <c r="AM266"/>
  <c r="S266"/>
  <c r="AM268"/>
  <c r="S268"/>
  <c r="AM270"/>
  <c r="S270"/>
  <c r="AM272"/>
  <c r="S272"/>
  <c r="AM274"/>
  <c r="S274"/>
  <c r="AM276"/>
  <c r="S276"/>
  <c r="AM278"/>
  <c r="S278"/>
  <c r="AM280"/>
  <c r="S280"/>
  <c r="AM282"/>
  <c r="S282"/>
  <c r="AM284"/>
  <c r="S284"/>
  <c r="AM286"/>
  <c r="S286"/>
  <c r="AM288"/>
  <c r="S288"/>
  <c r="AM290"/>
  <c r="S290"/>
  <c r="AM292"/>
  <c r="S292"/>
  <c r="AM294"/>
  <c r="S294"/>
  <c r="AM296"/>
  <c r="S296"/>
  <c r="AM298"/>
  <c r="S298"/>
  <c r="AM300"/>
  <c r="S300"/>
  <c r="AM302"/>
  <c r="S302"/>
  <c r="AM304"/>
  <c r="S304"/>
  <c r="AM306"/>
  <c r="S306"/>
  <c r="AM308"/>
  <c r="S308"/>
  <c r="AM310"/>
  <c r="S310"/>
  <c r="AM312"/>
  <c r="S312"/>
  <c r="AM314"/>
  <c r="S314"/>
  <c r="AM316"/>
  <c r="S316"/>
  <c r="AM318"/>
  <c r="S318"/>
  <c r="AM320"/>
  <c r="S320"/>
  <c r="AM322"/>
  <c r="S322"/>
  <c r="AM324"/>
  <c r="S324"/>
  <c r="AM326"/>
  <c r="S326"/>
  <c r="AM328"/>
  <c r="S328"/>
  <c r="AM330"/>
  <c r="S330"/>
  <c r="AM332"/>
  <c r="S332"/>
  <c r="AM334"/>
  <c r="S334"/>
  <c r="AM336"/>
  <c r="S336"/>
  <c r="AM338"/>
  <c r="S338"/>
  <c r="AM340"/>
  <c r="S340"/>
  <c r="AM342"/>
  <c r="S342"/>
  <c r="AM344"/>
  <c r="S344"/>
  <c r="AM346"/>
  <c r="S346"/>
  <c r="AM348"/>
  <c r="S348"/>
  <c r="AM350"/>
  <c r="S350"/>
  <c r="AM352"/>
  <c r="S352"/>
  <c r="AM354"/>
  <c r="S354"/>
  <c r="AM356"/>
  <c r="S356"/>
  <c r="AM358"/>
  <c r="S358"/>
  <c r="AM360"/>
  <c r="S360"/>
  <c r="AM362"/>
  <c r="S362"/>
  <c r="AM364"/>
  <c r="S364"/>
  <c r="AM366"/>
  <c r="S366"/>
  <c r="AK282"/>
  <c r="T366"/>
  <c r="T364"/>
  <c r="T362"/>
  <c r="T360"/>
  <c r="T358"/>
  <c r="T356"/>
  <c r="T354"/>
  <c r="T352"/>
  <c r="T350"/>
  <c r="T348"/>
  <c r="T346"/>
  <c r="T344"/>
  <c r="T342"/>
  <c r="T340"/>
  <c r="T338"/>
  <c r="T336"/>
  <c r="T334"/>
  <c r="T332"/>
  <c r="T330"/>
  <c r="T328"/>
  <c r="T326"/>
  <c r="T324"/>
  <c r="T322"/>
  <c r="T320"/>
  <c r="T318"/>
  <c r="T316"/>
  <c r="T314"/>
  <c r="T312"/>
  <c r="T310"/>
  <c r="T308"/>
  <c r="T306"/>
  <c r="T304"/>
  <c r="T302"/>
  <c r="T300"/>
  <c r="T298"/>
  <c r="T296"/>
  <c r="T294"/>
  <c r="T292"/>
  <c r="T290"/>
  <c r="T288"/>
  <c r="T286"/>
  <c r="T284"/>
  <c r="T282"/>
  <c r="T280"/>
  <c r="T278"/>
  <c r="T276"/>
  <c r="T274"/>
  <c r="T272"/>
  <c r="T270"/>
  <c r="T268"/>
  <c r="T266"/>
  <c r="T264"/>
  <c r="T262"/>
  <c r="T260"/>
  <c r="T258"/>
  <c r="T256"/>
  <c r="T254"/>
  <c r="T252"/>
  <c r="T250"/>
  <c r="T248"/>
  <c r="T246"/>
  <c r="T244"/>
  <c r="T242"/>
  <c r="T240"/>
  <c r="T238"/>
  <c r="T236"/>
  <c r="T234"/>
  <c r="T232"/>
  <c r="T230"/>
  <c r="T228"/>
  <c r="T226"/>
  <c r="T224"/>
  <c r="T222"/>
  <c r="T220"/>
  <c r="T218"/>
  <c r="T216"/>
  <c r="T214"/>
  <c r="T212"/>
  <c r="T210"/>
  <c r="T208"/>
  <c r="T206"/>
  <c r="T204"/>
  <c r="T202"/>
  <c r="T200"/>
  <c r="T198"/>
  <c r="T196"/>
  <c r="T194"/>
  <c r="T192"/>
  <c r="T190"/>
  <c r="T188"/>
  <c r="T186"/>
  <c r="T184"/>
  <c r="T182"/>
  <c r="T180"/>
  <c r="T178"/>
  <c r="T176"/>
  <c r="T174"/>
  <c r="T172"/>
  <c r="T170"/>
  <c r="T168"/>
  <c r="T166"/>
  <c r="T164"/>
  <c r="T162"/>
  <c r="T160"/>
  <c r="T158"/>
  <c r="T156"/>
  <c r="T154"/>
  <c r="T152"/>
  <c r="T150"/>
  <c r="T148"/>
  <c r="T146"/>
  <c r="T144"/>
  <c r="T142"/>
  <c r="T140"/>
  <c r="T138"/>
  <c r="T136"/>
  <c r="T134"/>
  <c r="T132"/>
  <c r="T130"/>
  <c r="T128"/>
  <c r="T126"/>
  <c r="T124"/>
  <c r="T122"/>
  <c r="T120"/>
  <c r="T118"/>
  <c r="T116"/>
  <c r="T114"/>
  <c r="T112"/>
  <c r="T110"/>
  <c r="T108"/>
  <c r="T106"/>
  <c r="T104"/>
  <c r="T102"/>
  <c r="T100"/>
  <c r="T98"/>
  <c r="T96"/>
  <c r="T94"/>
  <c r="T92"/>
  <c r="T90"/>
  <c r="T88"/>
  <c r="T86"/>
  <c r="T84"/>
  <c r="T82"/>
  <c r="T80"/>
  <c r="T78"/>
  <c r="T75"/>
  <c r="T71"/>
  <c r="T67"/>
  <c r="T63"/>
  <c r="T59"/>
  <c r="T55"/>
  <c r="R718" i="1"/>
  <c r="R725"/>
  <c r="R723"/>
  <c r="R720"/>
  <c r="R715"/>
  <c r="R705"/>
  <c r="R701"/>
  <c r="R681"/>
  <c r="R682"/>
  <c r="R685"/>
  <c r="R687"/>
  <c r="R690"/>
  <c r="R692"/>
  <c r="R696"/>
  <c r="AH348" i="2"/>
  <c r="AQ290"/>
  <c r="R712" i="1"/>
  <c r="R726"/>
  <c r="R721"/>
  <c r="R707"/>
  <c r="R693"/>
  <c r="R684"/>
  <c r="AQ348" i="2"/>
  <c r="R683" i="1"/>
  <c r="AJ303" i="2"/>
  <c r="M682" i="1" l="1"/>
  <c r="M684"/>
  <c r="M680"/>
  <c r="O692"/>
  <c r="B44"/>
  <c r="B56" s="1"/>
  <c r="N26" i="2"/>
  <c r="A46" i="1"/>
  <c r="A45"/>
  <c r="B47"/>
  <c r="B59" s="1"/>
  <c r="O31" i="2"/>
  <c r="B51" i="1"/>
  <c r="O29" i="2"/>
  <c r="B49" i="1"/>
  <c r="O26" i="2"/>
  <c r="B46" i="1"/>
  <c r="O22" i="2"/>
  <c r="B42" i="1"/>
  <c r="A56"/>
  <c r="N36" i="2"/>
  <c r="N31"/>
  <c r="A51" i="1"/>
  <c r="N29" i="2"/>
  <c r="A49" i="1"/>
  <c r="O23" i="2"/>
  <c r="B43" i="1"/>
  <c r="N45" i="2"/>
  <c r="A65" i="1"/>
  <c r="N56" i="2"/>
  <c r="A76" i="1"/>
  <c r="O32" i="2"/>
  <c r="B52" i="1"/>
  <c r="N30" i="2"/>
  <c r="A50" i="1"/>
  <c r="N27" i="2"/>
  <c r="A47" i="1"/>
  <c r="O25" i="2"/>
  <c r="B45" i="1"/>
  <c r="N23" i="2"/>
  <c r="A43" i="1"/>
  <c r="O21" i="2"/>
  <c r="B41" i="1"/>
  <c r="O36" i="2"/>
  <c r="O30"/>
  <c r="B50" i="1"/>
  <c r="O28" i="2"/>
  <c r="B48" i="1"/>
  <c r="AH368" i="2"/>
  <c r="AN368"/>
  <c r="AK333"/>
  <c r="AQ333"/>
  <c r="AK323"/>
  <c r="AQ323"/>
  <c r="AQ347"/>
  <c r="AH347"/>
  <c r="AH334"/>
  <c r="AQ334"/>
  <c r="AH333"/>
  <c r="AN333"/>
  <c r="AK341"/>
  <c r="O317" i="1"/>
  <c r="O316"/>
  <c r="O314"/>
  <c r="O309"/>
  <c r="O307"/>
  <c r="O313"/>
  <c r="O311"/>
  <c r="O315"/>
  <c r="O310"/>
  <c r="O308"/>
  <c r="O306"/>
  <c r="O645"/>
  <c r="O701" s="1"/>
  <c r="O312"/>
  <c r="AQ353" i="2"/>
  <c r="AN353"/>
  <c r="AH353"/>
  <c r="AN359"/>
  <c r="AH359"/>
  <c r="AK324"/>
  <c r="M678" i="1"/>
  <c r="M685"/>
  <c r="M686"/>
  <c r="M679"/>
  <c r="AK331" i="2"/>
  <c r="AK339"/>
  <c r="AK352"/>
  <c r="AK327"/>
  <c r="AK340"/>
  <c r="AK356"/>
  <c r="AJ302"/>
  <c r="AK344"/>
  <c r="N28"/>
  <c r="A48" i="1"/>
  <c r="AN348" i="2"/>
  <c r="AH337"/>
  <c r="AN337"/>
  <c r="AQ337"/>
  <c r="AK314"/>
  <c r="AH343"/>
  <c r="AN343"/>
  <c r="AQ343"/>
  <c r="AN351"/>
  <c r="AH351"/>
  <c r="AQ351"/>
  <c r="AG308"/>
  <c r="AG312"/>
  <c r="AG314"/>
  <c r="AG310"/>
  <c r="AN306"/>
  <c r="AH306"/>
  <c r="AG307"/>
  <c r="AG306"/>
  <c r="AG315"/>
  <c r="AG316"/>
  <c r="AG309"/>
  <c r="AG317"/>
  <c r="AG311"/>
  <c r="AH364"/>
  <c r="AN364"/>
  <c r="AE270"/>
  <c r="AD268"/>
  <c r="AD272"/>
  <c r="AJ305"/>
  <c r="AJ304"/>
  <c r="AK294"/>
  <c r="AG326"/>
  <c r="AN326"/>
  <c r="AQ326"/>
  <c r="AG329"/>
  <c r="AG327"/>
  <c r="AH326"/>
  <c r="AG328"/>
  <c r="A54" i="1"/>
  <c r="N34" i="2"/>
  <c r="AK290"/>
  <c r="AJ290"/>
  <c r="AJ294"/>
  <c r="AJ296"/>
  <c r="AJ291"/>
  <c r="AJ297"/>
  <c r="AJ299"/>
  <c r="AK302"/>
  <c r="AJ295"/>
  <c r="AJ292"/>
  <c r="AJ293"/>
  <c r="AJ300"/>
  <c r="AJ301"/>
  <c r="AJ298"/>
  <c r="AK348"/>
  <c r="O39" l="1"/>
  <c r="N38"/>
  <c r="A58" i="1"/>
  <c r="N37" i="2"/>
  <c r="A57" i="1"/>
  <c r="O42" i="2"/>
  <c r="B62" i="1"/>
  <c r="O33" i="2"/>
  <c r="B53" i="1"/>
  <c r="N35" i="2"/>
  <c r="A55" i="1"/>
  <c r="O44" i="2"/>
  <c r="B64" i="1"/>
  <c r="N68" i="2"/>
  <c r="A88" i="1"/>
  <c r="N57" i="2"/>
  <c r="A77" i="1"/>
  <c r="O35" i="2"/>
  <c r="B55" i="1"/>
  <c r="A68"/>
  <c r="N48" i="2"/>
  <c r="O34"/>
  <c r="B54" i="1"/>
  <c r="O41" i="2"/>
  <c r="B61" i="1"/>
  <c r="O40" i="2"/>
  <c r="B60" i="1"/>
  <c r="O48" i="2"/>
  <c r="B68" i="1"/>
  <c r="O51" i="2"/>
  <c r="B71" i="1"/>
  <c r="O37" i="2"/>
  <c r="B57" i="1"/>
  <c r="N39" i="2"/>
  <c r="A59" i="1"/>
  <c r="N42" i="2"/>
  <c r="A62" i="1"/>
  <c r="N41" i="2"/>
  <c r="A61" i="1"/>
  <c r="N43" i="2"/>
  <c r="A63" i="1"/>
  <c r="O38" i="2"/>
  <c r="B58" i="1"/>
  <c r="O43" i="2"/>
  <c r="B63" i="1"/>
  <c r="AH376" i="2"/>
  <c r="AN376"/>
  <c r="AK368"/>
  <c r="AQ368"/>
  <c r="AH371"/>
  <c r="AN371"/>
  <c r="AQ364"/>
  <c r="AH380"/>
  <c r="AN380"/>
  <c r="AQ359"/>
  <c r="AK306"/>
  <c r="AQ306"/>
  <c r="AK334"/>
  <c r="AK347"/>
  <c r="AN346"/>
  <c r="AH346"/>
  <c r="AQ346"/>
  <c r="AQ345"/>
  <c r="AN345"/>
  <c r="AH345"/>
  <c r="O329" i="1"/>
  <c r="O320"/>
  <c r="O324"/>
  <c r="O318"/>
  <c r="O646"/>
  <c r="O702" s="1"/>
  <c r="O322"/>
  <c r="O327"/>
  <c r="O323"/>
  <c r="O325"/>
  <c r="O319"/>
  <c r="O321"/>
  <c r="O326"/>
  <c r="O328"/>
  <c r="AK353" i="2"/>
  <c r="AK359"/>
  <c r="AN365"/>
  <c r="AH365"/>
  <c r="AK364"/>
  <c r="AK351"/>
  <c r="AK343"/>
  <c r="AK337"/>
  <c r="N40"/>
  <c r="A60" i="1"/>
  <c r="AN349" i="2"/>
  <c r="AH349"/>
  <c r="AQ349"/>
  <c r="AH360"/>
  <c r="AN360"/>
  <c r="AN318"/>
  <c r="AQ318"/>
  <c r="AG319"/>
  <c r="AG318"/>
  <c r="AG323"/>
  <c r="AG324"/>
  <c r="AG325"/>
  <c r="AH318"/>
  <c r="AG320"/>
  <c r="AG321"/>
  <c r="AG322"/>
  <c r="AJ307"/>
  <c r="AJ315"/>
  <c r="AJ313"/>
  <c r="AJ310"/>
  <c r="AJ314"/>
  <c r="AJ306"/>
  <c r="AJ308"/>
  <c r="AJ309"/>
  <c r="AJ311"/>
  <c r="AJ312"/>
  <c r="AJ316"/>
  <c r="AJ317"/>
  <c r="AE282"/>
  <c r="AH363"/>
  <c r="AN363"/>
  <c r="AN355"/>
  <c r="AH355"/>
  <c r="AQ355"/>
  <c r="AE281"/>
  <c r="AE269"/>
  <c r="AD271"/>
  <c r="AD269"/>
  <c r="U643" i="1"/>
  <c r="U699" s="1"/>
  <c r="AD270" i="2"/>
  <c r="AQ338"/>
  <c r="AG341"/>
  <c r="AG339"/>
  <c r="AG340"/>
  <c r="AG338"/>
  <c r="AH338"/>
  <c r="AN338"/>
  <c r="AJ329"/>
  <c r="AK326"/>
  <c r="AJ328"/>
  <c r="A66" i="1"/>
  <c r="N46" i="2"/>
  <c r="N50" l="1"/>
  <c r="A70" i="1"/>
  <c r="A69"/>
  <c r="N49" i="2"/>
  <c r="O55"/>
  <c r="B75" i="1"/>
  <c r="O49" i="2"/>
  <c r="B69" i="1"/>
  <c r="O53" i="2"/>
  <c r="B73" i="1"/>
  <c r="N60" i="2"/>
  <c r="A80" i="1"/>
  <c r="A89"/>
  <c r="N69" i="2"/>
  <c r="A100" i="1"/>
  <c r="N80" i="2"/>
  <c r="O45"/>
  <c r="B65" i="1"/>
  <c r="O54" i="2"/>
  <c r="B74" i="1"/>
  <c r="O50" i="2"/>
  <c r="B70" i="1"/>
  <c r="A75"/>
  <c r="N55" i="2"/>
  <c r="A73" i="1"/>
  <c r="N53" i="2"/>
  <c r="N54"/>
  <c r="A74" i="1"/>
  <c r="A71"/>
  <c r="N51" i="2"/>
  <c r="O63"/>
  <c r="B83" i="1"/>
  <c r="O60" i="2"/>
  <c r="B80" i="1"/>
  <c r="O52" i="2"/>
  <c r="B72" i="1"/>
  <c r="O46" i="2"/>
  <c r="B66" i="1"/>
  <c r="O47" i="2"/>
  <c r="B67" i="1"/>
  <c r="O56" i="2"/>
  <c r="B76" i="1"/>
  <c r="N47" i="2"/>
  <c r="A67" i="1"/>
  <c r="AQ363" i="2"/>
  <c r="AH388"/>
  <c r="AN388"/>
  <c r="AH372"/>
  <c r="AN372"/>
  <c r="AK380"/>
  <c r="AQ380"/>
  <c r="AH377"/>
  <c r="AN377"/>
  <c r="AQ365"/>
  <c r="AH383"/>
  <c r="AN383"/>
  <c r="AH375"/>
  <c r="AN375"/>
  <c r="AK376"/>
  <c r="AQ376"/>
  <c r="AQ360"/>
  <c r="AH392"/>
  <c r="AN392"/>
  <c r="AK371"/>
  <c r="AQ371"/>
  <c r="AJ327"/>
  <c r="AJ326"/>
  <c r="AH358"/>
  <c r="AN358"/>
  <c r="AK346"/>
  <c r="AK345"/>
  <c r="AN357"/>
  <c r="AH357"/>
  <c r="O341" i="1"/>
  <c r="O647"/>
  <c r="O703" s="1"/>
  <c r="O330"/>
  <c r="O336"/>
  <c r="O332"/>
  <c r="O340"/>
  <c r="O338"/>
  <c r="O333"/>
  <c r="O331"/>
  <c r="O337"/>
  <c r="O335"/>
  <c r="O339"/>
  <c r="O334"/>
  <c r="AK365" i="2"/>
  <c r="AK355"/>
  <c r="AK363"/>
  <c r="AK360"/>
  <c r="AK349"/>
  <c r="A72" i="1"/>
  <c r="N52" i="2"/>
  <c r="AH361"/>
  <c r="AN361"/>
  <c r="AN367"/>
  <c r="AH367"/>
  <c r="AQ330"/>
  <c r="AN330"/>
  <c r="AH330"/>
  <c r="AG352"/>
  <c r="AG331"/>
  <c r="AG335"/>
  <c r="AG330"/>
  <c r="AG334"/>
  <c r="AG336"/>
  <c r="AG332"/>
  <c r="AG333"/>
  <c r="AG337"/>
  <c r="AK318"/>
  <c r="AJ318"/>
  <c r="AJ323"/>
  <c r="AJ321"/>
  <c r="AJ320"/>
  <c r="AJ324"/>
  <c r="AJ319"/>
  <c r="AJ325"/>
  <c r="AJ322"/>
  <c r="AJ339"/>
  <c r="AK338"/>
  <c r="AJ340"/>
  <c r="AG353"/>
  <c r="AQ350"/>
  <c r="AN350"/>
  <c r="AG350"/>
  <c r="AH350"/>
  <c r="A78" i="1"/>
  <c r="N58" i="2"/>
  <c r="N62" l="1"/>
  <c r="A82" i="1"/>
  <c r="A81"/>
  <c r="N61" i="2"/>
  <c r="O59"/>
  <c r="B79" i="1"/>
  <c r="O58" i="2"/>
  <c r="B78" i="1"/>
  <c r="O75" i="2"/>
  <c r="B95" i="1"/>
  <c r="A83"/>
  <c r="N63" i="2"/>
  <c r="A85" i="1"/>
  <c r="N65" i="2"/>
  <c r="A87" i="1"/>
  <c r="N67" i="2"/>
  <c r="O66"/>
  <c r="B86" i="1"/>
  <c r="O57" i="2"/>
  <c r="B77" i="1"/>
  <c r="N72" i="2"/>
  <c r="A92" i="1"/>
  <c r="O65" i="2"/>
  <c r="B85" i="1"/>
  <c r="O67" i="2"/>
  <c r="B87" i="1"/>
  <c r="A79"/>
  <c r="N59" i="2"/>
  <c r="O68"/>
  <c r="B88" i="1"/>
  <c r="O64" i="2"/>
  <c r="B84" i="1"/>
  <c r="O72" i="2"/>
  <c r="B92" i="1"/>
  <c r="N66" i="2"/>
  <c r="A86" i="1"/>
  <c r="O62" i="2"/>
  <c r="B82" i="1"/>
  <c r="N92" i="2"/>
  <c r="A112" i="1"/>
  <c r="N81" i="2"/>
  <c r="A101" i="1"/>
  <c r="O61" i="2"/>
  <c r="B81" i="1"/>
  <c r="AK375" i="2"/>
  <c r="AQ375"/>
  <c r="AH400"/>
  <c r="AN400"/>
  <c r="AQ367"/>
  <c r="AK372"/>
  <c r="AQ372"/>
  <c r="AQ361"/>
  <c r="AH404"/>
  <c r="AN404"/>
  <c r="AH395"/>
  <c r="AN395"/>
  <c r="AK377"/>
  <c r="AQ377"/>
  <c r="AN370"/>
  <c r="AH370"/>
  <c r="AH387"/>
  <c r="AN387"/>
  <c r="AK388"/>
  <c r="AQ388"/>
  <c r="AH379"/>
  <c r="AN379"/>
  <c r="AH384"/>
  <c r="AN384"/>
  <c r="AH373"/>
  <c r="AN373"/>
  <c r="AK392"/>
  <c r="AQ392"/>
  <c r="AK383"/>
  <c r="AQ383"/>
  <c r="AH389"/>
  <c r="AN389"/>
  <c r="AH369"/>
  <c r="AN369"/>
  <c r="AQ357"/>
  <c r="AQ358"/>
  <c r="AJ338"/>
  <c r="AG351"/>
  <c r="AK358"/>
  <c r="AK357"/>
  <c r="O353" i="1"/>
  <c r="O346"/>
  <c r="O351"/>
  <c r="O347"/>
  <c r="O349"/>
  <c r="O343"/>
  <c r="O345"/>
  <c r="O350"/>
  <c r="O352"/>
  <c r="O344"/>
  <c r="O348"/>
  <c r="O342"/>
  <c r="O648"/>
  <c r="O704" s="1"/>
  <c r="AJ341" i="2"/>
  <c r="AK367"/>
  <c r="AK361"/>
  <c r="N64"/>
  <c r="A84" i="1"/>
  <c r="AN342" i="2"/>
  <c r="AH342"/>
  <c r="AG362"/>
  <c r="AG343"/>
  <c r="AG344"/>
  <c r="AG345"/>
  <c r="AG347"/>
  <c r="AG346"/>
  <c r="AG349"/>
  <c r="AG342"/>
  <c r="AG348"/>
  <c r="AK330"/>
  <c r="AJ330"/>
  <c r="AJ333"/>
  <c r="AJ335"/>
  <c r="AJ332"/>
  <c r="AJ334"/>
  <c r="AJ331"/>
  <c r="AJ336"/>
  <c r="AJ337"/>
  <c r="AK350"/>
  <c r="AG363"/>
  <c r="AN362"/>
  <c r="AH362"/>
  <c r="N70"/>
  <c r="A90" i="1"/>
  <c r="N74" i="2" l="1"/>
  <c r="A94" i="1"/>
  <c r="A93"/>
  <c r="N73" i="2"/>
  <c r="A113" i="1"/>
  <c r="N93" i="2"/>
  <c r="A124" i="1"/>
  <c r="N104" i="2"/>
  <c r="O74"/>
  <c r="B94" i="1"/>
  <c r="O76" i="2"/>
  <c r="B96" i="1"/>
  <c r="O79" i="2"/>
  <c r="B99" i="1"/>
  <c r="A104"/>
  <c r="N84" i="2"/>
  <c r="O69"/>
  <c r="B89" i="1"/>
  <c r="O87" i="2"/>
  <c r="B107" i="1"/>
  <c r="O71" i="2"/>
  <c r="B91" i="1"/>
  <c r="O73" i="2"/>
  <c r="B93" i="1"/>
  <c r="A98"/>
  <c r="N78" i="2"/>
  <c r="O84"/>
  <c r="B104" i="1"/>
  <c r="O80" i="2"/>
  <c r="B100" i="1"/>
  <c r="N71" i="2"/>
  <c r="A91" i="1"/>
  <c r="O77" i="2"/>
  <c r="B97" i="1"/>
  <c r="O78" i="2"/>
  <c r="B98" i="1"/>
  <c r="A99"/>
  <c r="N79" i="2"/>
  <c r="N77"/>
  <c r="A97" i="1"/>
  <c r="A95"/>
  <c r="N75" i="2"/>
  <c r="O70"/>
  <c r="B90" i="1"/>
  <c r="AH374" i="2"/>
  <c r="AN374"/>
  <c r="AH399"/>
  <c r="AN399"/>
  <c r="AH391"/>
  <c r="AN391"/>
  <c r="AK400"/>
  <c r="AQ400"/>
  <c r="AH396"/>
  <c r="AN396"/>
  <c r="AH385"/>
  <c r="AN385"/>
  <c r="AK404"/>
  <c r="AQ404"/>
  <c r="AK389"/>
  <c r="AQ389"/>
  <c r="AK395"/>
  <c r="AQ395"/>
  <c r="AH381"/>
  <c r="AN381"/>
  <c r="AK370"/>
  <c r="AQ370"/>
  <c r="AQ362"/>
  <c r="AK387"/>
  <c r="AQ387"/>
  <c r="AK379"/>
  <c r="AQ379"/>
  <c r="AH412"/>
  <c r="AN412"/>
  <c r="AK384"/>
  <c r="AQ384"/>
  <c r="AK373"/>
  <c r="AQ373"/>
  <c r="AH416"/>
  <c r="AN416"/>
  <c r="AH401"/>
  <c r="AN401"/>
  <c r="AH407"/>
  <c r="AN407"/>
  <c r="AK369"/>
  <c r="AQ369"/>
  <c r="AH382"/>
  <c r="AN382"/>
  <c r="AJ353"/>
  <c r="AQ342"/>
  <c r="AG365"/>
  <c r="AJ350"/>
  <c r="AG364"/>
  <c r="O365" i="1"/>
  <c r="O649"/>
  <c r="O705" s="1"/>
  <c r="O354"/>
  <c r="O360"/>
  <c r="O356"/>
  <c r="O364"/>
  <c r="O362"/>
  <c r="O357"/>
  <c r="O355"/>
  <c r="O361"/>
  <c r="O359"/>
  <c r="O363"/>
  <c r="O358"/>
  <c r="AJ352" i="2"/>
  <c r="AJ351"/>
  <c r="A96" i="1"/>
  <c r="N76" i="2"/>
  <c r="AK342"/>
  <c r="AJ349"/>
  <c r="AJ346"/>
  <c r="AJ343"/>
  <c r="AJ347"/>
  <c r="AJ348"/>
  <c r="AJ344"/>
  <c r="AJ345"/>
  <c r="AJ342"/>
  <c r="AN354"/>
  <c r="AH354"/>
  <c r="AQ354"/>
  <c r="AG356"/>
  <c r="AG357"/>
  <c r="AG358"/>
  <c r="AG359"/>
  <c r="AG360"/>
  <c r="AG355"/>
  <c r="AG361"/>
  <c r="AG354"/>
  <c r="AK362"/>
  <c r="N82"/>
  <c r="A102" i="1"/>
  <c r="N86" i="2" l="1"/>
  <c r="A106" i="1"/>
  <c r="N85" i="2"/>
  <c r="A105" i="1"/>
  <c r="N89" i="2"/>
  <c r="A109" i="1"/>
  <c r="O90" i="2"/>
  <c r="B110" i="1"/>
  <c r="N83" i="2"/>
  <c r="A103" i="1"/>
  <c r="O92" i="2"/>
  <c r="B112" i="1"/>
  <c r="O85" i="2"/>
  <c r="B105" i="1"/>
  <c r="O99" i="2"/>
  <c r="B119" i="1"/>
  <c r="O91" i="2"/>
  <c r="B111" i="1"/>
  <c r="O86" i="2"/>
  <c r="B106" i="1"/>
  <c r="N116" i="2"/>
  <c r="A136" i="1"/>
  <c r="N105" i="2"/>
  <c r="A125" i="1"/>
  <c r="O82" i="2"/>
  <c r="B102" i="1"/>
  <c r="N87" i="2"/>
  <c r="A107" i="1"/>
  <c r="N91" i="2"/>
  <c r="A111" i="1"/>
  <c r="O89" i="2"/>
  <c r="B109" i="1"/>
  <c r="O96" i="2"/>
  <c r="B116" i="1"/>
  <c r="N90" i="2"/>
  <c r="A110" i="1"/>
  <c r="O83" i="2"/>
  <c r="B103" i="1"/>
  <c r="O81" i="2"/>
  <c r="B101" i="1"/>
  <c r="N96" i="2"/>
  <c r="A116" i="1"/>
  <c r="O88" i="2"/>
  <c r="B108" i="1"/>
  <c r="AH386" i="2"/>
  <c r="AN386"/>
  <c r="AG377"/>
  <c r="AG374"/>
  <c r="AG376"/>
  <c r="AG375"/>
  <c r="AG373"/>
  <c r="AG369"/>
  <c r="AG371"/>
  <c r="AG370"/>
  <c r="AG368"/>
  <c r="AG372"/>
  <c r="AK412"/>
  <c r="AQ412"/>
  <c r="AK374"/>
  <c r="AQ374"/>
  <c r="AH424"/>
  <c r="AN424"/>
  <c r="AK391"/>
  <c r="AQ391"/>
  <c r="AK399"/>
  <c r="AQ399"/>
  <c r="AH397"/>
  <c r="AN397"/>
  <c r="AH408"/>
  <c r="AN408"/>
  <c r="AH428"/>
  <c r="AN428"/>
  <c r="AK407"/>
  <c r="AQ407"/>
  <c r="AK401"/>
  <c r="AQ401"/>
  <c r="AK381"/>
  <c r="AQ381"/>
  <c r="AK382"/>
  <c r="AQ382"/>
  <c r="AH403"/>
  <c r="AN403"/>
  <c r="AH411"/>
  <c r="AN411"/>
  <c r="AK385"/>
  <c r="AQ385"/>
  <c r="AK396"/>
  <c r="AQ396"/>
  <c r="AK416"/>
  <c r="AQ416"/>
  <c r="AH419"/>
  <c r="AN419"/>
  <c r="AH413"/>
  <c r="AN413"/>
  <c r="AH393"/>
  <c r="AN393"/>
  <c r="AH394"/>
  <c r="AN394"/>
  <c r="AJ362"/>
  <c r="O377" i="1"/>
  <c r="O370"/>
  <c r="O375"/>
  <c r="O371"/>
  <c r="O373"/>
  <c r="O367"/>
  <c r="O369"/>
  <c r="O374"/>
  <c r="O376"/>
  <c r="O368"/>
  <c r="O372"/>
  <c r="O650"/>
  <c r="O706" s="1"/>
  <c r="O366"/>
  <c r="AJ363" i="2"/>
  <c r="AJ364"/>
  <c r="N88"/>
  <c r="A108" i="1"/>
  <c r="AN366" i="2"/>
  <c r="AH366"/>
  <c r="AG366"/>
  <c r="AG367"/>
  <c r="AJ365"/>
  <c r="AK354"/>
  <c r="AJ354"/>
  <c r="AJ359"/>
  <c r="AJ356"/>
  <c r="AJ357"/>
  <c r="AJ361"/>
  <c r="AJ358"/>
  <c r="AJ355"/>
  <c r="AJ360"/>
  <c r="N94"/>
  <c r="A114" i="1"/>
  <c r="N98" i="2" l="1"/>
  <c r="A118" i="1"/>
  <c r="A117"/>
  <c r="N97" i="2"/>
  <c r="A128" i="1"/>
  <c r="N108" i="2"/>
  <c r="O93"/>
  <c r="B113" i="1"/>
  <c r="A122"/>
  <c r="N102" i="2"/>
  <c r="O108"/>
  <c r="B128" i="1"/>
  <c r="N103" i="2"/>
  <c r="A123" i="1"/>
  <c r="N99" i="2"/>
  <c r="A119" i="1"/>
  <c r="O94" i="2"/>
  <c r="B114" i="1"/>
  <c r="O103" i="2"/>
  <c r="B123" i="1"/>
  <c r="O97" i="2"/>
  <c r="B117" i="1"/>
  <c r="A115"/>
  <c r="N95" i="2"/>
  <c r="O102"/>
  <c r="B122" i="1"/>
  <c r="O100" i="2"/>
  <c r="B120" i="1"/>
  <c r="O95" i="2"/>
  <c r="B115" i="1"/>
  <c r="O101" i="2"/>
  <c r="B121" i="1"/>
  <c r="A137"/>
  <c r="N117" i="2"/>
  <c r="A148" i="1"/>
  <c r="N128" i="2"/>
  <c r="O98"/>
  <c r="B118" i="1"/>
  <c r="O111" i="2"/>
  <c r="B131" i="1"/>
  <c r="O104" i="2"/>
  <c r="B124" i="1"/>
  <c r="N101" i="2"/>
  <c r="A121" i="1"/>
  <c r="AK386" i="2"/>
  <c r="AQ386"/>
  <c r="AH423"/>
  <c r="AN423"/>
  <c r="AK424"/>
  <c r="AQ424"/>
  <c r="AH398"/>
  <c r="AN398"/>
  <c r="AK411"/>
  <c r="AQ411"/>
  <c r="AK403"/>
  <c r="AQ403"/>
  <c r="AH436"/>
  <c r="AN436"/>
  <c r="AH378"/>
  <c r="AN378"/>
  <c r="AG389"/>
  <c r="AG388"/>
  <c r="AG386"/>
  <c r="AG387"/>
  <c r="AG383"/>
  <c r="AG380"/>
  <c r="AG384"/>
  <c r="AG378"/>
  <c r="AG385"/>
  <c r="AG379"/>
  <c r="AG382"/>
  <c r="AG381"/>
  <c r="AQ366"/>
  <c r="AJ377"/>
  <c r="AJ374"/>
  <c r="AJ376"/>
  <c r="AJ375"/>
  <c r="AJ368"/>
  <c r="AJ373"/>
  <c r="AJ371"/>
  <c r="AJ372"/>
  <c r="AJ369"/>
  <c r="AJ370"/>
  <c r="AK408"/>
  <c r="AQ408"/>
  <c r="AK397"/>
  <c r="AQ397"/>
  <c r="AK428"/>
  <c r="AQ428"/>
  <c r="AK413"/>
  <c r="AQ413"/>
  <c r="AK419"/>
  <c r="AQ419"/>
  <c r="AH405"/>
  <c r="AN405"/>
  <c r="AK394"/>
  <c r="AQ394"/>
  <c r="AH415"/>
  <c r="AN415"/>
  <c r="AH420"/>
  <c r="AN420"/>
  <c r="AH409"/>
  <c r="AN409"/>
  <c r="AH440"/>
  <c r="AN440"/>
  <c r="AH425"/>
  <c r="AN425"/>
  <c r="AH431"/>
  <c r="AN431"/>
  <c r="AK393"/>
  <c r="AQ393"/>
  <c r="AH406"/>
  <c r="AN406"/>
  <c r="O389" i="1"/>
  <c r="O384"/>
  <c r="O380"/>
  <c r="O388"/>
  <c r="O386"/>
  <c r="O381"/>
  <c r="O379"/>
  <c r="O385"/>
  <c r="O383"/>
  <c r="O387"/>
  <c r="O382"/>
  <c r="O378"/>
  <c r="O651"/>
  <c r="O707" s="1"/>
  <c r="N100" i="2"/>
  <c r="A120" i="1"/>
  <c r="AK366" i="2"/>
  <c r="AJ367"/>
  <c r="AJ366"/>
  <c r="N106"/>
  <c r="A126" i="1"/>
  <c r="N110" i="2" l="1"/>
  <c r="A130" i="1"/>
  <c r="A129"/>
  <c r="N109" i="2"/>
  <c r="O123"/>
  <c r="B143" i="1"/>
  <c r="O113" i="2"/>
  <c r="B133" i="1"/>
  <c r="O112" i="2"/>
  <c r="B132" i="1"/>
  <c r="O109" i="2"/>
  <c r="B129" i="1"/>
  <c r="O106" i="2"/>
  <c r="B126" i="1"/>
  <c r="O105" i="2"/>
  <c r="B125" i="1"/>
  <c r="A140"/>
  <c r="N120" i="2"/>
  <c r="N113"/>
  <c r="A133" i="1"/>
  <c r="O116" i="2"/>
  <c r="B136" i="1"/>
  <c r="O110" i="2"/>
  <c r="B130" i="1"/>
  <c r="A160"/>
  <c r="N140" i="2"/>
  <c r="A149" i="1"/>
  <c r="N129" i="2"/>
  <c r="O107"/>
  <c r="B127" i="1"/>
  <c r="O114" i="2"/>
  <c r="B134" i="1"/>
  <c r="A127"/>
  <c r="N107" i="2"/>
  <c r="O115"/>
  <c r="B135" i="1"/>
  <c r="N111" i="2"/>
  <c r="A131" i="1"/>
  <c r="A135"/>
  <c r="N115" i="2"/>
  <c r="O120"/>
  <c r="B140" i="1"/>
  <c r="N114" i="2"/>
  <c r="A134" i="1"/>
  <c r="AH448" i="2"/>
  <c r="AN448"/>
  <c r="AH427"/>
  <c r="AN427"/>
  <c r="AK423"/>
  <c r="AQ423"/>
  <c r="AK398"/>
  <c r="AQ398"/>
  <c r="AK436"/>
  <c r="AQ436"/>
  <c r="AK415"/>
  <c r="AQ415"/>
  <c r="AH435"/>
  <c r="AN435"/>
  <c r="AJ389"/>
  <c r="AK378"/>
  <c r="AQ378"/>
  <c r="AJ386"/>
  <c r="AJ388"/>
  <c r="AJ387"/>
  <c r="AJ380"/>
  <c r="AJ378"/>
  <c r="AJ379"/>
  <c r="AJ382"/>
  <c r="AJ381"/>
  <c r="AJ383"/>
  <c r="AJ385"/>
  <c r="AJ384"/>
  <c r="AH421"/>
  <c r="AN421"/>
  <c r="AK420"/>
  <c r="AQ420"/>
  <c r="AK440"/>
  <c r="AQ440"/>
  <c r="AK431"/>
  <c r="AQ431"/>
  <c r="AH437"/>
  <c r="AN437"/>
  <c r="AH417"/>
  <c r="AN417"/>
  <c r="AH418"/>
  <c r="AN418"/>
  <c r="AH410"/>
  <c r="AN410"/>
  <c r="AH390"/>
  <c r="AN390"/>
  <c r="AG401"/>
  <c r="AG398"/>
  <c r="AG399"/>
  <c r="AG400"/>
  <c r="AG390"/>
  <c r="AG391"/>
  <c r="AG396"/>
  <c r="AG397"/>
  <c r="AG394"/>
  <c r="AG393"/>
  <c r="AG395"/>
  <c r="AG392"/>
  <c r="AK409"/>
  <c r="AQ409"/>
  <c r="AH432"/>
  <c r="AN432"/>
  <c r="AH452"/>
  <c r="AN452"/>
  <c r="AH443"/>
  <c r="AN443"/>
  <c r="AK425"/>
  <c r="AQ425"/>
  <c r="AK405"/>
  <c r="AQ405"/>
  <c r="AK406"/>
  <c r="AQ406"/>
  <c r="O401" i="1"/>
  <c r="O652"/>
  <c r="O708" s="1"/>
  <c r="O390"/>
  <c r="O394"/>
  <c r="O399"/>
  <c r="O395"/>
  <c r="O397"/>
  <c r="O391"/>
  <c r="O393"/>
  <c r="O398"/>
  <c r="O400"/>
  <c r="O392"/>
  <c r="O396"/>
  <c r="N112" i="2"/>
  <c r="A132" i="1"/>
  <c r="N118" i="2"/>
  <c r="A138" i="1"/>
  <c r="A142" l="1"/>
  <c r="N122" i="2"/>
  <c r="A141" i="1"/>
  <c r="N121" i="2"/>
  <c r="A143" i="1"/>
  <c r="N123" i="2"/>
  <c r="O127"/>
  <c r="B147" i="1"/>
  <c r="N119" i="2"/>
  <c r="A139" i="1"/>
  <c r="O119" i="2"/>
  <c r="B139" i="1"/>
  <c r="A161"/>
  <c r="N141" i="2"/>
  <c r="N152"/>
  <c r="A172" i="1"/>
  <c r="O128" i="2"/>
  <c r="B148" i="1"/>
  <c r="N132" i="2"/>
  <c r="A152" i="1"/>
  <c r="O118" i="2"/>
  <c r="B138" i="1"/>
  <c r="O124" i="2"/>
  <c r="B144" i="1"/>
  <c r="O135" i="2"/>
  <c r="B155" i="1"/>
  <c r="A146"/>
  <c r="N126" i="2"/>
  <c r="O132"/>
  <c r="B152" i="1"/>
  <c r="N127" i="2"/>
  <c r="A147" i="1"/>
  <c r="O126" i="2"/>
  <c r="B146" i="1"/>
  <c r="O122" i="2"/>
  <c r="B142" i="1"/>
  <c r="A145"/>
  <c r="N125" i="2"/>
  <c r="O117"/>
  <c r="B137" i="1"/>
  <c r="O121" i="2"/>
  <c r="B141" i="1"/>
  <c r="O125" i="2"/>
  <c r="B145" i="1"/>
  <c r="AH422" i="2"/>
  <c r="AN422"/>
  <c r="AH447"/>
  <c r="AN447"/>
  <c r="AH460"/>
  <c r="AN460"/>
  <c r="AK427"/>
  <c r="AQ427"/>
  <c r="AH464"/>
  <c r="AN464"/>
  <c r="AK410"/>
  <c r="AQ410"/>
  <c r="AK435"/>
  <c r="AQ435"/>
  <c r="AK448"/>
  <c r="AQ448"/>
  <c r="AH402"/>
  <c r="AN402"/>
  <c r="AG413"/>
  <c r="AG410"/>
  <c r="AG412"/>
  <c r="AG411"/>
  <c r="AG405"/>
  <c r="AG402"/>
  <c r="AG403"/>
  <c r="AG409"/>
  <c r="AG406"/>
  <c r="AG404"/>
  <c r="AG407"/>
  <c r="AG408"/>
  <c r="AH439"/>
  <c r="AN439"/>
  <c r="AH444"/>
  <c r="AN444"/>
  <c r="AK421"/>
  <c r="AQ421"/>
  <c r="AK452"/>
  <c r="AQ452"/>
  <c r="AK443"/>
  <c r="AQ443"/>
  <c r="AH449"/>
  <c r="AN449"/>
  <c r="AK417"/>
  <c r="AQ417"/>
  <c r="AK418"/>
  <c r="AQ418"/>
  <c r="AK390"/>
  <c r="AQ390"/>
  <c r="AJ401"/>
  <c r="AJ400"/>
  <c r="AJ399"/>
  <c r="AJ398"/>
  <c r="AJ397"/>
  <c r="AJ390"/>
  <c r="AJ391"/>
  <c r="AJ392"/>
  <c r="AJ395"/>
  <c r="AJ396"/>
  <c r="AJ393"/>
  <c r="AJ394"/>
  <c r="AK432"/>
  <c r="AQ432"/>
  <c r="AH433"/>
  <c r="AN433"/>
  <c r="AH455"/>
  <c r="AN455"/>
  <c r="AK437"/>
  <c r="AQ437"/>
  <c r="AH429"/>
  <c r="AN429"/>
  <c r="AH430"/>
  <c r="AN430"/>
  <c r="O413" i="1"/>
  <c r="O408"/>
  <c r="O404"/>
  <c r="O412"/>
  <c r="O410"/>
  <c r="O405"/>
  <c r="O403"/>
  <c r="O409"/>
  <c r="O407"/>
  <c r="O411"/>
  <c r="O406"/>
  <c r="O653"/>
  <c r="O709" s="1"/>
  <c r="O402"/>
  <c r="A144"/>
  <c r="N124" i="2"/>
  <c r="N130"/>
  <c r="A150" i="1"/>
  <c r="A154" l="1"/>
  <c r="N134" i="2"/>
  <c r="A153" i="1"/>
  <c r="N133" i="2"/>
  <c r="O133"/>
  <c r="B153" i="1"/>
  <c r="O134" i="2"/>
  <c r="B154" i="1"/>
  <c r="A159"/>
  <c r="N139" i="2"/>
  <c r="O144"/>
  <c r="B164" i="1"/>
  <c r="N138" i="2"/>
  <c r="A158" i="1"/>
  <c r="O136" i="2"/>
  <c r="B156" i="1"/>
  <c r="A164"/>
  <c r="N144" i="2"/>
  <c r="O140"/>
  <c r="B160" i="1"/>
  <c r="N153" i="2"/>
  <c r="A173" i="1"/>
  <c r="N131" i="2"/>
  <c r="A151" i="1"/>
  <c r="O139" i="2"/>
  <c r="B159" i="1"/>
  <c r="N135" i="2"/>
  <c r="A155" i="1"/>
  <c r="O137" i="2"/>
  <c r="B157" i="1"/>
  <c r="O129" i="2"/>
  <c r="B149" i="1"/>
  <c r="A157"/>
  <c r="N137" i="2"/>
  <c r="O138"/>
  <c r="B158" i="1"/>
  <c r="O147" i="2"/>
  <c r="B167" i="1"/>
  <c r="O130" i="2"/>
  <c r="B150" i="1"/>
  <c r="N164" i="2"/>
  <c r="A184" i="1"/>
  <c r="O131" i="2"/>
  <c r="B151" i="1"/>
  <c r="AH434" i="2"/>
  <c r="AN434"/>
  <c r="AK460"/>
  <c r="AQ460"/>
  <c r="AH459"/>
  <c r="AN459"/>
  <c r="AK439"/>
  <c r="AQ439"/>
  <c r="AH414"/>
  <c r="AN414"/>
  <c r="AG425"/>
  <c r="AG423"/>
  <c r="AG424"/>
  <c r="AG422"/>
  <c r="AG421"/>
  <c r="AG414"/>
  <c r="AG415"/>
  <c r="AG416"/>
  <c r="AG419"/>
  <c r="AG417"/>
  <c r="AG420"/>
  <c r="AG418"/>
  <c r="AK422"/>
  <c r="AQ422"/>
  <c r="AH472"/>
  <c r="AN472"/>
  <c r="AK447"/>
  <c r="AQ447"/>
  <c r="AH451"/>
  <c r="AN451"/>
  <c r="AK402"/>
  <c r="AQ402"/>
  <c r="AJ413"/>
  <c r="AJ410"/>
  <c r="AJ412"/>
  <c r="AJ411"/>
  <c r="AJ409"/>
  <c r="AJ405"/>
  <c r="AJ402"/>
  <c r="AJ404"/>
  <c r="AJ403"/>
  <c r="AJ406"/>
  <c r="AJ408"/>
  <c r="AJ407"/>
  <c r="AK444"/>
  <c r="AQ444"/>
  <c r="AH445"/>
  <c r="AN445"/>
  <c r="AK464"/>
  <c r="AQ464"/>
  <c r="AH461"/>
  <c r="AN461"/>
  <c r="AH467"/>
  <c r="AN467"/>
  <c r="AK429"/>
  <c r="AQ429"/>
  <c r="AK430"/>
  <c r="AQ430"/>
  <c r="AH456"/>
  <c r="AN456"/>
  <c r="AK433"/>
  <c r="AQ433"/>
  <c r="AH476"/>
  <c r="AN476"/>
  <c r="AK449"/>
  <c r="AQ449"/>
  <c r="AK455"/>
  <c r="AQ455"/>
  <c r="AH441"/>
  <c r="AN441"/>
  <c r="AH442"/>
  <c r="AN442"/>
  <c r="O425" i="1"/>
  <c r="O418"/>
  <c r="O423"/>
  <c r="O419"/>
  <c r="O421"/>
  <c r="O415"/>
  <c r="O417"/>
  <c r="O422"/>
  <c r="O424"/>
  <c r="O416"/>
  <c r="O420"/>
  <c r="O654"/>
  <c r="O414"/>
  <c r="N136" i="2"/>
  <c r="A156" i="1"/>
  <c r="N142" i="2"/>
  <c r="A162" i="1"/>
  <c r="A166" l="1"/>
  <c r="N146" i="2"/>
  <c r="A165" i="1"/>
  <c r="N145" i="2"/>
  <c r="A196" i="1"/>
  <c r="N176" i="2"/>
  <c r="O142"/>
  <c r="B162" i="1"/>
  <c r="O150" i="2"/>
  <c r="B170" i="1"/>
  <c r="A169"/>
  <c r="N149" i="2"/>
  <c r="O149"/>
  <c r="B169" i="1"/>
  <c r="N143" i="2"/>
  <c r="A163" i="1"/>
  <c r="N165" i="2"/>
  <c r="A185" i="1"/>
  <c r="O152" i="2"/>
  <c r="B172" i="1"/>
  <c r="A176"/>
  <c r="N156" i="2"/>
  <c r="A170" i="1"/>
  <c r="N150" i="2"/>
  <c r="O156"/>
  <c r="B176" i="1"/>
  <c r="N151" i="2"/>
  <c r="A171" i="1"/>
  <c r="O145" i="2"/>
  <c r="B165" i="1"/>
  <c r="O143" i="2"/>
  <c r="B163" i="1"/>
  <c r="O159" i="2"/>
  <c r="B179" i="1"/>
  <c r="O141" i="2"/>
  <c r="B161" i="1"/>
  <c r="A167"/>
  <c r="N147" i="2"/>
  <c r="O151"/>
  <c r="B171" i="1"/>
  <c r="O148" i="2"/>
  <c r="B168" i="1"/>
  <c r="O146" i="2"/>
  <c r="B166" i="1"/>
  <c r="AK434" i="2"/>
  <c r="AQ434"/>
  <c r="AK459"/>
  <c r="AQ459"/>
  <c r="AK414"/>
  <c r="AQ414"/>
  <c r="AJ425"/>
  <c r="AJ422"/>
  <c r="AJ423"/>
  <c r="AJ424"/>
  <c r="AJ421"/>
  <c r="AJ420"/>
  <c r="AJ414"/>
  <c r="AJ419"/>
  <c r="AJ417"/>
  <c r="AJ415"/>
  <c r="AJ416"/>
  <c r="AJ418"/>
  <c r="AH446"/>
  <c r="AN446"/>
  <c r="AH463"/>
  <c r="AN463"/>
  <c r="AH471"/>
  <c r="AN471"/>
  <c r="AH426"/>
  <c r="AN426"/>
  <c r="AG437"/>
  <c r="AG436"/>
  <c r="AG434"/>
  <c r="AG435"/>
  <c r="AG429"/>
  <c r="AG431"/>
  <c r="AG432"/>
  <c r="AG433"/>
  <c r="AG430"/>
  <c r="AG428"/>
  <c r="AG426"/>
  <c r="AG427"/>
  <c r="AK472"/>
  <c r="AQ472"/>
  <c r="AH457"/>
  <c r="AN457"/>
  <c r="AK456"/>
  <c r="AQ456"/>
  <c r="AH488"/>
  <c r="AN488"/>
  <c r="AK467"/>
  <c r="AQ467"/>
  <c r="AH473"/>
  <c r="AN473"/>
  <c r="AH453"/>
  <c r="AN453"/>
  <c r="AK442"/>
  <c r="AQ442"/>
  <c r="AK451"/>
  <c r="AQ451"/>
  <c r="AH484"/>
  <c r="AN484"/>
  <c r="AK445"/>
  <c r="AQ445"/>
  <c r="AH468"/>
  <c r="AN468"/>
  <c r="AK476"/>
  <c r="AQ476"/>
  <c r="AH479"/>
  <c r="AN479"/>
  <c r="AK461"/>
  <c r="AQ461"/>
  <c r="AK441"/>
  <c r="AQ441"/>
  <c r="AH454"/>
  <c r="AN454"/>
  <c r="O437" i="1"/>
  <c r="O710"/>
  <c r="O432"/>
  <c r="O428"/>
  <c r="O436"/>
  <c r="O434"/>
  <c r="O429"/>
  <c r="O427"/>
  <c r="O433"/>
  <c r="O431"/>
  <c r="O435"/>
  <c r="O430"/>
  <c r="O655"/>
  <c r="O711" s="1"/>
  <c r="O426"/>
  <c r="N148" i="2"/>
  <c r="A168" i="1"/>
  <c r="N154" i="2"/>
  <c r="A174" i="1"/>
  <c r="A178" l="1"/>
  <c r="N158" i="2"/>
  <c r="A177" i="1"/>
  <c r="N157" i="2"/>
  <c r="O160"/>
  <c r="B180" i="1"/>
  <c r="O153" i="2"/>
  <c r="B173" i="1"/>
  <c r="O155" i="2"/>
  <c r="B175" i="1"/>
  <c r="A183"/>
  <c r="N163" i="2"/>
  <c r="O168"/>
  <c r="B188" i="1"/>
  <c r="A182"/>
  <c r="N162" i="2"/>
  <c r="N168"/>
  <c r="A188" i="1"/>
  <c r="N177" i="2"/>
  <c r="A197" i="1"/>
  <c r="N155" i="2"/>
  <c r="A175" i="1"/>
  <c r="O161" i="2"/>
  <c r="B181" i="1"/>
  <c r="N161" i="2"/>
  <c r="A181" i="1"/>
  <c r="O154" i="2"/>
  <c r="B174" i="1"/>
  <c r="A208"/>
  <c r="N188" i="2"/>
  <c r="O158"/>
  <c r="B178" i="1"/>
  <c r="O163" i="2"/>
  <c r="B183" i="1"/>
  <c r="N159" i="2"/>
  <c r="A179" i="1"/>
  <c r="O171" i="2"/>
  <c r="B191" i="1"/>
  <c r="O157" i="2"/>
  <c r="B177" i="1"/>
  <c r="O164" i="2"/>
  <c r="B184" i="1"/>
  <c r="O162" i="2"/>
  <c r="B182" i="1"/>
  <c r="AK446" i="2"/>
  <c r="AQ446"/>
  <c r="AK484"/>
  <c r="AQ484"/>
  <c r="AH438"/>
  <c r="AN438"/>
  <c r="AG449"/>
  <c r="AG448"/>
  <c r="AG446"/>
  <c r="AG447"/>
  <c r="AG445"/>
  <c r="AG441"/>
  <c r="AG438"/>
  <c r="AG439"/>
  <c r="AG443"/>
  <c r="AG440"/>
  <c r="AG442"/>
  <c r="AG444"/>
  <c r="AK471"/>
  <c r="AQ471"/>
  <c r="AK463"/>
  <c r="AQ463"/>
  <c r="AK457"/>
  <c r="AQ457"/>
  <c r="AK468"/>
  <c r="AQ468"/>
  <c r="AH485"/>
  <c r="AN485"/>
  <c r="AK479"/>
  <c r="AQ479"/>
  <c r="AH465"/>
  <c r="AN465"/>
  <c r="AK454"/>
  <c r="AQ454"/>
  <c r="AH458"/>
  <c r="AN458"/>
  <c r="AK426"/>
  <c r="AQ426"/>
  <c r="AJ437"/>
  <c r="AJ435"/>
  <c r="AJ434"/>
  <c r="AJ436"/>
  <c r="AJ433"/>
  <c r="AJ426"/>
  <c r="AJ429"/>
  <c r="AJ431"/>
  <c r="AJ427"/>
  <c r="AJ428"/>
  <c r="AJ432"/>
  <c r="AJ430"/>
  <c r="AH483"/>
  <c r="AN483"/>
  <c r="AH475"/>
  <c r="AN475"/>
  <c r="AH469"/>
  <c r="AN469"/>
  <c r="AH480"/>
  <c r="AN480"/>
  <c r="AK488"/>
  <c r="AQ488"/>
  <c r="AK473"/>
  <c r="AQ473"/>
  <c r="AK453"/>
  <c r="AQ453"/>
  <c r="AH466"/>
  <c r="AN466"/>
  <c r="O449" i="1"/>
  <c r="O442"/>
  <c r="O447"/>
  <c r="O443"/>
  <c r="O445"/>
  <c r="O439"/>
  <c r="O441"/>
  <c r="O446"/>
  <c r="O448"/>
  <c r="O440"/>
  <c r="O444"/>
  <c r="O656"/>
  <c r="O712" s="1"/>
  <c r="O438"/>
  <c r="N160" i="2"/>
  <c r="A180" i="1"/>
  <c r="N166" i="2"/>
  <c r="A186" i="1"/>
  <c r="N170" i="2" l="1"/>
  <c r="A190" i="1"/>
  <c r="A189"/>
  <c r="N169" i="2"/>
  <c r="O176"/>
  <c r="B196" i="1"/>
  <c r="O183" i="2"/>
  <c r="B203" i="1"/>
  <c r="O170" i="2"/>
  <c r="B190" i="1"/>
  <c r="A220"/>
  <c r="N200" i="2"/>
  <c r="A193" i="1"/>
  <c r="N173" i="2"/>
  <c r="O173"/>
  <c r="B193" i="1"/>
  <c r="A194"/>
  <c r="N174" i="2"/>
  <c r="O172"/>
  <c r="B192" i="1"/>
  <c r="O174" i="2"/>
  <c r="B194" i="1"/>
  <c r="O169" i="2"/>
  <c r="B189" i="1"/>
  <c r="A191"/>
  <c r="N171" i="2"/>
  <c r="O175"/>
  <c r="B195" i="1"/>
  <c r="O166" i="2"/>
  <c r="B186" i="1"/>
  <c r="N167" i="2"/>
  <c r="A187" i="1"/>
  <c r="A209"/>
  <c r="N189" i="2"/>
  <c r="A200" i="1"/>
  <c r="N180" i="2"/>
  <c r="O180"/>
  <c r="B200" i="1"/>
  <c r="A195"/>
  <c r="N175" i="2"/>
  <c r="O167"/>
  <c r="B187" i="1"/>
  <c r="O165" i="2"/>
  <c r="B185" i="1"/>
  <c r="AH450" i="2"/>
  <c r="AN450"/>
  <c r="AG461"/>
  <c r="AG458"/>
  <c r="AG460"/>
  <c r="AG459"/>
  <c r="AG454"/>
  <c r="AG456"/>
  <c r="AG453"/>
  <c r="AG457"/>
  <c r="AG455"/>
  <c r="AG451"/>
  <c r="AG450"/>
  <c r="AG452"/>
  <c r="AK469"/>
  <c r="AQ469"/>
  <c r="AH470"/>
  <c r="AN470"/>
  <c r="AH487"/>
  <c r="AN487"/>
  <c r="AK483"/>
  <c r="AQ483"/>
  <c r="AK438"/>
  <c r="AQ438"/>
  <c r="AJ449"/>
  <c r="AJ448"/>
  <c r="AJ447"/>
  <c r="AJ446"/>
  <c r="AJ438"/>
  <c r="AJ441"/>
  <c r="AJ444"/>
  <c r="AJ439"/>
  <c r="AJ445"/>
  <c r="AJ440"/>
  <c r="AJ442"/>
  <c r="AJ443"/>
  <c r="AK480"/>
  <c r="AQ480"/>
  <c r="AH481"/>
  <c r="AN481"/>
  <c r="AK465"/>
  <c r="AQ465"/>
  <c r="AK466"/>
  <c r="AQ466"/>
  <c r="AK458"/>
  <c r="AQ458"/>
  <c r="AK475"/>
  <c r="AQ475"/>
  <c r="AK485"/>
  <c r="AQ485"/>
  <c r="AH477"/>
  <c r="AN477"/>
  <c r="AH478"/>
  <c r="AN478"/>
  <c r="O461" i="1"/>
  <c r="O452"/>
  <c r="O453"/>
  <c r="O450"/>
  <c r="O657"/>
  <c r="O713" s="1"/>
  <c r="O456"/>
  <c r="O460"/>
  <c r="O458"/>
  <c r="O451"/>
  <c r="O457"/>
  <c r="O455"/>
  <c r="O459"/>
  <c r="O454"/>
  <c r="N172" i="2"/>
  <c r="A192" i="1"/>
  <c r="N178" i="2"/>
  <c r="A198" i="1"/>
  <c r="N182" i="2" l="1"/>
  <c r="A202" i="1"/>
  <c r="N181" i="2"/>
  <c r="A201" i="1"/>
  <c r="O179" i="2"/>
  <c r="B199" i="1"/>
  <c r="A207"/>
  <c r="N187" i="2"/>
  <c r="N179"/>
  <c r="A199" i="1"/>
  <c r="O181" i="2"/>
  <c r="B201" i="1"/>
  <c r="O184" i="2"/>
  <c r="B204" i="1"/>
  <c r="N186" i="2"/>
  <c r="A206" i="1"/>
  <c r="O182" i="2"/>
  <c r="B202" i="1"/>
  <c r="O188" i="2"/>
  <c r="B208" i="1"/>
  <c r="O177" i="2"/>
  <c r="B197" i="1"/>
  <c r="O192" i="2"/>
  <c r="B212" i="1"/>
  <c r="N192" i="2"/>
  <c r="A212" i="1"/>
  <c r="N201" i="2"/>
  <c r="A221" i="1"/>
  <c r="O178" i="2"/>
  <c r="B198" i="1"/>
  <c r="O187" i="2"/>
  <c r="B207" i="1"/>
  <c r="N183" i="2"/>
  <c r="A203" i="1"/>
  <c r="O186" i="2"/>
  <c r="B206" i="1"/>
  <c r="O185" i="2"/>
  <c r="B205" i="1"/>
  <c r="A205"/>
  <c r="N185" i="2"/>
  <c r="N212"/>
  <c r="A232" i="1"/>
  <c r="O195" i="2"/>
  <c r="B215" i="1"/>
  <c r="AH482" i="2"/>
  <c r="AN482"/>
  <c r="AK450"/>
  <c r="AQ450"/>
  <c r="AJ461"/>
  <c r="AJ458"/>
  <c r="AJ460"/>
  <c r="AJ459"/>
  <c r="AJ457"/>
  <c r="AJ451"/>
  <c r="AJ450"/>
  <c r="AJ455"/>
  <c r="AJ452"/>
  <c r="AJ454"/>
  <c r="AJ453"/>
  <c r="AJ456"/>
  <c r="AK487"/>
  <c r="AQ487"/>
  <c r="AK481"/>
  <c r="AQ481"/>
  <c r="AK477"/>
  <c r="AQ477"/>
  <c r="AK470"/>
  <c r="AQ470"/>
  <c r="AH462"/>
  <c r="AN462"/>
  <c r="AG473"/>
  <c r="AG470"/>
  <c r="AG471"/>
  <c r="AG472"/>
  <c r="AG467"/>
  <c r="AG464"/>
  <c r="AG466"/>
  <c r="AG463"/>
  <c r="AG468"/>
  <c r="AG462"/>
  <c r="AG469"/>
  <c r="AG465"/>
  <c r="AK478"/>
  <c r="AQ478"/>
  <c r="O473" i="1"/>
  <c r="O658"/>
  <c r="O714" s="1"/>
  <c r="O462"/>
  <c r="O465"/>
  <c r="O464"/>
  <c r="O466"/>
  <c r="O471"/>
  <c r="O467"/>
  <c r="O469"/>
  <c r="O463"/>
  <c r="O470"/>
  <c r="O472"/>
  <c r="O468"/>
  <c r="N184" i="2"/>
  <c r="A204" i="1"/>
  <c r="N190" i="2"/>
  <c r="A210" i="1"/>
  <c r="N194" i="2" l="1"/>
  <c r="A214" i="1"/>
  <c r="N193" i="2"/>
  <c r="A213" i="1"/>
  <c r="N224" i="2"/>
  <c r="AS224" s="1"/>
  <c r="A244" i="1"/>
  <c r="O197" i="2"/>
  <c r="B217" i="1"/>
  <c r="A215"/>
  <c r="N195" i="2"/>
  <c r="O199"/>
  <c r="B219" i="1"/>
  <c r="A233"/>
  <c r="N213" i="2"/>
  <c r="AS213" s="1"/>
  <c r="A224" i="1"/>
  <c r="N204" i="2"/>
  <c r="O204"/>
  <c r="B224" i="1"/>
  <c r="O200" i="2"/>
  <c r="B220" i="1"/>
  <c r="N198" i="2"/>
  <c r="A218" i="1"/>
  <c r="O196" i="2"/>
  <c r="B216" i="1"/>
  <c r="A211"/>
  <c r="N191" i="2"/>
  <c r="O191"/>
  <c r="B211" i="1"/>
  <c r="O207" i="2"/>
  <c r="B227" i="1"/>
  <c r="A217"/>
  <c r="N197" i="2"/>
  <c r="O198"/>
  <c r="B218" i="1"/>
  <c r="O190" i="2"/>
  <c r="B210" i="1"/>
  <c r="O189" i="2"/>
  <c r="B209" i="1"/>
  <c r="O194" i="2"/>
  <c r="B214" i="1"/>
  <c r="O193" i="2"/>
  <c r="B213" i="1"/>
  <c r="N199" i="2"/>
  <c r="A219" i="1"/>
  <c r="AK482" i="2"/>
  <c r="AQ482"/>
  <c r="AH474"/>
  <c r="AN474"/>
  <c r="AG485"/>
  <c r="AG484"/>
  <c r="AG483"/>
  <c r="AG482"/>
  <c r="AG477"/>
  <c r="AG476"/>
  <c r="AG475"/>
  <c r="AG481"/>
  <c r="AG474"/>
  <c r="AG480"/>
  <c r="AG478"/>
  <c r="AG479"/>
  <c r="AK462"/>
  <c r="AQ462"/>
  <c r="AJ473"/>
  <c r="AJ471"/>
  <c r="AJ470"/>
  <c r="AJ472"/>
  <c r="AJ467"/>
  <c r="AJ469"/>
  <c r="AJ463"/>
  <c r="AJ462"/>
  <c r="AJ466"/>
  <c r="AJ465"/>
  <c r="AJ468"/>
  <c r="AJ464"/>
  <c r="O485" i="1"/>
  <c r="O480"/>
  <c r="O484"/>
  <c r="O482"/>
  <c r="O475"/>
  <c r="O481"/>
  <c r="O479"/>
  <c r="O483"/>
  <c r="O478"/>
  <c r="O476"/>
  <c r="O477"/>
  <c r="O659"/>
  <c r="O715" s="1"/>
  <c r="O474"/>
  <c r="N196" i="2"/>
  <c r="A216" i="1"/>
  <c r="N202" i="2"/>
  <c r="A222" i="1"/>
  <c r="A226" l="1"/>
  <c r="N206" i="2"/>
  <c r="N205"/>
  <c r="A225" i="1"/>
  <c r="O206" i="2"/>
  <c r="B226" i="1"/>
  <c r="O202" i="2"/>
  <c r="B222" i="1"/>
  <c r="O219" i="2"/>
  <c r="AT219" s="1"/>
  <c r="B239" i="1"/>
  <c r="O208" i="2"/>
  <c r="B228" i="1"/>
  <c r="A236"/>
  <c r="N216" i="2"/>
  <c r="AS216" s="1"/>
  <c r="A245" i="1"/>
  <c r="N225" i="2"/>
  <c r="AS225" s="1"/>
  <c r="O209"/>
  <c r="B229" i="1"/>
  <c r="N211" i="2"/>
  <c r="A231" i="1"/>
  <c r="O205" i="2"/>
  <c r="B225" i="1"/>
  <c r="O201" i="2"/>
  <c r="B221" i="1"/>
  <c r="O210" i="2"/>
  <c r="B230" i="1"/>
  <c r="A229"/>
  <c r="N209" i="2"/>
  <c r="O203"/>
  <c r="B223" i="1"/>
  <c r="A223"/>
  <c r="N203" i="2"/>
  <c r="N210"/>
  <c r="A230" i="1"/>
  <c r="O212" i="2"/>
  <c r="B232" i="1"/>
  <c r="O216" i="2"/>
  <c r="AT216" s="1"/>
  <c r="B236" i="1"/>
  <c r="O211" i="2"/>
  <c r="B231" i="1"/>
  <c r="N207" i="2"/>
  <c r="A227" i="1"/>
  <c r="A256"/>
  <c r="N236" i="2"/>
  <c r="AS236" s="1"/>
  <c r="AK474"/>
  <c r="AQ474"/>
  <c r="AJ485"/>
  <c r="AJ484"/>
  <c r="AJ483"/>
  <c r="AJ482"/>
  <c r="AJ481"/>
  <c r="AJ478"/>
  <c r="AJ476"/>
  <c r="AJ475"/>
  <c r="AJ479"/>
  <c r="AJ474"/>
  <c r="AJ477"/>
  <c r="AJ480"/>
  <c r="AH486"/>
  <c r="AN486"/>
  <c r="AG487"/>
  <c r="AG486"/>
  <c r="AG488"/>
  <c r="O497" i="1"/>
  <c r="O489"/>
  <c r="O488"/>
  <c r="O490"/>
  <c r="O495"/>
  <c r="O491"/>
  <c r="O493"/>
  <c r="O487"/>
  <c r="O494"/>
  <c r="O496"/>
  <c r="O492"/>
  <c r="O660"/>
  <c r="O716" s="1"/>
  <c r="O486"/>
  <c r="N208" i="2"/>
  <c r="A228" i="1"/>
  <c r="A234"/>
  <c r="N214" i="2"/>
  <c r="AS214" s="1"/>
  <c r="N218" l="1"/>
  <c r="AS218" s="1"/>
  <c r="A238" i="1"/>
  <c r="N217" i="2"/>
  <c r="AS217" s="1"/>
  <c r="A237" i="1"/>
  <c r="A268"/>
  <c r="N248" i="2"/>
  <c r="AS248" s="1"/>
  <c r="O224"/>
  <c r="AT224" s="1"/>
  <c r="B244" i="1"/>
  <c r="A242"/>
  <c r="N222" i="2"/>
  <c r="AS222" s="1"/>
  <c r="O215"/>
  <c r="AT215" s="1"/>
  <c r="B235" i="1"/>
  <c r="A241"/>
  <c r="N221" i="2"/>
  <c r="AS221" s="1"/>
  <c r="O222"/>
  <c r="AT222" s="1"/>
  <c r="B242" i="1"/>
  <c r="O213" i="2"/>
  <c r="AT213" s="1"/>
  <c r="B233" i="1"/>
  <c r="N223" i="2"/>
  <c r="AS223" s="1"/>
  <c r="A243" i="1"/>
  <c r="O221" i="2"/>
  <c r="AT221" s="1"/>
  <c r="B241" i="1"/>
  <c r="A257"/>
  <c r="N237" i="2"/>
  <c r="AS237" s="1"/>
  <c r="N228"/>
  <c r="AS228" s="1"/>
  <c r="A248" i="1"/>
  <c r="O220" i="2"/>
  <c r="AT220" s="1"/>
  <c r="B240" i="1"/>
  <c r="O214" i="2"/>
  <c r="AT214" s="1"/>
  <c r="B234" i="1"/>
  <c r="N219" i="2"/>
  <c r="AS219" s="1"/>
  <c r="A239" i="1"/>
  <c r="O223" i="2"/>
  <c r="AT223" s="1"/>
  <c r="B243" i="1"/>
  <c r="O228" i="2"/>
  <c r="AT228" s="1"/>
  <c r="B248" i="1"/>
  <c r="N215" i="2"/>
  <c r="AS215" s="1"/>
  <c r="A235" i="1"/>
  <c r="O217" i="2"/>
  <c r="AT217" s="1"/>
  <c r="B237" i="1"/>
  <c r="O231" i="2"/>
  <c r="AT231" s="1"/>
  <c r="B251" i="1"/>
  <c r="O218" i="2"/>
  <c r="AT218" s="1"/>
  <c r="B238" i="1"/>
  <c r="AK486" i="2"/>
  <c r="AQ486"/>
  <c r="AJ487"/>
  <c r="AJ486"/>
  <c r="AJ488"/>
  <c r="O509" i="1"/>
  <c r="O504"/>
  <c r="O508"/>
  <c r="O506"/>
  <c r="O499"/>
  <c r="O505"/>
  <c r="O503"/>
  <c r="O507"/>
  <c r="O502"/>
  <c r="O500"/>
  <c r="O501"/>
  <c r="O498"/>
  <c r="O661"/>
  <c r="A240"/>
  <c r="N220" i="2"/>
  <c r="AS220" s="1"/>
  <c r="N226"/>
  <c r="AS226" s="1"/>
  <c r="A246" i="1"/>
  <c r="A250" l="1"/>
  <c r="N230" i="2"/>
  <c r="AS230" s="1"/>
  <c r="N229"/>
  <c r="AS229" s="1"/>
  <c r="A249" i="1"/>
  <c r="O230" i="2"/>
  <c r="AT230" s="1"/>
  <c r="B250" i="1"/>
  <c r="O229" i="2"/>
  <c r="AT229" s="1"/>
  <c r="B249" i="1"/>
  <c r="N227" i="2"/>
  <c r="AS227" s="1"/>
  <c r="A247" i="1"/>
  <c r="O235" i="2"/>
  <c r="AT235" s="1"/>
  <c r="B255" i="1"/>
  <c r="A251"/>
  <c r="N231" i="2"/>
  <c r="AS231" s="1"/>
  <c r="O232"/>
  <c r="AT232" s="1"/>
  <c r="B252" i="1"/>
  <c r="A260"/>
  <c r="N240" i="2"/>
  <c r="AS240" s="1"/>
  <c r="O225"/>
  <c r="AT225" s="1"/>
  <c r="B245" i="1"/>
  <c r="N233" i="2"/>
  <c r="AS233" s="1"/>
  <c r="A253" i="1"/>
  <c r="O227" i="2"/>
  <c r="AT227" s="1"/>
  <c r="B247" i="1"/>
  <c r="A280"/>
  <c r="N260" i="2"/>
  <c r="AS260" s="1"/>
  <c r="O243"/>
  <c r="AT243" s="1"/>
  <c r="B263" i="1"/>
  <c r="O240" i="2"/>
  <c r="AT240" s="1"/>
  <c r="B260" i="1"/>
  <c r="O226" i="2"/>
  <c r="AT226" s="1"/>
  <c r="B246" i="1"/>
  <c r="A269"/>
  <c r="N249" i="2"/>
  <c r="AS249" s="1"/>
  <c r="O233"/>
  <c r="AT233" s="1"/>
  <c r="B253" i="1"/>
  <c r="A255"/>
  <c r="N235" i="2"/>
  <c r="AS235" s="1"/>
  <c r="O234"/>
  <c r="AT234" s="1"/>
  <c r="B254" i="1"/>
  <c r="N234" i="2"/>
  <c r="AS234" s="1"/>
  <c r="A254" i="1"/>
  <c r="O236" i="2"/>
  <c r="AT236" s="1"/>
  <c r="B256" i="1"/>
  <c r="O521"/>
  <c r="O662"/>
  <c r="O718" s="1"/>
  <c r="O510"/>
  <c r="O513"/>
  <c r="O512"/>
  <c r="O514"/>
  <c r="O519"/>
  <c r="O515"/>
  <c r="O517"/>
  <c r="O511"/>
  <c r="O518"/>
  <c r="O520"/>
  <c r="O516"/>
  <c r="O717"/>
  <c r="A252"/>
  <c r="N232" i="2"/>
  <c r="AS232" s="1"/>
  <c r="N238"/>
  <c r="AS238" s="1"/>
  <c r="A258" i="1"/>
  <c r="A262" l="1"/>
  <c r="N242" i="2"/>
  <c r="AS242" s="1"/>
  <c r="A261" i="1"/>
  <c r="N241" i="2"/>
  <c r="AS241" s="1"/>
  <c r="O248"/>
  <c r="AT248" s="1"/>
  <c r="B268" i="1"/>
  <c r="N246" i="2"/>
  <c r="AS246" s="1"/>
  <c r="A266" i="1"/>
  <c r="N247" i="2"/>
  <c r="AS247" s="1"/>
  <c r="A267" i="1"/>
  <c r="O245" i="2"/>
  <c r="AT245" s="1"/>
  <c r="B265" i="1"/>
  <c r="A292"/>
  <c r="N272" i="2"/>
  <c r="AS272" s="1"/>
  <c r="O239"/>
  <c r="AT239" s="1"/>
  <c r="B259" i="1"/>
  <c r="N245" i="2"/>
  <c r="AS245" s="1"/>
  <c r="A265" i="1"/>
  <c r="A272"/>
  <c r="N252" i="2"/>
  <c r="AS252" s="1"/>
  <c r="O244"/>
  <c r="AT244" s="1"/>
  <c r="B264" i="1"/>
  <c r="O246" i="2"/>
  <c r="AT246" s="1"/>
  <c r="B266" i="1"/>
  <c r="A281"/>
  <c r="N261" i="2"/>
  <c r="AS261" s="1"/>
  <c r="O238"/>
  <c r="AT238" s="1"/>
  <c r="B258" i="1"/>
  <c r="O252" i="2"/>
  <c r="AT252" s="1"/>
  <c r="B272" i="1"/>
  <c r="O255" i="2"/>
  <c r="AT255" s="1"/>
  <c r="B275" i="1"/>
  <c r="O237" i="2"/>
  <c r="AT237" s="1"/>
  <c r="B257" i="1"/>
  <c r="A263"/>
  <c r="N243" i="2"/>
  <c r="AS243" s="1"/>
  <c r="O247"/>
  <c r="AT247" s="1"/>
  <c r="B267" i="1"/>
  <c r="N239" i="2"/>
  <c r="AS239" s="1"/>
  <c r="A259" i="1"/>
  <c r="O241" i="2"/>
  <c r="AT241" s="1"/>
  <c r="B261" i="1"/>
  <c r="O242" i="2"/>
  <c r="AT242" s="1"/>
  <c r="B262" i="1"/>
  <c r="O533"/>
  <c r="O528"/>
  <c r="O532"/>
  <c r="O530"/>
  <c r="O523"/>
  <c r="O529"/>
  <c r="O527"/>
  <c r="O531"/>
  <c r="O526"/>
  <c r="O524"/>
  <c r="O525"/>
  <c r="O663"/>
  <c r="O522"/>
  <c r="N244" i="2"/>
  <c r="AS244" s="1"/>
  <c r="A264" i="1"/>
  <c r="N250" i="2"/>
  <c r="AS250" s="1"/>
  <c r="A270" i="1"/>
  <c r="N254" i="2" l="1"/>
  <c r="AS254" s="1"/>
  <c r="A274" i="1"/>
  <c r="N253" i="2"/>
  <c r="AS253" s="1"/>
  <c r="A273" i="1"/>
  <c r="O254" i="2"/>
  <c r="AT254" s="1"/>
  <c r="B274" i="1"/>
  <c r="O259" i="2"/>
  <c r="AT259" s="1"/>
  <c r="B279" i="1"/>
  <c r="O256" i="2"/>
  <c r="AT256" s="1"/>
  <c r="B276" i="1"/>
  <c r="N257" i="2"/>
  <c r="AS257" s="1"/>
  <c r="A277" i="1"/>
  <c r="A304"/>
  <c r="N284" i="2"/>
  <c r="AS284" s="1"/>
  <c r="O257"/>
  <c r="AT257" s="1"/>
  <c r="B277" i="1"/>
  <c r="A279"/>
  <c r="N259" i="2"/>
  <c r="AS259" s="1"/>
  <c r="A278" i="1"/>
  <c r="N258" i="2"/>
  <c r="AS258" s="1"/>
  <c r="O260"/>
  <c r="AT260" s="1"/>
  <c r="B280" i="1"/>
  <c r="O253" i="2"/>
  <c r="AT253" s="1"/>
  <c r="B273" i="1"/>
  <c r="A271"/>
  <c r="N251" i="2"/>
  <c r="AS251" s="1"/>
  <c r="N255"/>
  <c r="AS255" s="1"/>
  <c r="A275" i="1"/>
  <c r="O249" i="2"/>
  <c r="AT249" s="1"/>
  <c r="B269" i="1"/>
  <c r="O267" i="2"/>
  <c r="AT267" s="1"/>
  <c r="B287" i="1"/>
  <c r="O264" i="2"/>
  <c r="AT264" s="1"/>
  <c r="B284" i="1"/>
  <c r="O250" i="2"/>
  <c r="AT250" s="1"/>
  <c r="B270" i="1"/>
  <c r="A293"/>
  <c r="N273" i="2"/>
  <c r="AS273" s="1"/>
  <c r="O258"/>
  <c r="AT258" s="1"/>
  <c r="B278" i="1"/>
  <c r="A284"/>
  <c r="N264" i="2"/>
  <c r="AS264" s="1"/>
  <c r="O251"/>
  <c r="AT251" s="1"/>
  <c r="B271" i="1"/>
  <c r="O545"/>
  <c r="O719"/>
  <c r="O537"/>
  <c r="O536"/>
  <c r="O538"/>
  <c r="O543"/>
  <c r="O539"/>
  <c r="O541"/>
  <c r="O535"/>
  <c r="O542"/>
  <c r="O544"/>
  <c r="O540"/>
  <c r="O534"/>
  <c r="O664"/>
  <c r="N256" i="2"/>
  <c r="AS256" s="1"/>
  <c r="A276" i="1"/>
  <c r="N262" i="2"/>
  <c r="AS262" s="1"/>
  <c r="A282" i="1"/>
  <c r="N266" i="2" l="1"/>
  <c r="AS266" s="1"/>
  <c r="A286" i="1"/>
  <c r="A285"/>
  <c r="N265" i="2"/>
  <c r="AS265" s="1"/>
  <c r="O263"/>
  <c r="AT263" s="1"/>
  <c r="B283" i="1"/>
  <c r="O270" i="2"/>
  <c r="AT270" s="1"/>
  <c r="B290" i="1"/>
  <c r="A305"/>
  <c r="N285" i="2"/>
  <c r="O276"/>
  <c r="AT276" s="1"/>
  <c r="B296" i="1"/>
  <c r="A283"/>
  <c r="N263" i="2"/>
  <c r="AS263" s="1"/>
  <c r="O272"/>
  <c r="AT272" s="1"/>
  <c r="B292" i="1"/>
  <c r="A290"/>
  <c r="N270" i="2"/>
  <c r="AS270" s="1"/>
  <c r="A291" i="1"/>
  <c r="N271" i="2"/>
  <c r="AS271" s="1"/>
  <c r="A289" i="1"/>
  <c r="N269" i="2"/>
  <c r="AS269" s="1"/>
  <c r="O268"/>
  <c r="AT268" s="1"/>
  <c r="B288" i="1"/>
  <c r="O266" i="2"/>
  <c r="AT266" s="1"/>
  <c r="B286" i="1"/>
  <c r="A296"/>
  <c r="N276" i="2"/>
  <c r="AS276" s="1"/>
  <c r="O262"/>
  <c r="AT262" s="1"/>
  <c r="B282" i="1"/>
  <c r="O279" i="2"/>
  <c r="AT279" s="1"/>
  <c r="B299" i="1"/>
  <c r="O261" i="2"/>
  <c r="AT261" s="1"/>
  <c r="B281" i="1"/>
  <c r="N267" i="2"/>
  <c r="AS267" s="1"/>
  <c r="A287" i="1"/>
  <c r="O265" i="2"/>
  <c r="AT265" s="1"/>
  <c r="B285" i="1"/>
  <c r="O269" i="2"/>
  <c r="AT269" s="1"/>
  <c r="B289" i="1"/>
  <c r="A316"/>
  <c r="N296" i="2"/>
  <c r="O271"/>
  <c r="AT271" s="1"/>
  <c r="B291" i="1"/>
  <c r="O557"/>
  <c r="O665"/>
  <c r="O721" s="1"/>
  <c r="O546"/>
  <c r="O552"/>
  <c r="O556"/>
  <c r="O554"/>
  <c r="O547"/>
  <c r="O553"/>
  <c r="O551"/>
  <c r="O555"/>
  <c r="O550"/>
  <c r="O548"/>
  <c r="O549"/>
  <c r="O720"/>
  <c r="N268" i="2"/>
  <c r="AS268" s="1"/>
  <c r="A288" i="1"/>
  <c r="N274" i="2"/>
  <c r="AS274" s="1"/>
  <c r="A294" i="1"/>
  <c r="N278" i="2" l="1"/>
  <c r="AS278" s="1"/>
  <c r="A298" i="1"/>
  <c r="N277" i="2"/>
  <c r="AS277" s="1"/>
  <c r="A297" i="1"/>
  <c r="O291" i="2"/>
  <c r="B311" i="1"/>
  <c r="O274" i="2"/>
  <c r="AT274" s="1"/>
  <c r="B294" i="1"/>
  <c r="A328"/>
  <c r="N308" i="2"/>
  <c r="A299" i="1"/>
  <c r="N279" i="2"/>
  <c r="AS279" s="1"/>
  <c r="O273"/>
  <c r="AT273" s="1"/>
  <c r="B293" i="1"/>
  <c r="O278" i="2"/>
  <c r="AT278" s="1"/>
  <c r="B298" i="1"/>
  <c r="O284" i="2"/>
  <c r="AT284" s="1"/>
  <c r="B304" i="1"/>
  <c r="O288" i="2"/>
  <c r="B308" i="1"/>
  <c r="O282" i="2"/>
  <c r="AT282" s="1"/>
  <c r="B302" i="1"/>
  <c r="O275" i="2"/>
  <c r="AT275" s="1"/>
  <c r="B295" i="1"/>
  <c r="O283" i="2"/>
  <c r="AT283" s="1"/>
  <c r="B303" i="1"/>
  <c r="O281" i="2"/>
  <c r="AT281" s="1"/>
  <c r="B301" i="1"/>
  <c r="O277" i="2"/>
  <c r="AT277" s="1"/>
  <c r="B297" i="1"/>
  <c r="N288" i="2"/>
  <c r="A308" i="1"/>
  <c r="O280" i="2"/>
  <c r="AT280" s="1"/>
  <c r="B300" i="1"/>
  <c r="A301"/>
  <c r="N281" i="2"/>
  <c r="AS281" s="1"/>
  <c r="A303" i="1"/>
  <c r="N283" i="2"/>
  <c r="AS283" s="1"/>
  <c r="A302" i="1"/>
  <c r="N282" i="2"/>
  <c r="AS282" s="1"/>
  <c r="N275"/>
  <c r="AS275" s="1"/>
  <c r="A295" i="1"/>
  <c r="A317"/>
  <c r="N297" i="2"/>
  <c r="O569" i="1"/>
  <c r="O561"/>
  <c r="O560"/>
  <c r="O562"/>
  <c r="O567"/>
  <c r="O563"/>
  <c r="O565"/>
  <c r="O559"/>
  <c r="O566"/>
  <c r="O568"/>
  <c r="O564"/>
  <c r="O666"/>
  <c r="O722" s="1"/>
  <c r="O558"/>
  <c r="N280" i="2"/>
  <c r="AS280" s="1"/>
  <c r="A300" i="1"/>
  <c r="N286" i="2"/>
  <c r="A306" i="1"/>
  <c r="N290" i="2" l="1"/>
  <c r="A310" i="1"/>
  <c r="N289" i="2"/>
  <c r="A309" i="1"/>
  <c r="A329"/>
  <c r="N309" i="2"/>
  <c r="A314" i="1"/>
  <c r="N294" i="2"/>
  <c r="A315" i="1"/>
  <c r="N295" i="2"/>
  <c r="N293"/>
  <c r="A313" i="1"/>
  <c r="A311"/>
  <c r="N291" i="2"/>
  <c r="A340" i="1"/>
  <c r="N320" i="2"/>
  <c r="N287"/>
  <c r="A307" i="1"/>
  <c r="O292" i="2"/>
  <c r="B312" i="1"/>
  <c r="A320"/>
  <c r="N300" i="2"/>
  <c r="O289"/>
  <c r="B309" i="1"/>
  <c r="O293" i="2"/>
  <c r="B313" i="1"/>
  <c r="O295" i="2"/>
  <c r="B315" i="1"/>
  <c r="O287" i="2"/>
  <c r="B307" i="1"/>
  <c r="O294" i="2"/>
  <c r="B314" i="1"/>
  <c r="O300" i="2"/>
  <c r="B320" i="1"/>
  <c r="O296" i="2"/>
  <c r="B316" i="1"/>
  <c r="O290" i="2"/>
  <c r="B310" i="1"/>
  <c r="O285" i="2"/>
  <c r="B305" i="1"/>
  <c r="O286" i="2"/>
  <c r="B306" i="1"/>
  <c r="O303" i="2"/>
  <c r="B323" i="1"/>
  <c r="O581"/>
  <c r="O576"/>
  <c r="O580"/>
  <c r="O578"/>
  <c r="O571"/>
  <c r="O577"/>
  <c r="O575"/>
  <c r="O579"/>
  <c r="O574"/>
  <c r="O572"/>
  <c r="O573"/>
  <c r="O667"/>
  <c r="O570"/>
  <c r="N292" i="2"/>
  <c r="A312" i="1"/>
  <c r="N298" i="2"/>
  <c r="A318" i="1"/>
  <c r="N302" i="2" l="1"/>
  <c r="A322" i="1"/>
  <c r="N301" i="2"/>
  <c r="A321" i="1"/>
  <c r="O315" i="2"/>
  <c r="B335" i="1"/>
  <c r="O298" i="2"/>
  <c r="B318" i="1"/>
  <c r="O297" i="2"/>
  <c r="B317" i="1"/>
  <c r="O308" i="2"/>
  <c r="B328" i="1"/>
  <c r="O312" i="2"/>
  <c r="B332" i="1"/>
  <c r="O306" i="2"/>
  <c r="B326" i="1"/>
  <c r="O299" i="2"/>
  <c r="B319" i="1"/>
  <c r="O307" i="2"/>
  <c r="B327" i="1"/>
  <c r="O305" i="2"/>
  <c r="B325" i="1"/>
  <c r="O301" i="2"/>
  <c r="B321" i="1"/>
  <c r="O304" i="2"/>
  <c r="B324" i="1"/>
  <c r="A319"/>
  <c r="N299" i="2"/>
  <c r="N305"/>
  <c r="A325" i="1"/>
  <c r="A332"/>
  <c r="N312" i="2"/>
  <c r="N332"/>
  <c r="A352" i="1"/>
  <c r="N303" i="2"/>
  <c r="A323" i="1"/>
  <c r="A327"/>
  <c r="N307" i="2"/>
  <c r="A326" i="1"/>
  <c r="N306" i="2"/>
  <c r="A341" i="1"/>
  <c r="N321" i="2"/>
  <c r="O302"/>
  <c r="B322" i="1"/>
  <c r="O593"/>
  <c r="O723"/>
  <c r="O585"/>
  <c r="O584"/>
  <c r="O586"/>
  <c r="O591"/>
  <c r="O587"/>
  <c r="O589"/>
  <c r="O583"/>
  <c r="O590"/>
  <c r="O592"/>
  <c r="O588"/>
  <c r="O668"/>
  <c r="O582"/>
  <c r="N304" i="2"/>
  <c r="A324" i="1"/>
  <c r="N310" i="2"/>
  <c r="A330" i="1"/>
  <c r="N314" i="2" l="1"/>
  <c r="A334" i="1"/>
  <c r="N313" i="2"/>
  <c r="A333" i="1"/>
  <c r="N315" i="2"/>
  <c r="A335" i="1"/>
  <c r="A364"/>
  <c r="N344" i="2"/>
  <c r="A337" i="1"/>
  <c r="N317" i="2"/>
  <c r="O316"/>
  <c r="B336" i="1"/>
  <c r="O313" i="2"/>
  <c r="B333" i="1"/>
  <c r="O317" i="2"/>
  <c r="B337" i="1"/>
  <c r="O319" i="2"/>
  <c r="B339" i="1"/>
  <c r="O311" i="2"/>
  <c r="B331" i="1"/>
  <c r="O318" i="2"/>
  <c r="B338" i="1"/>
  <c r="O324" i="2"/>
  <c r="B344" i="1"/>
  <c r="O320" i="2"/>
  <c r="B340" i="1"/>
  <c r="O309" i="2"/>
  <c r="B329" i="1"/>
  <c r="O310" i="2"/>
  <c r="B330" i="1"/>
  <c r="O327" i="2"/>
  <c r="B347" i="1"/>
  <c r="O314" i="2"/>
  <c r="B334" i="1"/>
  <c r="A353"/>
  <c r="N333" i="2"/>
  <c r="A338" i="1"/>
  <c r="N318" i="2"/>
  <c r="A339" i="1"/>
  <c r="N319" i="2"/>
  <c r="A344" i="1"/>
  <c r="N324" i="2"/>
  <c r="N311"/>
  <c r="A331" i="1"/>
  <c r="O605"/>
  <c r="O600"/>
  <c r="O604"/>
  <c r="O602"/>
  <c r="O595"/>
  <c r="O601"/>
  <c r="O599"/>
  <c r="O603"/>
  <c r="O598"/>
  <c r="O596"/>
  <c r="O597"/>
  <c r="O669"/>
  <c r="O725" s="1"/>
  <c r="O594"/>
  <c r="O724"/>
  <c r="A336"/>
  <c r="N316" i="2"/>
  <c r="N322"/>
  <c r="A342" i="1"/>
  <c r="N326" i="2" l="1"/>
  <c r="A346" i="1"/>
  <c r="N325" i="2"/>
  <c r="A345" i="1"/>
  <c r="A343"/>
  <c r="N323" i="2"/>
  <c r="O326"/>
  <c r="B346" i="1"/>
  <c r="O339" i="2"/>
  <c r="B359" i="1"/>
  <c r="O322" i="2"/>
  <c r="B342" i="1"/>
  <c r="O321" i="2"/>
  <c r="B341" i="1"/>
  <c r="O332" i="2"/>
  <c r="B352" i="1"/>
  <c r="O336" i="2"/>
  <c r="B356" i="1"/>
  <c r="O330" i="2"/>
  <c r="B350" i="1"/>
  <c r="O323" i="2"/>
  <c r="B343" i="1"/>
  <c r="O331" i="2"/>
  <c r="B351" i="1"/>
  <c r="O329" i="2"/>
  <c r="B349" i="1"/>
  <c r="O325" i="2"/>
  <c r="B345" i="1"/>
  <c r="O328" i="2"/>
  <c r="B348" i="1"/>
  <c r="A347"/>
  <c r="N327" i="2"/>
  <c r="A356" i="1"/>
  <c r="N336" i="2"/>
  <c r="A351" i="1"/>
  <c r="N331" i="2"/>
  <c r="A350" i="1"/>
  <c r="N330" i="2"/>
  <c r="A365" i="1"/>
  <c r="N345" i="2"/>
  <c r="N329"/>
  <c r="A349" i="1"/>
  <c r="A376"/>
  <c r="N356" i="2"/>
  <c r="O609" i="1"/>
  <c r="O608"/>
  <c r="O610"/>
  <c r="O615"/>
  <c r="O611"/>
  <c r="O613"/>
  <c r="O607"/>
  <c r="O614"/>
  <c r="O616"/>
  <c r="O612"/>
  <c r="O670"/>
  <c r="O726" s="1"/>
  <c r="O606"/>
  <c r="N328" i="2"/>
  <c r="A348" i="1"/>
  <c r="N334" i="2"/>
  <c r="A354" i="1"/>
  <c r="N338" i="2" l="1"/>
  <c r="A358" i="1"/>
  <c r="N337" i="2"/>
  <c r="A357" i="1"/>
  <c r="A361"/>
  <c r="N341" i="2"/>
  <c r="O340"/>
  <c r="B360" i="1"/>
  <c r="O337" i="2"/>
  <c r="B357" i="1"/>
  <c r="O341" i="2"/>
  <c r="B361" i="1"/>
  <c r="O343" i="2"/>
  <c r="B363" i="1"/>
  <c r="O335" i="2"/>
  <c r="B355" i="1"/>
  <c r="O342" i="2"/>
  <c r="B362" i="1"/>
  <c r="O348" i="2"/>
  <c r="B368" i="1"/>
  <c r="O344" i="2"/>
  <c r="B364" i="1"/>
  <c r="O333" i="2"/>
  <c r="B353" i="1"/>
  <c r="O334" i="2"/>
  <c r="B354" i="1"/>
  <c r="O351" i="2"/>
  <c r="B371" i="1"/>
  <c r="O338" i="2"/>
  <c r="B358" i="1"/>
  <c r="N368" i="2"/>
  <c r="A388" i="1"/>
  <c r="N357" i="2"/>
  <c r="A377" i="1"/>
  <c r="A362"/>
  <c r="N342" i="2"/>
  <c r="A363" i="1"/>
  <c r="N343" i="2"/>
  <c r="A368" i="1"/>
  <c r="N348" i="2"/>
  <c r="A359" i="1"/>
  <c r="N339" i="2"/>
  <c r="N335"/>
  <c r="A355" i="1"/>
  <c r="O671"/>
  <c r="O727" s="1"/>
  <c r="N340" i="2"/>
  <c r="A360" i="1"/>
  <c r="A366"/>
  <c r="N346" i="2"/>
  <c r="A370" i="1" l="1"/>
  <c r="N350" i="2"/>
  <c r="A369" i="1"/>
  <c r="N349" i="2"/>
  <c r="A367" i="1"/>
  <c r="N347" i="2"/>
  <c r="N369"/>
  <c r="A389" i="1"/>
  <c r="N380" i="2"/>
  <c r="A400" i="1"/>
  <c r="O350" i="2"/>
  <c r="B370" i="1"/>
  <c r="O363" i="2"/>
  <c r="B383" i="1"/>
  <c r="O346" i="2"/>
  <c r="B366" i="1"/>
  <c r="O345" i="2"/>
  <c r="B365" i="1"/>
  <c r="O356" i="2"/>
  <c r="B376" i="1"/>
  <c r="O360" i="2"/>
  <c r="B380" i="1"/>
  <c r="O354" i="2"/>
  <c r="B374" i="1"/>
  <c r="O347" i="2"/>
  <c r="B367" i="1"/>
  <c r="O355" i="2"/>
  <c r="B375" i="1"/>
  <c r="O353" i="2"/>
  <c r="B373" i="1"/>
  <c r="O349" i="2"/>
  <c r="B369" i="1"/>
  <c r="O352" i="2"/>
  <c r="B372" i="1"/>
  <c r="A371"/>
  <c r="N351" i="2"/>
  <c r="N360"/>
  <c r="A380" i="1"/>
  <c r="A375"/>
  <c r="N355" i="2"/>
  <c r="A374" i="1"/>
  <c r="N354" i="2"/>
  <c r="N353"/>
  <c r="A373" i="1"/>
  <c r="A372"/>
  <c r="N352" i="2"/>
  <c r="N358"/>
  <c r="A378" i="1"/>
  <c r="N362" i="2" l="1"/>
  <c r="A382" i="1"/>
  <c r="A381"/>
  <c r="N361" i="2"/>
  <c r="A385" i="1"/>
  <c r="N365" i="2"/>
  <c r="N372"/>
  <c r="A392" i="1"/>
  <c r="O364" i="2"/>
  <c r="B384" i="1"/>
  <c r="O361" i="2"/>
  <c r="B381" i="1"/>
  <c r="O365" i="2"/>
  <c r="B385" i="1"/>
  <c r="O367" i="2"/>
  <c r="B387" i="1"/>
  <c r="O359" i="2"/>
  <c r="B379" i="1"/>
  <c r="O366" i="2"/>
  <c r="B386" i="1"/>
  <c r="O372" i="2"/>
  <c r="B392" i="1"/>
  <c r="O368" i="2"/>
  <c r="B388" i="1"/>
  <c r="O357" i="2"/>
  <c r="B377" i="1"/>
  <c r="O358" i="2"/>
  <c r="B378" i="1"/>
  <c r="O375" i="2"/>
  <c r="B395" i="1"/>
  <c r="O362" i="2"/>
  <c r="B382" i="1"/>
  <c r="N392" i="2"/>
  <c r="A412" i="1"/>
  <c r="N381" i="2"/>
  <c r="A401" i="1"/>
  <c r="N366" i="2"/>
  <c r="A386" i="1"/>
  <c r="A387"/>
  <c r="N367" i="2"/>
  <c r="N363"/>
  <c r="A383" i="1"/>
  <c r="N359" i="2"/>
  <c r="A379" i="1"/>
  <c r="A390"/>
  <c r="N370" i="2"/>
  <c r="A384" i="1"/>
  <c r="N364" i="2"/>
  <c r="AB290"/>
  <c r="AB302"/>
  <c r="AB326"/>
  <c r="AB350"/>
  <c r="N374" l="1"/>
  <c r="A394" i="1"/>
  <c r="A393"/>
  <c r="N373" i="2"/>
  <c r="A391" i="1"/>
  <c r="N371" i="2"/>
  <c r="A395" i="1"/>
  <c r="N375" i="2"/>
  <c r="N378"/>
  <c r="A398" i="1"/>
  <c r="A413"/>
  <c r="N393" i="2"/>
  <c r="A424" i="1"/>
  <c r="N404" i="2"/>
  <c r="O374"/>
  <c r="B394" i="1"/>
  <c r="O387" i="2"/>
  <c r="B407" i="1"/>
  <c r="O370" i="2"/>
  <c r="B390" i="1"/>
  <c r="O369" i="2"/>
  <c r="B389" i="1"/>
  <c r="O380" i="2"/>
  <c r="B400" i="1"/>
  <c r="O384" i="2"/>
  <c r="B404" i="1"/>
  <c r="O378" i="2"/>
  <c r="B398" i="1"/>
  <c r="O371" i="2"/>
  <c r="B391" i="1"/>
  <c r="O379" i="2"/>
  <c r="B399" i="1"/>
  <c r="O377" i="2"/>
  <c r="B397" i="1"/>
  <c r="O373" i="2"/>
  <c r="B393" i="1"/>
  <c r="O376" i="2"/>
  <c r="B396" i="1"/>
  <c r="A404"/>
  <c r="N384" i="2"/>
  <c r="N379"/>
  <c r="A399" i="1"/>
  <c r="A397"/>
  <c r="N377" i="2"/>
  <c r="A402" i="1"/>
  <c r="N382" i="2"/>
  <c r="A396" i="1"/>
  <c r="N376" i="2"/>
  <c r="AB362"/>
  <c r="AB338"/>
  <c r="AB314"/>
  <c r="A406" i="1" l="1"/>
  <c r="N386" i="2"/>
  <c r="A405" i="1"/>
  <c r="N385" i="2"/>
  <c r="N391"/>
  <c r="A411" i="1"/>
  <c r="O388" i="2"/>
  <c r="B408" i="1"/>
  <c r="O385" i="2"/>
  <c r="B405" i="1"/>
  <c r="O389" i="2"/>
  <c r="B409" i="1"/>
  <c r="O391" i="2"/>
  <c r="B411" i="1"/>
  <c r="O383" i="2"/>
  <c r="B403" i="1"/>
  <c r="O390" i="2"/>
  <c r="B410" i="1"/>
  <c r="O396" i="2"/>
  <c r="B416" i="1"/>
  <c r="O392" i="2"/>
  <c r="B412" i="1"/>
  <c r="O381" i="2"/>
  <c r="B401" i="1"/>
  <c r="O382" i="2"/>
  <c r="B402" i="1"/>
  <c r="O399" i="2"/>
  <c r="B419" i="1"/>
  <c r="O386" i="2"/>
  <c r="B406" i="1"/>
  <c r="N390" i="2"/>
  <c r="A410" i="1"/>
  <c r="A409"/>
  <c r="N389" i="2"/>
  <c r="A416" i="1"/>
  <c r="N396" i="2"/>
  <c r="A436" i="1"/>
  <c r="N416" i="2"/>
  <c r="A425" i="1"/>
  <c r="N405" i="2"/>
  <c r="A407" i="1"/>
  <c r="N387" i="2"/>
  <c r="A403" i="1"/>
  <c r="N383" i="2"/>
  <c r="A414" i="1"/>
  <c r="N394" i="2"/>
  <c r="A408" i="1"/>
  <c r="N388" i="2"/>
  <c r="AB253"/>
  <c r="A418" i="1" l="1"/>
  <c r="N398" i="2"/>
  <c r="A417" i="1"/>
  <c r="N397" i="2"/>
  <c r="N402"/>
  <c r="A422" i="1"/>
  <c r="O398" i="2"/>
  <c r="B418" i="1"/>
  <c r="O411" i="2"/>
  <c r="B431" i="1"/>
  <c r="O394" i="2"/>
  <c r="B414" i="1"/>
  <c r="O393" i="2"/>
  <c r="B413" i="1"/>
  <c r="O404" i="2"/>
  <c r="B424" i="1"/>
  <c r="O408" i="2"/>
  <c r="B428" i="1"/>
  <c r="O402" i="2"/>
  <c r="B422" i="1"/>
  <c r="O395" i="2"/>
  <c r="B415" i="1"/>
  <c r="O403" i="2"/>
  <c r="B423" i="1"/>
  <c r="O401" i="2"/>
  <c r="B421" i="1"/>
  <c r="O397" i="2"/>
  <c r="B417" i="1"/>
  <c r="O400" i="2"/>
  <c r="B420" i="1"/>
  <c r="N403" i="2"/>
  <c r="A423" i="1"/>
  <c r="A415"/>
  <c r="N395" i="2"/>
  <c r="A419" i="1"/>
  <c r="N399" i="2"/>
  <c r="A437" i="1"/>
  <c r="N417" i="2"/>
  <c r="N428"/>
  <c r="A448" i="1"/>
  <c r="A428"/>
  <c r="N408" i="2"/>
  <c r="A421" i="1"/>
  <c r="N401" i="2"/>
  <c r="A426" i="1"/>
  <c r="N406" i="2"/>
  <c r="A420" i="1"/>
  <c r="N400" i="2"/>
  <c r="AB267"/>
  <c r="AB255"/>
  <c r="AB266"/>
  <c r="AB254"/>
  <c r="AB265"/>
  <c r="A430" i="1" l="1"/>
  <c r="N410" i="2"/>
  <c r="A429" i="1"/>
  <c r="N409" i="2"/>
  <c r="A460" i="1"/>
  <c r="N440" i="2"/>
  <c r="N415"/>
  <c r="A435" i="1"/>
  <c r="O412" i="2"/>
  <c r="B432" i="1"/>
  <c r="O409" i="2"/>
  <c r="B429" i="1"/>
  <c r="O413" i="2"/>
  <c r="B433" i="1"/>
  <c r="O415" i="2"/>
  <c r="B435" i="1"/>
  <c r="O407" i="2"/>
  <c r="B427" i="1"/>
  <c r="O414" i="2"/>
  <c r="B434" i="1"/>
  <c r="O420" i="2"/>
  <c r="B440" i="1"/>
  <c r="O416" i="2"/>
  <c r="B436" i="1"/>
  <c r="O405" i="2"/>
  <c r="B425" i="1"/>
  <c r="O406" i="2"/>
  <c r="B426" i="1"/>
  <c r="O423" i="2"/>
  <c r="B443" i="1"/>
  <c r="O410" i="2"/>
  <c r="B430" i="1"/>
  <c r="N414" i="2"/>
  <c r="A434" i="1"/>
  <c r="A433"/>
  <c r="N413" i="2"/>
  <c r="A440" i="1"/>
  <c r="N420" i="2"/>
  <c r="A449" i="1"/>
  <c r="N429" i="2"/>
  <c r="A431" i="1"/>
  <c r="N411" i="2"/>
  <c r="A427" i="1"/>
  <c r="N407" i="2"/>
  <c r="A438" i="1"/>
  <c r="N418" i="2"/>
  <c r="A432" i="1"/>
  <c r="N412" i="2"/>
  <c r="AB279"/>
  <c r="AB268"/>
  <c r="A442" i="1" l="1"/>
  <c r="N422" i="2"/>
  <c r="A441" i="1"/>
  <c r="N421" i="2"/>
  <c r="N426"/>
  <c r="A446" i="1"/>
  <c r="O422" i="2"/>
  <c r="B442" i="1"/>
  <c r="O435" i="2"/>
  <c r="B455" i="1"/>
  <c r="O418" i="2"/>
  <c r="B438" i="1"/>
  <c r="O417" i="2"/>
  <c r="B437" i="1"/>
  <c r="O428" i="2"/>
  <c r="B448" i="1"/>
  <c r="O432" i="2"/>
  <c r="B452" i="1"/>
  <c r="O426" i="2"/>
  <c r="B446" i="1"/>
  <c r="O419" i="2"/>
  <c r="B439" i="1"/>
  <c r="O427" i="2"/>
  <c r="B447" i="1"/>
  <c r="O425" i="2"/>
  <c r="B445" i="1"/>
  <c r="O421" i="2"/>
  <c r="B441" i="1"/>
  <c r="O424" i="2"/>
  <c r="B444" i="1"/>
  <c r="N427" i="2"/>
  <c r="A447" i="1"/>
  <c r="A439"/>
  <c r="N419" i="2"/>
  <c r="A443" i="1"/>
  <c r="N423" i="2"/>
  <c r="A461" i="1"/>
  <c r="N441" i="2"/>
  <c r="A452" i="1"/>
  <c r="N432" i="2"/>
  <c r="A445" i="1"/>
  <c r="N425" i="2"/>
  <c r="N452"/>
  <c r="A472" i="1"/>
  <c r="A450"/>
  <c r="N430" i="2"/>
  <c r="A444" i="1"/>
  <c r="N424" i="2"/>
  <c r="AB291"/>
  <c r="AB280"/>
  <c r="AB269"/>
  <c r="N434" l="1"/>
  <c r="A454" i="1"/>
  <c r="A453"/>
  <c r="N433" i="2"/>
  <c r="A484" i="1"/>
  <c r="N464" i="2"/>
  <c r="N439"/>
  <c r="A459" i="1"/>
  <c r="O436" i="2"/>
  <c r="B456" i="1"/>
  <c r="O433" i="2"/>
  <c r="B453" i="1"/>
  <c r="O437" i="2"/>
  <c r="B457" i="1"/>
  <c r="O439" i="2"/>
  <c r="B459" i="1"/>
  <c r="O431" i="2"/>
  <c r="B451" i="1"/>
  <c r="O438" i="2"/>
  <c r="B458" i="1"/>
  <c r="O444" i="2"/>
  <c r="B464" i="1"/>
  <c r="O440" i="2"/>
  <c r="B460" i="1"/>
  <c r="O429" i="2"/>
  <c r="B449" i="1"/>
  <c r="O430" i="2"/>
  <c r="B450" i="1"/>
  <c r="O447" i="2"/>
  <c r="B467" i="1"/>
  <c r="O434" i="2"/>
  <c r="B454" i="1"/>
  <c r="N438" i="2"/>
  <c r="A458" i="1"/>
  <c r="A457"/>
  <c r="N437" i="2"/>
  <c r="A464" i="1"/>
  <c r="N444" i="2"/>
  <c r="A473" i="1"/>
  <c r="N453" i="2"/>
  <c r="A455" i="1"/>
  <c r="N435" i="2"/>
  <c r="A451" i="1"/>
  <c r="N431" i="2"/>
  <c r="A462" i="1"/>
  <c r="N442" i="2"/>
  <c r="A456" i="1"/>
  <c r="N436" i="2"/>
  <c r="AB281"/>
  <c r="AB270"/>
  <c r="AB292"/>
  <c r="AB303"/>
  <c r="A466" i="1" l="1"/>
  <c r="N446" i="2"/>
  <c r="A465" i="1"/>
  <c r="N445" i="2"/>
  <c r="N450"/>
  <c r="A470" i="1"/>
  <c r="O446" i="2"/>
  <c r="B466" i="1"/>
  <c r="O459" i="2"/>
  <c r="B479" i="1"/>
  <c r="O442" i="2"/>
  <c r="B462" i="1"/>
  <c r="O441" i="2"/>
  <c r="B461" i="1"/>
  <c r="O452" i="2"/>
  <c r="B472" i="1"/>
  <c r="O456" i="2"/>
  <c r="B476" i="1"/>
  <c r="O450" i="2"/>
  <c r="B470" i="1"/>
  <c r="O443" i="2"/>
  <c r="B463" i="1"/>
  <c r="O451" i="2"/>
  <c r="B471" i="1"/>
  <c r="O449" i="2"/>
  <c r="B469" i="1"/>
  <c r="O445" i="2"/>
  <c r="B465" i="1"/>
  <c r="O448" i="2"/>
  <c r="B468" i="1"/>
  <c r="N451" i="2"/>
  <c r="A471" i="1"/>
  <c r="A463"/>
  <c r="N443" i="2"/>
  <c r="A467" i="1"/>
  <c r="N447" i="2"/>
  <c r="A485" i="1"/>
  <c r="N465" i="2"/>
  <c r="A476" i="1"/>
  <c r="N456" i="2"/>
  <c r="A469" i="1"/>
  <c r="N449" i="2"/>
  <c r="A496" i="1"/>
  <c r="N476" i="2"/>
  <c r="A474" i="1"/>
  <c r="N454" i="2"/>
  <c r="A468" i="1"/>
  <c r="N448" i="2"/>
  <c r="AB293"/>
  <c r="AB271"/>
  <c r="AB315"/>
  <c r="AB282"/>
  <c r="AB304"/>
  <c r="A478" i="1" l="1"/>
  <c r="N458" i="2"/>
  <c r="A477" i="1"/>
  <c r="N457" i="2"/>
  <c r="N463"/>
  <c r="A483" i="1"/>
  <c r="O460" i="2"/>
  <c r="B480" i="1"/>
  <c r="O457" i="2"/>
  <c r="B477" i="1"/>
  <c r="O461" i="2"/>
  <c r="B481" i="1"/>
  <c r="O463" i="2"/>
  <c r="B483" i="1"/>
  <c r="O455" i="2"/>
  <c r="B475" i="1"/>
  <c r="O462" i="2"/>
  <c r="B482" i="1"/>
  <c r="O468" i="2"/>
  <c r="B488" i="1"/>
  <c r="O464" i="2"/>
  <c r="B484" i="1"/>
  <c r="O453" i="2"/>
  <c r="B473" i="1"/>
  <c r="O454" i="2"/>
  <c r="B474" i="1"/>
  <c r="O471" i="2"/>
  <c r="B491" i="1"/>
  <c r="O458" i="2"/>
  <c r="B478" i="1"/>
  <c r="N462" i="2"/>
  <c r="A482" i="1"/>
  <c r="A508"/>
  <c r="A520" s="1"/>
  <c r="A532" s="1"/>
  <c r="A544" s="1"/>
  <c r="A556" s="1"/>
  <c r="A568" s="1"/>
  <c r="A580" s="1"/>
  <c r="A592" s="1"/>
  <c r="A604" s="1"/>
  <c r="A616" s="1"/>
  <c r="N488" i="2"/>
  <c r="A481" i="1"/>
  <c r="N461" i="2"/>
  <c r="A488" i="1"/>
  <c r="N468" i="2"/>
  <c r="A497" i="1"/>
  <c r="A509" s="1"/>
  <c r="A521" s="1"/>
  <c r="A533" s="1"/>
  <c r="A545" s="1"/>
  <c r="A557" s="1"/>
  <c r="A569" s="1"/>
  <c r="A581" s="1"/>
  <c r="A593" s="1"/>
  <c r="A605" s="1"/>
  <c r="N477" i="2"/>
  <c r="A479" i="1"/>
  <c r="N459" i="2"/>
  <c r="A475" i="1"/>
  <c r="N455" i="2"/>
  <c r="A486" i="1"/>
  <c r="N466" i="2"/>
  <c r="A480" i="1"/>
  <c r="N460" i="2"/>
  <c r="AB283"/>
  <c r="AB316"/>
  <c r="AB305"/>
  <c r="AB272"/>
  <c r="AB294"/>
  <c r="AB327"/>
  <c r="A490" i="1" l="1"/>
  <c r="N470" i="2"/>
  <c r="A489" i="1"/>
  <c r="N469" i="2"/>
  <c r="N474"/>
  <c r="A494" i="1"/>
  <c r="O470" i="2"/>
  <c r="B490" i="1"/>
  <c r="O483" i="2"/>
  <c r="B503" i="1"/>
  <c r="B515" s="1"/>
  <c r="B527" s="1"/>
  <c r="B539" s="1"/>
  <c r="B551" s="1"/>
  <c r="B563" s="1"/>
  <c r="B575" s="1"/>
  <c r="B587" s="1"/>
  <c r="B599" s="1"/>
  <c r="B611" s="1"/>
  <c r="O466" i="2"/>
  <c r="B486" i="1"/>
  <c r="O465" i="2"/>
  <c r="B485" i="1"/>
  <c r="O476" i="2"/>
  <c r="B496" i="1"/>
  <c r="O480" i="2"/>
  <c r="B500" i="1"/>
  <c r="B512" s="1"/>
  <c r="B524" s="1"/>
  <c r="B536" s="1"/>
  <c r="B548" s="1"/>
  <c r="B560" s="1"/>
  <c r="B572" s="1"/>
  <c r="B584" s="1"/>
  <c r="B596" s="1"/>
  <c r="B608" s="1"/>
  <c r="O474" i="2"/>
  <c r="B494" i="1"/>
  <c r="O467" i="2"/>
  <c r="B487" i="1"/>
  <c r="O475" i="2"/>
  <c r="B495" i="1"/>
  <c r="O473" i="2"/>
  <c r="B493" i="1"/>
  <c r="O469" i="2"/>
  <c r="B489" i="1"/>
  <c r="O472" i="2"/>
  <c r="B492" i="1"/>
  <c r="N475" i="2"/>
  <c r="A495" i="1"/>
  <c r="A487"/>
  <c r="N467" i="2"/>
  <c r="A491" i="1"/>
  <c r="N471" i="2"/>
  <c r="A500" i="1"/>
  <c r="A512" s="1"/>
  <c r="A524" s="1"/>
  <c r="A536" s="1"/>
  <c r="A548" s="1"/>
  <c r="A560" s="1"/>
  <c r="A572" s="1"/>
  <c r="A584" s="1"/>
  <c r="A596" s="1"/>
  <c r="A608" s="1"/>
  <c r="N480" i="2"/>
  <c r="A493" i="1"/>
  <c r="N473" i="2"/>
  <c r="A498" i="1"/>
  <c r="A510" s="1"/>
  <c r="A522" s="1"/>
  <c r="A534" s="1"/>
  <c r="A546" s="1"/>
  <c r="A558" s="1"/>
  <c r="A570" s="1"/>
  <c r="A582" s="1"/>
  <c r="A594" s="1"/>
  <c r="A606" s="1"/>
  <c r="N478" i="2"/>
  <c r="A492" i="1"/>
  <c r="N472" i="2"/>
  <c r="AE273"/>
  <c r="AD273"/>
  <c r="AE285"/>
  <c r="AB284"/>
  <c r="AB317"/>
  <c r="AB328"/>
  <c r="AB295"/>
  <c r="AB306"/>
  <c r="AB339"/>
  <c r="AB273"/>
  <c r="A502" i="1" l="1"/>
  <c r="A514" s="1"/>
  <c r="A526" s="1"/>
  <c r="A538" s="1"/>
  <c r="A550" s="1"/>
  <c r="A562" s="1"/>
  <c r="A574" s="1"/>
  <c r="A586" s="1"/>
  <c r="A598" s="1"/>
  <c r="A610" s="1"/>
  <c r="N482" i="2"/>
  <c r="A501" i="1"/>
  <c r="A513" s="1"/>
  <c r="A525" s="1"/>
  <c r="A537" s="1"/>
  <c r="A549" s="1"/>
  <c r="A561" s="1"/>
  <c r="A573" s="1"/>
  <c r="A585" s="1"/>
  <c r="A597" s="1"/>
  <c r="A609" s="1"/>
  <c r="N481" i="2"/>
  <c r="N487"/>
  <c r="A507" i="1"/>
  <c r="A519" s="1"/>
  <c r="A531" s="1"/>
  <c r="A543" s="1"/>
  <c r="A555" s="1"/>
  <c r="A567" s="1"/>
  <c r="A579" s="1"/>
  <c r="A591" s="1"/>
  <c r="A603" s="1"/>
  <c r="A615" s="1"/>
  <c r="O484" i="2"/>
  <c r="B504" i="1"/>
  <c r="B516" s="1"/>
  <c r="B528" s="1"/>
  <c r="B540" s="1"/>
  <c r="B552" s="1"/>
  <c r="B564" s="1"/>
  <c r="B576" s="1"/>
  <c r="B588" s="1"/>
  <c r="B600" s="1"/>
  <c r="B612" s="1"/>
  <c r="O481" i="2"/>
  <c r="B501" i="1"/>
  <c r="B513" s="1"/>
  <c r="B525" s="1"/>
  <c r="B537" s="1"/>
  <c r="B549" s="1"/>
  <c r="B561" s="1"/>
  <c r="B573" s="1"/>
  <c r="B585" s="1"/>
  <c r="B597" s="1"/>
  <c r="B609" s="1"/>
  <c r="O485" i="2"/>
  <c r="B505" i="1"/>
  <c r="B517" s="1"/>
  <c r="B529" s="1"/>
  <c r="B541" s="1"/>
  <c r="B553" s="1"/>
  <c r="B565" s="1"/>
  <c r="B577" s="1"/>
  <c r="B589" s="1"/>
  <c r="B601" s="1"/>
  <c r="B613" s="1"/>
  <c r="O487" i="2"/>
  <c r="B507" i="1"/>
  <c r="B519" s="1"/>
  <c r="B531" s="1"/>
  <c r="B543" s="1"/>
  <c r="B555" s="1"/>
  <c r="B567" s="1"/>
  <c r="B579" s="1"/>
  <c r="B591" s="1"/>
  <c r="B603" s="1"/>
  <c r="B615" s="1"/>
  <c r="O479" i="2"/>
  <c r="B499" i="1"/>
  <c r="B511" s="1"/>
  <c r="B523" s="1"/>
  <c r="B535" s="1"/>
  <c r="B547" s="1"/>
  <c r="B559" s="1"/>
  <c r="B571" s="1"/>
  <c r="B583" s="1"/>
  <c r="B595" s="1"/>
  <c r="B607" s="1"/>
  <c r="O486" i="2"/>
  <c r="B506" i="1"/>
  <c r="B518" s="1"/>
  <c r="B530" s="1"/>
  <c r="B542" s="1"/>
  <c r="B554" s="1"/>
  <c r="B566" s="1"/>
  <c r="B578" s="1"/>
  <c r="B590" s="1"/>
  <c r="B602" s="1"/>
  <c r="B614" s="1"/>
  <c r="O488" i="2"/>
  <c r="B508" i="1"/>
  <c r="B520" s="1"/>
  <c r="B532" s="1"/>
  <c r="B544" s="1"/>
  <c r="B556" s="1"/>
  <c r="B568" s="1"/>
  <c r="B580" s="1"/>
  <c r="B592" s="1"/>
  <c r="B604" s="1"/>
  <c r="B616" s="1"/>
  <c r="O477" i="2"/>
  <c r="B497" i="1"/>
  <c r="B509" s="1"/>
  <c r="B521" s="1"/>
  <c r="B533" s="1"/>
  <c r="B545" s="1"/>
  <c r="B557" s="1"/>
  <c r="B569" s="1"/>
  <c r="B581" s="1"/>
  <c r="B593" s="1"/>
  <c r="B605" s="1"/>
  <c r="O478" i="2"/>
  <c r="B498" i="1"/>
  <c r="B510" s="1"/>
  <c r="B522" s="1"/>
  <c r="B534" s="1"/>
  <c r="B546" s="1"/>
  <c r="B558" s="1"/>
  <c r="B570" s="1"/>
  <c r="B582" s="1"/>
  <c r="B594" s="1"/>
  <c r="B606" s="1"/>
  <c r="O482" i="2"/>
  <c r="B502" i="1"/>
  <c r="B514" s="1"/>
  <c r="B526" s="1"/>
  <c r="B538" s="1"/>
  <c r="B550" s="1"/>
  <c r="B562" s="1"/>
  <c r="B574" s="1"/>
  <c r="B586" s="1"/>
  <c r="B598" s="1"/>
  <c r="B610" s="1"/>
  <c r="N486" i="2"/>
  <c r="A506" i="1"/>
  <c r="A518" s="1"/>
  <c r="A530" s="1"/>
  <c r="A542" s="1"/>
  <c r="A554" s="1"/>
  <c r="A566" s="1"/>
  <c r="A578" s="1"/>
  <c r="A590" s="1"/>
  <c r="A602" s="1"/>
  <c r="A614" s="1"/>
  <c r="A505"/>
  <c r="A517" s="1"/>
  <c r="A529" s="1"/>
  <c r="A541" s="1"/>
  <c r="A553" s="1"/>
  <c r="A565" s="1"/>
  <c r="A577" s="1"/>
  <c r="A589" s="1"/>
  <c r="A601" s="1"/>
  <c r="A613" s="1"/>
  <c r="N485" i="2"/>
  <c r="A503" i="1"/>
  <c r="A515" s="1"/>
  <c r="A527" s="1"/>
  <c r="A539" s="1"/>
  <c r="A551" s="1"/>
  <c r="A563" s="1"/>
  <c r="A575" s="1"/>
  <c r="A587" s="1"/>
  <c r="A599" s="1"/>
  <c r="A611" s="1"/>
  <c r="N483" i="2"/>
  <c r="A499" i="1"/>
  <c r="A511" s="1"/>
  <c r="A523" s="1"/>
  <c r="A535" s="1"/>
  <c r="A547" s="1"/>
  <c r="A559" s="1"/>
  <c r="A571" s="1"/>
  <c r="A583" s="1"/>
  <c r="A595" s="1"/>
  <c r="A607" s="1"/>
  <c r="N479" i="2"/>
  <c r="A504" i="1"/>
  <c r="A516" s="1"/>
  <c r="A528" s="1"/>
  <c r="A540" s="1"/>
  <c r="A552" s="1"/>
  <c r="A564" s="1"/>
  <c r="A576" s="1"/>
  <c r="A588" s="1"/>
  <c r="A600" s="1"/>
  <c r="A612" s="1"/>
  <c r="N484" i="2"/>
  <c r="AE297"/>
  <c r="AD275"/>
  <c r="AD274"/>
  <c r="AE274"/>
  <c r="AB318"/>
  <c r="AB307"/>
  <c r="AB340"/>
  <c r="AB329"/>
  <c r="AB296"/>
  <c r="AB274"/>
  <c r="AB285"/>
  <c r="AB351"/>
  <c r="AE309" l="1"/>
  <c r="AE275"/>
  <c r="AE286"/>
  <c r="AB275"/>
  <c r="AB363"/>
  <c r="AB297"/>
  <c r="AB286"/>
  <c r="AB308"/>
  <c r="AB341"/>
  <c r="AB352"/>
  <c r="AB319"/>
  <c r="AB330"/>
  <c r="AE321" l="1"/>
  <c r="AD276"/>
  <c r="AE276"/>
  <c r="AE287"/>
  <c r="AE298"/>
  <c r="AA287"/>
  <c r="AB320"/>
  <c r="AB298"/>
  <c r="AB309"/>
  <c r="AB287"/>
  <c r="AB342"/>
  <c r="AB331"/>
  <c r="AB364"/>
  <c r="AB353"/>
  <c r="AA283"/>
  <c r="AA276"/>
  <c r="AA282"/>
  <c r="AA279"/>
  <c r="AA285" l="1"/>
  <c r="AE333"/>
  <c r="AD277"/>
  <c r="AE277"/>
  <c r="AE288"/>
  <c r="AE299"/>
  <c r="AE310"/>
  <c r="AB321"/>
  <c r="AB332"/>
  <c r="AB288"/>
  <c r="AB365"/>
  <c r="AB343"/>
  <c r="AB354"/>
  <c r="AA288"/>
  <c r="AB277"/>
  <c r="AA277"/>
  <c r="AA286"/>
  <c r="AA278"/>
  <c r="N644" i="1"/>
  <c r="AA284" i="2"/>
  <c r="AA281"/>
  <c r="AA280"/>
  <c r="AB299"/>
  <c r="AB310"/>
  <c r="AA299"/>
  <c r="AE345" l="1"/>
  <c r="AD278"/>
  <c r="AE278"/>
  <c r="AE289"/>
  <c r="AE300"/>
  <c r="AE311"/>
  <c r="AE322"/>
  <c r="AB366"/>
  <c r="AA311"/>
  <c r="AB300"/>
  <c r="AA308"/>
  <c r="AB355"/>
  <c r="N645" i="1"/>
  <c r="N701" s="1"/>
  <c r="AA298" i="2"/>
  <c r="AA296"/>
  <c r="AA294"/>
  <c r="AB289"/>
  <c r="AA300"/>
  <c r="AA290"/>
  <c r="AA289"/>
  <c r="AA291"/>
  <c r="AA293"/>
  <c r="AA292"/>
  <c r="AB322"/>
  <c r="AB344"/>
  <c r="AB333"/>
  <c r="AB311"/>
  <c r="AA295"/>
  <c r="AA297"/>
  <c r="AE357" l="1"/>
  <c r="AD279"/>
  <c r="AD281"/>
  <c r="AE279"/>
  <c r="AE290"/>
  <c r="AE301"/>
  <c r="AE312"/>
  <c r="AE323"/>
  <c r="AE334"/>
  <c r="AB367"/>
  <c r="AB312"/>
  <c r="AB323"/>
  <c r="AB345"/>
  <c r="AB356"/>
  <c r="AB334"/>
  <c r="AB301"/>
  <c r="AA312"/>
  <c r="AA301"/>
  <c r="AA304"/>
  <c r="AA302"/>
  <c r="AA303"/>
  <c r="N646" i="1"/>
  <c r="AA306" i="2"/>
  <c r="AA305"/>
  <c r="AA310"/>
  <c r="AA309"/>
  <c r="AA307"/>
  <c r="AA321"/>
  <c r="AD282" l="1"/>
  <c r="AE280"/>
  <c r="AD280"/>
  <c r="AE291"/>
  <c r="AE302"/>
  <c r="AE313"/>
  <c r="AE324"/>
  <c r="AE335"/>
  <c r="AE346"/>
  <c r="AB357"/>
  <c r="AB335"/>
  <c r="AA317"/>
  <c r="AA316"/>
  <c r="AB313"/>
  <c r="AA324"/>
  <c r="AA313"/>
  <c r="AA314"/>
  <c r="AA315"/>
  <c r="AA322"/>
  <c r="AA318"/>
  <c r="AB346"/>
  <c r="N702" i="1"/>
  <c r="AA335" i="2"/>
  <c r="AB324"/>
  <c r="AA330"/>
  <c r="AA333"/>
  <c r="AA332"/>
  <c r="AA320"/>
  <c r="N647" i="1"/>
  <c r="N703" s="1"/>
  <c r="AA319" i="2"/>
  <c r="AA323"/>
  <c r="AE293" l="1"/>
  <c r="AE292"/>
  <c r="AE303"/>
  <c r="AE314"/>
  <c r="AE325"/>
  <c r="AE336"/>
  <c r="AE347"/>
  <c r="AE358"/>
  <c r="AB336"/>
  <c r="AA343"/>
  <c r="AA344"/>
  <c r="AB347"/>
  <c r="AB358"/>
  <c r="AB325"/>
  <c r="AA336"/>
  <c r="AA325"/>
  <c r="AA327"/>
  <c r="AA326"/>
  <c r="AA329"/>
  <c r="AA328"/>
  <c r="AA334"/>
  <c r="AA331"/>
  <c r="N648" i="1"/>
  <c r="N704" s="1"/>
  <c r="AE294" i="2" l="1"/>
  <c r="AE305"/>
  <c r="AE304"/>
  <c r="AE315"/>
  <c r="AE326"/>
  <c r="AE337"/>
  <c r="AE348"/>
  <c r="AE359"/>
  <c r="AB337"/>
  <c r="AA348"/>
  <c r="AA340"/>
  <c r="AA337"/>
  <c r="AA338"/>
  <c r="AA339"/>
  <c r="AA346"/>
  <c r="AA341"/>
  <c r="N649" i="1"/>
  <c r="N705" s="1"/>
  <c r="AA342" i="2"/>
  <c r="AA345"/>
  <c r="AB359"/>
  <c r="AA347"/>
  <c r="AB348"/>
  <c r="AA358"/>
  <c r="AD290" l="1"/>
  <c r="AE283"/>
  <c r="AD283"/>
  <c r="U644" i="1"/>
  <c r="U700" s="1"/>
  <c r="AE306" i="2"/>
  <c r="AE317"/>
  <c r="AE316"/>
  <c r="AE327"/>
  <c r="AE338"/>
  <c r="AE349"/>
  <c r="AE360"/>
  <c r="N651" i="1"/>
  <c r="N650"/>
  <c r="N706" s="1"/>
  <c r="AA355" i="2"/>
  <c r="AA354"/>
  <c r="AA353"/>
  <c r="AA357"/>
  <c r="AA359"/>
  <c r="AB349"/>
  <c r="AA360"/>
  <c r="AA349"/>
  <c r="AA350"/>
  <c r="AA351"/>
  <c r="AA356"/>
  <c r="AB360"/>
  <c r="AA352"/>
  <c r="N707" i="1" l="1"/>
  <c r="AA366" i="2"/>
  <c r="AA364"/>
  <c r="AD292"/>
  <c r="AD288"/>
  <c r="AD284"/>
  <c r="AD285"/>
  <c r="AD293"/>
  <c r="AD286"/>
  <c r="AD289"/>
  <c r="AD287"/>
  <c r="AD291"/>
  <c r="AE284"/>
  <c r="AD295"/>
  <c r="AD294"/>
  <c r="AD303"/>
  <c r="AE295"/>
  <c r="AE318"/>
  <c r="AE329"/>
  <c r="AE328"/>
  <c r="AE339"/>
  <c r="AE350"/>
  <c r="AE361"/>
  <c r="N652" i="1"/>
  <c r="N708" s="1"/>
  <c r="AB361" i="2"/>
  <c r="AA362"/>
  <c r="AA361"/>
  <c r="AA367"/>
  <c r="AA363"/>
  <c r="AA365"/>
  <c r="AD298" l="1"/>
  <c r="AD305"/>
  <c r="AD299"/>
  <c r="AD304"/>
  <c r="AD301"/>
  <c r="AD306"/>
  <c r="AD302"/>
  <c r="AD297"/>
  <c r="U645" i="1"/>
  <c r="U701" s="1"/>
  <c r="AD296" i="2"/>
  <c r="AE296"/>
  <c r="AD307"/>
  <c r="U646" i="1"/>
  <c r="U702" s="1"/>
  <c r="AE307" i="2"/>
  <c r="AD300"/>
  <c r="AE330"/>
  <c r="AE341"/>
  <c r="AE340"/>
  <c r="AE351"/>
  <c r="AE362"/>
  <c r="AD311" l="1"/>
  <c r="AD309"/>
  <c r="AD317"/>
  <c r="AD310"/>
  <c r="AE308"/>
  <c r="AD318"/>
  <c r="AD319"/>
  <c r="AE319"/>
  <c r="AD316"/>
  <c r="AD312"/>
  <c r="AD315"/>
  <c r="AD308"/>
  <c r="AD314"/>
  <c r="AD313"/>
  <c r="AE342"/>
  <c r="AE353"/>
  <c r="AE352"/>
  <c r="AE363"/>
  <c r="N653" i="1"/>
  <c r="N709" s="1"/>
  <c r="AE331" i="2" l="1"/>
  <c r="AE320"/>
  <c r="AD331"/>
  <c r="AD330"/>
  <c r="AD320"/>
  <c r="AD329"/>
  <c r="AD327"/>
  <c r="AD326"/>
  <c r="AD324"/>
  <c r="AD322"/>
  <c r="AD332"/>
  <c r="AD328"/>
  <c r="AD325"/>
  <c r="AD321"/>
  <c r="AD323"/>
  <c r="U647" i="1"/>
  <c r="U703" s="1"/>
  <c r="AE354" i="2"/>
  <c r="AE365"/>
  <c r="AE364"/>
  <c r="N655" i="1"/>
  <c r="N654"/>
  <c r="N710" s="1"/>
  <c r="N711" l="1"/>
  <c r="AD335" i="2"/>
  <c r="AD339"/>
  <c r="AD336"/>
  <c r="AD342"/>
  <c r="AD341"/>
  <c r="AE332"/>
  <c r="AD343"/>
  <c r="AE343"/>
  <c r="AD334"/>
  <c r="AD340"/>
  <c r="AD333"/>
  <c r="AD338"/>
  <c r="AD337"/>
  <c r="U648" i="1"/>
  <c r="U704" s="1"/>
  <c r="AE366" i="2"/>
  <c r="AE344" l="1"/>
  <c r="AD355"/>
  <c r="AD354"/>
  <c r="AD344"/>
  <c r="AD352"/>
  <c r="AD349"/>
  <c r="AD350"/>
  <c r="AD351"/>
  <c r="AD360"/>
  <c r="AE355"/>
  <c r="AD345"/>
  <c r="AD346"/>
  <c r="AD353"/>
  <c r="U649" i="1"/>
  <c r="U705" s="1"/>
  <c r="AD348" i="2"/>
  <c r="AD347"/>
  <c r="N657" i="1"/>
  <c r="N656"/>
  <c r="N712" s="1"/>
  <c r="U650" l="1"/>
  <c r="U706" s="1"/>
  <c r="AD366" i="2"/>
  <c r="AD359"/>
  <c r="AD358"/>
  <c r="AD365"/>
  <c r="AD356"/>
  <c r="AD357"/>
  <c r="AD364"/>
  <c r="AD363"/>
  <c r="AD361"/>
  <c r="AD362"/>
  <c r="AE356"/>
  <c r="AD367"/>
  <c r="AE367"/>
  <c r="N713" i="1"/>
  <c r="U651" l="1"/>
  <c r="U707" s="1"/>
  <c r="N658"/>
  <c r="N714" s="1"/>
  <c r="N659"/>
  <c r="N715" l="1"/>
  <c r="U653"/>
  <c r="U652"/>
  <c r="U708" s="1"/>
  <c r="U654" l="1"/>
  <c r="U710" s="1"/>
  <c r="U709"/>
  <c r="N661"/>
  <c r="N660"/>
  <c r="N716" s="1"/>
  <c r="U655" l="1"/>
  <c r="U711" s="1"/>
  <c r="N717"/>
  <c r="U656" l="1"/>
  <c r="U712" s="1"/>
  <c r="N662"/>
  <c r="N718" s="1"/>
  <c r="U657" l="1"/>
  <c r="U713" s="1"/>
  <c r="N663"/>
  <c r="N719" s="1"/>
  <c r="N664"/>
  <c r="N720" l="1"/>
  <c r="U659" l="1"/>
  <c r="U658"/>
  <c r="U714" s="1"/>
  <c r="N665"/>
  <c r="N721" s="1"/>
  <c r="U660" l="1"/>
  <c r="U716" s="1"/>
  <c r="U715"/>
  <c r="N667"/>
  <c r="N666"/>
  <c r="N722" s="1"/>
  <c r="U661" l="1"/>
  <c r="U717" s="1"/>
  <c r="N668"/>
  <c r="N724" s="1"/>
  <c r="N723"/>
  <c r="U662" l="1"/>
  <c r="U718" s="1"/>
  <c r="U663" l="1"/>
  <c r="U719" s="1"/>
  <c r="N669"/>
  <c r="N725" s="1"/>
  <c r="N670"/>
  <c r="N726" l="1"/>
  <c r="U664"/>
  <c r="U720" s="1"/>
  <c r="N671"/>
  <c r="N727" s="1"/>
  <c r="U665" l="1"/>
  <c r="U721" s="1"/>
  <c r="U666" l="1"/>
  <c r="U722" s="1"/>
  <c r="U668" l="1"/>
  <c r="U667"/>
  <c r="U723" s="1"/>
  <c r="U724" l="1"/>
  <c r="U669" l="1"/>
  <c r="U725" s="1"/>
  <c r="U671" l="1"/>
  <c r="U670"/>
  <c r="U726" s="1"/>
  <c r="U727" l="1"/>
  <c r="AA253" i="2" l="1"/>
  <c r="AA260"/>
  <c r="AA262"/>
  <c r="AA256"/>
  <c r="AA263"/>
  <c r="AA259"/>
  <c r="N642" i="1"/>
  <c r="AA252" i="2"/>
  <c r="AA261"/>
  <c r="AA255"/>
  <c r="AA254"/>
  <c r="AB252"/>
  <c r="AA258"/>
  <c r="AA257"/>
  <c r="AB276" l="1"/>
  <c r="AA264"/>
  <c r="AA269"/>
  <c r="AA274"/>
  <c r="AA266"/>
  <c r="AA267"/>
  <c r="AB264"/>
  <c r="N643" i="1"/>
  <c r="AA271" i="2"/>
  <c r="AA268"/>
  <c r="AA273"/>
  <c r="AA265"/>
  <c r="AA270"/>
  <c r="AA275"/>
  <c r="AA272"/>
  <c r="N698" i="1"/>
  <c r="N675"/>
  <c r="N699" l="1"/>
  <c r="N700"/>
</calcChain>
</file>

<file path=xl/comments1.xml><?xml version="1.0" encoding="utf-8"?>
<comments xmlns="http://schemas.openxmlformats.org/spreadsheetml/2006/main">
  <authors>
    <author>ot05219</author>
  </authors>
  <commentList>
    <comment ref="O221" authorId="0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Assumes "Day 1 " Read Day.</t>
        </r>
      </text>
    </comment>
  </commentList>
</comments>
</file>

<file path=xl/sharedStrings.xml><?xml version="1.0" encoding="utf-8"?>
<sst xmlns="http://schemas.openxmlformats.org/spreadsheetml/2006/main" count="194" uniqueCount="96">
  <si>
    <t>NOMINAL</t>
  </si>
  <si>
    <t xml:space="preserve"> REAL</t>
  </si>
  <si>
    <t>M</t>
  </si>
  <si>
    <t>TCOML</t>
  </si>
  <si>
    <t>METER</t>
  </si>
  <si>
    <t>RPRICE</t>
  </si>
  <si>
    <t>CPRICE</t>
  </si>
  <si>
    <t>IPRICE</t>
  </si>
  <si>
    <t xml:space="preserve">YEAR </t>
  </si>
  <si>
    <t>ETOT</t>
  </si>
  <si>
    <t>GOVT</t>
  </si>
  <si>
    <t>CPI</t>
  </si>
  <si>
    <t>AVERAGE BILLING DAYS</t>
  </si>
  <si>
    <t>RESID</t>
  </si>
  <si>
    <t>Coml</t>
  </si>
  <si>
    <t>SPRICE</t>
  </si>
  <si>
    <t>Percent Change</t>
  </si>
  <si>
    <t>FLIP</t>
  </si>
  <si>
    <t>SPA</t>
  </si>
  <si>
    <t>TTU</t>
  </si>
  <si>
    <t>INFO</t>
  </si>
  <si>
    <t>FINCL</t>
  </si>
  <si>
    <t>PBS</t>
  </si>
  <si>
    <t>EHS</t>
  </si>
  <si>
    <t>LHS</t>
  </si>
  <si>
    <t>OS</t>
  </si>
  <si>
    <t>Trade, Transportation, &amp; Utilities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</si>
  <si>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</si>
  <si>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</si>
  <si>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</si>
  <si>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</si>
  <si>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</si>
  <si>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MAN</t>
  </si>
  <si>
    <t>CON</t>
  </si>
  <si>
    <t>FL  GOV Empl</t>
  </si>
  <si>
    <t>.</t>
  </si>
  <si>
    <t>Other Services</t>
  </si>
  <si>
    <t>CONSTRUCTION</t>
  </si>
  <si>
    <t>FL Non Agric (000)</t>
  </si>
  <si>
    <t>Com Emp</t>
  </si>
  <si>
    <t>12MMA</t>
  </si>
  <si>
    <t>03-06=</t>
  </si>
  <si>
    <t>08-11=</t>
  </si>
  <si>
    <t>Manuf Emp</t>
  </si>
  <si>
    <t>03-'08 =</t>
  </si>
  <si>
    <t>FL Iprod</t>
  </si>
  <si>
    <t>RRP12MA</t>
  </si>
  <si>
    <t>RP12MA</t>
  </si>
  <si>
    <t>Real</t>
  </si>
  <si>
    <t>Nominal</t>
  </si>
  <si>
    <t>Index</t>
  </si>
  <si>
    <t>12/90=100</t>
  </si>
  <si>
    <t>RRPrice</t>
  </si>
  <si>
    <t>Yr/Yr</t>
  </si>
  <si>
    <t>Chg</t>
  </si>
  <si>
    <t>Gov Emp</t>
  </si>
  <si>
    <t>MANUF</t>
  </si>
  <si>
    <t xml:space="preserve">FL Pers Inc (05$ Billions)                                                                  </t>
  </si>
  <si>
    <t>RFPI</t>
  </si>
  <si>
    <t>RDPI</t>
  </si>
  <si>
    <t>PC-RDPI</t>
  </si>
  <si>
    <t xml:space="preserve">Per Capita Disp Income (05$ Billions)                                                                  </t>
  </si>
  <si>
    <t xml:space="preserve">FL Disp Inc (05$ Billions)                                                                  </t>
  </si>
  <si>
    <t>CPI-U,         1982-84=100</t>
  </si>
  <si>
    <t>USIPMxMV</t>
  </si>
  <si>
    <t>FL  IProd Index ('07=100)</t>
  </si>
  <si>
    <t xml:space="preserve">ex-MV &amp; Parts US IProd Index Manuf ('07=100)  </t>
  </si>
  <si>
    <t>RFLRPI12</t>
  </si>
  <si>
    <t>RPI</t>
  </si>
  <si>
    <t>CEMP 5/11</t>
  </si>
  <si>
    <t>Cemp 12/09</t>
  </si>
  <si>
    <t>RFLDPIpc12</t>
  </si>
  <si>
    <t xml:space="preserve">Median HHold Income (05$ Billions)                                                                  </t>
  </si>
  <si>
    <t>RFHHI</t>
  </si>
  <si>
    <t>COM'L SECTOR</t>
  </si>
  <si>
    <t>FLHHI</t>
  </si>
  <si>
    <t>RFLHHI</t>
  </si>
  <si>
    <t>Orig 8/11</t>
  </si>
  <si>
    <t>RHHInc</t>
  </si>
  <si>
    <t>Moody's</t>
  </si>
  <si>
    <t>RREp</t>
  </si>
  <si>
    <t>RUPC</t>
  </si>
  <si>
    <t>1/2000=100</t>
  </si>
  <si>
    <t>WnRUPC12</t>
  </si>
  <si>
    <t>Prices from 2012 12&amp;0 v3 (1/13 - 12/17)</t>
  </si>
  <si>
    <t>RtllPrice</t>
  </si>
  <si>
    <t>RtlPRICE</t>
  </si>
  <si>
    <t>Deflator: Moody's CPI</t>
  </si>
  <si>
    <t>Monthly Florida employment data history (SEASONALLY ADJUSTED) Moody's Analytics 7/19/13</t>
  </si>
  <si>
    <t>10 Yr Norm</t>
  </si>
  <si>
    <t>HDD62</t>
  </si>
  <si>
    <t>CDD67</t>
  </si>
  <si>
    <t>HDD55</t>
  </si>
  <si>
    <t>CDD65</t>
  </si>
  <si>
    <t>HDD65</t>
  </si>
  <si>
    <t>CDD70</t>
  </si>
</sst>
</file>

<file path=xl/styles.xml><?xml version="1.0" encoding="utf-8"?>
<styleSheet xmlns="http://schemas.openxmlformats.org/spreadsheetml/2006/main">
  <numFmts count="15">
    <numFmt numFmtId="43" formatCode="_(* #,##0.00_);_(* \(#,##0.00\);_(* &quot;-&quot;??_);_(@_)"/>
    <numFmt numFmtId="164" formatCode="General_)"/>
    <numFmt numFmtId="165" formatCode="0.00_)"/>
    <numFmt numFmtId="166" formatCode="0_)"/>
    <numFmt numFmtId="167" formatCode="0.000_)"/>
    <numFmt numFmtId="168" formatCode="0.0"/>
    <numFmt numFmtId="169" formatCode="0.000"/>
    <numFmt numFmtId="170" formatCode="_(* #,##0.000_);_(* \(#,##0.000\);_(* &quot;-&quot;??_);_(@_)"/>
    <numFmt numFmtId="171" formatCode="_(* #,##0_);_(* \(#,##0\);_(* &quot;-&quot;??_);_(@_)"/>
    <numFmt numFmtId="172" formatCode="#,##0.0"/>
    <numFmt numFmtId="173" formatCode="#,##0.000"/>
    <numFmt numFmtId="174" formatCode="0.0%"/>
    <numFmt numFmtId="175" formatCode="0.000%"/>
    <numFmt numFmtId="176" formatCode="_(* #,##0.0_);_(* \(#,##0.0\);_(* &quot;-&quot;??_);_(@_)"/>
    <numFmt numFmtId="177" formatCode="[$-409]mmm\-yy;@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Helv"/>
    </font>
    <font>
      <sz val="10"/>
      <name val="Helv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horizontal="left" vertical="center" wrapText="1"/>
    </xf>
    <xf numFmtId="164" fontId="0" fillId="0" borderId="0" xfId="0" applyNumberFormat="1" applyAlignment="1" applyProtection="1">
      <alignment horizontal="right"/>
    </xf>
    <xf numFmtId="164" fontId="0" fillId="0" borderId="0" xfId="0" applyNumberFormat="1" applyAlignment="1" applyProtection="1">
      <alignment horizontal="center"/>
    </xf>
    <xf numFmtId="0" fontId="0" fillId="0" borderId="0" xfId="0" applyAlignment="1">
      <alignment horizontal="left"/>
    </xf>
    <xf numFmtId="164" fontId="4" fillId="0" borderId="0" xfId="0" applyNumberFormat="1" applyFont="1" applyAlignment="1" applyProtection="1">
      <alignment horizontal="right"/>
    </xf>
    <xf numFmtId="0" fontId="5" fillId="0" borderId="0" xfId="0" applyFont="1"/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0" fillId="0" borderId="0" xfId="0" applyBorder="1" applyAlignment="1">
      <alignment wrapText="1"/>
    </xf>
    <xf numFmtId="165" fontId="0" fillId="0" borderId="0" xfId="0" applyNumberFormat="1" applyProtection="1"/>
    <xf numFmtId="165" fontId="7" fillId="0" borderId="0" xfId="0" applyNumberFormat="1" applyFont="1" applyProtection="1">
      <protection locked="0"/>
    </xf>
    <xf numFmtId="165" fontId="8" fillId="0" borderId="0" xfId="0" applyNumberFormat="1" applyFont="1" applyProtection="1">
      <protection locked="0"/>
    </xf>
    <xf numFmtId="0" fontId="1" fillId="0" borderId="0" xfId="0" applyFont="1"/>
    <xf numFmtId="2" fontId="1" fillId="0" borderId="0" xfId="0" applyNumberFormat="1" applyFont="1"/>
    <xf numFmtId="168" fontId="0" fillId="0" borderId="0" xfId="0" applyNumberFormat="1"/>
    <xf numFmtId="0" fontId="5" fillId="0" borderId="0" xfId="0" applyFont="1" applyAlignment="1">
      <alignment horizontal="left"/>
    </xf>
    <xf numFmtId="164" fontId="4" fillId="0" borderId="0" xfId="0" quotePrefix="1" applyNumberFormat="1" applyFont="1" applyAlignment="1" applyProtection="1">
      <alignment horizontal="left"/>
    </xf>
    <xf numFmtId="0" fontId="0" fillId="0" borderId="0" xfId="0" applyBorder="1"/>
    <xf numFmtId="169" fontId="0" fillId="0" borderId="0" xfId="0" applyNumberFormat="1"/>
    <xf numFmtId="170" fontId="0" fillId="0" borderId="0" xfId="0" applyNumberFormat="1"/>
    <xf numFmtId="2" fontId="0" fillId="0" borderId="0" xfId="0" applyNumberFormat="1"/>
    <xf numFmtId="2" fontId="5" fillId="0" borderId="0" xfId="0" applyNumberFormat="1" applyFont="1"/>
    <xf numFmtId="0" fontId="0" fillId="0" borderId="0" xfId="0" applyAlignment="1">
      <alignment horizontal="right"/>
    </xf>
    <xf numFmtId="2" fontId="0" fillId="0" borderId="0" xfId="0" quotePrefix="1" applyNumberFormat="1"/>
    <xf numFmtId="3" fontId="0" fillId="0" borderId="0" xfId="0" applyNumberFormat="1"/>
    <xf numFmtId="3" fontId="5" fillId="0" borderId="0" xfId="0" applyNumberFormat="1" applyFont="1"/>
    <xf numFmtId="10" fontId="0" fillId="0" borderId="0" xfId="2" applyNumberFormat="1" applyFont="1"/>
    <xf numFmtId="172" fontId="0" fillId="0" borderId="0" xfId="0" applyNumberFormat="1"/>
    <xf numFmtId="172" fontId="5" fillId="0" borderId="0" xfId="0" applyNumberFormat="1" applyFont="1"/>
    <xf numFmtId="4" fontId="0" fillId="0" borderId="0" xfId="0" applyNumberFormat="1"/>
    <xf numFmtId="4" fontId="5" fillId="0" borderId="0" xfId="0" applyNumberFormat="1" applyFont="1"/>
    <xf numFmtId="173" fontId="0" fillId="0" borderId="0" xfId="0" applyNumberFormat="1"/>
    <xf numFmtId="2" fontId="1" fillId="0" borderId="0" xfId="0" applyNumberFormat="1" applyFont="1" applyBorder="1"/>
    <xf numFmtId="169" fontId="0" fillId="0" borderId="0" xfId="0" applyNumberFormat="1" applyBorder="1"/>
    <xf numFmtId="0" fontId="5" fillId="0" borderId="0" xfId="0" applyFont="1" applyBorder="1"/>
    <xf numFmtId="0" fontId="0" fillId="0" borderId="0" xfId="0" quotePrefix="1" applyAlignment="1">
      <alignment horizontal="left"/>
    </xf>
    <xf numFmtId="170" fontId="0" fillId="0" borderId="0" xfId="0" applyNumberFormat="1" applyBorder="1"/>
    <xf numFmtId="2" fontId="10" fillId="0" borderId="0" xfId="0" applyNumberFormat="1" applyFont="1"/>
    <xf numFmtId="171" fontId="0" fillId="0" borderId="0" xfId="1" applyNumberFormat="1" applyFont="1"/>
    <xf numFmtId="10" fontId="0" fillId="0" borderId="0" xfId="0" applyNumberFormat="1"/>
    <xf numFmtId="0" fontId="5" fillId="0" borderId="0" xfId="0" applyFont="1" applyBorder="1" applyAlignment="1">
      <alignment horizontal="left"/>
    </xf>
    <xf numFmtId="170" fontId="1" fillId="0" borderId="0" xfId="0" applyNumberFormat="1" applyFont="1"/>
    <xf numFmtId="169" fontId="1" fillId="0" borderId="0" xfId="0" applyNumberFormat="1" applyFont="1"/>
    <xf numFmtId="170" fontId="1" fillId="0" borderId="0" xfId="0" applyNumberFormat="1" applyFont="1" applyBorder="1"/>
    <xf numFmtId="2" fontId="0" fillId="0" borderId="0" xfId="0" applyNumberFormat="1" applyBorder="1"/>
    <xf numFmtId="168" fontId="1" fillId="0" borderId="0" xfId="0" applyNumberFormat="1" applyFont="1" applyBorder="1" applyAlignment="1"/>
    <xf numFmtId="0" fontId="3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0" fontId="0" fillId="0" borderId="1" xfId="2" applyNumberFormat="1" applyFont="1" applyBorder="1"/>
    <xf numFmtId="10" fontId="5" fillId="0" borderId="0" xfId="2" applyNumberFormat="1" applyFont="1"/>
    <xf numFmtId="0" fontId="0" fillId="0" borderId="0" xfId="0" applyBorder="1" applyAlignment="1">
      <alignment horizontal="left"/>
    </xf>
    <xf numFmtId="10" fontId="0" fillId="0" borderId="0" xfId="2" applyNumberFormat="1" applyFont="1" applyBorder="1"/>
    <xf numFmtId="2" fontId="5" fillId="0" borderId="0" xfId="0" applyNumberFormat="1" applyFont="1" applyFill="1"/>
    <xf numFmtId="175" fontId="0" fillId="0" borderId="0" xfId="2" applyNumberFormat="1" applyFont="1"/>
    <xf numFmtId="0" fontId="5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174" fontId="0" fillId="0" borderId="0" xfId="2" applyNumberFormat="1" applyFont="1"/>
    <xf numFmtId="2" fontId="0" fillId="0" borderId="0" xfId="0" quotePrefix="1" applyNumberFormat="1" applyAlignment="1">
      <alignment horizontal="center"/>
    </xf>
    <xf numFmtId="0" fontId="1" fillId="0" borderId="0" xfId="0" quotePrefix="1" applyFont="1" applyAlignment="1">
      <alignment horizontal="left"/>
    </xf>
    <xf numFmtId="176" fontId="0" fillId="0" borderId="0" xfId="1" applyNumberFormat="1" applyFont="1"/>
    <xf numFmtId="0" fontId="1" fillId="0" borderId="0" xfId="0" applyFont="1" applyAlignment="1">
      <alignment horizontal="left"/>
    </xf>
    <xf numFmtId="170" fontId="0" fillId="0" borderId="0" xfId="1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77" fontId="0" fillId="0" borderId="0" xfId="0" applyNumberFormat="1"/>
    <xf numFmtId="2" fontId="1" fillId="0" borderId="0" xfId="0" applyNumberFormat="1" applyFont="1" applyFill="1"/>
    <xf numFmtId="170" fontId="1" fillId="0" borderId="0" xfId="0" applyNumberFormat="1" applyFont="1" applyFill="1"/>
    <xf numFmtId="0" fontId="1" fillId="0" borderId="0" xfId="0" quotePrefix="1" applyFont="1" applyAlignment="1">
      <alignment horizontal="center"/>
    </xf>
    <xf numFmtId="10" fontId="14" fillId="0" borderId="0" xfId="2" applyNumberFormat="1" applyFont="1" applyFill="1"/>
    <xf numFmtId="0" fontId="4" fillId="0" borderId="0" xfId="0" applyFont="1"/>
    <xf numFmtId="168" fontId="4" fillId="0" borderId="0" xfId="0" applyNumberFormat="1" applyFont="1"/>
    <xf numFmtId="0" fontId="4" fillId="0" borderId="0" xfId="0" applyFont="1" applyBorder="1"/>
    <xf numFmtId="0" fontId="4" fillId="0" borderId="1" xfId="0" applyFont="1" applyBorder="1"/>
    <xf numFmtId="164" fontId="1" fillId="0" borderId="0" xfId="0" quotePrefix="1" applyNumberFormat="1" applyFont="1" applyAlignment="1" applyProtection="1">
      <alignment horizontal="right"/>
    </xf>
    <xf numFmtId="0" fontId="1" fillId="0" borderId="0" xfId="0" quotePrefix="1" applyFont="1" applyAlignment="1">
      <alignment horizontal="right"/>
    </xf>
    <xf numFmtId="171" fontId="5" fillId="0" borderId="0" xfId="1" applyNumberFormat="1" applyFont="1"/>
    <xf numFmtId="170" fontId="1" fillId="4" borderId="0" xfId="0" applyNumberFormat="1" applyFont="1" applyFill="1"/>
    <xf numFmtId="173" fontId="0" fillId="0" borderId="0" xfId="0" applyNumberFormat="1" applyFill="1"/>
    <xf numFmtId="172" fontId="0" fillId="0" borderId="0" xfId="0" applyNumberFormat="1" applyBorder="1"/>
    <xf numFmtId="4" fontId="0" fillId="0" borderId="0" xfId="0" applyNumberFormat="1" applyBorder="1"/>
    <xf numFmtId="3" fontId="0" fillId="0" borderId="0" xfId="0" applyNumberFormat="1" applyBorder="1"/>
    <xf numFmtId="171" fontId="0" fillId="0" borderId="0" xfId="1" applyNumberFormat="1" applyFont="1" applyBorder="1"/>
    <xf numFmtId="173" fontId="0" fillId="0" borderId="0" xfId="0" applyNumberFormat="1" applyFill="1" applyBorder="1"/>
    <xf numFmtId="173" fontId="0" fillId="0" borderId="0" xfId="0" applyNumberFormat="1" applyBorder="1"/>
    <xf numFmtId="164" fontId="0" fillId="0" borderId="0" xfId="0" applyNumberFormat="1"/>
    <xf numFmtId="0" fontId="0" fillId="5" borderId="0" xfId="0" applyFill="1"/>
    <xf numFmtId="171" fontId="16" fillId="5" borderId="0" xfId="1" applyNumberFormat="1" applyFont="1" applyFill="1"/>
    <xf numFmtId="168" fontId="0" fillId="5" borderId="0" xfId="0" applyNumberFormat="1" applyFill="1"/>
    <xf numFmtId="168" fontId="4" fillId="5" borderId="0" xfId="0" applyNumberFormat="1" applyFont="1" applyFill="1"/>
    <xf numFmtId="176" fontId="16" fillId="5" borderId="0" xfId="1" applyNumberFormat="1" applyFont="1" applyFill="1"/>
    <xf numFmtId="170" fontId="16" fillId="5" borderId="0" xfId="1" applyNumberFormat="1" applyFont="1" applyFill="1"/>
    <xf numFmtId="0" fontId="3" fillId="6" borderId="0" xfId="0" quotePrefix="1" applyFont="1" applyFill="1" applyAlignment="1">
      <alignment horizontal="center" wrapText="1"/>
    </xf>
    <xf numFmtId="0" fontId="13" fillId="6" borderId="5" xfId="0" applyFont="1" applyFill="1" applyBorder="1" applyAlignment="1">
      <alignment horizontal="center" wrapText="1"/>
    </xf>
    <xf numFmtId="0" fontId="13" fillId="6" borderId="5" xfId="0" quotePrefix="1" applyFont="1" applyFill="1" applyBorder="1" applyAlignment="1">
      <alignment horizontal="center" wrapText="1"/>
    </xf>
    <xf numFmtId="164" fontId="4" fillId="6" borderId="0" xfId="0" applyNumberFormat="1" applyFont="1" applyFill="1" applyAlignment="1" applyProtection="1">
      <alignment horizontal="right"/>
    </xf>
    <xf numFmtId="0" fontId="4" fillId="6" borderId="0" xfId="0" applyFont="1" applyFill="1" applyAlignment="1">
      <alignment horizontal="right"/>
    </xf>
    <xf numFmtId="0" fontId="4" fillId="6" borderId="0" xfId="0" quotePrefix="1" applyFont="1" applyFill="1" applyAlignment="1">
      <alignment horizontal="right"/>
    </xf>
    <xf numFmtId="168" fontId="1" fillId="6" borderId="0" xfId="0" applyNumberFormat="1" applyFont="1" applyFill="1" applyBorder="1" applyAlignment="1"/>
    <xf numFmtId="0" fontId="1" fillId="6" borderId="0" xfId="0" quotePrefix="1" applyFont="1" applyFill="1" applyAlignment="1">
      <alignment horizontal="center" wrapText="1"/>
    </xf>
    <xf numFmtId="164" fontId="4" fillId="6" borderId="0" xfId="0" quotePrefix="1" applyNumberFormat="1" applyFont="1" applyFill="1" applyAlignment="1" applyProtection="1">
      <alignment horizontal="center"/>
    </xf>
    <xf numFmtId="166" fontId="5" fillId="6" borderId="0" xfId="0" applyNumberFormat="1" applyFont="1" applyFill="1" applyProtection="1"/>
    <xf numFmtId="164" fontId="5" fillId="6" borderId="0" xfId="0" applyNumberFormat="1" applyFont="1" applyFill="1" applyAlignment="1" applyProtection="1">
      <alignment horizontal="center"/>
    </xf>
    <xf numFmtId="2" fontId="1" fillId="6" borderId="0" xfId="0" applyNumberFormat="1" applyFont="1" applyFill="1" applyBorder="1" applyAlignment="1"/>
    <xf numFmtId="2" fontId="0" fillId="6" borderId="0" xfId="0" quotePrefix="1" applyNumberFormat="1" applyFill="1"/>
    <xf numFmtId="10" fontId="0" fillId="0" borderId="0" xfId="2" applyNumberFormat="1" applyFont="1" applyFill="1" applyBorder="1"/>
    <xf numFmtId="10" fontId="14" fillId="0" borderId="1" xfId="2" applyNumberFormat="1" applyFont="1" applyFill="1" applyBorder="1"/>
    <xf numFmtId="0" fontId="1" fillId="0" borderId="6" xfId="0" quotePrefix="1" applyFont="1" applyBorder="1" applyAlignment="1">
      <alignment horizontal="center"/>
    </xf>
    <xf numFmtId="0" fontId="0" fillId="0" borderId="7" xfId="0" applyBorder="1"/>
    <xf numFmtId="0" fontId="0" fillId="0" borderId="8" xfId="0" quotePrefix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8" fontId="0" fillId="0" borderId="8" xfId="0" applyNumberFormat="1" applyBorder="1"/>
    <xf numFmtId="171" fontId="0" fillId="0" borderId="9" xfId="1" applyNumberFormat="1" applyFont="1" applyBorder="1"/>
    <xf numFmtId="168" fontId="0" fillId="0" borderId="10" xfId="0" applyNumberFormat="1" applyBorder="1"/>
    <xf numFmtId="171" fontId="0" fillId="0" borderId="11" xfId="1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70" fontId="0" fillId="0" borderId="8" xfId="1" applyNumberFormat="1" applyFont="1" applyBorder="1"/>
    <xf numFmtId="170" fontId="0" fillId="0" borderId="9" xfId="1" applyNumberFormat="1" applyFont="1" applyBorder="1"/>
    <xf numFmtId="170" fontId="16" fillId="5" borderId="9" xfId="1" applyNumberFormat="1" applyFont="1" applyFill="1" applyBorder="1"/>
    <xf numFmtId="170" fontId="0" fillId="0" borderId="10" xfId="1" applyNumberFormat="1" applyFont="1" applyBorder="1"/>
    <xf numFmtId="170" fontId="0" fillId="0" borderId="11" xfId="1" applyNumberFormat="1" applyFont="1" applyBorder="1"/>
    <xf numFmtId="169" fontId="0" fillId="5" borderId="0" xfId="0" applyNumberFormat="1" applyFill="1"/>
    <xf numFmtId="10" fontId="14" fillId="0" borderId="0" xfId="2" applyNumberFormat="1" applyFont="1" applyFill="1" applyBorder="1"/>
    <xf numFmtId="171" fontId="0" fillId="0" borderId="0" xfId="1" applyNumberFormat="1" applyFont="1" applyAlignment="1">
      <alignment horizontal="center"/>
    </xf>
    <xf numFmtId="171" fontId="0" fillId="0" borderId="0" xfId="0" applyNumberFormat="1"/>
    <xf numFmtId="0" fontId="0" fillId="0" borderId="6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10" xfId="0" quotePrefix="1" applyBorder="1" applyAlignment="1">
      <alignment horizontal="left"/>
    </xf>
    <xf numFmtId="0" fontId="1" fillId="0" borderId="11" xfId="0" quotePrefix="1" applyFont="1" applyBorder="1" applyAlignment="1">
      <alignment horizontal="center"/>
    </xf>
    <xf numFmtId="0" fontId="0" fillId="0" borderId="10" xfId="0" applyBorder="1"/>
    <xf numFmtId="0" fontId="4" fillId="0" borderId="7" xfId="0" quotePrefix="1" applyFont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167" fontId="1" fillId="0" borderId="0" xfId="0" applyNumberFormat="1" applyFont="1" applyProtection="1"/>
    <xf numFmtId="167" fontId="15" fillId="0" borderId="0" xfId="0" applyNumberFormat="1" applyFont="1" applyProtection="1"/>
    <xf numFmtId="167" fontId="1" fillId="0" borderId="0" xfId="0" applyNumberFormat="1" applyFont="1" applyBorder="1" applyProtection="1"/>
    <xf numFmtId="164" fontId="1" fillId="0" borderId="0" xfId="0" applyNumberFormat="1" applyFont="1"/>
    <xf numFmtId="170" fontId="6" fillId="5" borderId="0" xfId="0" applyNumberFormat="1" applyFont="1" applyFill="1"/>
    <xf numFmtId="174" fontId="1" fillId="2" borderId="0" xfId="2" applyNumberFormat="1" applyFont="1" applyFill="1"/>
    <xf numFmtId="174" fontId="1" fillId="0" borderId="0" xfId="2" applyNumberFormat="1" applyFont="1" applyFill="1"/>
    <xf numFmtId="164" fontId="1" fillId="0" borderId="0" xfId="0" applyNumberFormat="1" applyFont="1" applyAlignment="1" applyProtection="1">
      <alignment horizontal="right"/>
    </xf>
    <xf numFmtId="173" fontId="1" fillId="0" borderId="0" xfId="0" applyNumberFormat="1" applyFont="1" applyFill="1"/>
    <xf numFmtId="170" fontId="1" fillId="0" borderId="0" xfId="0" applyNumberFormat="1" applyFont="1" applyFill="1" applyBorder="1"/>
    <xf numFmtId="173" fontId="0" fillId="0" borderId="1" xfId="0" applyNumberFormat="1" applyBorder="1"/>
    <xf numFmtId="10" fontId="1" fillId="0" borderId="0" xfId="2" applyNumberFormat="1" applyFont="1" applyFill="1"/>
    <xf numFmtId="10" fontId="1" fillId="0" borderId="0" xfId="2" applyNumberFormat="1" applyFont="1" applyFill="1" applyBorder="1"/>
    <xf numFmtId="10" fontId="1" fillId="0" borderId="1" xfId="2" applyNumberFormat="1" applyFont="1" applyFill="1" applyBorder="1"/>
    <xf numFmtId="173" fontId="1" fillId="0" borderId="0" xfId="0" applyNumberFormat="1" applyFont="1"/>
    <xf numFmtId="169" fontId="15" fillId="0" borderId="0" xfId="0" applyNumberFormat="1" applyFont="1"/>
    <xf numFmtId="2" fontId="10" fillId="4" borderId="0" xfId="0" applyNumberFormat="1" applyFont="1" applyFill="1"/>
    <xf numFmtId="2" fontId="15" fillId="0" borderId="0" xfId="0" applyNumberFormat="1" applyFont="1" applyFill="1"/>
    <xf numFmtId="164" fontId="4" fillId="3" borderId="0" xfId="0" applyNumberFormat="1" applyFont="1" applyFill="1" applyAlignment="1" applyProtection="1">
      <alignment horizontal="right"/>
    </xf>
    <xf numFmtId="164" fontId="4" fillId="7" borderId="0" xfId="0" applyNumberFormat="1" applyFont="1" applyFill="1" applyAlignment="1" applyProtection="1">
      <alignment horizontal="center"/>
    </xf>
    <xf numFmtId="164" fontId="4" fillId="3" borderId="0" xfId="0" quotePrefix="1" applyNumberFormat="1" applyFont="1" applyFill="1" applyAlignment="1" applyProtection="1">
      <alignment horizontal="right"/>
    </xf>
    <xf numFmtId="164" fontId="4" fillId="7" borderId="0" xfId="0" applyNumberFormat="1" applyFont="1" applyFill="1" applyAlignment="1" applyProtection="1">
      <alignment horizontal="right"/>
    </xf>
    <xf numFmtId="164" fontId="4" fillId="7" borderId="0" xfId="0" quotePrefix="1" applyNumberFormat="1" applyFont="1" applyFill="1" applyAlignment="1" applyProtection="1">
      <alignment horizontal="right"/>
    </xf>
    <xf numFmtId="164" fontId="4" fillId="6" borderId="0" xfId="0" applyNumberFormat="1" applyFont="1" applyFill="1" applyAlignment="1" applyProtection="1">
      <alignment horizontal="center"/>
    </xf>
    <xf numFmtId="0" fontId="4" fillId="6" borderId="0" xfId="0" quotePrefix="1" applyFont="1" applyFill="1" applyAlignment="1">
      <alignment horizontal="center" wrapText="1"/>
    </xf>
    <xf numFmtId="168" fontId="15" fillId="0" borderId="0" xfId="0" applyNumberFormat="1" applyFont="1"/>
    <xf numFmtId="172" fontId="1" fillId="0" borderId="0" xfId="0" applyNumberFormat="1" applyFont="1"/>
    <xf numFmtId="172" fontId="0" fillId="0" borderId="1" xfId="0" applyNumberFormat="1" applyBorder="1"/>
    <xf numFmtId="0" fontId="0" fillId="5" borderId="0" xfId="0" applyFill="1" applyAlignment="1">
      <alignment horizontal="right"/>
    </xf>
    <xf numFmtId="0" fontId="0" fillId="5" borderId="0" xfId="0" quotePrefix="1" applyFill="1" applyAlignment="1">
      <alignment horizontal="right"/>
    </xf>
    <xf numFmtId="168" fontId="1" fillId="0" borderId="0" xfId="0" applyNumberFormat="1" applyFont="1"/>
    <xf numFmtId="2" fontId="1" fillId="6" borderId="0" xfId="0" quotePrefix="1" applyNumberFormat="1" applyFont="1" applyFill="1"/>
    <xf numFmtId="0" fontId="4" fillId="5" borderId="2" xfId="0" quotePrefix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4" xfId="0" quotePrefix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PEF Monthly Residential Electric Price </a:t>
            </a:r>
          </a:p>
        </c:rich>
      </c:tx>
      <c:layout>
        <c:manualLayout>
          <c:xMode val="edge"/>
          <c:yMode val="edge"/>
          <c:x val="0.26172865428858427"/>
          <c:y val="3.17848398446597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987667568079162"/>
          <c:y val="0.15722804433618626"/>
          <c:w val="0.84074175436652576"/>
          <c:h val="0.58115926156712427"/>
        </c:manualLayout>
      </c:layout>
      <c:lineChart>
        <c:grouping val="standard"/>
        <c:ser>
          <c:idx val="3"/>
          <c:order val="0"/>
          <c:tx>
            <c:v>Sep11-Current $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[9]Sheet1!$W$149:$W$317</c:f>
              <c:numCache>
                <c:formatCode>General</c:formatCode>
                <c:ptCount val="169"/>
                <c:pt idx="0">
                  <c:v>9.0180000000000007</c:v>
                </c:pt>
                <c:pt idx="1">
                  <c:v>9.2949999999999999</c:v>
                </c:pt>
                <c:pt idx="2">
                  <c:v>9.2360000000000007</c:v>
                </c:pt>
                <c:pt idx="3">
                  <c:v>9.2579999999999991</c:v>
                </c:pt>
                <c:pt idx="4">
                  <c:v>8.2889999999999997</c:v>
                </c:pt>
                <c:pt idx="5">
                  <c:v>8.2520000000000007</c:v>
                </c:pt>
                <c:pt idx="6">
                  <c:v>8.2989999999999995</c:v>
                </c:pt>
                <c:pt idx="7">
                  <c:v>8.2919999999999998</c:v>
                </c:pt>
                <c:pt idx="8">
                  <c:v>8.2889999999999997</c:v>
                </c:pt>
                <c:pt idx="9">
                  <c:v>8.2929999999999993</c:v>
                </c:pt>
                <c:pt idx="10">
                  <c:v>8.2989999999999995</c:v>
                </c:pt>
                <c:pt idx="11">
                  <c:v>8.2959999999999994</c:v>
                </c:pt>
                <c:pt idx="12">
                  <c:v>8.266</c:v>
                </c:pt>
                <c:pt idx="13">
                  <c:v>8.2750000000000004</c:v>
                </c:pt>
                <c:pt idx="14">
                  <c:v>8.3819999999999997</c:v>
                </c:pt>
                <c:pt idx="15">
                  <c:v>8.7479999999999993</c:v>
                </c:pt>
                <c:pt idx="16">
                  <c:v>8.6880000000000006</c:v>
                </c:pt>
                <c:pt idx="17">
                  <c:v>8.6590000000000007</c:v>
                </c:pt>
                <c:pt idx="18">
                  <c:v>8.7479999999999993</c:v>
                </c:pt>
                <c:pt idx="19">
                  <c:v>8.66</c:v>
                </c:pt>
                <c:pt idx="20">
                  <c:v>8.6359999999999992</c:v>
                </c:pt>
                <c:pt idx="21">
                  <c:v>8.6890000000000001</c:v>
                </c:pt>
                <c:pt idx="22">
                  <c:v>8.6980000000000004</c:v>
                </c:pt>
                <c:pt idx="23">
                  <c:v>8.6929999999999996</c:v>
                </c:pt>
                <c:pt idx="24">
                  <c:v>9.1932721646625382</c:v>
                </c:pt>
                <c:pt idx="25">
                  <c:v>9.2145351513488372</c:v>
                </c:pt>
                <c:pt idx="26">
                  <c:v>9.2698743055009754</c:v>
                </c:pt>
                <c:pt idx="27">
                  <c:v>9.2817670793103879</c:v>
                </c:pt>
                <c:pt idx="28">
                  <c:v>9.3013905281707672</c:v>
                </c:pt>
                <c:pt idx="29">
                  <c:v>9.2258246672035327</c:v>
                </c:pt>
                <c:pt idx="30">
                  <c:v>9.2173479658420998</c:v>
                </c:pt>
                <c:pt idx="31">
                  <c:v>9.2199641192192026</c:v>
                </c:pt>
                <c:pt idx="32">
                  <c:v>9.0980539354371484</c:v>
                </c:pt>
                <c:pt idx="33">
                  <c:v>9.2437082399754669</c:v>
                </c:pt>
                <c:pt idx="34">
                  <c:v>9.2682221166995564</c:v>
                </c:pt>
                <c:pt idx="35">
                  <c:v>9.2984014841526985</c:v>
                </c:pt>
                <c:pt idx="36">
                  <c:v>9.7516540050909128</c:v>
                </c:pt>
                <c:pt idx="37">
                  <c:v>9.7762204666156229</c:v>
                </c:pt>
                <c:pt idx="38">
                  <c:v>9.8153112428829914</c:v>
                </c:pt>
                <c:pt idx="39">
                  <c:v>9.8808482512347879</c:v>
                </c:pt>
                <c:pt idx="40">
                  <c:v>9.8988269039654195</c:v>
                </c:pt>
                <c:pt idx="41">
                  <c:v>9.797684980341872</c:v>
                </c:pt>
                <c:pt idx="42">
                  <c:v>9.7809215011892761</c:v>
                </c:pt>
                <c:pt idx="43">
                  <c:v>10.112906281087691</c:v>
                </c:pt>
                <c:pt idx="44">
                  <c:v>10.111245733781132</c:v>
                </c:pt>
                <c:pt idx="45">
                  <c:v>10.123097644272274</c:v>
                </c:pt>
                <c:pt idx="46">
                  <c:v>10.172609969498577</c:v>
                </c:pt>
                <c:pt idx="47">
                  <c:v>10.290861260308949</c:v>
                </c:pt>
                <c:pt idx="48">
                  <c:v>11.645935476088336</c:v>
                </c:pt>
                <c:pt idx="49">
                  <c:v>11.597455531530395</c:v>
                </c:pt>
                <c:pt idx="50">
                  <c:v>11.617926014426615</c:v>
                </c:pt>
                <c:pt idx="51">
                  <c:v>11.687845677393717</c:v>
                </c:pt>
                <c:pt idx="52">
                  <c:v>11.712532267294854</c:v>
                </c:pt>
                <c:pt idx="53">
                  <c:v>11.742135426078807</c:v>
                </c:pt>
                <c:pt idx="54">
                  <c:v>11.76982521824382</c:v>
                </c:pt>
                <c:pt idx="55">
                  <c:v>11.795569682065326</c:v>
                </c:pt>
                <c:pt idx="56">
                  <c:v>11.776564985615448</c:v>
                </c:pt>
                <c:pt idx="57">
                  <c:v>11.649210704420737</c:v>
                </c:pt>
                <c:pt idx="58">
                  <c:v>11.649210704420737</c:v>
                </c:pt>
                <c:pt idx="59">
                  <c:v>11.643609855613537</c:v>
                </c:pt>
                <c:pt idx="60">
                  <c:v>11.727789550912808</c:v>
                </c:pt>
                <c:pt idx="61">
                  <c:v>11.686270868932253</c:v>
                </c:pt>
                <c:pt idx="62">
                  <c:v>11.692981326059293</c:v>
                </c:pt>
                <c:pt idx="63">
                  <c:v>11.771351199656941</c:v>
                </c:pt>
                <c:pt idx="64">
                  <c:v>11.785413865483539</c:v>
                </c:pt>
                <c:pt idx="65">
                  <c:v>11.805588468252632</c:v>
                </c:pt>
                <c:pt idx="66">
                  <c:v>11.865688760536656</c:v>
                </c:pt>
                <c:pt idx="67">
                  <c:v>11.87091402613142</c:v>
                </c:pt>
                <c:pt idx="68">
                  <c:v>11.851210213053506</c:v>
                </c:pt>
                <c:pt idx="69">
                  <c:v>11.823417041127476</c:v>
                </c:pt>
                <c:pt idx="70">
                  <c:v>11.732183231641939</c:v>
                </c:pt>
                <c:pt idx="71">
                  <c:v>11.720007029243584</c:v>
                </c:pt>
                <c:pt idx="72">
                  <c:v>11.475698773110008</c:v>
                </c:pt>
                <c:pt idx="73">
                  <c:v>11.462053293877089</c:v>
                </c:pt>
                <c:pt idx="74">
                  <c:v>11.462620989327608</c:v>
                </c:pt>
                <c:pt idx="75">
                  <c:v>11.523380980919509</c:v>
                </c:pt>
                <c:pt idx="76">
                  <c:v>11.541079453650461</c:v>
                </c:pt>
                <c:pt idx="77">
                  <c:v>11.582055609039161</c:v>
                </c:pt>
                <c:pt idx="78">
                  <c:v>11.602015119460935</c:v>
                </c:pt>
                <c:pt idx="79">
                  <c:v>11.852733025039408</c:v>
                </c:pt>
                <c:pt idx="80">
                  <c:v>11.868377782278994</c:v>
                </c:pt>
                <c:pt idx="81">
                  <c:v>11.805377138381669</c:v>
                </c:pt>
                <c:pt idx="82">
                  <c:v>11.735539374520595</c:v>
                </c:pt>
                <c:pt idx="83">
                  <c:v>11.992859440642873</c:v>
                </c:pt>
                <c:pt idx="84">
                  <c:v>14.506517044916517</c:v>
                </c:pt>
                <c:pt idx="85">
                  <c:v>14.493268426297682</c:v>
                </c:pt>
                <c:pt idx="86">
                  <c:v>14.335764485273355</c:v>
                </c:pt>
                <c:pt idx="87">
                  <c:v>13.030480480228897</c:v>
                </c:pt>
                <c:pt idx="88">
                  <c:v>13.027752457871115</c:v>
                </c:pt>
                <c:pt idx="89">
                  <c:v>13.118395216987425</c:v>
                </c:pt>
                <c:pt idx="90">
                  <c:v>13.577464419519778</c:v>
                </c:pt>
                <c:pt idx="91">
                  <c:v>13.570347984583925</c:v>
                </c:pt>
                <c:pt idx="92">
                  <c:v>13.56570671631537</c:v>
                </c:pt>
                <c:pt idx="93">
                  <c:v>13.548095637081921</c:v>
                </c:pt>
                <c:pt idx="94">
                  <c:v>13.469108362008264</c:v>
                </c:pt>
                <c:pt idx="95">
                  <c:v>13.4701092758893</c:v>
                </c:pt>
                <c:pt idx="96">
                  <c:v>13.497</c:v>
                </c:pt>
                <c:pt idx="97">
                  <c:v>13.397</c:v>
                </c:pt>
                <c:pt idx="98">
                  <c:v>13.387</c:v>
                </c:pt>
                <c:pt idx="99">
                  <c:v>13.464</c:v>
                </c:pt>
                <c:pt idx="100">
                  <c:v>13.471</c:v>
                </c:pt>
                <c:pt idx="101">
                  <c:v>13.505000000000001</c:v>
                </c:pt>
                <c:pt idx="102">
                  <c:v>13.534000000000001</c:v>
                </c:pt>
                <c:pt idx="103">
                  <c:v>13.558</c:v>
                </c:pt>
                <c:pt idx="104">
                  <c:v>13.513999999999999</c:v>
                </c:pt>
                <c:pt idx="105">
                  <c:v>13.467000000000001</c:v>
                </c:pt>
                <c:pt idx="106">
                  <c:v>13.425000000000001</c:v>
                </c:pt>
                <c:pt idx="107">
                  <c:v>13.276</c:v>
                </c:pt>
                <c:pt idx="108">
                  <c:v>12.664</c:v>
                </c:pt>
                <c:pt idx="109">
                  <c:v>12.596</c:v>
                </c:pt>
                <c:pt idx="110">
                  <c:v>12.646000000000001</c:v>
                </c:pt>
                <c:pt idx="111">
                  <c:v>12.693</c:v>
                </c:pt>
                <c:pt idx="112">
                  <c:v>12.689</c:v>
                </c:pt>
                <c:pt idx="113">
                  <c:v>12.72</c:v>
                </c:pt>
                <c:pt idx="114">
                  <c:v>12.739000000000001</c:v>
                </c:pt>
                <c:pt idx="115">
                  <c:v>12.746</c:v>
                </c:pt>
                <c:pt idx="116">
                  <c:v>12.770999999999999</c:v>
                </c:pt>
                <c:pt idx="117">
                  <c:v>12.715</c:v>
                </c:pt>
                <c:pt idx="118">
                  <c:v>12.917</c:v>
                </c:pt>
                <c:pt idx="119">
                  <c:v>12.582000000000001</c:v>
                </c:pt>
                <c:pt idx="120">
                  <c:v>13.944000000000001</c:v>
                </c:pt>
                <c:pt idx="121">
                  <c:v>14.183999999999999</c:v>
                </c:pt>
                <c:pt idx="122">
                  <c:v>14.127000000000001</c:v>
                </c:pt>
                <c:pt idx="123">
                  <c:v>14.164</c:v>
                </c:pt>
                <c:pt idx="124">
                  <c:v>13.976000000000001</c:v>
                </c:pt>
                <c:pt idx="125">
                  <c:v>13.914</c:v>
                </c:pt>
                <c:pt idx="126">
                  <c:v>13.948</c:v>
                </c:pt>
                <c:pt idx="127">
                  <c:v>13.936</c:v>
                </c:pt>
                <c:pt idx="128">
                  <c:v>13.989000000000001</c:v>
                </c:pt>
                <c:pt idx="129">
                  <c:v>14.128</c:v>
                </c:pt>
                <c:pt idx="130">
                  <c:v>14.324</c:v>
                </c:pt>
                <c:pt idx="131">
                  <c:v>13.989000000000001</c:v>
                </c:pt>
                <c:pt idx="132">
                  <c:v>14.625999999999999</c:v>
                </c:pt>
                <c:pt idx="133">
                  <c:v>14.994999999999999</c:v>
                </c:pt>
                <c:pt idx="134">
                  <c:v>14.773</c:v>
                </c:pt>
                <c:pt idx="135">
                  <c:v>14.788</c:v>
                </c:pt>
                <c:pt idx="136">
                  <c:v>14.44</c:v>
                </c:pt>
                <c:pt idx="137">
                  <c:v>14.340999999999999</c:v>
                </c:pt>
                <c:pt idx="138">
                  <c:v>14.337999999999999</c:v>
                </c:pt>
                <c:pt idx="139">
                  <c:v>14.31</c:v>
                </c:pt>
                <c:pt idx="140">
                  <c:v>14.427</c:v>
                </c:pt>
                <c:pt idx="141">
                  <c:v>14.648999999999999</c:v>
                </c:pt>
                <c:pt idx="142">
                  <c:v>15.032999999999999</c:v>
                </c:pt>
                <c:pt idx="143">
                  <c:v>14.634</c:v>
                </c:pt>
                <c:pt idx="144">
                  <c:v>15.058476078111624</c:v>
                </c:pt>
                <c:pt idx="145">
                  <c:v>15.439028911588872</c:v>
                </c:pt>
                <c:pt idx="146">
                  <c:v>15.209658973196102</c:v>
                </c:pt>
                <c:pt idx="147">
                  <c:v>15.223297778994748</c:v>
                </c:pt>
                <c:pt idx="148">
                  <c:v>14.862878742737768</c:v>
                </c:pt>
                <c:pt idx="149">
                  <c:v>14.758742729650388</c:v>
                </c:pt>
                <c:pt idx="150">
                  <c:v>14.752929381111381</c:v>
                </c:pt>
                <c:pt idx="151">
                  <c:v>14.720195459100477</c:v>
                </c:pt>
                <c:pt idx="152">
                  <c:v>14.835142433021959</c:v>
                </c:pt>
                <c:pt idx="153">
                  <c:v>15.05687162252331</c:v>
                </c:pt>
                <c:pt idx="154">
                  <c:v>15.444512224136972</c:v>
                </c:pt>
                <c:pt idx="155">
                  <c:v>15.027937560349971</c:v>
                </c:pt>
                <c:pt idx="156">
                  <c:v>15.457037678120436</c:v>
                </c:pt>
                <c:pt idx="157">
                  <c:v>15.840923508766357</c:v>
                </c:pt>
                <c:pt idx="158">
                  <c:v>15.598672816754405</c:v>
                </c:pt>
                <c:pt idx="159">
                  <c:v>15.605310830636283</c:v>
                </c:pt>
                <c:pt idx="160">
                  <c:v>15.22862902662547</c:v>
                </c:pt>
                <c:pt idx="161">
                  <c:v>15.114892326006645</c:v>
                </c:pt>
                <c:pt idx="162">
                  <c:v>15.102248159039441</c:v>
                </c:pt>
                <c:pt idx="163">
                  <c:v>15.062534713762942</c:v>
                </c:pt>
                <c:pt idx="164">
                  <c:v>15.174799044040961</c:v>
                </c:pt>
                <c:pt idx="165">
                  <c:v>15.397186471947013</c:v>
                </c:pt>
                <c:pt idx="166">
                  <c:v>15.790292809640318</c:v>
                </c:pt>
                <c:pt idx="167">
                  <c:v>15.362499559679064</c:v>
                </c:pt>
                <c:pt idx="168">
                  <c:v>15.800333935328361</c:v>
                </c:pt>
              </c:numCache>
            </c:numRef>
          </c:val>
        </c:ser>
        <c:ser>
          <c:idx val="2"/>
          <c:order val="1"/>
          <c:tx>
            <c:v>Sep11-Constant $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[9]Sheet1!$AA$149:$AA$317</c:f>
              <c:numCache>
                <c:formatCode>General</c:formatCode>
                <c:ptCount val="169"/>
                <c:pt idx="0">
                  <c:v>5.0750000000000002</c:v>
                </c:pt>
                <c:pt idx="1">
                  <c:v>5.2210000000000001</c:v>
                </c:pt>
                <c:pt idx="2">
                  <c:v>5.1749999999999998</c:v>
                </c:pt>
                <c:pt idx="3">
                  <c:v>5.1719999999999997</c:v>
                </c:pt>
                <c:pt idx="4">
                  <c:v>4.6180000000000003</c:v>
                </c:pt>
                <c:pt idx="5">
                  <c:v>4.5869999999999997</c:v>
                </c:pt>
                <c:pt idx="6">
                  <c:v>4.6050000000000004</c:v>
                </c:pt>
                <c:pt idx="7">
                  <c:v>4.5949999999999998</c:v>
                </c:pt>
                <c:pt idx="8">
                  <c:v>4.5890000000000004</c:v>
                </c:pt>
                <c:pt idx="9">
                  <c:v>4.585</c:v>
                </c:pt>
                <c:pt idx="10">
                  <c:v>4.5750000000000002</c:v>
                </c:pt>
                <c:pt idx="11">
                  <c:v>4.5529999999999999</c:v>
                </c:pt>
                <c:pt idx="12">
                  <c:v>4.5149999999999997</c:v>
                </c:pt>
                <c:pt idx="13">
                  <c:v>4.508</c:v>
                </c:pt>
                <c:pt idx="14">
                  <c:v>4.569</c:v>
                </c:pt>
                <c:pt idx="15">
                  <c:v>4.7789999999999999</c:v>
                </c:pt>
                <c:pt idx="16">
                  <c:v>4.75</c:v>
                </c:pt>
                <c:pt idx="17">
                  <c:v>4.7249999999999996</c:v>
                </c:pt>
                <c:pt idx="18">
                  <c:v>4.7560000000000002</c:v>
                </c:pt>
                <c:pt idx="19">
                  <c:v>4.6920000000000002</c:v>
                </c:pt>
                <c:pt idx="20">
                  <c:v>4.673</c:v>
                </c:pt>
                <c:pt idx="21">
                  <c:v>4.6989999999999998</c:v>
                </c:pt>
                <c:pt idx="22">
                  <c:v>4.7</c:v>
                </c:pt>
                <c:pt idx="23">
                  <c:v>4.6870000000000003</c:v>
                </c:pt>
                <c:pt idx="24">
                  <c:v>4.9409999999999998</c:v>
                </c:pt>
                <c:pt idx="25">
                  <c:v>4.9349999999999996</c:v>
                </c:pt>
                <c:pt idx="26">
                  <c:v>4.9489999999999998</c:v>
                </c:pt>
                <c:pt idx="27">
                  <c:v>4.9420000000000002</c:v>
                </c:pt>
                <c:pt idx="28">
                  <c:v>4.9420000000000002</c:v>
                </c:pt>
                <c:pt idx="29">
                  <c:v>4.8940000000000001</c:v>
                </c:pt>
                <c:pt idx="30">
                  <c:v>4.8819999999999997</c:v>
                </c:pt>
                <c:pt idx="31">
                  <c:v>4.8710000000000004</c:v>
                </c:pt>
                <c:pt idx="32">
                  <c:v>4.7880000000000003</c:v>
                </c:pt>
                <c:pt idx="33">
                  <c:v>4.8449999999999998</c:v>
                </c:pt>
                <c:pt idx="34">
                  <c:v>4.84</c:v>
                </c:pt>
                <c:pt idx="35">
                  <c:v>4.8449999999999998</c:v>
                </c:pt>
                <c:pt idx="36">
                  <c:v>5.0739999999999998</c:v>
                </c:pt>
                <c:pt idx="37">
                  <c:v>5.0819999999999999</c:v>
                </c:pt>
                <c:pt idx="38">
                  <c:v>5.0970000000000004</c:v>
                </c:pt>
                <c:pt idx="39">
                  <c:v>5.1219999999999999</c:v>
                </c:pt>
                <c:pt idx="40">
                  <c:v>5.1139999999999999</c:v>
                </c:pt>
                <c:pt idx="41">
                  <c:v>5.0369999999999999</c:v>
                </c:pt>
                <c:pt idx="42">
                  <c:v>4.9989999999999997</c:v>
                </c:pt>
                <c:pt idx="43">
                  <c:v>5.141</c:v>
                </c:pt>
                <c:pt idx="44">
                  <c:v>5.12</c:v>
                </c:pt>
                <c:pt idx="45">
                  <c:v>5.1109999999999998</c:v>
                </c:pt>
                <c:pt idx="46">
                  <c:v>5.1260000000000003</c:v>
                </c:pt>
                <c:pt idx="47">
                  <c:v>5.1769999999999996</c:v>
                </c:pt>
                <c:pt idx="48">
                  <c:v>5.8490000000000002</c:v>
                </c:pt>
                <c:pt idx="49">
                  <c:v>5.8150000000000004</c:v>
                </c:pt>
                <c:pt idx="50">
                  <c:v>5.8129999999999997</c:v>
                </c:pt>
                <c:pt idx="51">
                  <c:v>5.8319999999999999</c:v>
                </c:pt>
                <c:pt idx="52">
                  <c:v>5.8209999999999997</c:v>
                </c:pt>
                <c:pt idx="53">
                  <c:v>5.8079999999999998</c:v>
                </c:pt>
                <c:pt idx="54">
                  <c:v>5.7969999999999997</c:v>
                </c:pt>
                <c:pt idx="55">
                  <c:v>5.7990000000000004</c:v>
                </c:pt>
                <c:pt idx="56">
                  <c:v>5.7990000000000004</c:v>
                </c:pt>
                <c:pt idx="57">
                  <c:v>5.7539999999999996</c:v>
                </c:pt>
                <c:pt idx="58">
                  <c:v>5.7640000000000002</c:v>
                </c:pt>
                <c:pt idx="59">
                  <c:v>5.7519999999999998</c:v>
                </c:pt>
                <c:pt idx="60">
                  <c:v>5.7690000000000001</c:v>
                </c:pt>
                <c:pt idx="61">
                  <c:v>5.72</c:v>
                </c:pt>
                <c:pt idx="62">
                  <c:v>5.6959999999999997</c:v>
                </c:pt>
                <c:pt idx="63">
                  <c:v>5.7110000000000003</c:v>
                </c:pt>
                <c:pt idx="64">
                  <c:v>5.7009999999999996</c:v>
                </c:pt>
                <c:pt idx="65">
                  <c:v>5.7</c:v>
                </c:pt>
                <c:pt idx="66">
                  <c:v>5.7210000000000001</c:v>
                </c:pt>
                <c:pt idx="67">
                  <c:v>5.7110000000000003</c:v>
                </c:pt>
                <c:pt idx="68">
                  <c:v>5.6820000000000004</c:v>
                </c:pt>
                <c:pt idx="69">
                  <c:v>5.6440000000000001</c:v>
                </c:pt>
                <c:pt idx="70">
                  <c:v>5.5739999999999998</c:v>
                </c:pt>
                <c:pt idx="71">
                  <c:v>5.5439999999999996</c:v>
                </c:pt>
                <c:pt idx="72">
                  <c:v>5.4080000000000004</c:v>
                </c:pt>
                <c:pt idx="73">
                  <c:v>5.3860000000000001</c:v>
                </c:pt>
                <c:pt idx="74">
                  <c:v>5.3730000000000002</c:v>
                </c:pt>
                <c:pt idx="75">
                  <c:v>5.3840000000000003</c:v>
                </c:pt>
                <c:pt idx="76">
                  <c:v>5.36</c:v>
                </c:pt>
                <c:pt idx="77">
                  <c:v>5.33</c:v>
                </c:pt>
                <c:pt idx="78">
                  <c:v>5.2960000000000003</c:v>
                </c:pt>
                <c:pt idx="79">
                  <c:v>5.399</c:v>
                </c:pt>
                <c:pt idx="80">
                  <c:v>5.4409999999999998</c:v>
                </c:pt>
                <c:pt idx="81">
                  <c:v>5.4749999999999996</c:v>
                </c:pt>
                <c:pt idx="82">
                  <c:v>5.5</c:v>
                </c:pt>
                <c:pt idx="83">
                  <c:v>5.65</c:v>
                </c:pt>
                <c:pt idx="84">
                  <c:v>6.8369999999999997</c:v>
                </c:pt>
                <c:pt idx="85">
                  <c:v>6.8220000000000001</c:v>
                </c:pt>
                <c:pt idx="86">
                  <c:v>6.7389999999999999</c:v>
                </c:pt>
                <c:pt idx="87">
                  <c:v>6.1180000000000003</c:v>
                </c:pt>
                <c:pt idx="88">
                  <c:v>6.1050000000000004</c:v>
                </c:pt>
                <c:pt idx="89">
                  <c:v>6.13</c:v>
                </c:pt>
                <c:pt idx="90">
                  <c:v>6.3220000000000001</c:v>
                </c:pt>
                <c:pt idx="91">
                  <c:v>6.298</c:v>
                </c:pt>
                <c:pt idx="92">
                  <c:v>6.2789999999999999</c:v>
                </c:pt>
                <c:pt idx="93">
                  <c:v>6.2590000000000003</c:v>
                </c:pt>
                <c:pt idx="94">
                  <c:v>6.2110000000000003</c:v>
                </c:pt>
                <c:pt idx="95">
                  <c:v>6.2009999999999996</c:v>
                </c:pt>
                <c:pt idx="96">
                  <c:v>6.2050000000000001</c:v>
                </c:pt>
                <c:pt idx="97">
                  <c:v>6.1559999999999997</c:v>
                </c:pt>
                <c:pt idx="98">
                  <c:v>6.1550000000000002</c:v>
                </c:pt>
                <c:pt idx="99">
                  <c:v>6.1959999999999997</c:v>
                </c:pt>
                <c:pt idx="100">
                  <c:v>6.202</c:v>
                </c:pt>
                <c:pt idx="101">
                  <c:v>6.2140000000000004</c:v>
                </c:pt>
                <c:pt idx="102">
                  <c:v>6.2169999999999996</c:v>
                </c:pt>
                <c:pt idx="103">
                  <c:v>6.218</c:v>
                </c:pt>
                <c:pt idx="104">
                  <c:v>6.1879999999999997</c:v>
                </c:pt>
                <c:pt idx="105">
                  <c:v>6.1550000000000002</c:v>
                </c:pt>
                <c:pt idx="106">
                  <c:v>6.12</c:v>
                </c:pt>
                <c:pt idx="107">
                  <c:v>6.0279999999999996</c:v>
                </c:pt>
                <c:pt idx="108">
                  <c:v>5.7220000000000004</c:v>
                </c:pt>
                <c:pt idx="109">
                  <c:v>5.6660000000000004</c:v>
                </c:pt>
                <c:pt idx="110">
                  <c:v>5.6660000000000004</c:v>
                </c:pt>
                <c:pt idx="111">
                  <c:v>5.6680000000000001</c:v>
                </c:pt>
                <c:pt idx="112">
                  <c:v>5.6509999999999998</c:v>
                </c:pt>
                <c:pt idx="113">
                  <c:v>5.6529999999999996</c:v>
                </c:pt>
                <c:pt idx="114">
                  <c:v>5.6520000000000001</c:v>
                </c:pt>
                <c:pt idx="115">
                  <c:v>5.649</c:v>
                </c:pt>
                <c:pt idx="116">
                  <c:v>5.6550000000000002</c:v>
                </c:pt>
                <c:pt idx="117">
                  <c:v>5.6260000000000003</c:v>
                </c:pt>
                <c:pt idx="118">
                  <c:v>5.71</c:v>
                </c:pt>
                <c:pt idx="119">
                  <c:v>5.5549999999999997</c:v>
                </c:pt>
                <c:pt idx="120">
                  <c:v>6.1449999999999996</c:v>
                </c:pt>
                <c:pt idx="121">
                  <c:v>6.24</c:v>
                </c:pt>
                <c:pt idx="122">
                  <c:v>6.2039999999999997</c:v>
                </c:pt>
                <c:pt idx="123">
                  <c:v>6.21</c:v>
                </c:pt>
                <c:pt idx="124">
                  <c:v>6.1159999999999997</c:v>
                </c:pt>
                <c:pt idx="125">
                  <c:v>6.0759999999999996</c:v>
                </c:pt>
                <c:pt idx="126">
                  <c:v>6.0780000000000003</c:v>
                </c:pt>
                <c:pt idx="127">
                  <c:v>6.0590000000000002</c:v>
                </c:pt>
                <c:pt idx="128">
                  <c:v>6.069</c:v>
                </c:pt>
                <c:pt idx="129">
                  <c:v>6.1159999999999997</c:v>
                </c:pt>
                <c:pt idx="130">
                  <c:v>6.1879999999999997</c:v>
                </c:pt>
                <c:pt idx="131">
                  <c:v>6.03</c:v>
                </c:pt>
                <c:pt idx="132">
                  <c:v>6.2910000000000004</c:v>
                </c:pt>
                <c:pt idx="133">
                  <c:v>6.4349999999999996</c:v>
                </c:pt>
                <c:pt idx="134">
                  <c:v>6.3250000000000002</c:v>
                </c:pt>
                <c:pt idx="135">
                  <c:v>6.3159999999999998</c:v>
                </c:pt>
                <c:pt idx="136">
                  <c:v>6.1520000000000001</c:v>
                </c:pt>
                <c:pt idx="137">
                  <c:v>6.0949999999999998</c:v>
                </c:pt>
                <c:pt idx="138">
                  <c:v>6.0789999999999997</c:v>
                </c:pt>
                <c:pt idx="139">
                  <c:v>6.0519999999999996</c:v>
                </c:pt>
                <c:pt idx="140">
                  <c:v>6.0869999999999997</c:v>
                </c:pt>
                <c:pt idx="141">
                  <c:v>6.165</c:v>
                </c:pt>
                <c:pt idx="142">
                  <c:v>6.31</c:v>
                </c:pt>
                <c:pt idx="143">
                  <c:v>6.1280000000000001</c:v>
                </c:pt>
                <c:pt idx="144">
                  <c:v>6.2910000000000004</c:v>
                </c:pt>
                <c:pt idx="145">
                  <c:v>6.4349999999999996</c:v>
                </c:pt>
                <c:pt idx="146">
                  <c:v>6.3250000000000002</c:v>
                </c:pt>
                <c:pt idx="147">
                  <c:v>6.3159999999999998</c:v>
                </c:pt>
                <c:pt idx="148">
                  <c:v>6.1520000000000001</c:v>
                </c:pt>
                <c:pt idx="149">
                  <c:v>6.0949999999999998</c:v>
                </c:pt>
                <c:pt idx="150">
                  <c:v>6.0789999999999997</c:v>
                </c:pt>
                <c:pt idx="151">
                  <c:v>6.0519999999999996</c:v>
                </c:pt>
                <c:pt idx="152">
                  <c:v>6.0869999999999997</c:v>
                </c:pt>
                <c:pt idx="153">
                  <c:v>6.165</c:v>
                </c:pt>
                <c:pt idx="154">
                  <c:v>6.31</c:v>
                </c:pt>
                <c:pt idx="155">
                  <c:v>6.1280000000000001</c:v>
                </c:pt>
                <c:pt idx="156">
                  <c:v>6.2910000000000004</c:v>
                </c:pt>
                <c:pt idx="157">
                  <c:v>6.4349999999999996</c:v>
                </c:pt>
                <c:pt idx="158">
                  <c:v>6.3250000000000002</c:v>
                </c:pt>
                <c:pt idx="159">
                  <c:v>6.3159999999999998</c:v>
                </c:pt>
                <c:pt idx="160">
                  <c:v>6.1520000000000001</c:v>
                </c:pt>
                <c:pt idx="161">
                  <c:v>6.0949999999999998</c:v>
                </c:pt>
                <c:pt idx="162">
                  <c:v>6.0789999999999997</c:v>
                </c:pt>
                <c:pt idx="163">
                  <c:v>6.0519999999999996</c:v>
                </c:pt>
                <c:pt idx="164">
                  <c:v>6.0869999999999997</c:v>
                </c:pt>
                <c:pt idx="165">
                  <c:v>6.165</c:v>
                </c:pt>
                <c:pt idx="166">
                  <c:v>6.31</c:v>
                </c:pt>
                <c:pt idx="167">
                  <c:v>6.1280000000000001</c:v>
                </c:pt>
                <c:pt idx="168">
                  <c:v>6.2910000000000004</c:v>
                </c:pt>
              </c:numCache>
            </c:numRef>
          </c:val>
        </c:ser>
        <c:ser>
          <c:idx val="0"/>
          <c:order val="2"/>
          <c:tx>
            <c:v>Aug12-Current $</c:v>
          </c:tx>
          <c:spPr>
            <a:ln w="5397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Fall13!$A$149:$A$317</c:f>
              <c:numCache>
                <c:formatCode>General</c:formatCode>
                <c:ptCount val="169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</c:numCache>
            </c:numRef>
          </c:cat>
          <c:val>
            <c:numRef>
              <c:f>Fall13!#REF!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3"/>
          <c:tx>
            <c:v>Aug12-Constant $</c:v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Fall13!#REF!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3017344"/>
        <c:axId val="63018880"/>
      </c:lineChart>
      <c:catAx>
        <c:axId val="630173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18880"/>
        <c:crosses val="autoZero"/>
        <c:auto val="1"/>
        <c:lblAlgn val="ctr"/>
        <c:lblOffset val="100"/>
        <c:tickLblSkip val="12"/>
        <c:tickMarkSkip val="12"/>
      </c:catAx>
      <c:valAx>
        <c:axId val="63018880"/>
        <c:scaling>
          <c:orientation val="minMax"/>
          <c:min val="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Cents per KWh</a:t>
                </a:r>
              </a:p>
            </c:rich>
          </c:tx>
          <c:layout>
            <c:manualLayout>
              <c:xMode val="edge"/>
              <c:yMode val="edge"/>
              <c:x val="2.9629629629629773E-2"/>
              <c:y val="0.33985384920410427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0173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7119730404069682E-2"/>
          <c:y val="0.8912937681350982"/>
          <c:w val="0.81763960986358675"/>
          <c:h val="5.189951975427542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44" r="0.75000000000001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FL HHold Income vs. Residential Electric Price</a:t>
            </a:r>
          </a:p>
          <a:p>
            <a:pPr algn="ctr">
              <a:defRPr/>
            </a:pPr>
            <a:r>
              <a:rPr lang="en-US" sz="1400" b="1" i="0" baseline="0"/>
              <a:t>Indexed 1991 = 100</a:t>
            </a:r>
            <a:endParaRPr lang="en-US" sz="1400" b="0" i="0" baseline="0"/>
          </a:p>
        </c:rich>
      </c:tx>
      <c:layout>
        <c:manualLayout>
          <c:xMode val="edge"/>
          <c:yMode val="edge"/>
          <c:x val="0.18241683414727439"/>
          <c:y val="3.4188034188034191E-2"/>
        </c:manualLayout>
      </c:layout>
    </c:title>
    <c:plotArea>
      <c:layout>
        <c:manualLayout>
          <c:layoutTarget val="inner"/>
          <c:xMode val="edge"/>
          <c:yMode val="edge"/>
          <c:x val="5.4156787738154313E-2"/>
          <c:y val="0.19907543025653271"/>
          <c:w val="0.927758543129098"/>
          <c:h val="0.57542083463344673"/>
        </c:manualLayout>
      </c:layout>
      <c:lineChart>
        <c:grouping val="standard"/>
        <c:ser>
          <c:idx val="0"/>
          <c:order val="0"/>
          <c:tx>
            <c:v>FL Median HH Inc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Fall13!#REF!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Real Residential Price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Fall13!$A$622:$A$647</c:f>
              <c:numCache>
                <c:formatCode>General</c:formatCod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</c:numCache>
            </c:numRef>
          </c:cat>
          <c:val>
            <c:numRef>
              <c:f>Fall13!#REF!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3545344"/>
        <c:axId val="63546880"/>
      </c:lineChart>
      <c:catAx>
        <c:axId val="63545344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63546880"/>
        <c:crosses val="autoZero"/>
        <c:auto val="1"/>
        <c:lblAlgn val="ctr"/>
        <c:lblOffset val="100"/>
        <c:tickLblSkip val="1"/>
        <c:tickMarkSkip val="1"/>
      </c:catAx>
      <c:valAx>
        <c:axId val="63546880"/>
        <c:scaling>
          <c:orientation val="minMax"/>
          <c:min val="80"/>
        </c:scaling>
        <c:axPos val="l"/>
        <c:majorGridlines/>
        <c:numFmt formatCode="#,##0.0" sourceLinked="0"/>
        <c:tickLblPos val="nextTo"/>
        <c:crossAx val="6354534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FL Median</a:t>
            </a:r>
            <a:r>
              <a:rPr lang="en-US" baseline="0"/>
              <a:t> </a:t>
            </a:r>
            <a:r>
              <a:rPr lang="en-US"/>
              <a:t>Household Personal Income </a:t>
            </a:r>
          </a:p>
        </c:rich>
      </c:tx>
      <c:layout>
        <c:manualLayout>
          <c:xMode val="edge"/>
          <c:yMode val="edge"/>
          <c:x val="0.28302908498953183"/>
          <c:y val="3.4188034188034191E-2"/>
        </c:manualLayout>
      </c:layout>
    </c:title>
    <c:plotArea>
      <c:layout/>
      <c:lineChart>
        <c:grouping val="standard"/>
        <c:ser>
          <c:idx val="2"/>
          <c:order val="0"/>
          <c:tx>
            <c:v>Orig Aug11F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Charts!$AX$117:$AX$309</c:f>
              <c:numCache>
                <c:formatCode>_(* #,##0_);_(* \(#,##0\);_(* "-"??_);_(@_)</c:formatCode>
                <c:ptCount val="193"/>
                <c:pt idx="0">
                  <c:v>41005.467077957721</c:v>
                </c:pt>
                <c:pt idx="1">
                  <c:v>41162.813539510396</c:v>
                </c:pt>
                <c:pt idx="2">
                  <c:v>41367.912361536692</c:v>
                </c:pt>
                <c:pt idx="3">
                  <c:v>41624.000065207139</c:v>
                </c:pt>
                <c:pt idx="4">
                  <c:v>41921.094867041211</c:v>
                </c:pt>
                <c:pt idx="5">
                  <c:v>42238.846649923944</c:v>
                </c:pt>
                <c:pt idx="6">
                  <c:v>42551.940288372491</c:v>
                </c:pt>
                <c:pt idx="7">
                  <c:v>42831.754990093141</c:v>
                </c:pt>
                <c:pt idx="8">
                  <c:v>43051.551527334326</c:v>
                </c:pt>
                <c:pt idx="9">
                  <c:v>43195.443496866726</c:v>
                </c:pt>
                <c:pt idx="10">
                  <c:v>43262.194917792753</c:v>
                </c:pt>
                <c:pt idx="11">
                  <c:v>43260.127709766362</c:v>
                </c:pt>
                <c:pt idx="12">
                  <c:v>43190.884776534578</c:v>
                </c:pt>
                <c:pt idx="13">
                  <c:v>43050.166979716159</c:v>
                </c:pt>
                <c:pt idx="14">
                  <c:v>42826.263564715387</c:v>
                </c:pt>
                <c:pt idx="15">
                  <c:v>42515.917017410939</c:v>
                </c:pt>
                <c:pt idx="16">
                  <c:v>42134.109825171508</c:v>
                </c:pt>
                <c:pt idx="17">
                  <c:v>41708.702545553766</c:v>
                </c:pt>
                <c:pt idx="18">
                  <c:v>41271.392718392912</c:v>
                </c:pt>
                <c:pt idx="19">
                  <c:v>40854.56847818847</c:v>
                </c:pt>
                <c:pt idx="20">
                  <c:v>40487.324641447303</c:v>
                </c:pt>
                <c:pt idx="21">
                  <c:v>40187.499367273682</c:v>
                </c:pt>
                <c:pt idx="22">
                  <c:v>39958.557239399488</c:v>
                </c:pt>
                <c:pt idx="23">
                  <c:v>39793.650863231385</c:v>
                </c:pt>
                <c:pt idx="24">
                  <c:v>39688.724138465906</c:v>
                </c:pt>
                <c:pt idx="25">
                  <c:v>39641.531648238328</c:v>
                </c:pt>
                <c:pt idx="26">
                  <c:v>39655.644996283954</c:v>
                </c:pt>
                <c:pt idx="27">
                  <c:v>39731.664078408721</c:v>
                </c:pt>
                <c:pt idx="28">
                  <c:v>39860.213643827556</c:v>
                </c:pt>
                <c:pt idx="29">
                  <c:v>40025.932172793553</c:v>
                </c:pt>
                <c:pt idx="30">
                  <c:v>40212.311684957516</c:v>
                </c:pt>
                <c:pt idx="31">
                  <c:v>40403.570048807087</c:v>
                </c:pt>
                <c:pt idx="32">
                  <c:v>40585.108898547755</c:v>
                </c:pt>
                <c:pt idx="33">
                  <c:v>40745.872350118254</c:v>
                </c:pt>
                <c:pt idx="34">
                  <c:v>40878.982268139349</c:v>
                </c:pt>
                <c:pt idx="35">
                  <c:v>40981.75198103307</c:v>
                </c:pt>
                <c:pt idx="36">
                  <c:v>41055.923684466339</c:v>
                </c:pt>
                <c:pt idx="37">
                  <c:v>41109.673314731444</c:v>
                </c:pt>
                <c:pt idx="38">
                  <c:v>41152.315850599909</c:v>
                </c:pt>
                <c:pt idx="39">
                  <c:v>41188.391334411521</c:v>
                </c:pt>
                <c:pt idx="40">
                  <c:v>41215.77666586003</c:v>
                </c:pt>
                <c:pt idx="41">
                  <c:v>41227.931055609428</c:v>
                </c:pt>
                <c:pt idx="42">
                  <c:v>41222.619829893702</c:v>
                </c:pt>
                <c:pt idx="43">
                  <c:v>41204.706766466064</c:v>
                </c:pt>
                <c:pt idx="44">
                  <c:v>41184.398459000724</c:v>
                </c:pt>
                <c:pt idx="45">
                  <c:v>41169.846294080031</c:v>
                </c:pt>
                <c:pt idx="46">
                  <c:v>41165.190237596507</c:v>
                </c:pt>
                <c:pt idx="47">
                  <c:v>41171.013258216532</c:v>
                </c:pt>
                <c:pt idx="48">
                  <c:v>41185.364826605313</c:v>
                </c:pt>
                <c:pt idx="49">
                  <c:v>41203.706100876443</c:v>
                </c:pt>
                <c:pt idx="50">
                  <c:v>41221.232567927662</c:v>
                </c:pt>
                <c:pt idx="51">
                  <c:v>41236.956953308465</c:v>
                </c:pt>
                <c:pt idx="52">
                  <c:v>41255.682179616437</c:v>
                </c:pt>
                <c:pt idx="53">
                  <c:v>41285.639572533182</c:v>
                </c:pt>
                <c:pt idx="54">
                  <c:v>41331.797854257951</c:v>
                </c:pt>
                <c:pt idx="55">
                  <c:v>41393.841169278989</c:v>
                </c:pt>
                <c:pt idx="56">
                  <c:v>41467.168575825017</c:v>
                </c:pt>
                <c:pt idx="57">
                  <c:v>41548.537649828759</c:v>
                </c:pt>
                <c:pt idx="58">
                  <c:v>41637.265692708497</c:v>
                </c:pt>
                <c:pt idx="59">
                  <c:v>41734.398697942233</c:v>
                </c:pt>
                <c:pt idx="60">
                  <c:v>41840.643862786914</c:v>
                </c:pt>
                <c:pt idx="61">
                  <c:v>41954.940450737828</c:v>
                </c:pt>
                <c:pt idx="62">
                  <c:v>42075.516820358942</c:v>
                </c:pt>
                <c:pt idx="63">
                  <c:v>42199.72196260537</c:v>
                </c:pt>
                <c:pt idx="64">
                  <c:v>42323.362160899349</c:v>
                </c:pt>
                <c:pt idx="65">
                  <c:v>42441.746594101824</c:v>
                </c:pt>
                <c:pt idx="66">
                  <c:v>42551.400455226394</c:v>
                </c:pt>
                <c:pt idx="67">
                  <c:v>42650.433942112089</c:v>
                </c:pt>
                <c:pt idx="68">
                  <c:v>42739.202153821345</c:v>
                </c:pt>
                <c:pt idx="69">
                  <c:v>42820.685071238768</c:v>
                </c:pt>
                <c:pt idx="70">
                  <c:v>42900.976162957195</c:v>
                </c:pt>
                <c:pt idx="71">
                  <c:v>42987.880649399536</c:v>
                </c:pt>
                <c:pt idx="72">
                  <c:v>43086.041760627362</c:v>
                </c:pt>
                <c:pt idx="73">
                  <c:v>43194.513396471266</c:v>
                </c:pt>
                <c:pt idx="74">
                  <c:v>43309.576511907464</c:v>
                </c:pt>
                <c:pt idx="75">
                  <c:v>43428.613904187587</c:v>
                </c:pt>
                <c:pt idx="76">
                  <c:v>43551.137567335601</c:v>
                </c:pt>
                <c:pt idx="77">
                  <c:v>43678.456905167906</c:v>
                </c:pt>
                <c:pt idx="78">
                  <c:v>43811.610585298426</c:v>
                </c:pt>
                <c:pt idx="79">
                  <c:v>43950.826147459564</c:v>
                </c:pt>
                <c:pt idx="80">
                  <c:v>44094.354281876527</c:v>
                </c:pt>
                <c:pt idx="81">
                  <c:v>44235.918734661864</c:v>
                </c:pt>
                <c:pt idx="82">
                  <c:v>44363.874776601042</c:v>
                </c:pt>
                <c:pt idx="83">
                  <c:v>44463.655241870125</c:v>
                </c:pt>
                <c:pt idx="84">
                  <c:v>44525.371693690504</c:v>
                </c:pt>
                <c:pt idx="85">
                  <c:v>44549.32846322035</c:v>
                </c:pt>
                <c:pt idx="86">
                  <c:v>44539.753483181266</c:v>
                </c:pt>
                <c:pt idx="87">
                  <c:v>44501.094389022393</c:v>
                </c:pt>
                <c:pt idx="88">
                  <c:v>44438.882374541216</c:v>
                </c:pt>
                <c:pt idx="89">
                  <c:v>44357.533693791884</c:v>
                </c:pt>
                <c:pt idx="90">
                  <c:v>44258.058332121065</c:v>
                </c:pt>
                <c:pt idx="91">
                  <c:v>44136.918297194534</c:v>
                </c:pt>
                <c:pt idx="92">
                  <c:v>43989.362497647933</c:v>
                </c:pt>
                <c:pt idx="93">
                  <c:v>43814.857623463766</c:v>
                </c:pt>
                <c:pt idx="94">
                  <c:v>43619.254572229089</c:v>
                </c:pt>
                <c:pt idx="95">
                  <c:v>43412.484508927468</c:v>
                </c:pt>
                <c:pt idx="96">
                  <c:v>43201.574935161298</c:v>
                </c:pt>
                <c:pt idx="97">
                  <c:v>42988.581240118983</c:v>
                </c:pt>
                <c:pt idx="98">
                  <c:v>42771.915930113166</c:v>
                </c:pt>
                <c:pt idx="99">
                  <c:v>42548.510364439811</c:v>
                </c:pt>
                <c:pt idx="100">
                  <c:v>42313.953429080721</c:v>
                </c:pt>
                <c:pt idx="101">
                  <c:v>42065.756168198684</c:v>
                </c:pt>
                <c:pt idx="102">
                  <c:v>41812.5986098379</c:v>
                </c:pt>
                <c:pt idx="103">
                  <c:v>41577.949214790358</c:v>
                </c:pt>
                <c:pt idx="104">
                  <c:v>41391.957415697398</c:v>
                </c:pt>
                <c:pt idx="105">
                  <c:v>41270.270256620955</c:v>
                </c:pt>
                <c:pt idx="106">
                  <c:v>41206.694387832853</c:v>
                </c:pt>
                <c:pt idx="107">
                  <c:v>41179.598452251856</c:v>
                </c:pt>
                <c:pt idx="108">
                  <c:v>41172.923562434728</c:v>
                </c:pt>
                <c:pt idx="109">
                  <c:v>41181.689700449431</c:v>
                </c:pt>
                <c:pt idx="110">
                  <c:v>41210.021447105333</c:v>
                </c:pt>
                <c:pt idx="111">
                  <c:v>41261.463208567322</c:v>
                </c:pt>
                <c:pt idx="112">
                  <c:v>41335.059564335337</c:v>
                </c:pt>
                <c:pt idx="113">
                  <c:v>41425.891220552694</c:v>
                </c:pt>
                <c:pt idx="114">
                  <c:v>41525.976204118844</c:v>
                </c:pt>
                <c:pt idx="115">
                  <c:v>41624.425465176413</c:v>
                </c:pt>
                <c:pt idx="116">
                  <c:v>41708.697849385746</c:v>
                </c:pt>
                <c:pt idx="117">
                  <c:v>41768.80394956383</c:v>
                </c:pt>
                <c:pt idx="118">
                  <c:v>41799.041591892965</c:v>
                </c:pt>
                <c:pt idx="119">
                  <c:v>41798.49614608485</c:v>
                </c:pt>
                <c:pt idx="120">
                  <c:v>41771.580825563637</c:v>
                </c:pt>
                <c:pt idx="121">
                  <c:v>41729.454769287906</c:v>
                </c:pt>
                <c:pt idx="122">
                  <c:v>41684.929260346667</c:v>
                </c:pt>
                <c:pt idx="123">
                  <c:v>41647.165198846466</c:v>
                </c:pt>
                <c:pt idx="124">
                  <c:v>41619.541616097915</c:v>
                </c:pt>
                <c:pt idx="125">
                  <c:v>41599.702014940973</c:v>
                </c:pt>
                <c:pt idx="126">
                  <c:v>41580.884796747443</c:v>
                </c:pt>
                <c:pt idx="127">
                  <c:v>41552.202350172105</c:v>
                </c:pt>
                <c:pt idx="128">
                  <c:v>41502.862027034513</c:v>
                </c:pt>
                <c:pt idx="129">
                  <c:v>41432.905665622595</c:v>
                </c:pt>
                <c:pt idx="130">
                  <c:v>41356.648223232107</c:v>
                </c:pt>
                <c:pt idx="131">
                  <c:v>41296.569494928975</c:v>
                </c:pt>
                <c:pt idx="132">
                  <c:v>41264.07962604722</c:v>
                </c:pt>
                <c:pt idx="133">
                  <c:v>41251.763730321509</c:v>
                </c:pt>
                <c:pt idx="134">
                  <c:v>41242.440315749343</c:v>
                </c:pt>
                <c:pt idx="135">
                  <c:v>41224.660135284888</c:v>
                </c:pt>
                <c:pt idx="136">
                  <c:v>41198.466469379033</c:v>
                </c:pt>
                <c:pt idx="137">
                  <c:v>41172.670405967823</c:v>
                </c:pt>
                <c:pt idx="138">
                  <c:v>41154.73982936723</c:v>
                </c:pt>
                <c:pt idx="139">
                  <c:v>41147.461578121431</c:v>
                </c:pt>
                <c:pt idx="140">
                  <c:v>41149.497465884713</c:v>
                </c:pt>
                <c:pt idx="141">
                  <c:v>41159.08706176417</c:v>
                </c:pt>
                <c:pt idx="142">
                  <c:v>41174.923196583899</c:v>
                </c:pt>
                <c:pt idx="143">
                  <c:v>41196.152595955755</c:v>
                </c:pt>
                <c:pt idx="144">
                  <c:v>41222.588301020922</c:v>
                </c:pt>
                <c:pt idx="145">
                  <c:v>41254.440837660026</c:v>
                </c:pt>
                <c:pt idx="146">
                  <c:v>41292.404089821102</c:v>
                </c:pt>
                <c:pt idx="147">
                  <c:v>41336.590845859377</c:v>
                </c:pt>
                <c:pt idx="148">
                  <c:v>41385.953590717523</c:v>
                </c:pt>
                <c:pt idx="149">
                  <c:v>41438.811583966111</c:v>
                </c:pt>
                <c:pt idx="150">
                  <c:v>41494.188647665949</c:v>
                </c:pt>
                <c:pt idx="151">
                  <c:v>41552.34395952741</c:v>
                </c:pt>
                <c:pt idx="152">
                  <c:v>41613.957100336062</c:v>
                </c:pt>
                <c:pt idx="153">
                  <c:v>41678.196693802252</c:v>
                </c:pt>
                <c:pt idx="154">
                  <c:v>41742.044260159324</c:v>
                </c:pt>
                <c:pt idx="155">
                  <c:v>41801.245143859502</c:v>
                </c:pt>
                <c:pt idx="156">
                  <c:v>41853.398035484155</c:v>
                </c:pt>
                <c:pt idx="157">
                  <c:v>41899.350752030383</c:v>
                </c:pt>
                <c:pt idx="158">
                  <c:v>41941.630017464653</c:v>
                </c:pt>
                <c:pt idx="159">
                  <c:v>41981.941170165526</c:v>
                </c:pt>
                <c:pt idx="160">
                  <c:v>42020.203040381552</c:v>
                </c:pt>
                <c:pt idx="161">
                  <c:v>42055.00615807408</c:v>
                </c:pt>
                <c:pt idx="162">
                  <c:v>42085.275068931885</c:v>
                </c:pt>
                <c:pt idx="163">
                  <c:v>42110.749999417996</c:v>
                </c:pt>
                <c:pt idx="164">
                  <c:v>42132.19591209475</c:v>
                </c:pt>
                <c:pt idx="165">
                  <c:v>42151.187630097214</c:v>
                </c:pt>
                <c:pt idx="166">
                  <c:v>42170.181571159723</c:v>
                </c:pt>
                <c:pt idx="167">
                  <c:v>42191.901451234888</c:v>
                </c:pt>
                <c:pt idx="168">
                  <c:v>42217.236579501165</c:v>
                </c:pt>
                <c:pt idx="169">
                  <c:v>42244.388841735461</c:v>
                </c:pt>
                <c:pt idx="170">
                  <c:v>42270.261971937223</c:v>
                </c:pt>
                <c:pt idx="171">
                  <c:v>42293.244204165188</c:v>
                </c:pt>
                <c:pt idx="172">
                  <c:v>42314.402700936967</c:v>
                </c:pt>
                <c:pt idx="173">
                  <c:v>42336.519385961896</c:v>
                </c:pt>
                <c:pt idx="174">
                  <c:v>42361.10053963618</c:v>
                </c:pt>
                <c:pt idx="175">
                  <c:v>42387.376609793151</c:v>
                </c:pt>
                <c:pt idx="176">
                  <c:v>42413.03921047585</c:v>
                </c:pt>
                <c:pt idx="177">
                  <c:v>42436.685295121366</c:v>
                </c:pt>
                <c:pt idx="178">
                  <c:v>42458.521381788305</c:v>
                </c:pt>
                <c:pt idx="179">
                  <c:v>42479.895873367132</c:v>
                </c:pt>
                <c:pt idx="180">
                  <c:v>42501.901474071819</c:v>
                </c:pt>
                <c:pt idx="181">
                  <c:v>42524.868335863001</c:v>
                </c:pt>
                <c:pt idx="182">
                  <c:v>42548.618158732635</c:v>
                </c:pt>
                <c:pt idx="183">
                  <c:v>42572.844480920117</c:v>
                </c:pt>
                <c:pt idx="184">
                  <c:v>42597.182069969946</c:v>
                </c:pt>
                <c:pt idx="185">
                  <c:v>42621.34722626063</c:v>
                </c:pt>
                <c:pt idx="186">
                  <c:v>42645.433213222081</c:v>
                </c:pt>
                <c:pt idx="187">
                  <c:v>42670.018396621854</c:v>
                </c:pt>
                <c:pt idx="188">
                  <c:v>42695.866557117864</c:v>
                </c:pt>
                <c:pt idx="189">
                  <c:v>42723.146823627423</c:v>
                </c:pt>
                <c:pt idx="190">
                  <c:v>42751.186802090182</c:v>
                </c:pt>
                <c:pt idx="191">
                  <c:v>42778.817349187069</c:v>
                </c:pt>
                <c:pt idx="192">
                  <c:v>42805.447980212972</c:v>
                </c:pt>
              </c:numCache>
            </c:numRef>
          </c:val>
        </c:ser>
        <c:ser>
          <c:idx val="0"/>
          <c:order val="1"/>
          <c:tx>
            <c:v>Revised Aug11F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[9]Charts!$T$117:$T$309</c:f>
              <c:numCache>
                <c:formatCode>General</c:formatCode>
                <c:ptCount val="193"/>
                <c:pt idx="0">
                  <c:v>41005.467077957721</c:v>
                </c:pt>
                <c:pt idx="1">
                  <c:v>41162.813539510396</c:v>
                </c:pt>
                <c:pt idx="2">
                  <c:v>41367.912361536692</c:v>
                </c:pt>
                <c:pt idx="3">
                  <c:v>41624.000065207139</c:v>
                </c:pt>
                <c:pt idx="4">
                  <c:v>41921.094867041211</c:v>
                </c:pt>
                <c:pt idx="5">
                  <c:v>42238.846649923944</c:v>
                </c:pt>
                <c:pt idx="6">
                  <c:v>42551.940288372491</c:v>
                </c:pt>
                <c:pt idx="7">
                  <c:v>42831.754990093141</c:v>
                </c:pt>
                <c:pt idx="8">
                  <c:v>43051.551527334326</c:v>
                </c:pt>
                <c:pt idx="9">
                  <c:v>43195.443496866726</c:v>
                </c:pt>
                <c:pt idx="10">
                  <c:v>43262.194917792753</c:v>
                </c:pt>
                <c:pt idx="11">
                  <c:v>43260.127709766362</c:v>
                </c:pt>
                <c:pt idx="12">
                  <c:v>43190.884776534578</c:v>
                </c:pt>
                <c:pt idx="13">
                  <c:v>43050.166979716159</c:v>
                </c:pt>
                <c:pt idx="14">
                  <c:v>42826.263564715387</c:v>
                </c:pt>
                <c:pt idx="15">
                  <c:v>42515.917017410939</c:v>
                </c:pt>
                <c:pt idx="16">
                  <c:v>42134.109825171508</c:v>
                </c:pt>
                <c:pt idx="17">
                  <c:v>41708.702545553766</c:v>
                </c:pt>
                <c:pt idx="18">
                  <c:v>41271.392718392912</c:v>
                </c:pt>
                <c:pt idx="19">
                  <c:v>40854.56847818847</c:v>
                </c:pt>
                <c:pt idx="20">
                  <c:v>40487.324641447303</c:v>
                </c:pt>
                <c:pt idx="21">
                  <c:v>40187.499367273682</c:v>
                </c:pt>
                <c:pt idx="22">
                  <c:v>39958.557239399488</c:v>
                </c:pt>
                <c:pt idx="23">
                  <c:v>39793.650863231385</c:v>
                </c:pt>
                <c:pt idx="24">
                  <c:v>39688.724138465906</c:v>
                </c:pt>
                <c:pt idx="25">
                  <c:v>39641.531648238328</c:v>
                </c:pt>
                <c:pt idx="26">
                  <c:v>39655.644996283954</c:v>
                </c:pt>
                <c:pt idx="27">
                  <c:v>39731.664078408721</c:v>
                </c:pt>
                <c:pt idx="28">
                  <c:v>39860.213643827556</c:v>
                </c:pt>
                <c:pt idx="29">
                  <c:v>40025.932172793553</c:v>
                </c:pt>
                <c:pt idx="30">
                  <c:v>40212.311684957516</c:v>
                </c:pt>
                <c:pt idx="31">
                  <c:v>40403.570048807087</c:v>
                </c:pt>
                <c:pt idx="32">
                  <c:v>40585.108898547755</c:v>
                </c:pt>
                <c:pt idx="33">
                  <c:v>40745.872350118254</c:v>
                </c:pt>
                <c:pt idx="34">
                  <c:v>40878.982268139349</c:v>
                </c:pt>
                <c:pt idx="35">
                  <c:v>40981.75198103307</c:v>
                </c:pt>
                <c:pt idx="36">
                  <c:v>41055.923684466339</c:v>
                </c:pt>
                <c:pt idx="37">
                  <c:v>41109.673314731444</c:v>
                </c:pt>
                <c:pt idx="38">
                  <c:v>41152.315850599909</c:v>
                </c:pt>
                <c:pt idx="39">
                  <c:v>41188.391334411521</c:v>
                </c:pt>
                <c:pt idx="40">
                  <c:v>41215.77666586003</c:v>
                </c:pt>
                <c:pt idx="41">
                  <c:v>41227.931055609428</c:v>
                </c:pt>
                <c:pt idx="42">
                  <c:v>41222.619829893702</c:v>
                </c:pt>
                <c:pt idx="43">
                  <c:v>41204.706766466064</c:v>
                </c:pt>
                <c:pt idx="44">
                  <c:v>41184.398459000724</c:v>
                </c:pt>
                <c:pt idx="45">
                  <c:v>41169.846294080031</c:v>
                </c:pt>
                <c:pt idx="46">
                  <c:v>41165.190237596507</c:v>
                </c:pt>
                <c:pt idx="47">
                  <c:v>41171.013258216532</c:v>
                </c:pt>
                <c:pt idx="48">
                  <c:v>41185.364826605313</c:v>
                </c:pt>
                <c:pt idx="49">
                  <c:v>41203.706100876443</c:v>
                </c:pt>
                <c:pt idx="50">
                  <c:v>41221.232567927662</c:v>
                </c:pt>
                <c:pt idx="51">
                  <c:v>41236.956953308465</c:v>
                </c:pt>
                <c:pt idx="52">
                  <c:v>41255.682179616437</c:v>
                </c:pt>
                <c:pt idx="53">
                  <c:v>41285.639572533182</c:v>
                </c:pt>
                <c:pt idx="54">
                  <c:v>41331.797854257951</c:v>
                </c:pt>
                <c:pt idx="55">
                  <c:v>41393.841169278989</c:v>
                </c:pt>
                <c:pt idx="56">
                  <c:v>41467.168575825017</c:v>
                </c:pt>
                <c:pt idx="57">
                  <c:v>41548.537649828759</c:v>
                </c:pt>
                <c:pt idx="58">
                  <c:v>41637.265692708497</c:v>
                </c:pt>
                <c:pt idx="59">
                  <c:v>41734.398697942233</c:v>
                </c:pt>
                <c:pt idx="60">
                  <c:v>41840.643862786914</c:v>
                </c:pt>
                <c:pt idx="61">
                  <c:v>41954.940450737828</c:v>
                </c:pt>
                <c:pt idx="62">
                  <c:v>42075.516820358942</c:v>
                </c:pt>
                <c:pt idx="63">
                  <c:v>42199.72196260537</c:v>
                </c:pt>
                <c:pt idx="64">
                  <c:v>42323.362160899349</c:v>
                </c:pt>
                <c:pt idx="65">
                  <c:v>42441.746594101824</c:v>
                </c:pt>
                <c:pt idx="66">
                  <c:v>42551.400455226394</c:v>
                </c:pt>
                <c:pt idx="67">
                  <c:v>42650.433942112089</c:v>
                </c:pt>
                <c:pt idx="68">
                  <c:v>42739.202153821345</c:v>
                </c:pt>
                <c:pt idx="69">
                  <c:v>42820.685071238768</c:v>
                </c:pt>
                <c:pt idx="70">
                  <c:v>42900.976162957195</c:v>
                </c:pt>
                <c:pt idx="71">
                  <c:v>42987.880649399536</c:v>
                </c:pt>
                <c:pt idx="72">
                  <c:v>43086.041760627362</c:v>
                </c:pt>
                <c:pt idx="73">
                  <c:v>43194.513396471266</c:v>
                </c:pt>
                <c:pt idx="74">
                  <c:v>43309.576511907464</c:v>
                </c:pt>
                <c:pt idx="75">
                  <c:v>43428.613904187587</c:v>
                </c:pt>
                <c:pt idx="76">
                  <c:v>43551.137567335601</c:v>
                </c:pt>
                <c:pt idx="77">
                  <c:v>43678.456905167906</c:v>
                </c:pt>
                <c:pt idx="78">
                  <c:v>43811.610585298426</c:v>
                </c:pt>
                <c:pt idx="79">
                  <c:v>43950.826147459564</c:v>
                </c:pt>
                <c:pt idx="80">
                  <c:v>44094.354281876527</c:v>
                </c:pt>
                <c:pt idx="81">
                  <c:v>44235.918734661864</c:v>
                </c:pt>
                <c:pt idx="82">
                  <c:v>44363.874776601042</c:v>
                </c:pt>
                <c:pt idx="83">
                  <c:v>44463.655241870125</c:v>
                </c:pt>
                <c:pt idx="84">
                  <c:v>44525.371693690504</c:v>
                </c:pt>
                <c:pt idx="85">
                  <c:v>44549.32846322035</c:v>
                </c:pt>
                <c:pt idx="86">
                  <c:v>44539.753483181266</c:v>
                </c:pt>
                <c:pt idx="87">
                  <c:v>44501.094389022393</c:v>
                </c:pt>
                <c:pt idx="88">
                  <c:v>44438.882374541216</c:v>
                </c:pt>
                <c:pt idx="89">
                  <c:v>44357.533693791884</c:v>
                </c:pt>
                <c:pt idx="90">
                  <c:v>44258.058332121065</c:v>
                </c:pt>
                <c:pt idx="91">
                  <c:v>44136.918297194534</c:v>
                </c:pt>
                <c:pt idx="92">
                  <c:v>43989.362497647933</c:v>
                </c:pt>
                <c:pt idx="93">
                  <c:v>43814.857623463766</c:v>
                </c:pt>
                <c:pt idx="94">
                  <c:v>43619.254572229089</c:v>
                </c:pt>
                <c:pt idx="95">
                  <c:v>43412.484508927468</c:v>
                </c:pt>
                <c:pt idx="96">
                  <c:v>43201.574935161298</c:v>
                </c:pt>
                <c:pt idx="97">
                  <c:v>42988.581240118983</c:v>
                </c:pt>
                <c:pt idx="98">
                  <c:v>42771.915930113166</c:v>
                </c:pt>
                <c:pt idx="99">
                  <c:v>42548.510364439811</c:v>
                </c:pt>
                <c:pt idx="100">
                  <c:v>42313.953429080721</c:v>
                </c:pt>
                <c:pt idx="101">
                  <c:v>42065.756168198684</c:v>
                </c:pt>
                <c:pt idx="102">
                  <c:v>41812.5986098379</c:v>
                </c:pt>
                <c:pt idx="103">
                  <c:v>41577.949214790358</c:v>
                </c:pt>
                <c:pt idx="104">
                  <c:v>41391.957415697398</c:v>
                </c:pt>
                <c:pt idx="105">
                  <c:v>41270.270256620955</c:v>
                </c:pt>
                <c:pt idx="106">
                  <c:v>41206.694387832853</c:v>
                </c:pt>
                <c:pt idx="107">
                  <c:v>41179.598452251856</c:v>
                </c:pt>
                <c:pt idx="108">
                  <c:v>41172.923562434728</c:v>
                </c:pt>
                <c:pt idx="109">
                  <c:v>41181.689700449431</c:v>
                </c:pt>
                <c:pt idx="110">
                  <c:v>41210.021447105333</c:v>
                </c:pt>
                <c:pt idx="111">
                  <c:v>41261.463208567322</c:v>
                </c:pt>
                <c:pt idx="112">
                  <c:v>41358.061233020373</c:v>
                </c:pt>
                <c:pt idx="113">
                  <c:v>41448.89288923773</c:v>
                </c:pt>
                <c:pt idx="114">
                  <c:v>41571.864982296865</c:v>
                </c:pt>
                <c:pt idx="115">
                  <c:v>41693.139864633478</c:v>
                </c:pt>
                <c:pt idx="116">
                  <c:v>41777.412248842804</c:v>
                </c:pt>
                <c:pt idx="117">
                  <c:v>41837.518349020895</c:v>
                </c:pt>
                <c:pt idx="118">
                  <c:v>41845.083912065274</c:v>
                </c:pt>
                <c:pt idx="119">
                  <c:v>41799.285848697233</c:v>
                </c:pt>
                <c:pt idx="120">
                  <c:v>41723.883994106516</c:v>
                </c:pt>
                <c:pt idx="121">
                  <c:v>41626.365047069165</c:v>
                </c:pt>
                <c:pt idx="122">
                  <c:v>41518.997334997206</c:v>
                </c:pt>
                <c:pt idx="123">
                  <c:v>41395.524128795878</c:v>
                </c:pt>
                <c:pt idx="124">
                  <c:v>41236.307861588757</c:v>
                </c:pt>
                <c:pt idx="125">
                  <c:v>41092.806651859224</c:v>
                </c:pt>
                <c:pt idx="126">
                  <c:v>40905.134053176407</c:v>
                </c:pt>
                <c:pt idx="127">
                  <c:v>40700.48499623972</c:v>
                </c:pt>
                <c:pt idx="128">
                  <c:v>40483.304549960092</c:v>
                </c:pt>
                <c:pt idx="129">
                  <c:v>40238.261199314278</c:v>
                </c:pt>
                <c:pt idx="130">
                  <c:v>40009.796952052326</c:v>
                </c:pt>
                <c:pt idx="131">
                  <c:v>39820.282410905871</c:v>
                </c:pt>
                <c:pt idx="132">
                  <c:v>39661.566705525584</c:v>
                </c:pt>
                <c:pt idx="133">
                  <c:v>39529.892927437999</c:v>
                </c:pt>
                <c:pt idx="134">
                  <c:v>39408.639477914607</c:v>
                </c:pt>
                <c:pt idx="135">
                  <c:v>39301.781238940246</c:v>
                </c:pt>
                <c:pt idx="136">
                  <c:v>39209.358127754043</c:v>
                </c:pt>
                <c:pt idx="137">
                  <c:v>39132.33352213895</c:v>
                </c:pt>
                <c:pt idx="138">
                  <c:v>39085.381945436377</c:v>
                </c:pt>
                <c:pt idx="139">
                  <c:v>39056.141178867307</c:v>
                </c:pt>
                <c:pt idx="140">
                  <c:v>39050.796536238704</c:v>
                </c:pt>
                <c:pt idx="141">
                  <c:v>39060.115703195755</c:v>
                </c:pt>
                <c:pt idx="142">
                  <c:v>39075.294994087679</c:v>
                </c:pt>
                <c:pt idx="143">
                  <c:v>39095.441845097987</c:v>
                </c:pt>
                <c:pt idx="144">
                  <c:v>39120.529517244111</c:v>
                </c:pt>
                <c:pt idx="145">
                  <c:v>39150.757801084263</c:v>
                </c:pt>
                <c:pt idx="146">
                  <c:v>39186.785197420795</c:v>
                </c:pt>
                <c:pt idx="147">
                  <c:v>39228.718743205041</c:v>
                </c:pt>
                <c:pt idx="148">
                  <c:v>39275.564339196579</c:v>
                </c:pt>
                <c:pt idx="149">
                  <c:v>39325.726950772638</c:v>
                </c:pt>
                <c:pt idx="150">
                  <c:v>39378.280178125286</c:v>
                </c:pt>
                <c:pt idx="151">
                  <c:v>39433.469982745213</c:v>
                </c:pt>
                <c:pt idx="152">
                  <c:v>39491.941291631825</c:v>
                </c:pt>
                <c:pt idx="153">
                  <c:v>39552.905122772623</c:v>
                </c:pt>
                <c:pt idx="154">
                  <c:v>39613.496917398341</c:v>
                </c:pt>
                <c:pt idx="155">
                  <c:v>39669.678977130447</c:v>
                </c:pt>
                <c:pt idx="156">
                  <c:v>39719.172442249932</c:v>
                </c:pt>
                <c:pt idx="157">
                  <c:v>39762.781897117668</c:v>
                </c:pt>
                <c:pt idx="158">
                  <c:v>39802.905220750588</c:v>
                </c:pt>
                <c:pt idx="159">
                  <c:v>39841.16079140018</c:v>
                </c:pt>
                <c:pt idx="160">
                  <c:v>39877.471578394936</c:v>
                </c:pt>
                <c:pt idx="161">
                  <c:v>39910.49998464252</c:v>
                </c:pt>
                <c:pt idx="162">
                  <c:v>39939.225396351765</c:v>
                </c:pt>
                <c:pt idx="163">
                  <c:v>39963.401286588305</c:v>
                </c:pt>
                <c:pt idx="164">
                  <c:v>39983.753610265041</c:v>
                </c:pt>
                <c:pt idx="165">
                  <c:v>40001.776885739011</c:v>
                </c:pt>
                <c:pt idx="166">
                  <c:v>40019.802270912754</c:v>
                </c:pt>
                <c:pt idx="167">
                  <c:v>40040.414591599329</c:v>
                </c:pt>
                <c:pt idx="168">
                  <c:v>40064.457808534826</c:v>
                </c:pt>
                <c:pt idx="169">
                  <c:v>40090.225498531385</c:v>
                </c:pt>
                <c:pt idx="170">
                  <c:v>40114.779283130512</c:v>
                </c:pt>
                <c:pt idx="171">
                  <c:v>40136.589584989306</c:v>
                </c:pt>
                <c:pt idx="172">
                  <c:v>40156.669148927809</c:v>
                </c:pt>
                <c:pt idx="173">
                  <c:v>40177.658040334223</c:v>
                </c:pt>
                <c:pt idx="174">
                  <c:v>40200.985730018838</c:v>
                </c:pt>
                <c:pt idx="175">
                  <c:v>40225.921907501594</c:v>
                </c:pt>
                <c:pt idx="176">
                  <c:v>40250.275898089611</c:v>
                </c:pt>
                <c:pt idx="177">
                  <c:v>40272.716200614705</c:v>
                </c:pt>
                <c:pt idx="178">
                  <c:v>40293.43880218346</c:v>
                </c:pt>
                <c:pt idx="179">
                  <c:v>40313.723346730243</c:v>
                </c:pt>
                <c:pt idx="180">
                  <c:v>40334.606818326589</c:v>
                </c:pt>
                <c:pt idx="181">
                  <c:v>40356.402533531553</c:v>
                </c:pt>
                <c:pt idx="182">
                  <c:v>40378.941284369219</c:v>
                </c:pt>
                <c:pt idx="183">
                  <c:v>40401.932236448927</c:v>
                </c:pt>
                <c:pt idx="184">
                  <c:v>40425.028781572437</c:v>
                </c:pt>
                <c:pt idx="185">
                  <c:v>40447.961686780982</c:v>
                </c:pt>
                <c:pt idx="186">
                  <c:v>40470.819459732949</c:v>
                </c:pt>
                <c:pt idx="187">
                  <c:v>40494.150973655713</c:v>
                </c:pt>
                <c:pt idx="188">
                  <c:v>40518.681061826457</c:v>
                </c:pt>
                <c:pt idx="189">
                  <c:v>40544.570228790755</c:v>
                </c:pt>
                <c:pt idx="190">
                  <c:v>40571.180367802532</c:v>
                </c:pt>
                <c:pt idx="191">
                  <c:v>40597.401953535773</c:v>
                </c:pt>
                <c:pt idx="192">
                  <c:v>40622.674611805174</c:v>
                </c:pt>
              </c:numCache>
            </c:numRef>
          </c:val>
        </c:ser>
        <c:ser>
          <c:idx val="1"/>
          <c:order val="2"/>
          <c:tx>
            <c:v>Aug12F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Charts!$T$117:$T$309</c:f>
              <c:numCache>
                <c:formatCode>_(* #,##0_);_(* \(#,##0\);_(* "-"??_);_(@_)</c:formatCode>
                <c:ptCount val="193"/>
                <c:pt idx="0">
                  <c:v>41077.597340611595</c:v>
                </c:pt>
                <c:pt idx="1">
                  <c:v>41323.674276763159</c:v>
                </c:pt>
                <c:pt idx="2">
                  <c:v>41587.66780507825</c:v>
                </c:pt>
                <c:pt idx="3">
                  <c:v>41843.567309549187</c:v>
                </c:pt>
                <c:pt idx="4">
                  <c:v>42083.782397819545</c:v>
                </c:pt>
                <c:pt idx="5">
                  <c:v>42315.117063690537</c:v>
                </c:pt>
                <c:pt idx="6">
                  <c:v>42543.423601650014</c:v>
                </c:pt>
                <c:pt idx="7">
                  <c:v>42768.342417735912</c:v>
                </c:pt>
                <c:pt idx="8">
                  <c:v>42983.05501598218</c:v>
                </c:pt>
                <c:pt idx="9">
                  <c:v>43172.958602586827</c:v>
                </c:pt>
                <c:pt idx="10">
                  <c:v>43315.82320506611</c:v>
                </c:pt>
                <c:pt idx="11">
                  <c:v>43388.289666962701</c:v>
                </c:pt>
                <c:pt idx="12">
                  <c:v>43385.87325415582</c:v>
                </c:pt>
                <c:pt idx="13">
                  <c:v>43333.372433216056</c:v>
                </c:pt>
                <c:pt idx="14">
                  <c:v>43269.106659333309</c:v>
                </c:pt>
                <c:pt idx="15">
                  <c:v>43217.451918946797</c:v>
                </c:pt>
                <c:pt idx="16">
                  <c:v>43179.727100875469</c:v>
                </c:pt>
                <c:pt idx="17">
                  <c:v>43140.404180725942</c:v>
                </c:pt>
                <c:pt idx="18">
                  <c:v>43087.957321244226</c:v>
                </c:pt>
                <c:pt idx="19">
                  <c:v>43021.715879333678</c:v>
                </c:pt>
                <c:pt idx="20">
                  <c:v>42949.364506852296</c:v>
                </c:pt>
                <c:pt idx="21">
                  <c:v>42877.143462263251</c:v>
                </c:pt>
                <c:pt idx="22">
                  <c:v>42807.14753503527</c:v>
                </c:pt>
                <c:pt idx="23">
                  <c:v>42738.51582714219</c:v>
                </c:pt>
                <c:pt idx="24">
                  <c:v>42670.906500311881</c:v>
                </c:pt>
                <c:pt idx="25">
                  <c:v>42605.437654989371</c:v>
                </c:pt>
                <c:pt idx="26">
                  <c:v>42544.333137323811</c:v>
                </c:pt>
                <c:pt idx="27">
                  <c:v>42489.635220415206</c:v>
                </c:pt>
                <c:pt idx="28">
                  <c:v>42442.42736216059</c:v>
                </c:pt>
                <c:pt idx="29">
                  <c:v>42403.087521221591</c:v>
                </c:pt>
                <c:pt idx="30">
                  <c:v>42371.881550598242</c:v>
                </c:pt>
                <c:pt idx="31">
                  <c:v>42349.329570951289</c:v>
                </c:pt>
                <c:pt idx="32">
                  <c:v>42335.406362573369</c:v>
                </c:pt>
                <c:pt idx="33">
                  <c:v>42328.67291708479</c:v>
                </c:pt>
                <c:pt idx="34">
                  <c:v>42325.790235735542</c:v>
                </c:pt>
                <c:pt idx="35">
                  <c:v>42322.389977896666</c:v>
                </c:pt>
                <c:pt idx="36">
                  <c:v>42315.908854478097</c:v>
                </c:pt>
                <c:pt idx="37">
                  <c:v>42306.677590311614</c:v>
                </c:pt>
                <c:pt idx="38">
                  <c:v>42296.550537854615</c:v>
                </c:pt>
                <c:pt idx="39">
                  <c:v>42286.240753971018</c:v>
                </c:pt>
                <c:pt idx="40">
                  <c:v>42274.392266446899</c:v>
                </c:pt>
                <c:pt idx="41">
                  <c:v>42258.415343920227</c:v>
                </c:pt>
                <c:pt idx="42">
                  <c:v>42237.142567279836</c:v>
                </c:pt>
                <c:pt idx="43">
                  <c:v>42211.649306993953</c:v>
                </c:pt>
                <c:pt idx="44">
                  <c:v>42184.843836597203</c:v>
                </c:pt>
                <c:pt idx="45">
                  <c:v>42159.606740171053</c:v>
                </c:pt>
                <c:pt idx="46">
                  <c:v>42138.298166426423</c:v>
                </c:pt>
                <c:pt idx="47">
                  <c:v>42122.810371420295</c:v>
                </c:pt>
                <c:pt idx="48">
                  <c:v>42114.687432323975</c:v>
                </c:pt>
                <c:pt idx="49">
                  <c:v>42114.619528848751</c:v>
                </c:pt>
                <c:pt idx="50">
                  <c:v>42123.155303839121</c:v>
                </c:pt>
                <c:pt idx="51">
                  <c:v>42140.478508814071</c:v>
                </c:pt>
                <c:pt idx="52">
                  <c:v>42166.104170232888</c:v>
                </c:pt>
                <c:pt idx="53">
                  <c:v>42199.089883002969</c:v>
                </c:pt>
                <c:pt idx="54">
                  <c:v>42238.106896830999</c:v>
                </c:pt>
                <c:pt idx="55">
                  <c:v>42281.56036971265</c:v>
                </c:pt>
                <c:pt idx="56">
                  <c:v>42327.411547882235</c:v>
                </c:pt>
                <c:pt idx="57">
                  <c:v>42373.447064836793</c:v>
                </c:pt>
                <c:pt idx="58">
                  <c:v>42417.259465524425</c:v>
                </c:pt>
                <c:pt idx="59">
                  <c:v>42456.187100581395</c:v>
                </c:pt>
                <c:pt idx="60">
                  <c:v>42487.166331123677</c:v>
                </c:pt>
                <c:pt idx="61">
                  <c:v>42507.428244520408</c:v>
                </c:pt>
                <c:pt idx="62">
                  <c:v>42514.287965749674</c:v>
                </c:pt>
                <c:pt idx="63">
                  <c:v>42507.223079231604</c:v>
                </c:pt>
                <c:pt idx="64">
                  <c:v>42489.265756235232</c:v>
                </c:pt>
                <c:pt idx="65">
                  <c:v>42465.736830151916</c:v>
                </c:pt>
                <c:pt idx="66">
                  <c:v>42441.580369271418</c:v>
                </c:pt>
                <c:pt idx="67">
                  <c:v>42420.457799135351</c:v>
                </c:pt>
                <c:pt idx="68">
                  <c:v>42405.134438092085</c:v>
                </c:pt>
                <c:pt idx="69">
                  <c:v>42399.165596197425</c:v>
                </c:pt>
                <c:pt idx="70">
                  <c:v>42407.262869169295</c:v>
                </c:pt>
                <c:pt idx="71">
                  <c:v>42434.678614804354</c:v>
                </c:pt>
                <c:pt idx="72">
                  <c:v>42485.377513752821</c:v>
                </c:pt>
                <c:pt idx="73">
                  <c:v>42559.457576855646</c:v>
                </c:pt>
                <c:pt idx="74">
                  <c:v>42656.449937677382</c:v>
                </c:pt>
                <c:pt idx="75">
                  <c:v>42776.466968715213</c:v>
                </c:pt>
                <c:pt idx="76">
                  <c:v>42919.138117681759</c:v>
                </c:pt>
                <c:pt idx="77">
                  <c:v>43083.88086313253</c:v>
                </c:pt>
                <c:pt idx="78">
                  <c:v>43268.246546789</c:v>
                </c:pt>
                <c:pt idx="79">
                  <c:v>43467.550239991098</c:v>
                </c:pt>
                <c:pt idx="80">
                  <c:v>43674.829801914675</c:v>
                </c:pt>
                <c:pt idx="81">
                  <c:v>43883.749621664239</c:v>
                </c:pt>
                <c:pt idx="82">
                  <c:v>44089.120857946247</c:v>
                </c:pt>
                <c:pt idx="83">
                  <c:v>44286.918228728784</c:v>
                </c:pt>
                <c:pt idx="84">
                  <c:v>44474.546735394571</c:v>
                </c:pt>
                <c:pt idx="85">
                  <c:v>44651.763877912366</c:v>
                </c:pt>
                <c:pt idx="86">
                  <c:v>44818.636397608723</c:v>
                </c:pt>
                <c:pt idx="87">
                  <c:v>44973.286278432242</c:v>
                </c:pt>
                <c:pt idx="88">
                  <c:v>45111.709287889673</c:v>
                </c:pt>
                <c:pt idx="89">
                  <c:v>45228.292654406039</c:v>
                </c:pt>
                <c:pt idx="90">
                  <c:v>45318.091786480159</c:v>
                </c:pt>
                <c:pt idx="91">
                  <c:v>45377.458273553792</c:v>
                </c:pt>
                <c:pt idx="92">
                  <c:v>45405.727255410988</c:v>
                </c:pt>
                <c:pt idx="93">
                  <c:v>45403.595960419967</c:v>
                </c:pt>
                <c:pt idx="94">
                  <c:v>45373.467262503422</c:v>
                </c:pt>
                <c:pt idx="95">
                  <c:v>45318.963011078391</c:v>
                </c:pt>
                <c:pt idx="96">
                  <c:v>45243.075502495798</c:v>
                </c:pt>
                <c:pt idx="97">
                  <c:v>45149.13681068673</c:v>
                </c:pt>
                <c:pt idx="98">
                  <c:v>45039.189545122943</c:v>
                </c:pt>
                <c:pt idx="99">
                  <c:v>44915.37820706769</c:v>
                </c:pt>
                <c:pt idx="100">
                  <c:v>44781.0939865119</c:v>
                </c:pt>
                <c:pt idx="101">
                  <c:v>44640.498358396428</c:v>
                </c:pt>
                <c:pt idx="102">
                  <c:v>44498.646771025815</c:v>
                </c:pt>
                <c:pt idx="103">
                  <c:v>44361.066629313973</c:v>
                </c:pt>
                <c:pt idx="104">
                  <c:v>44231.831752503262</c:v>
                </c:pt>
                <c:pt idx="105">
                  <c:v>44110.037157670515</c:v>
                </c:pt>
                <c:pt idx="106">
                  <c:v>43988.732411879544</c:v>
                </c:pt>
                <c:pt idx="107">
                  <c:v>43857.084056590953</c:v>
                </c:pt>
                <c:pt idx="108">
                  <c:v>43707.078748561828</c:v>
                </c:pt>
                <c:pt idx="109">
                  <c:v>43537.427188196998</c:v>
                </c:pt>
                <c:pt idx="110">
                  <c:v>43349.528821045933</c:v>
                </c:pt>
                <c:pt idx="111">
                  <c:v>43143.825331684624</c:v>
                </c:pt>
                <c:pt idx="112">
                  <c:v>42919.964714959046</c:v>
                </c:pt>
                <c:pt idx="113">
                  <c:v>42676.826222180222</c:v>
                </c:pt>
                <c:pt idx="114">
                  <c:v>42415.238788577473</c:v>
                </c:pt>
                <c:pt idx="115">
                  <c:v>42139.131600550558</c:v>
                </c:pt>
                <c:pt idx="116">
                  <c:v>41855.96165773664</c:v>
                </c:pt>
                <c:pt idx="117">
                  <c:v>41573.860954121061</c:v>
                </c:pt>
                <c:pt idx="118">
                  <c:v>41301.065750805101</c:v>
                </c:pt>
                <c:pt idx="119">
                  <c:v>41045.579007598149</c:v>
                </c:pt>
                <c:pt idx="120">
                  <c:v>40813.841687778367</c:v>
                </c:pt>
                <c:pt idx="121">
                  <c:v>40608.129192326953</c:v>
                </c:pt>
                <c:pt idx="122">
                  <c:v>40429.955153221956</c:v>
                </c:pt>
                <c:pt idx="123">
                  <c:v>40281.284982327423</c:v>
                </c:pt>
                <c:pt idx="124">
                  <c:v>40163.137633368708</c:v>
                </c:pt>
                <c:pt idx="125">
                  <c:v>40075.937254760582</c:v>
                </c:pt>
                <c:pt idx="126">
                  <c:v>40017.789841847589</c:v>
                </c:pt>
                <c:pt idx="127">
                  <c:v>39984.021509648926</c:v>
                </c:pt>
                <c:pt idx="128">
                  <c:v>39967.088308430219</c:v>
                </c:pt>
                <c:pt idx="129">
                  <c:v>39961.766166357411</c:v>
                </c:pt>
                <c:pt idx="130">
                  <c:v>39966.051061867249</c:v>
                </c:pt>
                <c:pt idx="131">
                  <c:v>39980.338107216397</c:v>
                </c:pt>
                <c:pt idx="132">
                  <c:v>40005.253946485289</c:v>
                </c:pt>
                <c:pt idx="133">
                  <c:v>40040.057121281752</c:v>
                </c:pt>
                <c:pt idx="134">
                  <c:v>40083.314261640415</c:v>
                </c:pt>
                <c:pt idx="135">
                  <c:v>40130.897977689783</c:v>
                </c:pt>
                <c:pt idx="136">
                  <c:v>40174.681755657781</c:v>
                </c:pt>
                <c:pt idx="137">
                  <c:v>40205.44380635651</c:v>
                </c:pt>
                <c:pt idx="138">
                  <c:v>40219.985784330311</c:v>
                </c:pt>
                <c:pt idx="139">
                  <c:v>40223.493832991837</c:v>
                </c:pt>
                <c:pt idx="140">
                  <c:v>40226.731473412707</c:v>
                </c:pt>
                <c:pt idx="141">
                  <c:v>40235.686780048425</c:v>
                </c:pt>
                <c:pt idx="142">
                  <c:v>40248.701936245518</c:v>
                </c:pt>
                <c:pt idx="143">
                  <c:v>40258.668809816947</c:v>
                </c:pt>
                <c:pt idx="144">
                  <c:v>40259.640623918771</c:v>
                </c:pt>
                <c:pt idx="145">
                  <c:v>40249.767650286114</c:v>
                </c:pt>
                <c:pt idx="146">
                  <c:v>40229.943273266341</c:v>
                </c:pt>
                <c:pt idx="147">
                  <c:v>40202.820797829343</c:v>
                </c:pt>
                <c:pt idx="148">
                  <c:v>40173.306065589357</c:v>
                </c:pt>
                <c:pt idx="149">
                  <c:v>40146.635221567019</c:v>
                </c:pt>
                <c:pt idx="150">
                  <c:v>40123.926803334994</c:v>
                </c:pt>
                <c:pt idx="151">
                  <c:v>40100.610745048056</c:v>
                </c:pt>
                <c:pt idx="152">
                  <c:v>40068.76485287019</c:v>
                </c:pt>
                <c:pt idx="153">
                  <c:v>40023.815603073301</c:v>
                </c:pt>
                <c:pt idx="154">
                  <c:v>39966.6345984488</c:v>
                </c:pt>
                <c:pt idx="155">
                  <c:v>39902.177292508808</c:v>
                </c:pt>
                <c:pt idx="156">
                  <c:v>39835.288633409371</c:v>
                </c:pt>
                <c:pt idx="157">
                  <c:v>39769.428416051138</c:v>
                </c:pt>
                <c:pt idx="158">
                  <c:v>39706.656147579277</c:v>
                </c:pt>
                <c:pt idx="159">
                  <c:v>39648.863107847079</c:v>
                </c:pt>
                <c:pt idx="160">
                  <c:v>39597.798916027212</c:v>
                </c:pt>
                <c:pt idx="161">
                  <c:v>39554.987411749178</c:v>
                </c:pt>
                <c:pt idx="162">
                  <c:v>39521.631923817353</c:v>
                </c:pt>
                <c:pt idx="163">
                  <c:v>39498.789833893061</c:v>
                </c:pt>
                <c:pt idx="164">
                  <c:v>39486.913496487097</c:v>
                </c:pt>
                <c:pt idx="165">
                  <c:v>39486.297332810042</c:v>
                </c:pt>
                <c:pt idx="166">
                  <c:v>39496.890247020398</c:v>
                </c:pt>
                <c:pt idx="167">
                  <c:v>39517.989506440936</c:v>
                </c:pt>
                <c:pt idx="168">
                  <c:v>39517.989506440928</c:v>
                </c:pt>
                <c:pt idx="169">
                  <c:v>39517.989506440928</c:v>
                </c:pt>
                <c:pt idx="170">
                  <c:v>39517.989506440928</c:v>
                </c:pt>
                <c:pt idx="171">
                  <c:v>39517.989506440928</c:v>
                </c:pt>
                <c:pt idx="172">
                  <c:v>39517.989506440928</c:v>
                </c:pt>
                <c:pt idx="173">
                  <c:v>39517.989506440928</c:v>
                </c:pt>
                <c:pt idx="174">
                  <c:v>39517.989506440928</c:v>
                </c:pt>
                <c:pt idx="175">
                  <c:v>39517.989506440936</c:v>
                </c:pt>
                <c:pt idx="176">
                  <c:v>39517.989506440928</c:v>
                </c:pt>
                <c:pt idx="177">
                  <c:v>39517.989506440928</c:v>
                </c:pt>
                <c:pt idx="178">
                  <c:v>39517.989506440928</c:v>
                </c:pt>
                <c:pt idx="179">
                  <c:v>39517.989506440936</c:v>
                </c:pt>
                <c:pt idx="180">
                  <c:v>39547.430618933831</c:v>
                </c:pt>
                <c:pt idx="181">
                  <c:v>39580.887178461002</c:v>
                </c:pt>
                <c:pt idx="182">
                  <c:v>39613.679056154957</c:v>
                </c:pt>
                <c:pt idx="183">
                  <c:v>39643.383815025198</c:v>
                </c:pt>
                <c:pt idx="184">
                  <c:v>39671.018526553948</c:v>
                </c:pt>
                <c:pt idx="185">
                  <c:v>39699.805855701044</c:v>
                </c:pt>
                <c:pt idx="186">
                  <c:v>39731.240660984535</c:v>
                </c:pt>
                <c:pt idx="187">
                  <c:v>39763.709167204528</c:v>
                </c:pt>
                <c:pt idx="188">
                  <c:v>39793.783745930959</c:v>
                </c:pt>
                <c:pt idx="189">
                  <c:v>39820.36669514449</c:v>
                </c:pt>
                <c:pt idx="190">
                  <c:v>39845.914964739735</c:v>
                </c:pt>
                <c:pt idx="191">
                  <c:v>39875.109261127858</c:v>
                </c:pt>
                <c:pt idx="192">
                  <c:v>39910.754017476233</c:v>
                </c:pt>
              </c:numCache>
            </c:numRef>
          </c:val>
        </c:ser>
        <c:marker val="1"/>
        <c:axId val="63676800"/>
        <c:axId val="63678336"/>
      </c:lineChart>
      <c:catAx>
        <c:axId val="6367680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63678336"/>
        <c:crosses val="autoZero"/>
        <c:auto val="1"/>
        <c:lblAlgn val="ctr"/>
        <c:lblOffset val="100"/>
        <c:tickLblSkip val="12"/>
        <c:tickMarkSkip val="12"/>
      </c:catAx>
      <c:valAx>
        <c:axId val="63678336"/>
        <c:scaling>
          <c:orientation val="minMax"/>
          <c:min val="35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1" i="0" baseline="0"/>
                  <a:t>12 Month Average  (2005$)</a:t>
                </a:r>
                <a:endParaRPr lang="en-US" sz="1100"/>
              </a:p>
            </c:rich>
          </c:tx>
          <c:layout/>
        </c:title>
        <c:numFmt formatCode="#,##0" sourceLinked="0"/>
        <c:tickLblPos val="nextTo"/>
        <c:crossAx val="6367680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033" l="0.70000000000000062" r="0.70000000000000062" t="0.750000000000010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Real FL Disposible Income Per Capita </a:t>
            </a:r>
            <a:endParaRPr lang="en-US" sz="1800" b="0" i="0" baseline="0"/>
          </a:p>
        </c:rich>
      </c:tx>
      <c:layout>
        <c:manualLayout>
          <c:xMode val="edge"/>
          <c:yMode val="edge"/>
          <c:x val="0.22351835490354088"/>
          <c:y val="3.4188034188034191E-2"/>
        </c:manualLayout>
      </c:layout>
    </c:title>
    <c:plotArea>
      <c:layout/>
      <c:lineChart>
        <c:grouping val="standard"/>
        <c:ser>
          <c:idx val="1"/>
          <c:order val="1"/>
          <c:tx>
            <c:v>Jun11F</c:v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4"/>
            <c:spPr>
              <a:solidFill>
                <a:srgbClr val="FF0000"/>
              </a:solidFill>
            </c:spPr>
          </c:marker>
          <c:cat>
            <c:numRef>
              <c:f>Charts!$N$117:$N$308</c:f>
              <c:numCache>
                <c:formatCode>General</c:formatCode>
                <c:ptCount val="19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</c:numCache>
            </c:numRef>
          </c:cat>
          <c:val>
            <c:numRef>
              <c:f>Charts!$T$117:$T$308</c:f>
              <c:numCache>
                <c:formatCode>_(* #,##0_);_(* \(#,##0\);_(* "-"??_);_(@_)</c:formatCode>
                <c:ptCount val="192"/>
                <c:pt idx="0">
                  <c:v>41077.597340611595</c:v>
                </c:pt>
                <c:pt idx="1">
                  <c:v>41323.674276763159</c:v>
                </c:pt>
                <c:pt idx="2">
                  <c:v>41587.66780507825</c:v>
                </c:pt>
                <c:pt idx="3">
                  <c:v>41843.567309549187</c:v>
                </c:pt>
                <c:pt idx="4">
                  <c:v>42083.782397819545</c:v>
                </c:pt>
                <c:pt idx="5">
                  <c:v>42315.117063690537</c:v>
                </c:pt>
                <c:pt idx="6">
                  <c:v>42543.423601650014</c:v>
                </c:pt>
                <c:pt idx="7">
                  <c:v>42768.342417735912</c:v>
                </c:pt>
                <c:pt idx="8">
                  <c:v>42983.05501598218</c:v>
                </c:pt>
                <c:pt idx="9">
                  <c:v>43172.958602586827</c:v>
                </c:pt>
                <c:pt idx="10">
                  <c:v>43315.82320506611</c:v>
                </c:pt>
                <c:pt idx="11">
                  <c:v>43388.289666962701</c:v>
                </c:pt>
                <c:pt idx="12">
                  <c:v>43385.87325415582</c:v>
                </c:pt>
                <c:pt idx="13">
                  <c:v>43333.372433216056</c:v>
                </c:pt>
                <c:pt idx="14">
                  <c:v>43269.106659333309</c:v>
                </c:pt>
                <c:pt idx="15">
                  <c:v>43217.451918946797</c:v>
                </c:pt>
                <c:pt idx="16">
                  <c:v>43179.727100875469</c:v>
                </c:pt>
                <c:pt idx="17">
                  <c:v>43140.404180725942</c:v>
                </c:pt>
                <c:pt idx="18">
                  <c:v>43087.957321244226</c:v>
                </c:pt>
                <c:pt idx="19">
                  <c:v>43021.715879333678</c:v>
                </c:pt>
                <c:pt idx="20">
                  <c:v>42949.364506852296</c:v>
                </c:pt>
                <c:pt idx="21">
                  <c:v>42877.143462263251</c:v>
                </c:pt>
                <c:pt idx="22">
                  <c:v>42807.14753503527</c:v>
                </c:pt>
                <c:pt idx="23">
                  <c:v>42738.51582714219</c:v>
                </c:pt>
                <c:pt idx="24">
                  <c:v>42670.906500311881</c:v>
                </c:pt>
                <c:pt idx="25">
                  <c:v>42605.437654989371</c:v>
                </c:pt>
                <c:pt idx="26">
                  <c:v>42544.333137323811</c:v>
                </c:pt>
                <c:pt idx="27">
                  <c:v>42489.635220415206</c:v>
                </c:pt>
                <c:pt idx="28">
                  <c:v>42442.42736216059</c:v>
                </c:pt>
                <c:pt idx="29">
                  <c:v>42403.087521221591</c:v>
                </c:pt>
                <c:pt idx="30">
                  <c:v>42371.881550598242</c:v>
                </c:pt>
                <c:pt idx="31">
                  <c:v>42349.329570951289</c:v>
                </c:pt>
                <c:pt idx="32">
                  <c:v>42335.406362573369</c:v>
                </c:pt>
                <c:pt idx="33">
                  <c:v>42328.67291708479</c:v>
                </c:pt>
                <c:pt idx="34">
                  <c:v>42325.790235735542</c:v>
                </c:pt>
                <c:pt idx="35">
                  <c:v>42322.389977896666</c:v>
                </c:pt>
                <c:pt idx="36">
                  <c:v>42315.908854478097</c:v>
                </c:pt>
                <c:pt idx="37">
                  <c:v>42306.677590311614</c:v>
                </c:pt>
                <c:pt idx="38">
                  <c:v>42296.550537854615</c:v>
                </c:pt>
                <c:pt idx="39">
                  <c:v>42286.240753971018</c:v>
                </c:pt>
                <c:pt idx="40">
                  <c:v>42274.392266446899</c:v>
                </c:pt>
                <c:pt idx="41">
                  <c:v>42258.415343920227</c:v>
                </c:pt>
                <c:pt idx="42">
                  <c:v>42237.142567279836</c:v>
                </c:pt>
                <c:pt idx="43">
                  <c:v>42211.649306993953</c:v>
                </c:pt>
                <c:pt idx="44">
                  <c:v>42184.843836597203</c:v>
                </c:pt>
                <c:pt idx="45">
                  <c:v>42159.606740171053</c:v>
                </c:pt>
                <c:pt idx="46">
                  <c:v>42138.298166426423</c:v>
                </c:pt>
                <c:pt idx="47">
                  <c:v>42122.810371420295</c:v>
                </c:pt>
                <c:pt idx="48">
                  <c:v>42114.687432323975</c:v>
                </c:pt>
                <c:pt idx="49">
                  <c:v>42114.619528848751</c:v>
                </c:pt>
                <c:pt idx="50">
                  <c:v>42123.155303839121</c:v>
                </c:pt>
                <c:pt idx="51">
                  <c:v>42140.478508814071</c:v>
                </c:pt>
                <c:pt idx="52">
                  <c:v>42166.104170232888</c:v>
                </c:pt>
                <c:pt idx="53">
                  <c:v>42199.089883002969</c:v>
                </c:pt>
                <c:pt idx="54">
                  <c:v>42238.106896830999</c:v>
                </c:pt>
                <c:pt idx="55">
                  <c:v>42281.56036971265</c:v>
                </c:pt>
                <c:pt idx="56">
                  <c:v>42327.411547882235</c:v>
                </c:pt>
                <c:pt idx="57">
                  <c:v>42373.447064836793</c:v>
                </c:pt>
                <c:pt idx="58">
                  <c:v>42417.259465524425</c:v>
                </c:pt>
                <c:pt idx="59">
                  <c:v>42456.187100581395</c:v>
                </c:pt>
                <c:pt idx="60">
                  <c:v>42487.166331123677</c:v>
                </c:pt>
                <c:pt idx="61">
                  <c:v>42507.428244520408</c:v>
                </c:pt>
                <c:pt idx="62">
                  <c:v>42514.287965749674</c:v>
                </c:pt>
                <c:pt idx="63">
                  <c:v>42507.223079231604</c:v>
                </c:pt>
                <c:pt idx="64">
                  <c:v>42489.265756235232</c:v>
                </c:pt>
                <c:pt idx="65">
                  <c:v>42465.736830151916</c:v>
                </c:pt>
                <c:pt idx="66">
                  <c:v>42441.580369271418</c:v>
                </c:pt>
                <c:pt idx="67">
                  <c:v>42420.457799135351</c:v>
                </c:pt>
                <c:pt idx="68">
                  <c:v>42405.134438092085</c:v>
                </c:pt>
                <c:pt idx="69">
                  <c:v>42399.165596197425</c:v>
                </c:pt>
                <c:pt idx="70">
                  <c:v>42407.262869169295</c:v>
                </c:pt>
                <c:pt idx="71">
                  <c:v>42434.678614804354</c:v>
                </c:pt>
                <c:pt idx="72">
                  <c:v>42485.377513752821</c:v>
                </c:pt>
                <c:pt idx="73">
                  <c:v>42559.457576855646</c:v>
                </c:pt>
                <c:pt idx="74">
                  <c:v>42656.449937677382</c:v>
                </c:pt>
                <c:pt idx="75">
                  <c:v>42776.466968715213</c:v>
                </c:pt>
                <c:pt idx="76">
                  <c:v>42919.138117681759</c:v>
                </c:pt>
                <c:pt idx="77">
                  <c:v>43083.88086313253</c:v>
                </c:pt>
                <c:pt idx="78">
                  <c:v>43268.246546789</c:v>
                </c:pt>
                <c:pt idx="79">
                  <c:v>43467.550239991098</c:v>
                </c:pt>
                <c:pt idx="80">
                  <c:v>43674.829801914675</c:v>
                </c:pt>
                <c:pt idx="81">
                  <c:v>43883.749621664239</c:v>
                </c:pt>
                <c:pt idx="82">
                  <c:v>44089.120857946247</c:v>
                </c:pt>
                <c:pt idx="83">
                  <c:v>44286.918228728784</c:v>
                </c:pt>
                <c:pt idx="84">
                  <c:v>44474.546735394571</c:v>
                </c:pt>
                <c:pt idx="85">
                  <c:v>44651.763877912366</c:v>
                </c:pt>
                <c:pt idx="86">
                  <c:v>44818.636397608723</c:v>
                </c:pt>
                <c:pt idx="87">
                  <c:v>44973.286278432242</c:v>
                </c:pt>
                <c:pt idx="88">
                  <c:v>45111.709287889673</c:v>
                </c:pt>
                <c:pt idx="89">
                  <c:v>45228.292654406039</c:v>
                </c:pt>
                <c:pt idx="90">
                  <c:v>45318.091786480159</c:v>
                </c:pt>
                <c:pt idx="91">
                  <c:v>45377.458273553792</c:v>
                </c:pt>
                <c:pt idx="92">
                  <c:v>45405.727255410988</c:v>
                </c:pt>
                <c:pt idx="93">
                  <c:v>45403.595960419967</c:v>
                </c:pt>
                <c:pt idx="94">
                  <c:v>45373.467262503422</c:v>
                </c:pt>
                <c:pt idx="95">
                  <c:v>45318.963011078391</c:v>
                </c:pt>
                <c:pt idx="96">
                  <c:v>45243.075502495798</c:v>
                </c:pt>
                <c:pt idx="97">
                  <c:v>45149.13681068673</c:v>
                </c:pt>
                <c:pt idx="98">
                  <c:v>45039.189545122943</c:v>
                </c:pt>
                <c:pt idx="99">
                  <c:v>44915.37820706769</c:v>
                </c:pt>
                <c:pt idx="100">
                  <c:v>44781.0939865119</c:v>
                </c:pt>
                <c:pt idx="101">
                  <c:v>44640.498358396428</c:v>
                </c:pt>
                <c:pt idx="102">
                  <c:v>44498.646771025815</c:v>
                </c:pt>
                <c:pt idx="103">
                  <c:v>44361.066629313973</c:v>
                </c:pt>
                <c:pt idx="104">
                  <c:v>44231.831752503262</c:v>
                </c:pt>
                <c:pt idx="105">
                  <c:v>44110.037157670515</c:v>
                </c:pt>
                <c:pt idx="106">
                  <c:v>43988.732411879544</c:v>
                </c:pt>
                <c:pt idx="107">
                  <c:v>43857.084056590953</c:v>
                </c:pt>
                <c:pt idx="108">
                  <c:v>43707.078748561828</c:v>
                </c:pt>
                <c:pt idx="109">
                  <c:v>43537.427188196998</c:v>
                </c:pt>
                <c:pt idx="110">
                  <c:v>43349.528821045933</c:v>
                </c:pt>
                <c:pt idx="111">
                  <c:v>43143.825331684624</c:v>
                </c:pt>
                <c:pt idx="112">
                  <c:v>42919.964714959046</c:v>
                </c:pt>
                <c:pt idx="113">
                  <c:v>42676.826222180222</c:v>
                </c:pt>
                <c:pt idx="114">
                  <c:v>42415.238788577473</c:v>
                </c:pt>
                <c:pt idx="115">
                  <c:v>42139.131600550558</c:v>
                </c:pt>
                <c:pt idx="116">
                  <c:v>41855.96165773664</c:v>
                </c:pt>
                <c:pt idx="117">
                  <c:v>41573.860954121061</c:v>
                </c:pt>
                <c:pt idx="118">
                  <c:v>41301.065750805101</c:v>
                </c:pt>
                <c:pt idx="119">
                  <c:v>41045.579007598149</c:v>
                </c:pt>
                <c:pt idx="120">
                  <c:v>40813.841687778367</c:v>
                </c:pt>
                <c:pt idx="121">
                  <c:v>40608.129192326953</c:v>
                </c:pt>
                <c:pt idx="122">
                  <c:v>40429.955153221956</c:v>
                </c:pt>
                <c:pt idx="123">
                  <c:v>40281.284982327423</c:v>
                </c:pt>
                <c:pt idx="124">
                  <c:v>40163.137633368708</c:v>
                </c:pt>
                <c:pt idx="125">
                  <c:v>40075.937254760582</c:v>
                </c:pt>
                <c:pt idx="126">
                  <c:v>40017.789841847589</c:v>
                </c:pt>
                <c:pt idx="127">
                  <c:v>39984.021509648926</c:v>
                </c:pt>
                <c:pt idx="128">
                  <c:v>39967.088308430219</c:v>
                </c:pt>
                <c:pt idx="129">
                  <c:v>39961.766166357411</c:v>
                </c:pt>
                <c:pt idx="130">
                  <c:v>39966.051061867249</c:v>
                </c:pt>
                <c:pt idx="131">
                  <c:v>39980.338107216397</c:v>
                </c:pt>
                <c:pt idx="132">
                  <c:v>40005.253946485289</c:v>
                </c:pt>
                <c:pt idx="133">
                  <c:v>40040.057121281752</c:v>
                </c:pt>
                <c:pt idx="134">
                  <c:v>40083.314261640415</c:v>
                </c:pt>
                <c:pt idx="135">
                  <c:v>40130.897977689783</c:v>
                </c:pt>
                <c:pt idx="136">
                  <c:v>40174.681755657781</c:v>
                </c:pt>
                <c:pt idx="137">
                  <c:v>40205.44380635651</c:v>
                </c:pt>
                <c:pt idx="138">
                  <c:v>40219.985784330311</c:v>
                </c:pt>
                <c:pt idx="139">
                  <c:v>40223.493832991837</c:v>
                </c:pt>
                <c:pt idx="140">
                  <c:v>40226.731473412707</c:v>
                </c:pt>
                <c:pt idx="141">
                  <c:v>40235.686780048425</c:v>
                </c:pt>
                <c:pt idx="142">
                  <c:v>40248.701936245518</c:v>
                </c:pt>
                <c:pt idx="143">
                  <c:v>40258.668809816947</c:v>
                </c:pt>
                <c:pt idx="144">
                  <c:v>40259.640623918771</c:v>
                </c:pt>
                <c:pt idx="145">
                  <c:v>40249.767650286114</c:v>
                </c:pt>
                <c:pt idx="146">
                  <c:v>40229.943273266341</c:v>
                </c:pt>
                <c:pt idx="147">
                  <c:v>40202.820797829343</c:v>
                </c:pt>
                <c:pt idx="148">
                  <c:v>40173.306065589357</c:v>
                </c:pt>
                <c:pt idx="149">
                  <c:v>40146.635221567019</c:v>
                </c:pt>
                <c:pt idx="150">
                  <c:v>40123.926803334994</c:v>
                </c:pt>
                <c:pt idx="151">
                  <c:v>40100.610745048056</c:v>
                </c:pt>
                <c:pt idx="152">
                  <c:v>40068.76485287019</c:v>
                </c:pt>
                <c:pt idx="153">
                  <c:v>40023.815603073301</c:v>
                </c:pt>
                <c:pt idx="154">
                  <c:v>39966.6345984488</c:v>
                </c:pt>
                <c:pt idx="155">
                  <c:v>39902.177292508808</c:v>
                </c:pt>
                <c:pt idx="156">
                  <c:v>39835.288633409371</c:v>
                </c:pt>
                <c:pt idx="157">
                  <c:v>39769.428416051138</c:v>
                </c:pt>
                <c:pt idx="158">
                  <c:v>39706.656147579277</c:v>
                </c:pt>
                <c:pt idx="159">
                  <c:v>39648.863107847079</c:v>
                </c:pt>
                <c:pt idx="160">
                  <c:v>39597.798916027212</c:v>
                </c:pt>
                <c:pt idx="161">
                  <c:v>39554.987411749178</c:v>
                </c:pt>
                <c:pt idx="162">
                  <c:v>39521.631923817353</c:v>
                </c:pt>
                <c:pt idx="163">
                  <c:v>39498.789833893061</c:v>
                </c:pt>
                <c:pt idx="164">
                  <c:v>39486.913496487097</c:v>
                </c:pt>
                <c:pt idx="165">
                  <c:v>39486.297332810042</c:v>
                </c:pt>
                <c:pt idx="166">
                  <c:v>39496.890247020398</c:v>
                </c:pt>
                <c:pt idx="167">
                  <c:v>39517.989506440936</c:v>
                </c:pt>
                <c:pt idx="168">
                  <c:v>39517.989506440928</c:v>
                </c:pt>
                <c:pt idx="169">
                  <c:v>39517.989506440928</c:v>
                </c:pt>
                <c:pt idx="170">
                  <c:v>39517.989506440928</c:v>
                </c:pt>
                <c:pt idx="171">
                  <c:v>39517.989506440928</c:v>
                </c:pt>
                <c:pt idx="172">
                  <c:v>39517.989506440928</c:v>
                </c:pt>
                <c:pt idx="173">
                  <c:v>39517.989506440928</c:v>
                </c:pt>
                <c:pt idx="174">
                  <c:v>39517.989506440928</c:v>
                </c:pt>
                <c:pt idx="175">
                  <c:v>39517.989506440936</c:v>
                </c:pt>
                <c:pt idx="176">
                  <c:v>39517.989506440928</c:v>
                </c:pt>
                <c:pt idx="177">
                  <c:v>39517.989506440928</c:v>
                </c:pt>
                <c:pt idx="178">
                  <c:v>39517.989506440928</c:v>
                </c:pt>
                <c:pt idx="179">
                  <c:v>39517.989506440936</c:v>
                </c:pt>
                <c:pt idx="180">
                  <c:v>39547.430618933831</c:v>
                </c:pt>
                <c:pt idx="181">
                  <c:v>39580.887178461002</c:v>
                </c:pt>
                <c:pt idx="182">
                  <c:v>39613.679056154957</c:v>
                </c:pt>
                <c:pt idx="183">
                  <c:v>39643.383815025198</c:v>
                </c:pt>
                <c:pt idx="184">
                  <c:v>39671.018526553948</c:v>
                </c:pt>
                <c:pt idx="185">
                  <c:v>39699.805855701044</c:v>
                </c:pt>
                <c:pt idx="186">
                  <c:v>39731.240660984535</c:v>
                </c:pt>
                <c:pt idx="187">
                  <c:v>39763.709167204528</c:v>
                </c:pt>
                <c:pt idx="188">
                  <c:v>39793.783745930959</c:v>
                </c:pt>
                <c:pt idx="189">
                  <c:v>39820.36669514449</c:v>
                </c:pt>
                <c:pt idx="190">
                  <c:v>39845.914964739735</c:v>
                </c:pt>
                <c:pt idx="191">
                  <c:v>39875.109261127858</c:v>
                </c:pt>
              </c:numCache>
            </c:numRef>
          </c:val>
        </c:ser>
        <c:ser>
          <c:idx val="3"/>
          <c:order val="3"/>
          <c:tx>
            <c:v>May11F</c:v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val>
            <c:numRef>
              <c:f>[10]Charts!$T$117:$T$308</c:f>
              <c:numCache>
                <c:formatCode>General</c:formatCode>
                <c:ptCount val="192"/>
                <c:pt idx="0">
                  <c:v>27334.022135507737</c:v>
                </c:pt>
                <c:pt idx="1">
                  <c:v>27412.952545839697</c:v>
                </c:pt>
                <c:pt idx="2">
                  <c:v>27497.032857366296</c:v>
                </c:pt>
                <c:pt idx="3">
                  <c:v>27579.34049092522</c:v>
                </c:pt>
                <c:pt idx="4">
                  <c:v>27658.191977609273</c:v>
                </c:pt>
                <c:pt idx="5">
                  <c:v>27736.057067796752</c:v>
                </c:pt>
                <c:pt idx="6">
                  <c:v>27815.579308920042</c:v>
                </c:pt>
                <c:pt idx="7">
                  <c:v>27898.258431439794</c:v>
                </c:pt>
                <c:pt idx="8">
                  <c:v>27983.85999106288</c:v>
                </c:pt>
                <c:pt idx="9">
                  <c:v>28069.277911237019</c:v>
                </c:pt>
                <c:pt idx="10">
                  <c:v>28148.184408100908</c:v>
                </c:pt>
                <c:pt idx="11">
                  <c:v>28212.374952116512</c:v>
                </c:pt>
                <c:pt idx="12">
                  <c:v>28256.020693251121</c:v>
                </c:pt>
                <c:pt idx="13">
                  <c:v>28278.620659090717</c:v>
                </c:pt>
                <c:pt idx="14">
                  <c:v>28283.629792593831</c:v>
                </c:pt>
                <c:pt idx="15">
                  <c:v>28279.520767698257</c:v>
                </c:pt>
                <c:pt idx="16">
                  <c:v>28281.642840976896</c:v>
                </c:pt>
                <c:pt idx="17">
                  <c:v>28306.457168905657</c:v>
                </c:pt>
                <c:pt idx="18">
                  <c:v>28356.499174613829</c:v>
                </c:pt>
                <c:pt idx="19">
                  <c:v>28415.257787343973</c:v>
                </c:pt>
                <c:pt idx="20">
                  <c:v>28455.923233609519</c:v>
                </c:pt>
                <c:pt idx="21">
                  <c:v>28468.747638192701</c:v>
                </c:pt>
                <c:pt idx="22">
                  <c:v>28469.180782989915</c:v>
                </c:pt>
                <c:pt idx="23">
                  <c:v>28488.999705812108</c:v>
                </c:pt>
                <c:pt idx="24">
                  <c:v>28548.575040730222</c:v>
                </c:pt>
                <c:pt idx="25">
                  <c:v>28644.974515771104</c:v>
                </c:pt>
                <c:pt idx="26">
                  <c:v>28761.372569401661</c:v>
                </c:pt>
                <c:pt idx="27">
                  <c:v>28878.147844505063</c:v>
                </c:pt>
                <c:pt idx="28">
                  <c:v>28975.536342919015</c:v>
                </c:pt>
                <c:pt idx="29">
                  <c:v>29039.033984524925</c:v>
                </c:pt>
                <c:pt idx="30">
                  <c:v>29070.682936321897</c:v>
                </c:pt>
                <c:pt idx="31">
                  <c:v>29092.90135267175</c:v>
                </c:pt>
                <c:pt idx="32">
                  <c:v>29138.245740478516</c:v>
                </c:pt>
                <c:pt idx="33">
                  <c:v>29217.562477351017</c:v>
                </c:pt>
                <c:pt idx="34">
                  <c:v>29310.561722949595</c:v>
                </c:pt>
                <c:pt idx="35">
                  <c:v>29377.811555461816</c:v>
                </c:pt>
                <c:pt idx="36">
                  <c:v>29398.266651706635</c:v>
                </c:pt>
                <c:pt idx="37">
                  <c:v>29384.163262602422</c:v>
                </c:pt>
                <c:pt idx="38">
                  <c:v>29366.163980803787</c:v>
                </c:pt>
                <c:pt idx="39">
                  <c:v>29368.690279639199</c:v>
                </c:pt>
                <c:pt idx="40">
                  <c:v>29400.766513041715</c:v>
                </c:pt>
                <c:pt idx="41">
                  <c:v>29457.883965769131</c:v>
                </c:pt>
                <c:pt idx="42">
                  <c:v>29531.499103894821</c:v>
                </c:pt>
                <c:pt idx="43">
                  <c:v>29612.369844203364</c:v>
                </c:pt>
                <c:pt idx="44">
                  <c:v>29691.805161264121</c:v>
                </c:pt>
                <c:pt idx="45">
                  <c:v>29766.636549486109</c:v>
                </c:pt>
                <c:pt idx="46">
                  <c:v>29840.472482357061</c:v>
                </c:pt>
                <c:pt idx="47">
                  <c:v>29921.358336632016</c:v>
                </c:pt>
                <c:pt idx="48">
                  <c:v>30014.557254754138</c:v>
                </c:pt>
                <c:pt idx="49">
                  <c:v>30119.476825880181</c:v>
                </c:pt>
                <c:pt idx="50">
                  <c:v>30231.656739516297</c:v>
                </c:pt>
                <c:pt idx="51">
                  <c:v>30344.704148679932</c:v>
                </c:pt>
                <c:pt idx="52">
                  <c:v>30450.968175808921</c:v>
                </c:pt>
                <c:pt idx="53">
                  <c:v>30543.693837065453</c:v>
                </c:pt>
                <c:pt idx="54">
                  <c:v>30622.442397704399</c:v>
                </c:pt>
                <c:pt idx="55">
                  <c:v>30694.902986964509</c:v>
                </c:pt>
                <c:pt idx="56">
                  <c:v>30773.271001776946</c:v>
                </c:pt>
                <c:pt idx="57">
                  <c:v>30862.424439883605</c:v>
                </c:pt>
                <c:pt idx="58">
                  <c:v>30956.475813848821</c:v>
                </c:pt>
                <c:pt idx="59">
                  <c:v>31042.396986867607</c:v>
                </c:pt>
                <c:pt idx="60">
                  <c:v>31111.30918836447</c:v>
                </c:pt>
                <c:pt idx="61">
                  <c:v>31163.262455630578</c:v>
                </c:pt>
                <c:pt idx="62">
                  <c:v>31203.682611089116</c:v>
                </c:pt>
                <c:pt idx="63">
                  <c:v>31238.801803800641</c:v>
                </c:pt>
                <c:pt idx="64">
                  <c:v>31274.297278562157</c:v>
                </c:pt>
                <c:pt idx="65">
                  <c:v>31313.849027128006</c:v>
                </c:pt>
                <c:pt idx="66">
                  <c:v>31356.286062693765</c:v>
                </c:pt>
                <c:pt idx="67">
                  <c:v>31394.5246238933</c:v>
                </c:pt>
                <c:pt idx="68">
                  <c:v>31419.709558445596</c:v>
                </c:pt>
                <c:pt idx="69">
                  <c:v>31432.609493040156</c:v>
                </c:pt>
                <c:pt idx="70">
                  <c:v>31447.119482804996</c:v>
                </c:pt>
                <c:pt idx="71">
                  <c:v>31484.77624495899</c:v>
                </c:pt>
                <c:pt idx="72">
                  <c:v>31557.481524934799</c:v>
                </c:pt>
                <c:pt idx="73">
                  <c:v>31659.508815361361</c:v>
                </c:pt>
                <c:pt idx="74">
                  <c:v>31776.098316455096</c:v>
                </c:pt>
                <c:pt idx="75">
                  <c:v>31894.985494802131</c:v>
                </c:pt>
                <c:pt idx="76">
                  <c:v>32009.8400877739</c:v>
                </c:pt>
                <c:pt idx="77">
                  <c:v>32120.467763033103</c:v>
                </c:pt>
                <c:pt idx="78">
                  <c:v>32230.100440988012</c:v>
                </c:pt>
                <c:pt idx="79">
                  <c:v>32344.569834928399</c:v>
                </c:pt>
                <c:pt idx="80">
                  <c:v>32469.469742549143</c:v>
                </c:pt>
                <c:pt idx="81">
                  <c:v>32602.740746036416</c:v>
                </c:pt>
                <c:pt idx="82">
                  <c:v>32732.379416168296</c:v>
                </c:pt>
                <c:pt idx="83">
                  <c:v>32840.551290717121</c:v>
                </c:pt>
                <c:pt idx="84">
                  <c:v>32916.561452680748</c:v>
                </c:pt>
                <c:pt idx="85">
                  <c:v>32963.443647900182</c:v>
                </c:pt>
                <c:pt idx="86">
                  <c:v>32991.055704337225</c:v>
                </c:pt>
                <c:pt idx="87">
                  <c:v>33008.333546020142</c:v>
                </c:pt>
                <c:pt idx="88">
                  <c:v>33021.654775270341</c:v>
                </c:pt>
                <c:pt idx="89">
                  <c:v>33034.071667632576</c:v>
                </c:pt>
                <c:pt idx="90">
                  <c:v>33046.401240817824</c:v>
                </c:pt>
                <c:pt idx="91">
                  <c:v>33057.49711154322</c:v>
                </c:pt>
                <c:pt idx="92">
                  <c:v>33064.665255250264</c:v>
                </c:pt>
                <c:pt idx="93">
                  <c:v>33064.589895341793</c:v>
                </c:pt>
                <c:pt idx="94">
                  <c:v>33053.747279212861</c:v>
                </c:pt>
                <c:pt idx="95">
                  <c:v>33030.622155153171</c:v>
                </c:pt>
                <c:pt idx="96">
                  <c:v>33002.650048219592</c:v>
                </c:pt>
                <c:pt idx="97">
                  <c:v>32987.96875029779</c:v>
                </c:pt>
                <c:pt idx="98">
                  <c:v>33008.363487005954</c:v>
                </c:pt>
                <c:pt idx="99">
                  <c:v>33067.95478126446</c:v>
                </c:pt>
                <c:pt idx="100">
                  <c:v>33144.154354173741</c:v>
                </c:pt>
                <c:pt idx="101">
                  <c:v>33199.036565649003</c:v>
                </c:pt>
                <c:pt idx="102">
                  <c:v>33210.954724513424</c:v>
                </c:pt>
                <c:pt idx="103">
                  <c:v>33185.112474832837</c:v>
                </c:pt>
                <c:pt idx="104">
                  <c:v>33147.165718925571</c:v>
                </c:pt>
                <c:pt idx="105">
                  <c:v>33117.313911741447</c:v>
                </c:pt>
                <c:pt idx="106">
                  <c:v>33103.084705952941</c:v>
                </c:pt>
                <c:pt idx="107">
                  <c:v>33101.302772465846</c:v>
                </c:pt>
                <c:pt idx="108">
                  <c:v>33103.763809271026</c:v>
                </c:pt>
                <c:pt idx="109">
                  <c:v>33099.092638115566</c:v>
                </c:pt>
                <c:pt idx="110">
                  <c:v>33075.713318565584</c:v>
                </c:pt>
                <c:pt idx="111">
                  <c:v>33031.226186132924</c:v>
                </c:pt>
                <c:pt idx="112">
                  <c:v>32975.599682649976</c:v>
                </c:pt>
                <c:pt idx="113">
                  <c:v>32925.962088003122</c:v>
                </c:pt>
                <c:pt idx="114">
                  <c:v>32891.876845188213</c:v>
                </c:pt>
                <c:pt idx="115">
                  <c:v>32870.353995274643</c:v>
                </c:pt>
                <c:pt idx="116">
                  <c:v>32849.469944693425</c:v>
                </c:pt>
                <c:pt idx="117">
                  <c:v>32821.375708750224</c:v>
                </c:pt>
                <c:pt idx="118">
                  <c:v>32786.047222583184</c:v>
                </c:pt>
                <c:pt idx="119">
                  <c:v>32748.843819623122</c:v>
                </c:pt>
                <c:pt idx="120">
                  <c:v>32713.000230558097</c:v>
                </c:pt>
                <c:pt idx="121">
                  <c:v>32677.232158180046</c:v>
                </c:pt>
                <c:pt idx="122">
                  <c:v>32637.996588113325</c:v>
                </c:pt>
                <c:pt idx="123">
                  <c:v>32595.454480298125</c:v>
                </c:pt>
                <c:pt idx="124">
                  <c:v>32555.998326777142</c:v>
                </c:pt>
                <c:pt idx="125">
                  <c:v>32529.244350908917</c:v>
                </c:pt>
                <c:pt idx="126">
                  <c:v>32519.412229787897</c:v>
                </c:pt>
                <c:pt idx="127">
                  <c:v>32522.506737589854</c:v>
                </c:pt>
                <c:pt idx="128">
                  <c:v>32529.0137300305</c:v>
                </c:pt>
                <c:pt idx="129">
                  <c:v>32534.279415263361</c:v>
                </c:pt>
                <c:pt idx="130">
                  <c:v>32541.344809320501</c:v>
                </c:pt>
                <c:pt idx="131">
                  <c:v>32557.867990271861</c:v>
                </c:pt>
                <c:pt idx="132">
                  <c:v>32586.643652375998</c:v>
                </c:pt>
                <c:pt idx="133">
                  <c:v>32621.959320873892</c:v>
                </c:pt>
                <c:pt idx="134">
                  <c:v>32654.073091467795</c:v>
                </c:pt>
                <c:pt idx="135">
                  <c:v>32677.795281600225</c:v>
                </c:pt>
                <c:pt idx="136">
                  <c:v>32696.111377987872</c:v>
                </c:pt>
                <c:pt idx="137">
                  <c:v>32717.829552519695</c:v>
                </c:pt>
                <c:pt idx="138">
                  <c:v>32750.186872320901</c:v>
                </c:pt>
                <c:pt idx="139">
                  <c:v>32796.455929620388</c:v>
                </c:pt>
                <c:pt idx="140">
                  <c:v>32855.672388645624</c:v>
                </c:pt>
                <c:pt idx="141">
                  <c:v>32924.469251947783</c:v>
                </c:pt>
                <c:pt idx="142">
                  <c:v>32997.336324635988</c:v>
                </c:pt>
                <c:pt idx="143">
                  <c:v>33067.943827337447</c:v>
                </c:pt>
                <c:pt idx="144">
                  <c:v>33133.494965548765</c:v>
                </c:pt>
                <c:pt idx="145">
                  <c:v>33196.437618734009</c:v>
                </c:pt>
                <c:pt idx="146">
                  <c:v>33262.273733098285</c:v>
                </c:pt>
                <c:pt idx="147">
                  <c:v>33335.351033131599</c:v>
                </c:pt>
                <c:pt idx="148">
                  <c:v>33417.477852475611</c:v>
                </c:pt>
                <c:pt idx="149">
                  <c:v>33508.062148977588</c:v>
                </c:pt>
                <c:pt idx="150">
                  <c:v>33605.14257629116</c:v>
                </c:pt>
                <c:pt idx="151">
                  <c:v>33705.797097115174</c:v>
                </c:pt>
                <c:pt idx="152">
                  <c:v>33806.635263402546</c:v>
                </c:pt>
                <c:pt idx="153">
                  <c:v>33905.908678429951</c:v>
                </c:pt>
                <c:pt idx="154">
                  <c:v>34004.048942799061</c:v>
                </c:pt>
                <c:pt idx="155">
                  <c:v>34102.761259847917</c:v>
                </c:pt>
                <c:pt idx="156">
                  <c:v>34202.233319572071</c:v>
                </c:pt>
                <c:pt idx="157">
                  <c:v>34300.217062962176</c:v>
                </c:pt>
                <c:pt idx="158">
                  <c:v>34393.062021012454</c:v>
                </c:pt>
                <c:pt idx="159">
                  <c:v>34478.364732954265</c:v>
                </c:pt>
                <c:pt idx="160">
                  <c:v>34555.939484209594</c:v>
                </c:pt>
                <c:pt idx="161">
                  <c:v>34627.210484179624</c:v>
                </c:pt>
                <c:pt idx="162">
                  <c:v>34693.282596214369</c:v>
                </c:pt>
                <c:pt idx="163">
                  <c:v>34754.196918280417</c:v>
                </c:pt>
                <c:pt idx="164">
                  <c:v>34809.620007579324</c:v>
                </c:pt>
                <c:pt idx="165">
                  <c:v>34859.900325078212</c:v>
                </c:pt>
                <c:pt idx="166">
                  <c:v>34906.545773945625</c:v>
                </c:pt>
                <c:pt idx="167">
                  <c:v>34951.877975670672</c:v>
                </c:pt>
                <c:pt idx="168">
                  <c:v>34997.864692785195</c:v>
                </c:pt>
                <c:pt idx="169">
                  <c:v>35045.636092227483</c:v>
                </c:pt>
                <c:pt idx="170">
                  <c:v>35095.732050106591</c:v>
                </c:pt>
                <c:pt idx="171">
                  <c:v>35148.398088877388</c:v>
                </c:pt>
                <c:pt idx="172">
                  <c:v>35203.491910210585</c:v>
                </c:pt>
                <c:pt idx="173">
                  <c:v>35260.612407979148</c:v>
                </c:pt>
                <c:pt idx="174">
                  <c:v>35319.260561153424</c:v>
                </c:pt>
                <c:pt idx="175">
                  <c:v>35378.916334360125</c:v>
                </c:pt>
                <c:pt idx="176">
                  <c:v>35439.043770148717</c:v>
                </c:pt>
                <c:pt idx="177">
                  <c:v>35499.296907188596</c:v>
                </c:pt>
                <c:pt idx="178">
                  <c:v>35559.552391528603</c:v>
                </c:pt>
                <c:pt idx="179">
                  <c:v>35619.776557948317</c:v>
                </c:pt>
                <c:pt idx="180">
                  <c:v>35679.623527863128</c:v>
                </c:pt>
                <c:pt idx="181">
                  <c:v>35738.388565364628</c:v>
                </c:pt>
                <c:pt idx="182">
                  <c:v>35795.114139687634</c:v>
                </c:pt>
                <c:pt idx="183">
                  <c:v>35849.052263130696</c:v>
                </c:pt>
                <c:pt idx="184">
                  <c:v>35899.992129550774</c:v>
                </c:pt>
                <c:pt idx="185">
                  <c:v>35948.156628073011</c:v>
                </c:pt>
                <c:pt idx="186">
                  <c:v>35994.009314392119</c:v>
                </c:pt>
                <c:pt idx="187">
                  <c:v>36038.159643176143</c:v>
                </c:pt>
                <c:pt idx="188">
                  <c:v>36081.359652572493</c:v>
                </c:pt>
                <c:pt idx="189">
                  <c:v>36124.174231972203</c:v>
                </c:pt>
                <c:pt idx="190">
                  <c:v>36166.926998346469</c:v>
                </c:pt>
                <c:pt idx="191">
                  <c:v>36209.750786859586</c:v>
                </c:pt>
              </c:numCache>
            </c:numRef>
          </c:val>
        </c:ser>
        <c:marker val="1"/>
        <c:axId val="63716352"/>
        <c:axId val="63742720"/>
      </c:lineChart>
      <c:lineChart>
        <c:grouping val="standard"/>
        <c:ser>
          <c:idx val="2"/>
          <c:order val="0"/>
          <c:tx>
            <c:v>May11F%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[10]Charts!$S$117:$S$308</c:f>
              <c:numCache>
                <c:formatCode>General</c:formatCode>
                <c:ptCount val="192"/>
                <c:pt idx="0">
                  <c:v>3.4853270783640995</c:v>
                </c:pt>
                <c:pt idx="1">
                  <c:v>3.7106075494317352</c:v>
                </c:pt>
                <c:pt idx="2">
                  <c:v>3.6320454605396595</c:v>
                </c:pt>
                <c:pt idx="3">
                  <c:v>3.4779490333574077</c:v>
                </c:pt>
                <c:pt idx="4">
                  <c:v>3.4299510592219695</c:v>
                </c:pt>
                <c:pt idx="5">
                  <c:v>3.4978852966423242</c:v>
                </c:pt>
                <c:pt idx="6">
                  <c:v>3.6350195141261028</c:v>
                </c:pt>
                <c:pt idx="7">
                  <c:v>3.7665798078275676</c:v>
                </c:pt>
                <c:pt idx="8">
                  <c:v>3.7584961844028264</c:v>
                </c:pt>
                <c:pt idx="9">
                  <c:v>3.4594594084383923</c:v>
                </c:pt>
                <c:pt idx="10">
                  <c:v>2.7901818254626609</c:v>
                </c:pt>
                <c:pt idx="11">
                  <c:v>1.8770836909844038</c:v>
                </c:pt>
                <c:pt idx="12">
                  <c:v>0.96433556936939002</c:v>
                </c:pt>
                <c:pt idx="13">
                  <c:v>0.21315235727046344</c:v>
                </c:pt>
                <c:pt idx="14">
                  <c:v>-0.17496688608261798</c:v>
                </c:pt>
                <c:pt idx="15">
                  <c:v>9.0453607430296443E-2</c:v>
                </c:pt>
                <c:pt idx="16">
                  <c:v>1.0568207466510104</c:v>
                </c:pt>
                <c:pt idx="17">
                  <c:v>2.1267683311091568</c:v>
                </c:pt>
                <c:pt idx="18">
                  <c:v>2.4927337171065012</c:v>
                </c:pt>
                <c:pt idx="19">
                  <c:v>1.724382221814436</c:v>
                </c:pt>
                <c:pt idx="20">
                  <c:v>0.54384941156120714</c:v>
                </c:pt>
                <c:pt idx="21">
                  <c:v>1.8355168415595823E-2</c:v>
                </c:pt>
                <c:pt idx="22">
                  <c:v>0.83808846120023706</c:v>
                </c:pt>
                <c:pt idx="23">
                  <c:v>2.51496387897574</c:v>
                </c:pt>
                <c:pt idx="24">
                  <c:v>4.0740568088351345</c:v>
                </c:pt>
                <c:pt idx="25">
                  <c:v>4.9425210518389218</c:v>
                </c:pt>
                <c:pt idx="26">
                  <c:v>4.9811374547522824</c:v>
                </c:pt>
                <c:pt idx="27">
                  <c:v>4.1474439679162245</c:v>
                </c:pt>
                <c:pt idx="28">
                  <c:v>2.6760287638561531</c:v>
                </c:pt>
                <c:pt idx="29">
                  <c:v>1.317058962821313</c:v>
                </c:pt>
                <c:pt idx="30">
                  <c:v>0.91965381797512258</c:v>
                </c:pt>
                <c:pt idx="31">
                  <c:v>1.890194416147839</c:v>
                </c:pt>
                <c:pt idx="32">
                  <c:v>3.3454210295250864</c:v>
                </c:pt>
                <c:pt idx="33">
                  <c:v>3.9402609892377427</c:v>
                </c:pt>
                <c:pt idx="34">
                  <c:v>2.8201773323257582</c:v>
                </c:pt>
                <c:pt idx="35">
                  <c:v>0.84232467611606865</c:v>
                </c:pt>
                <c:pt idx="36">
                  <c:v>-0.5727082192334928</c:v>
                </c:pt>
                <c:pt idx="37">
                  <c:v>-0.72829359877188971</c:v>
                </c:pt>
                <c:pt idx="38">
                  <c:v>0.10264813782894233</c:v>
                </c:pt>
                <c:pt idx="39">
                  <c:v>1.3116187212017867</c:v>
                </c:pt>
                <c:pt idx="40">
                  <c:v>2.344406678691735</c:v>
                </c:pt>
                <c:pt idx="41">
                  <c:v>3.0236425198000507</c:v>
                </c:pt>
                <c:pt idx="42">
                  <c:v>3.3168584966072499</c:v>
                </c:pt>
                <c:pt idx="43">
                  <c:v>3.2498564299457384</c:v>
                </c:pt>
                <c:pt idx="44">
                  <c:v>3.0540666239318268</c:v>
                </c:pt>
                <c:pt idx="45">
                  <c:v>3.0097437871539956</c:v>
                </c:pt>
                <c:pt idx="46">
                  <c:v>3.2989781460986745</c:v>
                </c:pt>
                <c:pt idx="47">
                  <c:v>3.8058004981077667</c:v>
                </c:pt>
                <c:pt idx="48">
                  <c:v>4.2850986489634479</c:v>
                </c:pt>
                <c:pt idx="49">
                  <c:v>4.5723654098584809</c:v>
                </c:pt>
                <c:pt idx="50">
                  <c:v>4.5886126730020571</c:v>
                </c:pt>
                <c:pt idx="51">
                  <c:v>4.2889527128677996</c:v>
                </c:pt>
                <c:pt idx="52">
                  <c:v>3.7187753665003211</c:v>
                </c:pt>
                <c:pt idx="53">
                  <c:v>3.139561800952376</c:v>
                </c:pt>
                <c:pt idx="54">
                  <c:v>2.8765120288317667</c:v>
                </c:pt>
                <c:pt idx="55">
                  <c:v>3.1052740296000136</c:v>
                </c:pt>
                <c:pt idx="56">
                  <c:v>3.5307556812390173</c:v>
                </c:pt>
                <c:pt idx="57">
                  <c:v>3.7217620038385579</c:v>
                </c:pt>
                <c:pt idx="58">
                  <c:v>3.3924310851229489</c:v>
                </c:pt>
                <c:pt idx="59">
                  <c:v>2.7108759837282133</c:v>
                </c:pt>
                <c:pt idx="60">
                  <c:v>2.0346744256861578</c:v>
                </c:pt>
                <c:pt idx="61">
                  <c:v>1.5754581711264148</c:v>
                </c:pt>
                <c:pt idx="62">
                  <c:v>1.3629530898987416</c:v>
                </c:pt>
                <c:pt idx="63">
                  <c:v>1.3737245847901478</c:v>
                </c:pt>
                <c:pt idx="64">
                  <c:v>1.5293550247399423</c:v>
                </c:pt>
                <c:pt idx="65">
                  <c:v>1.6403864325234441</c:v>
                </c:pt>
                <c:pt idx="66">
                  <c:v>1.4755354380034058</c:v>
                </c:pt>
                <c:pt idx="67">
                  <c:v>0.96787892045980128</c:v>
                </c:pt>
                <c:pt idx="68">
                  <c:v>0.49345516035846054</c:v>
                </c:pt>
                <c:pt idx="69">
                  <c:v>0.55358035980845599</c:v>
                </c:pt>
                <c:pt idx="70">
                  <c:v>1.4380204584838459</c:v>
                </c:pt>
                <c:pt idx="71">
                  <c:v>2.7846014425811405</c:v>
                </c:pt>
                <c:pt idx="72">
                  <c:v>3.9160716704634977</c:v>
                </c:pt>
                <c:pt idx="73">
                  <c:v>4.4738307625254548</c:v>
                </c:pt>
                <c:pt idx="74">
                  <c:v>4.5518940970357775</c:v>
                </c:pt>
                <c:pt idx="75">
                  <c:v>4.3847985465866657</c:v>
                </c:pt>
                <c:pt idx="76">
                  <c:v>4.2132262851792417</c:v>
                </c:pt>
                <c:pt idx="77">
                  <c:v>4.1694123162988745</c:v>
                </c:pt>
                <c:pt idx="78">
                  <c:v>4.3528743759007655</c:v>
                </c:pt>
                <c:pt idx="79">
                  <c:v>4.75399903286465</c:v>
                </c:pt>
                <c:pt idx="80">
                  <c:v>5.0729207311740909</c:v>
                </c:pt>
                <c:pt idx="81">
                  <c:v>4.9187029547099774</c:v>
                </c:pt>
                <c:pt idx="82">
                  <c:v>4.0722617005176582</c:v>
                </c:pt>
                <c:pt idx="83">
                  <c:v>2.832309404159512</c:v>
                </c:pt>
                <c:pt idx="84">
                  <c:v>1.731647525298996</c:v>
                </c:pt>
                <c:pt idx="85">
                  <c:v>1.0141713567045838</c:v>
                </c:pt>
                <c:pt idx="86">
                  <c:v>0.6327245925988727</c:v>
                </c:pt>
                <c:pt idx="87">
                  <c:v>0.48720117041365368</c:v>
                </c:pt>
                <c:pt idx="88">
                  <c:v>0.45377553132039949</c:v>
                </c:pt>
                <c:pt idx="89">
                  <c:v>0.45013486376863648</c:v>
                </c:pt>
                <c:pt idx="90">
                  <c:v>0.40433722139889838</c:v>
                </c:pt>
                <c:pt idx="91">
                  <c:v>0.26045521885500467</c:v>
                </c:pt>
                <c:pt idx="92">
                  <c:v>-2.7300585807799051E-3</c:v>
                </c:pt>
                <c:pt idx="93">
                  <c:v>-0.39210032104336645</c:v>
                </c:pt>
                <c:pt idx="94">
                  <c:v>-0.83650858512777049</c:v>
                </c:pt>
                <c:pt idx="95">
                  <c:v>-1.0135953907334276</c:v>
                </c:pt>
                <c:pt idx="96">
                  <c:v>-0.53304016103512541</c:v>
                </c:pt>
                <c:pt idx="97">
                  <c:v>0.74156356851287053</c:v>
                </c:pt>
                <c:pt idx="98">
                  <c:v>2.1685468605285871</c:v>
                </c:pt>
                <c:pt idx="99">
                  <c:v>2.773357191357376</c:v>
                </c:pt>
                <c:pt idx="100">
                  <c:v>1.9966111691491373</c:v>
                </c:pt>
                <c:pt idx="101">
                  <c:v>0.43316489642955186</c:v>
                </c:pt>
                <c:pt idx="102">
                  <c:v>-0.9379078667804408</c:v>
                </c:pt>
                <c:pt idx="103">
                  <c:v>-1.3752173476076268</c:v>
                </c:pt>
                <c:pt idx="104">
                  <c:v>-1.0814690327618282</c:v>
                </c:pt>
                <c:pt idx="105">
                  <c:v>-0.51659475590817294</c:v>
                </c:pt>
                <c:pt idx="106">
                  <c:v>-6.5001894031835594E-2</c:v>
                </c:pt>
                <c:pt idx="107">
                  <c:v>9.0091124090108124E-2</c:v>
                </c:pt>
                <c:pt idx="108">
                  <c:v>-0.17050707964008088</c:v>
                </c:pt>
                <c:pt idx="109">
                  <c:v>-0.84382708760747738</c:v>
                </c:pt>
                <c:pt idx="110">
                  <c:v>-1.5845399369345601</c:v>
                </c:pt>
                <c:pt idx="111">
                  <c:v>-1.9699467616572821</c:v>
                </c:pt>
                <c:pt idx="112">
                  <c:v>-1.7704630970700457</c:v>
                </c:pt>
                <c:pt idx="113">
                  <c:v>-1.2334834525742957</c:v>
                </c:pt>
                <c:pt idx="114">
                  <c:v>-0.78853711896601197</c:v>
                </c:pt>
                <c:pt idx="115">
                  <c:v>-0.76740630965751455</c:v>
                </c:pt>
                <c:pt idx="116">
                  <c:v>-1.0289233611277648</c:v>
                </c:pt>
                <c:pt idx="117">
                  <c:v>-1.2892695293522882</c:v>
                </c:pt>
                <c:pt idx="118">
                  <c:v>-1.3579994046850175</c:v>
                </c:pt>
                <c:pt idx="119">
                  <c:v>-1.3109444885958879</c:v>
                </c:pt>
                <c:pt idx="120">
                  <c:v>-1.3078360553797781</c:v>
                </c:pt>
                <c:pt idx="121">
                  <c:v>-1.4281762491858752</c:v>
                </c:pt>
                <c:pt idx="122">
                  <c:v>-1.5396586767946752</c:v>
                </c:pt>
                <c:pt idx="123">
                  <c:v>-1.4253720328996178</c:v>
                </c:pt>
                <c:pt idx="124">
                  <c:v>-0.97145432278449295</c:v>
                </c:pt>
                <c:pt idx="125">
                  <c:v>-0.36025035616090717</c:v>
                </c:pt>
                <c:pt idx="126">
                  <c:v>0.11427522713232109</c:v>
                </c:pt>
                <c:pt idx="127">
                  <c:v>0.24095535837853621</c:v>
                </c:pt>
                <c:pt idx="128">
                  <c:v>0.19485538047883141</c:v>
                </c:pt>
                <c:pt idx="129">
                  <c:v>0.26121054985408532</c:v>
                </c:pt>
                <c:pt idx="130">
                  <c:v>0.61143275504911276</c:v>
                </c:pt>
                <c:pt idx="131">
                  <c:v>1.0664221205120901</c:v>
                </c:pt>
                <c:pt idx="132">
                  <c:v>1.3084060104264994</c:v>
                </c:pt>
                <c:pt idx="133">
                  <c:v>1.1858789173712969</c:v>
                </c:pt>
                <c:pt idx="134">
                  <c:v>0.87196468346937694</c:v>
                </c:pt>
                <c:pt idx="135">
                  <c:v>0.67124530678932903</c:v>
                </c:pt>
                <c:pt idx="136">
                  <c:v>0.79633714159779156</c:v>
                </c:pt>
                <c:pt idx="137">
                  <c:v>1.1898634180910417</c:v>
                </c:pt>
                <c:pt idx="138">
                  <c:v>1.706692007460425</c:v>
                </c:pt>
                <c:pt idx="139">
                  <c:v>2.187527511079534</c:v>
                </c:pt>
                <c:pt idx="140">
                  <c:v>2.5408599191989767</c:v>
                </c:pt>
                <c:pt idx="141">
                  <c:v>2.6869074254975311</c:v>
                </c:pt>
                <c:pt idx="142">
                  <c:v>2.5969199295629988</c:v>
                </c:pt>
                <c:pt idx="143">
                  <c:v>2.4036828533401597</c:v>
                </c:pt>
                <c:pt idx="144">
                  <c:v>2.3018375066760552</c:v>
                </c:pt>
                <c:pt idx="145">
                  <c:v>2.4026655984099143</c:v>
                </c:pt>
                <c:pt idx="146">
                  <c:v>2.6629077799545282</c:v>
                </c:pt>
                <c:pt idx="147">
                  <c:v>2.9897020178004441</c:v>
                </c:pt>
                <c:pt idx="148">
                  <c:v>3.2952002994222518</c:v>
                </c:pt>
                <c:pt idx="149">
                  <c:v>3.5279241624845246</c:v>
                </c:pt>
                <c:pt idx="150">
                  <c:v>3.6504655981632577</c:v>
                </c:pt>
                <c:pt idx="151">
                  <c:v>3.6453408100534332</c:v>
                </c:pt>
                <c:pt idx="152">
                  <c:v>3.5755931094841187</c:v>
                </c:pt>
                <c:pt idx="153">
                  <c:v>3.5241430574878811</c:v>
                </c:pt>
                <c:pt idx="154">
                  <c:v>3.5387080263654003</c:v>
                </c:pt>
                <c:pt idx="155">
                  <c:v>3.5619060750831322</c:v>
                </c:pt>
                <c:pt idx="156">
                  <c:v>3.5026779599908378</c:v>
                </c:pt>
                <c:pt idx="157">
                  <c:v>3.308843311013332</c:v>
                </c:pt>
                <c:pt idx="158">
                  <c:v>3.0277702044689212</c:v>
                </c:pt>
                <c:pt idx="159">
                  <c:v>2.7420128840773392</c:v>
                </c:pt>
                <c:pt idx="160">
                  <c:v>2.5099300182056412</c:v>
                </c:pt>
                <c:pt idx="161">
                  <c:v>2.3192536298851851</c:v>
                </c:pt>
                <c:pt idx="162">
                  <c:v>2.1313910227514099</c:v>
                </c:pt>
                <c:pt idx="163">
                  <c:v>1.9330992125391577</c:v>
                </c:pt>
                <c:pt idx="164">
                  <c:v>1.7484600440556664</c:v>
                </c:pt>
                <c:pt idx="165">
                  <c:v>1.6179829415327103</c:v>
                </c:pt>
                <c:pt idx="166">
                  <c:v>1.5695583156894288</c:v>
                </c:pt>
                <c:pt idx="167">
                  <c:v>1.5900607772094617</c:v>
                </c:pt>
                <c:pt idx="168">
                  <c:v>1.649918756513391</c:v>
                </c:pt>
                <c:pt idx="169">
                  <c:v>1.7281564776624458</c:v>
                </c:pt>
                <c:pt idx="170">
                  <c:v>1.8144141589788061</c:v>
                </c:pt>
                <c:pt idx="171">
                  <c:v>1.8954133086366065</c:v>
                </c:pt>
                <c:pt idx="172">
                  <c:v>1.9623424863496781</c:v>
                </c:pt>
                <c:pt idx="173">
                  <c:v>2.0119956282492737</c:v>
                </c:pt>
                <c:pt idx="174">
                  <c:v>2.0437931963015052</c:v>
                </c:pt>
                <c:pt idx="175">
                  <c:v>2.0574101044326332</c:v>
                </c:pt>
                <c:pt idx="176">
                  <c:v>2.0592521068176977</c:v>
                </c:pt>
                <c:pt idx="177">
                  <c:v>2.0567934160304224</c:v>
                </c:pt>
                <c:pt idx="178">
                  <c:v>2.0529476599795982</c:v>
                </c:pt>
                <c:pt idx="179">
                  <c:v>2.0369119869463792</c:v>
                </c:pt>
                <c:pt idx="180">
                  <c:v>1.9966713094558441</c:v>
                </c:pt>
                <c:pt idx="181">
                  <c:v>1.923614782261307</c:v>
                </c:pt>
                <c:pt idx="182">
                  <c:v>1.8251238401538306</c:v>
                </c:pt>
                <c:pt idx="183">
                  <c:v>1.7199039580588718</c:v>
                </c:pt>
                <c:pt idx="184">
                  <c:v>1.6228189180856223</c:v>
                </c:pt>
                <c:pt idx="185">
                  <c:v>1.5420066002056698</c:v>
                </c:pt>
                <c:pt idx="186">
                  <c:v>1.4822853563567113</c:v>
                </c:pt>
                <c:pt idx="187">
                  <c:v>1.4483965557213097</c:v>
                </c:pt>
                <c:pt idx="188">
                  <c:v>1.4337358884233478</c:v>
                </c:pt>
                <c:pt idx="189">
                  <c:v>1.4299353229308738</c:v>
                </c:pt>
                <c:pt idx="190">
                  <c:v>1.4304300069863061</c:v>
                </c:pt>
                <c:pt idx="191">
                  <c:v>1.4332694111254622</c:v>
                </c:pt>
              </c:numCache>
            </c:numRef>
          </c:val>
        </c:ser>
        <c:ser>
          <c:idx val="0"/>
          <c:order val="2"/>
          <c:tx>
            <c:v>Jun11F %</c:v>
          </c:tx>
          <c:spPr>
            <a:ln>
              <a:prstDash val="sysDash"/>
            </a:ln>
          </c:spPr>
          <c:marker>
            <c:symbol val="diamond"/>
            <c:size val="3"/>
          </c:marker>
          <c:val>
            <c:numRef>
              <c:f>Charts!$S$117:$S$308</c:f>
              <c:numCache>
                <c:formatCode>0.0</c:formatCode>
                <c:ptCount val="192"/>
                <c:pt idx="0">
                  <c:v>5.6247220098624151</c:v>
                </c:pt>
                <c:pt idx="1">
                  <c:v>7.243488160243694</c:v>
                </c:pt>
                <c:pt idx="2">
                  <c:v>7.7943968896436955</c:v>
                </c:pt>
                <c:pt idx="3">
                  <c:v>7.5793690899964572</c:v>
                </c:pt>
                <c:pt idx="4">
                  <c:v>7.1254728995058247</c:v>
                </c:pt>
                <c:pt idx="5">
                  <c:v>6.8538882805926127</c:v>
                </c:pt>
                <c:pt idx="6">
                  <c:v>6.7450052389210979</c:v>
                </c:pt>
                <c:pt idx="7">
                  <c:v>6.6263649127510593</c:v>
                </c:pt>
                <c:pt idx="8">
                  <c:v>6.3119404879335095</c:v>
                </c:pt>
                <c:pt idx="9">
                  <c:v>5.556676294640206</c:v>
                </c:pt>
                <c:pt idx="10">
                  <c:v>4.1341123595654006</c:v>
                </c:pt>
                <c:pt idx="11">
                  <c:v>2.0577506317576155</c:v>
                </c:pt>
                <c:pt idx="12">
                  <c:v>-6.7217269507591215E-2</c:v>
                </c:pt>
                <c:pt idx="13">
                  <c:v>-1.4410266309726416</c:v>
                </c:pt>
                <c:pt idx="14">
                  <c:v>-1.7602436667882082</c:v>
                </c:pt>
                <c:pt idx="15">
                  <c:v>-1.4221480217712412</c:v>
                </c:pt>
                <c:pt idx="16">
                  <c:v>-1.0445946855422106</c:v>
                </c:pt>
                <c:pt idx="17">
                  <c:v>-1.0903143672169824</c:v>
                </c:pt>
                <c:pt idx="18">
                  <c:v>-1.4515629269615582</c:v>
                </c:pt>
                <c:pt idx="19">
                  <c:v>-1.8302681982472424</c:v>
                </c:pt>
                <c:pt idx="20">
                  <c:v>-2.0006452934254404</c:v>
                </c:pt>
                <c:pt idx="21">
                  <c:v>-2.0019811741418203</c:v>
                </c:pt>
                <c:pt idx="22">
                  <c:v>-1.9450796510447121</c:v>
                </c:pt>
                <c:pt idx="23">
                  <c:v>-1.9095652378245398</c:v>
                </c:pt>
                <c:pt idx="24">
                  <c:v>-1.8819512473017941</c:v>
                </c:pt>
                <c:pt idx="25">
                  <c:v>-1.8232424454803886</c:v>
                </c:pt>
                <c:pt idx="26">
                  <c:v>-1.7036449588203384</c:v>
                </c:pt>
                <c:pt idx="27">
                  <c:v>-1.5276577053584095</c:v>
                </c:pt>
                <c:pt idx="28">
                  <c:v>-1.3209775400909285</c:v>
                </c:pt>
                <c:pt idx="29">
                  <c:v>-1.1028076030248357</c:v>
                </c:pt>
                <c:pt idx="30">
                  <c:v>-0.8764039662584211</c:v>
                </c:pt>
                <c:pt idx="31">
                  <c:v>-0.63473438070865695</c:v>
                </c:pt>
                <c:pt idx="32">
                  <c:v>-0.39286146309975845</c:v>
                </c:pt>
                <c:pt idx="33">
                  <c:v>-0.19046548032030097</c:v>
                </c:pt>
                <c:pt idx="34">
                  <c:v>-8.1694320802738751E-2</c:v>
                </c:pt>
                <c:pt idx="35">
                  <c:v>-9.6448368304435927E-2</c:v>
                </c:pt>
                <c:pt idx="36">
                  <c:v>-0.18386672715318131</c:v>
                </c:pt>
                <c:pt idx="37">
                  <c:v>-0.26185582294888654</c:v>
                </c:pt>
                <c:pt idx="38">
                  <c:v>-0.28724429896250792</c:v>
                </c:pt>
                <c:pt idx="39">
                  <c:v>-0.29240888250273711</c:v>
                </c:pt>
                <c:pt idx="40">
                  <c:v>-0.33598447712884782</c:v>
                </c:pt>
                <c:pt idx="41">
                  <c:v>-0.45287288486668409</c:v>
                </c:pt>
                <c:pt idx="42">
                  <c:v>-0.60271745636939489</c:v>
                </c:pt>
                <c:pt idx="43">
                  <c:v>-0.72210131210805883</c:v>
                </c:pt>
                <c:pt idx="44">
                  <c:v>-0.75933440080242498</c:v>
                </c:pt>
                <c:pt idx="45">
                  <c:v>-0.71523092572812752</c:v>
                </c:pt>
                <c:pt idx="46">
                  <c:v>-0.60437229687940741</c:v>
                </c:pt>
                <c:pt idx="47">
                  <c:v>-0.43973567240336298</c:v>
                </c:pt>
                <c:pt idx="48">
                  <c:v>-0.23086883372306355</c:v>
                </c:pt>
                <c:pt idx="49">
                  <c:v>-1.9312201107291038E-3</c:v>
                </c:pt>
                <c:pt idx="50">
                  <c:v>0.2428066615729696</c:v>
                </c:pt>
                <c:pt idx="51">
                  <c:v>0.49276632330261805</c:v>
                </c:pt>
                <c:pt idx="52">
                  <c:v>0.72910990783483509</c:v>
                </c:pt>
                <c:pt idx="53">
                  <c:v>0.9392481133092323</c:v>
                </c:pt>
                <c:pt idx="54">
                  <c:v>1.1121646992933165</c:v>
                </c:pt>
                <c:pt idx="55">
                  <c:v>1.2397801238359429</c:v>
                </c:pt>
                <c:pt idx="56">
                  <c:v>1.3087915243522596</c:v>
                </c:pt>
                <c:pt idx="57">
                  <c:v>1.3140663428983679</c:v>
                </c:pt>
                <c:pt idx="58">
                  <c:v>1.2502012744308733</c:v>
                </c:pt>
                <c:pt idx="59">
                  <c:v>1.1101306296784852</c:v>
                </c:pt>
                <c:pt idx="60">
                  <c:v>0.88252404811122176</c:v>
                </c:pt>
                <c:pt idx="61">
                  <c:v>0.57627345584863043</c:v>
                </c:pt>
                <c:pt idx="62">
                  <c:v>0.19465738667836519</c:v>
                </c:pt>
                <c:pt idx="63">
                  <c:v>-0.19997843447081554</c:v>
                </c:pt>
                <c:pt idx="64">
                  <c:v>-0.50722951215609324</c:v>
                </c:pt>
                <c:pt idx="65">
                  <c:v>-0.66373771884626898</c:v>
                </c:pt>
                <c:pt idx="66">
                  <c:v>-0.6809966528496525</c:v>
                </c:pt>
                <c:pt idx="67">
                  <c:v>-0.5952723978339125</c:v>
                </c:pt>
                <c:pt idx="68">
                  <c:v>-0.43174455970198533</c:v>
                </c:pt>
                <c:pt idx="69">
                  <c:v>-0.16816847898024623</c:v>
                </c:pt>
                <c:pt idx="70">
                  <c:v>0.22820532359819623</c:v>
                </c:pt>
                <c:pt idx="71">
                  <c:v>0.77325271915380522</c:v>
                </c:pt>
                <c:pt idx="72">
                  <c:v>1.4316554466550002</c:v>
                </c:pt>
                <c:pt idx="73">
                  <c:v>2.0948549841015129</c:v>
                </c:pt>
                <c:pt idx="74">
                  <c:v>2.7469919546443844</c:v>
                </c:pt>
                <c:pt idx="75">
                  <c:v>3.4040052236112395</c:v>
                </c:pt>
                <c:pt idx="76">
                  <c:v>4.0504899052097088</c:v>
                </c:pt>
                <c:pt idx="77">
                  <c:v>4.6783518102689214</c:v>
                </c:pt>
                <c:pt idx="78">
                  <c:v>5.233104481921691</c:v>
                </c:pt>
                <c:pt idx="79">
                  <c:v>5.650375255101503</c:v>
                </c:pt>
                <c:pt idx="80">
                  <c:v>5.8655457124107357</c:v>
                </c:pt>
                <c:pt idx="81">
                  <c:v>5.8961038542390876</c:v>
                </c:pt>
                <c:pt idx="82">
                  <c:v>5.7747961020296223</c:v>
                </c:pt>
                <c:pt idx="83">
                  <c:v>5.5360070119081506</c:v>
                </c:pt>
                <c:pt idx="84">
                  <c:v>5.2235444011945686</c:v>
                </c:pt>
                <c:pt idx="85">
                  <c:v>4.9085644060759881</c:v>
                </c:pt>
                <c:pt idx="86">
                  <c:v>4.5997641551681623</c:v>
                </c:pt>
                <c:pt idx="87">
                  <c:v>4.2418916141598872</c:v>
                </c:pt>
                <c:pt idx="88">
                  <c:v>3.7769005807658962</c:v>
                </c:pt>
                <c:pt idx="89">
                  <c:v>3.1627604135339604</c:v>
                </c:pt>
                <c:pt idx="90">
                  <c:v>2.4221390643214491</c:v>
                </c:pt>
                <c:pt idx="91">
                  <c:v>1.5930604355475886</c:v>
                </c:pt>
                <c:pt idx="92">
                  <c:v>0.75562700088571688</c:v>
                </c:pt>
                <c:pt idx="93">
                  <c:v>-5.6800095332754097E-2</c:v>
                </c:pt>
                <c:pt idx="94">
                  <c:v>-0.80093118449058309</c:v>
                </c:pt>
                <c:pt idx="95">
                  <c:v>-1.4454592008759426</c:v>
                </c:pt>
                <c:pt idx="96">
                  <c:v>-2.0078156587066465</c:v>
                </c:pt>
                <c:pt idx="97">
                  <c:v>-2.4801750141677958</c:v>
                </c:pt>
                <c:pt idx="98">
                  <c:v>-2.8973733979482663</c:v>
                </c:pt>
                <c:pt idx="99">
                  <c:v>-3.2578276980509524</c:v>
                </c:pt>
                <c:pt idx="100">
                  <c:v>-3.5306246813476272</c:v>
                </c:pt>
                <c:pt idx="101">
                  <c:v>-3.6972478425416733</c:v>
                </c:pt>
                <c:pt idx="102">
                  <c:v>-3.7356595789633018</c:v>
                </c:pt>
                <c:pt idx="103">
                  <c:v>-3.6339806455974566</c:v>
                </c:pt>
                <c:pt idx="104">
                  <c:v>-3.4285281871818785</c:v>
                </c:pt>
                <c:pt idx="105">
                  <c:v>-3.2477326033920284</c:v>
                </c:pt>
                <c:pt idx="106">
                  <c:v>-3.2507609714057972</c:v>
                </c:pt>
                <c:pt idx="107">
                  <c:v>-3.5425358797065321</c:v>
                </c:pt>
                <c:pt idx="108">
                  <c:v>-4.0501278279526094</c:v>
                </c:pt>
                <c:pt idx="109">
                  <c:v>-4.5930668382374806</c:v>
                </c:pt>
                <c:pt idx="110">
                  <c:v>-5.0993176253075649</c:v>
                </c:pt>
                <c:pt idx="111">
                  <c:v>-5.5949153212598413</c:v>
                </c:pt>
                <c:pt idx="112">
                  <c:v>-6.1011935126808918</c:v>
                </c:pt>
                <c:pt idx="113">
                  <c:v>-6.6392919969900372</c:v>
                </c:pt>
                <c:pt idx="114">
                  <c:v>-7.1562339623846061</c:v>
                </c:pt>
                <c:pt idx="115">
                  <c:v>-7.5679917640149474</c:v>
                </c:pt>
                <c:pt idx="116">
                  <c:v>-7.7790451800268219</c:v>
                </c:pt>
                <c:pt idx="117">
                  <c:v>-7.7749081649763907</c:v>
                </c:pt>
                <c:pt idx="118">
                  <c:v>-7.5560777278866231</c:v>
                </c:pt>
                <c:pt idx="119">
                  <c:v>-7.1274035657712282</c:v>
                </c:pt>
                <c:pt idx="120">
                  <c:v>-6.5209922279234274</c:v>
                </c:pt>
                <c:pt idx="121">
                  <c:v>-5.8374831998825876</c:v>
                </c:pt>
                <c:pt idx="122">
                  <c:v>-5.0952341668857422</c:v>
                </c:pt>
                <c:pt idx="123">
                  <c:v>-4.2833179547891458</c:v>
                </c:pt>
                <c:pt idx="124">
                  <c:v>-3.4292647315232627</c:v>
                </c:pt>
                <c:pt idx="125">
                  <c:v>-2.5504821198845784</c:v>
                </c:pt>
                <c:pt idx="126">
                  <c:v>-1.7133468958260956</c:v>
                </c:pt>
                <c:pt idx="127">
                  <c:v>-1.0013598184144157</c:v>
                </c:pt>
                <c:pt idx="128">
                  <c:v>-0.50441569988441959</c:v>
                </c:pt>
                <c:pt idx="129">
                  <c:v>-0.15904809289133404</c:v>
                </c:pt>
                <c:pt idx="130">
                  <c:v>0.12838715027172487</c:v>
                </c:pt>
                <c:pt idx="131">
                  <c:v>0.42915859593264383</c:v>
                </c:pt>
                <c:pt idx="132">
                  <c:v>0.75003085423077653</c:v>
                </c:pt>
                <c:pt idx="133">
                  <c:v>1.0488316297378564</c:v>
                </c:pt>
                <c:pt idx="134">
                  <c:v>1.3034353842754198</c:v>
                </c:pt>
                <c:pt idx="135">
                  <c:v>1.4322775761025142</c:v>
                </c:pt>
                <c:pt idx="136">
                  <c:v>1.3159661750329121</c:v>
                </c:pt>
                <c:pt idx="137">
                  <c:v>0.92329291176993511</c:v>
                </c:pt>
                <c:pt idx="138">
                  <c:v>0.43595718644715564</c:v>
                </c:pt>
                <c:pt idx="139">
                  <c:v>0.10507924135056967</c:v>
                </c:pt>
                <c:pt idx="140">
                  <c:v>9.6933597928994253E-2</c:v>
                </c:pt>
                <c:pt idx="141">
                  <c:v>0.26804872770533894</c:v>
                </c:pt>
                <c:pt idx="142">
                  <c:v>0.3894695306715823</c:v>
                </c:pt>
                <c:pt idx="143">
                  <c:v>0.29810860871666289</c:v>
                </c:pt>
                <c:pt idx="144">
                  <c:v>2.9036322929032465E-2</c:v>
                </c:pt>
                <c:pt idx="145">
                  <c:v>-0.29444460004446338</c:v>
                </c:pt>
                <c:pt idx="146">
                  <c:v>-0.58966734263200538</c:v>
                </c:pt>
                <c:pt idx="147">
                  <c:v>-0.80486303989474317</c:v>
                </c:pt>
                <c:pt idx="148">
                  <c:v>-0.87557318193309808</c:v>
                </c:pt>
                <c:pt idx="149">
                  <c:v>-0.79317600075642369</c:v>
                </c:pt>
                <c:pt idx="150">
                  <c:v>-0.67782568237714225</c:v>
                </c:pt>
                <c:pt idx="151">
                  <c:v>-0.69767046520188281</c:v>
                </c:pt>
                <c:pt idx="152">
                  <c:v>-0.95252935035299302</c:v>
                </c:pt>
                <c:pt idx="153">
                  <c:v>-1.3418166407794918</c:v>
                </c:pt>
                <c:pt idx="154">
                  <c:v>-1.7044635749574488</c:v>
                </c:pt>
                <c:pt idx="155">
                  <c:v>-1.9221840747766228</c:v>
                </c:pt>
                <c:pt idx="156">
                  <c:v>-1.9979509684992736</c:v>
                </c:pt>
                <c:pt idx="157">
                  <c:v>-1.9699691245301909</c:v>
                </c:pt>
                <c:pt idx="158">
                  <c:v>-1.8782085964903272</c:v>
                </c:pt>
                <c:pt idx="159">
                  <c:v>-1.7289316167213742</c:v>
                </c:pt>
                <c:pt idx="160">
                  <c:v>-1.5282323094954364</c:v>
                </c:pt>
                <c:pt idx="161">
                  <c:v>-1.2833695989562077</c:v>
                </c:pt>
                <c:pt idx="162">
                  <c:v>-1.0024257527315283</c:v>
                </c:pt>
                <c:pt idx="163">
                  <c:v>-0.68829023171700365</c:v>
                </c:pt>
                <c:pt idx="164">
                  <c:v>-0.35864442475141978</c:v>
                </c:pt>
                <c:pt idx="165">
                  <c:v>-1.8643768621684487E-2</c:v>
                </c:pt>
                <c:pt idx="166">
                  <c:v>0.32123111214141797</c:v>
                </c:pt>
                <c:pt idx="167">
                  <c:v>0.64153336903076674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0.8973283662697229</c:v>
                </c:pt>
                <c:pt idx="181">
                  <c:v>1.0208416928880748</c:v>
                </c:pt>
                <c:pt idx="182">
                  <c:v>0.99994662161744241</c:v>
                </c:pt>
                <c:pt idx="183">
                  <c:v>0.90427938930934815</c:v>
                </c:pt>
                <c:pt idx="184">
                  <c:v>0.83987782657912735</c:v>
                </c:pt>
                <c:pt idx="185">
                  <c:v>0.87418290620409067</c:v>
                </c:pt>
                <c:pt idx="186">
                  <c:v>0.95426970972471992</c:v>
                </c:pt>
                <c:pt idx="187">
                  <c:v>0.98513924125571695</c:v>
                </c:pt>
                <c:pt idx="188">
                  <c:v>0.91146811745916878</c:v>
                </c:pt>
                <c:pt idx="189">
                  <c:v>0.80449203646029144</c:v>
                </c:pt>
                <c:pt idx="190">
                  <c:v>0.77227287931884714</c:v>
                </c:pt>
                <c:pt idx="191">
                  <c:v>0.88200857358700091</c:v>
                </c:pt>
              </c:numCache>
            </c:numRef>
          </c:val>
        </c:ser>
        <c:marker val="1"/>
        <c:axId val="63744256"/>
        <c:axId val="63746048"/>
      </c:lineChart>
      <c:catAx>
        <c:axId val="63716352"/>
        <c:scaling>
          <c:orientation val="minMax"/>
        </c:scaling>
        <c:axPos val="b"/>
        <c:numFmt formatCode="General" sourceLinked="1"/>
        <c:tickLblPos val="nextTo"/>
        <c:txPr>
          <a:bodyPr rot="0" vert="horz" anchor="ctr" anchorCtr="0"/>
          <a:lstStyle/>
          <a:p>
            <a:pPr>
              <a:defRPr/>
            </a:pPr>
            <a:endParaRPr lang="en-US"/>
          </a:p>
        </c:txPr>
        <c:crossAx val="63742720"/>
        <c:crosses val="autoZero"/>
        <c:auto val="1"/>
        <c:lblAlgn val="ctr"/>
        <c:lblOffset val="100"/>
        <c:tickLblSkip val="12"/>
        <c:tickMarkSkip val="12"/>
      </c:catAx>
      <c:valAx>
        <c:axId val="63742720"/>
        <c:scaling>
          <c:orientation val="minMax"/>
          <c:min val="20000"/>
        </c:scaling>
        <c:axPos val="l"/>
        <c:majorGridlines/>
        <c:numFmt formatCode="#,##0" sourceLinked="0"/>
        <c:tickLblPos val="nextTo"/>
        <c:crossAx val="63716352"/>
        <c:crosses val="autoZero"/>
        <c:crossBetween val="between"/>
      </c:valAx>
      <c:catAx>
        <c:axId val="63744256"/>
        <c:scaling>
          <c:orientation val="minMax"/>
        </c:scaling>
        <c:delete val="1"/>
        <c:axPos val="b"/>
        <c:tickLblPos val="none"/>
        <c:crossAx val="63746048"/>
        <c:crosses val="autoZero"/>
        <c:auto val="1"/>
        <c:lblAlgn val="ctr"/>
        <c:lblOffset val="100"/>
      </c:catAx>
      <c:valAx>
        <c:axId val="63746048"/>
        <c:scaling>
          <c:orientation val="minMax"/>
        </c:scaling>
        <c:axPos val="r"/>
        <c:numFmt formatCode="General" sourceLinked="1"/>
        <c:tickLblPos val="nextTo"/>
        <c:crossAx val="63744256"/>
        <c:crosses val="max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Median FL Household Income &amp; Residential Electric Price</a:t>
            </a:r>
          </a:p>
          <a:p>
            <a:pPr algn="ctr">
              <a:defRPr/>
            </a:pPr>
            <a:r>
              <a:rPr lang="en-US" sz="1600" b="1" i="0" baseline="0"/>
              <a:t>Indexed Jan 2000=100; (2005$)</a:t>
            </a:r>
            <a:endParaRPr lang="en-US" sz="1600" b="0" i="0" baseline="0"/>
          </a:p>
        </c:rich>
      </c:tx>
      <c:layout>
        <c:manualLayout>
          <c:xMode val="edge"/>
          <c:yMode val="edge"/>
          <c:x val="0.18241683414727497"/>
          <c:y val="2.1755998774265081E-2"/>
        </c:manualLayout>
      </c:layout>
    </c:title>
    <c:plotArea>
      <c:layout>
        <c:manualLayout>
          <c:layoutTarget val="inner"/>
          <c:xMode val="edge"/>
          <c:yMode val="edge"/>
          <c:x val="5.4156787738154313E-2"/>
          <c:y val="0.21675979588845898"/>
          <c:w val="0.91399762452628075"/>
          <c:h val="0.62594454880957551"/>
        </c:manualLayout>
      </c:layout>
      <c:lineChart>
        <c:grouping val="standard"/>
        <c:ser>
          <c:idx val="0"/>
          <c:order val="0"/>
          <c:tx>
            <c:v>Med FLHH Inc</c:v>
          </c:tx>
          <c:spPr>
            <a:ln>
              <a:prstDash val="sysDash"/>
            </a:ln>
          </c:spPr>
          <c:marker>
            <c:symbol val="diamond"/>
            <c:size val="3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Charts!$AP$117:$AP$309</c:f>
              <c:numCache>
                <c:formatCode>_(* #,##0.000_);_(* \(#,##0.000\);_(* "-"??_);_(@_)</c:formatCode>
                <c:ptCount val="193"/>
                <c:pt idx="0">
                  <c:v>1</c:v>
                </c:pt>
                <c:pt idx="1">
                  <c:v>1.0134534963866535</c:v>
                </c:pt>
                <c:pt idx="2">
                  <c:v>1.0155859616536296</c:v>
                </c:pt>
                <c:pt idx="3">
                  <c:v>1.0103576159094478</c:v>
                </c:pt>
                <c:pt idx="4">
                  <c:v>1.0045905300409397</c:v>
                </c:pt>
                <c:pt idx="5">
                  <c:v>1.0032375163089315</c:v>
                </c:pt>
                <c:pt idx="6">
                  <c:v>1.0050631677617454</c:v>
                </c:pt>
                <c:pt idx="7">
                  <c:v>1.0067572864101204</c:v>
                </c:pt>
                <c:pt idx="8">
                  <c:v>1.0059732095841059</c:v>
                </c:pt>
                <c:pt idx="9">
                  <c:v>1.0034910750649424</c:v>
                </c:pt>
                <c:pt idx="10">
                  <c:v>1.0010254483871921</c:v>
                </c:pt>
                <c:pt idx="11">
                  <c:v>0.99976986964085124</c:v>
                </c:pt>
                <c:pt idx="12">
                  <c:v>0.99932782730492409</c:v>
                </c:pt>
                <c:pt idx="13">
                  <c:v>0.99884936161119842</c:v>
                </c:pt>
                <c:pt idx="14">
                  <c:v>0.99770917408283155</c:v>
                </c:pt>
                <c:pt idx="15">
                  <c:v>0.99598883506197655</c:v>
                </c:pt>
                <c:pt idx="16">
                  <c:v>0.99409663075267174</c:v>
                </c:pt>
                <c:pt idx="17">
                  <c:v>0.99229907353130442</c:v>
                </c:pt>
                <c:pt idx="18">
                  <c:v>0.99047404342597045</c:v>
                </c:pt>
                <c:pt idx="19">
                  <c:v>0.98833092796341904</c:v>
                </c:pt>
                <c:pt idx="20">
                  <c:v>0.98584725391344052</c:v>
                </c:pt>
                <c:pt idx="21">
                  <c:v>0.98340137265794902</c:v>
                </c:pt>
                <c:pt idx="22">
                  <c:v>0.98155470608883377</c:v>
                </c:pt>
                <c:pt idx="23">
                  <c:v>0.98067861175194582</c:v>
                </c:pt>
                <c:pt idx="24">
                  <c:v>0.98052096479432527</c:v>
                </c:pt>
                <c:pt idx="25">
                  <c:v>0.98063791608389317</c:v>
                </c:pt>
                <c:pt idx="26">
                  <c:v>0.98071175203488137</c:v>
                </c:pt>
                <c:pt idx="27">
                  <c:v>0.98077353487864272</c:v>
                </c:pt>
                <c:pt idx="28">
                  <c:v>0.98096483753362818</c:v>
                </c:pt>
                <c:pt idx="29">
                  <c:v>0.98135592390365622</c:v>
                </c:pt>
                <c:pt idx="30">
                  <c:v>0.98179348962462498</c:v>
                </c:pt>
                <c:pt idx="31">
                  <c:v>0.98205765176845827</c:v>
                </c:pt>
                <c:pt idx="32">
                  <c:v>0.98197423996778732</c:v>
                </c:pt>
                <c:pt idx="33">
                  <c:v>0.98152833251003968</c:v>
                </c:pt>
                <c:pt idx="34">
                  <c:v>0.98075283163838711</c:v>
                </c:pt>
                <c:pt idx="35">
                  <c:v>0.9797327632326005</c:v>
                </c:pt>
                <c:pt idx="36">
                  <c:v>0.97871811298730704</c:v>
                </c:pt>
                <c:pt idx="37">
                  <c:v>0.97807005859858287</c:v>
                </c:pt>
                <c:pt idx="38">
                  <c:v>0.97789471343790579</c:v>
                </c:pt>
                <c:pt idx="39">
                  <c:v>0.9779056659454215</c:v>
                </c:pt>
                <c:pt idx="40">
                  <c:v>0.97766894795342296</c:v>
                </c:pt>
                <c:pt idx="41">
                  <c:v>0.97691162902026352</c:v>
                </c:pt>
                <c:pt idx="42">
                  <c:v>0.97587604887715917</c:v>
                </c:pt>
                <c:pt idx="43">
                  <c:v>0.97496620057938066</c:v>
                </c:pt>
                <c:pt idx="44">
                  <c:v>0.97451777175669385</c:v>
                </c:pt>
                <c:pt idx="45">
                  <c:v>0.97450813833114414</c:v>
                </c:pt>
                <c:pt idx="46">
                  <c:v>0.97482543322310444</c:v>
                </c:pt>
                <c:pt idx="47">
                  <c:v>0.97542452877844366</c:v>
                </c:pt>
                <c:pt idx="48">
                  <c:v>0.97645855789441682</c:v>
                </c:pt>
                <c:pt idx="49">
                  <c:v>0.97805116991291408</c:v>
                </c:pt>
                <c:pt idx="50">
                  <c:v>0.98026910694530289</c:v>
                </c:pt>
                <c:pt idx="51">
                  <c:v>0.98272445574086886</c:v>
                </c:pt>
                <c:pt idx="52">
                  <c:v>0.98479722911877587</c:v>
                </c:pt>
                <c:pt idx="53">
                  <c:v>0.98608725306453482</c:v>
                </c:pt>
                <c:pt idx="54">
                  <c:v>0.98672939780162927</c:v>
                </c:pt>
                <c:pt idx="55">
                  <c:v>0.98705363774828236</c:v>
                </c:pt>
                <c:pt idx="56">
                  <c:v>0.98727217775675202</c:v>
                </c:pt>
                <c:pt idx="57">
                  <c:v>0.98731382178575933</c:v>
                </c:pt>
                <c:pt idx="58">
                  <c:v>0.98701271321273609</c:v>
                </c:pt>
                <c:pt idx="59">
                  <c:v>0.9862530152418103</c:v>
                </c:pt>
                <c:pt idx="60">
                  <c:v>0.98507603948767508</c:v>
                </c:pt>
                <c:pt idx="61">
                  <c:v>0.98368741918973934</c:v>
                </c:pt>
                <c:pt idx="62">
                  <c:v>0.98217727317129799</c:v>
                </c:pt>
                <c:pt idx="63">
                  <c:v>0.98075921875911642</c:v>
                </c:pt>
                <c:pt idx="64">
                  <c:v>0.97980204693779005</c:v>
                </c:pt>
                <c:pt idx="65">
                  <c:v>0.97954222002521052</c:v>
                </c:pt>
                <c:pt idx="66">
                  <c:v>0.98000980362991663</c:v>
                </c:pt>
                <c:pt idx="67">
                  <c:v>0.98117797989095124</c:v>
                </c:pt>
                <c:pt idx="68">
                  <c:v>0.98300968383983589</c:v>
                </c:pt>
                <c:pt idx="69">
                  <c:v>0.98565347114890045</c:v>
                </c:pt>
                <c:pt idx="70">
                  <c:v>0.98926512876887862</c:v>
                </c:pt>
                <c:pt idx="71">
                  <c:v>0.99387924349990397</c:v>
                </c:pt>
                <c:pt idx="72">
                  <c:v>0.99917893426069382</c:v>
                </c:pt>
                <c:pt idx="73">
                  <c:v>1.0042942441186151</c:v>
                </c:pt>
                <c:pt idx="74">
                  <c:v>1.0091576038456593</c:v>
                </c:pt>
                <c:pt idx="75">
                  <c:v>1.0141443137967254</c:v>
                </c:pt>
                <c:pt idx="76">
                  <c:v>1.0194888299400433</c:v>
                </c:pt>
                <c:pt idx="77">
                  <c:v>1.0253686512081084</c:v>
                </c:pt>
                <c:pt idx="78">
                  <c:v>1.0312947405869459</c:v>
                </c:pt>
                <c:pt idx="79">
                  <c:v>1.0366182176752143</c:v>
                </c:pt>
                <c:pt idx="80">
                  <c:v>1.0406685662028858</c:v>
                </c:pt>
                <c:pt idx="81">
                  <c:v>1.0437686234507522</c:v>
                </c:pt>
                <c:pt idx="82">
                  <c:v>1.0463931728637621</c:v>
                </c:pt>
                <c:pt idx="83">
                  <c:v>1.0489004681099583</c:v>
                </c:pt>
                <c:pt idx="84">
                  <c:v>1.0513714895391837</c:v>
                </c:pt>
                <c:pt idx="85">
                  <c:v>1.0535906739176915</c:v>
                </c:pt>
                <c:pt idx="86">
                  <c:v>1.0555764735765059</c:v>
                </c:pt>
                <c:pt idx="87">
                  <c:v>1.057163216399148</c:v>
                </c:pt>
                <c:pt idx="88">
                  <c:v>1.0579939094788922</c:v>
                </c:pt>
                <c:pt idx="89">
                  <c:v>1.0577986050013055</c:v>
                </c:pt>
                <c:pt idx="90">
                  <c:v>1.0562741333669949</c:v>
                </c:pt>
                <c:pt idx="91">
                  <c:v>1.0531321723686766</c:v>
                </c:pt>
                <c:pt idx="92">
                  <c:v>1.0485321388788449</c:v>
                </c:pt>
                <c:pt idx="93">
                  <c:v>1.0431757618775788</c:v>
                </c:pt>
                <c:pt idx="94">
                  <c:v>1.0380122836299157</c:v>
                </c:pt>
                <c:pt idx="95">
                  <c:v>1.0337390397856321</c:v>
                </c:pt>
                <c:pt idx="96">
                  <c:v>1.0302618881410386</c:v>
                </c:pt>
                <c:pt idx="97">
                  <c:v>1.0274597812715829</c:v>
                </c:pt>
                <c:pt idx="98">
                  <c:v>1.0249924816360998</c:v>
                </c:pt>
                <c:pt idx="99">
                  <c:v>1.0227226603216903</c:v>
                </c:pt>
                <c:pt idx="100">
                  <c:v>1.0206401153836757</c:v>
                </c:pt>
                <c:pt idx="101">
                  <c:v>1.0186891688994588</c:v>
                </c:pt>
                <c:pt idx="102">
                  <c:v>1.0168153275237592</c:v>
                </c:pt>
                <c:pt idx="103">
                  <c:v>1.0148615530522389</c:v>
                </c:pt>
                <c:pt idx="104">
                  <c:v>1.0125829189457227</c:v>
                </c:pt>
                <c:pt idx="105">
                  <c:v>1.0092962025483974</c:v>
                </c:pt>
                <c:pt idx="106">
                  <c:v>1.0042689854352764</c:v>
                </c:pt>
                <c:pt idx="107">
                  <c:v>0.99711846339869226</c:v>
                </c:pt>
                <c:pt idx="108">
                  <c:v>0.98853496470864854</c:v>
                </c:pt>
                <c:pt idx="109">
                  <c:v>0.98026786678177036</c:v>
                </c:pt>
                <c:pt idx="110">
                  <c:v>0.97272485936195274</c:v>
                </c:pt>
                <c:pt idx="111">
                  <c:v>0.96550219350535582</c:v>
                </c:pt>
                <c:pt idx="112">
                  <c:v>0.95836888687606814</c:v>
                </c:pt>
                <c:pt idx="113">
                  <c:v>0.95105542043451274</c:v>
                </c:pt>
                <c:pt idx="114">
                  <c:v>0.9440496437207716</c:v>
                </c:pt>
                <c:pt idx="115">
                  <c:v>0.93805691430109128</c:v>
                </c:pt>
                <c:pt idx="116">
                  <c:v>0.93381363619570057</c:v>
                </c:pt>
                <c:pt idx="117">
                  <c:v>0.93082434968766548</c:v>
                </c:pt>
                <c:pt idx="118">
                  <c:v>0.9283856402987285</c:v>
                </c:pt>
                <c:pt idx="119">
                  <c:v>0.92604980648345059</c:v>
                </c:pt>
                <c:pt idx="120">
                  <c:v>0.92407267648969194</c:v>
                </c:pt>
                <c:pt idx="121">
                  <c:v>0.9230448947445371</c:v>
                </c:pt>
                <c:pt idx="122">
                  <c:v>0.92316224997795127</c:v>
                </c:pt>
                <c:pt idx="123">
                  <c:v>0.92414666469705786</c:v>
                </c:pt>
                <c:pt idx="124">
                  <c:v>0.92550388064053513</c:v>
                </c:pt>
                <c:pt idx="125">
                  <c:v>0.92679892198613745</c:v>
                </c:pt>
                <c:pt idx="126">
                  <c:v>0.92787479845502452</c:v>
                </c:pt>
                <c:pt idx="127">
                  <c:v>0.92866358928742199</c:v>
                </c:pt>
                <c:pt idx="128">
                  <c:v>0.92910333360706787</c:v>
                </c:pt>
                <c:pt idx="129">
                  <c:v>0.929343891311319</c:v>
                </c:pt>
                <c:pt idx="130">
                  <c:v>0.92957756816583992</c:v>
                </c:pt>
                <c:pt idx="131">
                  <c:v>0.93002402883059199</c:v>
                </c:pt>
                <c:pt idx="132">
                  <c:v>0.93100350667888077</c:v>
                </c:pt>
                <c:pt idx="133">
                  <c:v>0.93272608155729841</c:v>
                </c:pt>
                <c:pt idx="134">
                  <c:v>0.93519507339843699</c:v>
                </c:pt>
                <c:pt idx="135">
                  <c:v>0.93738301014581316</c:v>
                </c:pt>
                <c:pt idx="136">
                  <c:v>0.93768319865838146</c:v>
                </c:pt>
                <c:pt idx="137">
                  <c:v>0.93535599073919562</c:v>
                </c:pt>
                <c:pt idx="138">
                  <c:v>0.93191993532012118</c:v>
                </c:pt>
                <c:pt idx="139">
                  <c:v>0.92963942194174409</c:v>
                </c:pt>
                <c:pt idx="140">
                  <c:v>0.93000394689681132</c:v>
                </c:pt>
                <c:pt idx="141">
                  <c:v>0.93183498578798618</c:v>
                </c:pt>
                <c:pt idx="142">
                  <c:v>0.93319798955780375</c:v>
                </c:pt>
                <c:pt idx="143">
                  <c:v>0.93279651052366952</c:v>
                </c:pt>
                <c:pt idx="144">
                  <c:v>0.93127383586356072</c:v>
                </c:pt>
                <c:pt idx="145">
                  <c:v>0.92997971997694662</c:v>
                </c:pt>
                <c:pt idx="146">
                  <c:v>0.92968053346070312</c:v>
                </c:pt>
                <c:pt idx="147">
                  <c:v>0.92983836075489679</c:v>
                </c:pt>
                <c:pt idx="148">
                  <c:v>0.92947309603943629</c:v>
                </c:pt>
                <c:pt idx="149">
                  <c:v>0.92793697149901488</c:v>
                </c:pt>
                <c:pt idx="150">
                  <c:v>0.92560314265932897</c:v>
                </c:pt>
                <c:pt idx="151">
                  <c:v>0.92315360226198306</c:v>
                </c:pt>
                <c:pt idx="152">
                  <c:v>0.92114538634317789</c:v>
                </c:pt>
                <c:pt idx="153">
                  <c:v>0.9193314688840778</c:v>
                </c:pt>
                <c:pt idx="154">
                  <c:v>0.91729196974355587</c:v>
                </c:pt>
                <c:pt idx="155">
                  <c:v>0.91486644454831156</c:v>
                </c:pt>
                <c:pt idx="156">
                  <c:v>0.91266744124054433</c:v>
                </c:pt>
                <c:pt idx="157">
                  <c:v>0.91165940662900835</c:v>
                </c:pt>
                <c:pt idx="158">
                  <c:v>0.91221919376134708</c:v>
                </c:pt>
                <c:pt idx="159">
                  <c:v>0.91376209135140163</c:v>
                </c:pt>
                <c:pt idx="160">
                  <c:v>0.91526858787769405</c:v>
                </c:pt>
                <c:pt idx="161">
                  <c:v>0.91602811050932154</c:v>
                </c:pt>
                <c:pt idx="162">
                  <c:v>0.91632465838921939</c:v>
                </c:pt>
                <c:pt idx="163">
                  <c:v>0.91679962619387023</c:v>
                </c:pt>
                <c:pt idx="164">
                  <c:v>0.91784174977120314</c:v>
                </c:pt>
                <c:pt idx="165">
                  <c:v>0.91916007085215279</c:v>
                </c:pt>
                <c:pt idx="166">
                  <c:v>0.9202385969395469</c:v>
                </c:pt>
                <c:pt idx="167">
                  <c:v>0.92073561807215443</c:v>
                </c:pt>
                <c:pt idx="168">
                  <c:v>0.91266744124054433</c:v>
                </c:pt>
                <c:pt idx="169">
                  <c:v>0.91165940662900835</c:v>
                </c:pt>
                <c:pt idx="170">
                  <c:v>0.91221919376134708</c:v>
                </c:pt>
                <c:pt idx="171">
                  <c:v>0.91376209135140163</c:v>
                </c:pt>
                <c:pt idx="172">
                  <c:v>0.91526858787769405</c:v>
                </c:pt>
                <c:pt idx="173">
                  <c:v>0.91602811050932154</c:v>
                </c:pt>
                <c:pt idx="174">
                  <c:v>0.91632465838921939</c:v>
                </c:pt>
                <c:pt idx="175">
                  <c:v>0.91679962619387023</c:v>
                </c:pt>
                <c:pt idx="176">
                  <c:v>0.91784174977120314</c:v>
                </c:pt>
                <c:pt idx="177">
                  <c:v>0.91916007085215279</c:v>
                </c:pt>
                <c:pt idx="178">
                  <c:v>0.9202385969395469</c:v>
                </c:pt>
                <c:pt idx="179">
                  <c:v>0.92073561807215443</c:v>
                </c:pt>
                <c:pt idx="180">
                  <c:v>0.92085706508050369</c:v>
                </c:pt>
                <c:pt idx="181">
                  <c:v>0.92096600594901334</c:v>
                </c:pt>
                <c:pt idx="182">
                  <c:v>0.92134089877110958</c:v>
                </c:pt>
                <c:pt idx="183">
                  <c:v>0.92202505361081444</c:v>
                </c:pt>
                <c:pt idx="184">
                  <c:v>0.92295572580092278</c:v>
                </c:pt>
                <c:pt idx="185">
                  <c:v>0.92403587166741841</c:v>
                </c:pt>
                <c:pt idx="186">
                  <c:v>0.92506886704696623</c:v>
                </c:pt>
                <c:pt idx="187">
                  <c:v>0.92583137907519164</c:v>
                </c:pt>
                <c:pt idx="188">
                  <c:v>0.92620758468909714</c:v>
                </c:pt>
                <c:pt idx="189">
                  <c:v>0.92655464042448121</c:v>
                </c:pt>
                <c:pt idx="190">
                  <c:v>0.92734535004873542</c:v>
                </c:pt>
                <c:pt idx="191">
                  <c:v>0.92885658516362002</c:v>
                </c:pt>
                <c:pt idx="192">
                  <c:v>0.9307723543356391</c:v>
                </c:pt>
              </c:numCache>
            </c:numRef>
          </c:val>
        </c:ser>
        <c:ser>
          <c:idx val="1"/>
          <c:order val="1"/>
          <c:tx>
            <c:v>Residential Electric Price</c:v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4"/>
            <c:spPr>
              <a:solidFill>
                <a:srgbClr val="FF0000"/>
              </a:solidFill>
            </c:spPr>
          </c:marker>
          <c:val>
            <c:numRef>
              <c:f>Charts!$AQ$117:$AQ$309</c:f>
              <c:numCache>
                <c:formatCode>_(* #,##0.000_);_(* \(#,##0.000\);_(* "-"??_);_(@_)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</c:ser>
        <c:marker val="1"/>
        <c:axId val="63841408"/>
        <c:axId val="63842944"/>
      </c:lineChart>
      <c:catAx>
        <c:axId val="63841408"/>
        <c:scaling>
          <c:orientation val="minMax"/>
        </c:scaling>
        <c:axPos val="b"/>
        <c:numFmt formatCode="General" sourceLinked="1"/>
        <c:tickLblPos val="nextTo"/>
        <c:txPr>
          <a:bodyPr rot="0" vert="horz" anchor="ctr" anchorCtr="0"/>
          <a:lstStyle/>
          <a:p>
            <a:pPr>
              <a:defRPr/>
            </a:pPr>
            <a:endParaRPr lang="en-US"/>
          </a:p>
        </c:txPr>
        <c:crossAx val="63842944"/>
        <c:crosses val="autoZero"/>
        <c:auto val="1"/>
        <c:lblAlgn val="ctr"/>
        <c:lblOffset val="100"/>
        <c:tickLblSkip val="12"/>
        <c:tickMarkSkip val="12"/>
      </c:catAx>
      <c:valAx>
        <c:axId val="63842944"/>
        <c:scaling>
          <c:orientation val="minMax"/>
          <c:min val="0.8"/>
        </c:scaling>
        <c:axPos val="l"/>
        <c:majorGridlines/>
        <c:numFmt formatCode="#,##0.0" sourceLinked="0"/>
        <c:tickLblPos val="nextTo"/>
        <c:crossAx val="6384140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FL Government Employment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Employment - 12M Avg (Left Axis)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Charts!$AA$117:$AA$309</c:f>
              <c:numCache>
                <c:formatCode>_(* #,##0_);_(* \(#,##0\);_(* "-"??_);_(@_)</c:formatCode>
                <c:ptCount val="193"/>
                <c:pt idx="0">
                  <c:v>967.6775769037755</c:v>
                </c:pt>
                <c:pt idx="1">
                  <c:v>969.96577440565159</c:v>
                </c:pt>
                <c:pt idx="2">
                  <c:v>971.7880560628588</c:v>
                </c:pt>
                <c:pt idx="3">
                  <c:v>973.21930452986044</c:v>
                </c:pt>
                <c:pt idx="4">
                  <c:v>975.0548334494739</c:v>
                </c:pt>
                <c:pt idx="5">
                  <c:v>978.40863513935028</c:v>
                </c:pt>
                <c:pt idx="6">
                  <c:v>983.56489596272058</c:v>
                </c:pt>
                <c:pt idx="7">
                  <c:v>989.59179267339834</c:v>
                </c:pt>
                <c:pt idx="8">
                  <c:v>994.80033261762321</c:v>
                </c:pt>
                <c:pt idx="9">
                  <c:v>998.2567976927163</c:v>
                </c:pt>
                <c:pt idx="10">
                  <c:v>1000.2301780845127</c:v>
                </c:pt>
                <c:pt idx="11">
                  <c:v>1001.8134312848491</c:v>
                </c:pt>
                <c:pt idx="12">
                  <c:v>1003.745177326752</c:v>
                </c:pt>
                <c:pt idx="13">
                  <c:v>1006.0110241659235</c:v>
                </c:pt>
                <c:pt idx="14">
                  <c:v>1008.1191328788644</c:v>
                </c:pt>
                <c:pt idx="15">
                  <c:v>1009.7526937872018</c:v>
                </c:pt>
                <c:pt idx="16">
                  <c:v>1011.0106369388208</c:v>
                </c:pt>
                <c:pt idx="17">
                  <c:v>1012.2817456737595</c:v>
                </c:pt>
                <c:pt idx="18">
                  <c:v>1013.840752958542</c:v>
                </c:pt>
                <c:pt idx="19">
                  <c:v>1015.7124874046368</c:v>
                </c:pt>
                <c:pt idx="20">
                  <c:v>1017.7214627270159</c:v>
                </c:pt>
                <c:pt idx="21">
                  <c:v>1019.6973405946069</c:v>
                </c:pt>
                <c:pt idx="22">
                  <c:v>1021.5328307725098</c:v>
                </c:pt>
                <c:pt idx="23">
                  <c:v>1023.1803388255586</c:v>
                </c:pt>
                <c:pt idx="24">
                  <c:v>1024.6453698953321</c:v>
                </c:pt>
                <c:pt idx="25">
                  <c:v>1025.9945871429047</c:v>
                </c:pt>
                <c:pt idx="26">
                  <c:v>1027.3109062682186</c:v>
                </c:pt>
                <c:pt idx="27">
                  <c:v>1028.6246705873734</c:v>
                </c:pt>
                <c:pt idx="28">
                  <c:v>1029.8872810132459</c:v>
                </c:pt>
                <c:pt idx="29">
                  <c:v>1031.0099272834416</c:v>
                </c:pt>
                <c:pt idx="30">
                  <c:v>1031.988238086373</c:v>
                </c:pt>
                <c:pt idx="31">
                  <c:v>1032.9446803162234</c:v>
                </c:pt>
                <c:pt idx="32">
                  <c:v>1034.0717172559503</c:v>
                </c:pt>
                <c:pt idx="33">
                  <c:v>1035.4604537122625</c:v>
                </c:pt>
                <c:pt idx="34">
                  <c:v>1037.0481964983719</c:v>
                </c:pt>
                <c:pt idx="35">
                  <c:v>1038.6734482466004</c:v>
                </c:pt>
                <c:pt idx="36">
                  <c:v>1040.2484921158753</c:v>
                </c:pt>
                <c:pt idx="37">
                  <c:v>1041.8144473651132</c:v>
                </c:pt>
                <c:pt idx="38">
                  <c:v>1043.4782338552307</c:v>
                </c:pt>
                <c:pt idx="39">
                  <c:v>1045.2514389375144</c:v>
                </c:pt>
                <c:pt idx="40">
                  <c:v>1046.981678859355</c:v>
                </c:pt>
                <c:pt idx="41">
                  <c:v>1048.4255715330062</c:v>
                </c:pt>
                <c:pt idx="42">
                  <c:v>1049.4583071419249</c:v>
                </c:pt>
                <c:pt idx="43">
                  <c:v>1050.1420280326377</c:v>
                </c:pt>
                <c:pt idx="44">
                  <c:v>1050.6853891944527</c:v>
                </c:pt>
                <c:pt idx="45">
                  <c:v>1051.2590159501594</c:v>
                </c:pt>
                <c:pt idx="46">
                  <c:v>1051.9463342573208</c:v>
                </c:pt>
                <c:pt idx="47">
                  <c:v>1052.760261000564</c:v>
                </c:pt>
                <c:pt idx="48">
                  <c:v>1053.6908022983255</c:v>
                </c:pt>
                <c:pt idx="49">
                  <c:v>1054.7148290929661</c:v>
                </c:pt>
                <c:pt idx="50">
                  <c:v>1055.801515189811</c:v>
                </c:pt>
                <c:pt idx="51">
                  <c:v>1056.9251821862372</c:v>
                </c:pt>
                <c:pt idx="52">
                  <c:v>1058.0655862278131</c:v>
                </c:pt>
                <c:pt idx="53">
                  <c:v>1059.209697198509</c:v>
                </c:pt>
                <c:pt idx="54">
                  <c:v>1060.3572211999665</c:v>
                </c:pt>
                <c:pt idx="55">
                  <c:v>1061.522941920892</c:v>
                </c:pt>
                <c:pt idx="56">
                  <c:v>1062.7273996979684</c:v>
                </c:pt>
                <c:pt idx="57">
                  <c:v>1063.9729939507906</c:v>
                </c:pt>
                <c:pt idx="58">
                  <c:v>1065.2362366107568</c:v>
                </c:pt>
                <c:pt idx="59">
                  <c:v>1066.4778268805478</c:v>
                </c:pt>
                <c:pt idx="60">
                  <c:v>1067.6745698824088</c:v>
                </c:pt>
                <c:pt idx="61">
                  <c:v>1068.830389567459</c:v>
                </c:pt>
                <c:pt idx="62">
                  <c:v>1069.9701278817133</c:v>
                </c:pt>
                <c:pt idx="63">
                  <c:v>1071.1014292183661</c:v>
                </c:pt>
                <c:pt idx="64">
                  <c:v>1072.202714726048</c:v>
                </c:pt>
                <c:pt idx="65">
                  <c:v>1073.244801083423</c:v>
                </c:pt>
                <c:pt idx="66">
                  <c:v>1074.2488200286618</c:v>
                </c:pt>
                <c:pt idx="67">
                  <c:v>1075.3066646595551</c:v>
                </c:pt>
                <c:pt idx="68">
                  <c:v>1076.54100149586</c:v>
                </c:pt>
                <c:pt idx="69">
                  <c:v>1077.9978352325707</c:v>
                </c:pt>
                <c:pt idx="70">
                  <c:v>1079.611940565876</c:v>
                </c:pt>
                <c:pt idx="71">
                  <c:v>1081.2425438503208</c:v>
                </c:pt>
                <c:pt idx="72">
                  <c:v>1082.7862379386966</c:v>
                </c:pt>
                <c:pt idx="73">
                  <c:v>1084.2209786131568</c:v>
                </c:pt>
                <c:pt idx="74">
                  <c:v>1085.5750070180375</c:v>
                </c:pt>
                <c:pt idx="75">
                  <c:v>1086.8770974478002</c:v>
                </c:pt>
                <c:pt idx="76">
                  <c:v>1088.1449412561781</c:v>
                </c:pt>
                <c:pt idx="77">
                  <c:v>1089.3918340316079</c:v>
                </c:pt>
                <c:pt idx="78">
                  <c:v>1090.660699979049</c:v>
                </c:pt>
                <c:pt idx="79">
                  <c:v>1092.0366708164788</c:v>
                </c:pt>
                <c:pt idx="80">
                  <c:v>1093.6138643203055</c:v>
                </c:pt>
                <c:pt idx="81">
                  <c:v>1095.4177817810903</c:v>
                </c:pt>
                <c:pt idx="82">
                  <c:v>1097.3787715662847</c:v>
                </c:pt>
                <c:pt idx="83">
                  <c:v>1099.3734452447559</c:v>
                </c:pt>
                <c:pt idx="84">
                  <c:v>1101.3564419906922</c:v>
                </c:pt>
                <c:pt idx="85">
                  <c:v>1103.3971836361129</c:v>
                </c:pt>
                <c:pt idx="86">
                  <c:v>1105.6272974160986</c:v>
                </c:pt>
                <c:pt idx="87">
                  <c:v>1108.094042808249</c:v>
                </c:pt>
                <c:pt idx="88">
                  <c:v>1110.6903009438618</c:v>
                </c:pt>
                <c:pt idx="89">
                  <c:v>1113.2082657844592</c:v>
                </c:pt>
                <c:pt idx="90">
                  <c:v>1115.4854381737491</c:v>
                </c:pt>
                <c:pt idx="91">
                  <c:v>1117.451961691173</c:v>
                </c:pt>
                <c:pt idx="92">
                  <c:v>1119.1321670548912</c:v>
                </c:pt>
                <c:pt idx="93">
                  <c:v>1120.5904563527495</c:v>
                </c:pt>
                <c:pt idx="94">
                  <c:v>1121.9217159573759</c:v>
                </c:pt>
                <c:pt idx="95">
                  <c:v>1123.2228495948427</c:v>
                </c:pt>
                <c:pt idx="96">
                  <c:v>1124.4988921469267</c:v>
                </c:pt>
                <c:pt idx="97">
                  <c:v>1125.6429688496637</c:v>
                </c:pt>
                <c:pt idx="98">
                  <c:v>1126.4854843097689</c:v>
                </c:pt>
                <c:pt idx="99">
                  <c:v>1126.9564811396363</c:v>
                </c:pt>
                <c:pt idx="100">
                  <c:v>1127.1619535580537</c:v>
                </c:pt>
                <c:pt idx="101">
                  <c:v>1127.3127833830247</c:v>
                </c:pt>
                <c:pt idx="102">
                  <c:v>1127.5326113359897</c:v>
                </c:pt>
                <c:pt idx="103">
                  <c:v>1127.7908706316057</c:v>
                </c:pt>
                <c:pt idx="104">
                  <c:v>1127.9441588829948</c:v>
                </c:pt>
                <c:pt idx="105">
                  <c:v>1127.8646811018054</c:v>
                </c:pt>
                <c:pt idx="106">
                  <c:v>1127.4814283548624</c:v>
                </c:pt>
                <c:pt idx="107">
                  <c:v>1126.7860163725472</c:v>
                </c:pt>
                <c:pt idx="108">
                  <c:v>1125.8510929487527</c:v>
                </c:pt>
                <c:pt idx="109">
                  <c:v>1124.846142257408</c:v>
                </c:pt>
                <c:pt idx="110">
                  <c:v>1123.9643376674646</c:v>
                </c:pt>
                <c:pt idx="111">
                  <c:v>1123.2734108007346</c:v>
                </c:pt>
                <c:pt idx="112">
                  <c:v>1122.6526535809626</c:v>
                </c:pt>
                <c:pt idx="113">
                  <c:v>1121.8702990775894</c:v>
                </c:pt>
                <c:pt idx="114">
                  <c:v>1120.8134054593927</c:v>
                </c:pt>
                <c:pt idx="115">
                  <c:v>1119.5649852691261</c:v>
                </c:pt>
                <c:pt idx="116">
                  <c:v>1118.3353929242992</c:v>
                </c:pt>
                <c:pt idx="117">
                  <c:v>1117.2240334398855</c:v>
                </c:pt>
                <c:pt idx="118">
                  <c:v>1116.1513606962869</c:v>
                </c:pt>
                <c:pt idx="119">
                  <c:v>1114.9536580454649</c:v>
                </c:pt>
                <c:pt idx="120">
                  <c:v>1113.678339837785</c:v>
                </c:pt>
                <c:pt idx="121">
                  <c:v>1112.6595401814038</c:v>
                </c:pt>
                <c:pt idx="122">
                  <c:v>1112.3631467670652</c:v>
                </c:pt>
                <c:pt idx="123">
                  <c:v>1112.9504242102757</c:v>
                </c:pt>
                <c:pt idx="124">
                  <c:v>1114.0533790105264</c:v>
                </c:pt>
                <c:pt idx="125">
                  <c:v>1114.9805482720678</c:v>
                </c:pt>
                <c:pt idx="126">
                  <c:v>1115.2760631642539</c:v>
                </c:pt>
                <c:pt idx="127">
                  <c:v>1114.9071763763689</c:v>
                </c:pt>
                <c:pt idx="128">
                  <c:v>1114.1907468239328</c:v>
                </c:pt>
                <c:pt idx="129">
                  <c:v>1113.4522496714892</c:v>
                </c:pt>
                <c:pt idx="130">
                  <c:v>1112.9328069840572</c:v>
                </c:pt>
                <c:pt idx="131">
                  <c:v>1112.7479927876968</c:v>
                </c:pt>
                <c:pt idx="132">
                  <c:v>1112.7494745544391</c:v>
                </c:pt>
                <c:pt idx="133">
                  <c:v>1112.4985913752989</c:v>
                </c:pt>
                <c:pt idx="134">
                  <c:v>1111.4332336815576</c:v>
                </c:pt>
                <c:pt idx="135">
                  <c:v>1109.308028548199</c:v>
                </c:pt>
                <c:pt idx="136">
                  <c:v>1106.4302135345877</c:v>
                </c:pt>
                <c:pt idx="137">
                  <c:v>1103.4655435712014</c:v>
                </c:pt>
                <c:pt idx="138">
                  <c:v>1100.9132724890053</c:v>
                </c:pt>
                <c:pt idx="139">
                  <c:v>1098.9289424289846</c:v>
                </c:pt>
                <c:pt idx="140">
                  <c:v>1097.3725293990224</c:v>
                </c:pt>
                <c:pt idx="141">
                  <c:v>1096.0573195078159</c:v>
                </c:pt>
                <c:pt idx="142">
                  <c:v>1094.8152355824759</c:v>
                </c:pt>
                <c:pt idx="143">
                  <c:v>1093.5073101735095</c:v>
                </c:pt>
                <c:pt idx="144">
                  <c:v>1092.0639989910278</c:v>
                </c:pt>
                <c:pt idx="145">
                  <c:v>1090.5040006838435</c:v>
                </c:pt>
                <c:pt idx="146">
                  <c:v>1088.9054299652832</c:v>
                </c:pt>
                <c:pt idx="147">
                  <c:v>1087.3515567842717</c:v>
                </c:pt>
                <c:pt idx="148">
                  <c:v>1085.9118191211178</c:v>
                </c:pt>
                <c:pt idx="149">
                  <c:v>1084.6309273903987</c:v>
                </c:pt>
                <c:pt idx="150">
                  <c:v>1083.5031469830519</c:v>
                </c:pt>
                <c:pt idx="151">
                  <c:v>1082.4643845634371</c:v>
                </c:pt>
                <c:pt idx="152">
                  <c:v>1081.4151761899436</c:v>
                </c:pt>
                <c:pt idx="153">
                  <c:v>1080.3048416785377</c:v>
                </c:pt>
                <c:pt idx="154">
                  <c:v>1079.1549619494524</c:v>
                </c:pt>
                <c:pt idx="155">
                  <c:v>1078.0393736218832</c:v>
                </c:pt>
                <c:pt idx="156">
                  <c:v>1077.0227001797064</c:v>
                </c:pt>
                <c:pt idx="157">
                  <c:v>1076.1330226222178</c:v>
                </c:pt>
                <c:pt idx="158">
                  <c:v>1075.3800559102995</c:v>
                </c:pt>
                <c:pt idx="159">
                  <c:v>1074.7963421999914</c:v>
                </c:pt>
                <c:pt idx="160">
                  <c:v>1074.4447201784246</c:v>
                </c:pt>
                <c:pt idx="161">
                  <c:v>1074.394551029342</c:v>
                </c:pt>
                <c:pt idx="162">
                  <c:v>1074.64904433366</c:v>
                </c:pt>
                <c:pt idx="163">
                  <c:v>1075.1234766898349</c:v>
                </c:pt>
                <c:pt idx="164">
                  <c:v>1075.6723015756534</c:v>
                </c:pt>
                <c:pt idx="165">
                  <c:v>1076.2104413010577</c:v>
                </c:pt>
                <c:pt idx="166">
                  <c:v>1076.7446197362394</c:v>
                </c:pt>
                <c:pt idx="167">
                  <c:v>1077.3457555725724</c:v>
                </c:pt>
                <c:pt idx="168">
                  <c:v>1077.8827286550538</c:v>
                </c:pt>
                <c:pt idx="169">
                  <c:v>1078.4193757563007</c:v>
                </c:pt>
                <c:pt idx="170">
                  <c:v>1078.9561407404854</c:v>
                </c:pt>
                <c:pt idx="171">
                  <c:v>1079.4933801399245</c:v>
                </c:pt>
                <c:pt idx="172">
                  <c:v>1080.0312131032745</c:v>
                </c:pt>
                <c:pt idx="173">
                  <c:v>1080.5695729298666</c:v>
                </c:pt>
                <c:pt idx="174">
                  <c:v>1081.1084015770023</c:v>
                </c:pt>
                <c:pt idx="175">
                  <c:v>1081.6477227967584</c:v>
                </c:pt>
                <c:pt idx="176">
                  <c:v>1082.1875829815035</c:v>
                </c:pt>
                <c:pt idx="177">
                  <c:v>1082.7279694033714</c:v>
                </c:pt>
                <c:pt idx="178">
                  <c:v>1083.2687706438696</c:v>
                </c:pt>
                <c:pt idx="179">
                  <c:v>1083.8098301060083</c:v>
                </c:pt>
                <c:pt idx="180">
                  <c:v>1084.5300900006428</c:v>
                </c:pt>
                <c:pt idx="181">
                  <c:v>1085.2499126457817</c:v>
                </c:pt>
                <c:pt idx="182">
                  <c:v>1085.9698934112348</c:v>
                </c:pt>
                <c:pt idx="183">
                  <c:v>1086.6905105256824</c:v>
                </c:pt>
                <c:pt idx="184">
                  <c:v>1087.4119238071892</c:v>
                </c:pt>
                <c:pt idx="185">
                  <c:v>1088.1340437879248</c:v>
                </c:pt>
                <c:pt idx="186">
                  <c:v>1088.856792613283</c:v>
                </c:pt>
                <c:pt idx="187">
                  <c:v>1089.580202142716</c:v>
                </c:pt>
                <c:pt idx="188">
                  <c:v>1090.3043346038539</c:v>
                </c:pt>
                <c:pt idx="189">
                  <c:v>1091.0291729243861</c:v>
                </c:pt>
                <c:pt idx="190">
                  <c:v>1091.7545676549742</c:v>
                </c:pt>
                <c:pt idx="191">
                  <c:v>1092.4803087468563</c:v>
                </c:pt>
                <c:pt idx="192">
                  <c:v>1093.9083101867966</c:v>
                </c:pt>
              </c:numCache>
            </c:numRef>
          </c:val>
        </c:ser>
        <c:marker val="1"/>
        <c:axId val="63902848"/>
        <c:axId val="63904384"/>
      </c:lineChart>
      <c:lineChart>
        <c:grouping val="standard"/>
        <c:ser>
          <c:idx val="2"/>
          <c:order val="1"/>
          <c:tx>
            <c:v>Growth (Right axis)</c:v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Charts!$AB$117:$AB$309</c:f>
              <c:numCache>
                <c:formatCode>0.0</c:formatCode>
                <c:ptCount val="193"/>
                <c:pt idx="0">
                  <c:v>2.9369877265374766</c:v>
                </c:pt>
                <c:pt idx="1">
                  <c:v>2.8639388312791336</c:v>
                </c:pt>
                <c:pt idx="2">
                  <c:v>2.2639191831862693</c:v>
                </c:pt>
                <c:pt idx="3">
                  <c:v>1.7613249644625961</c:v>
                </c:pt>
                <c:pt idx="4">
                  <c:v>2.254168105874732</c:v>
                </c:pt>
                <c:pt idx="5">
                  <c:v>4.1618591106723501</c:v>
                </c:pt>
                <c:pt idx="6">
                  <c:v>6.4982880779910879</c:v>
                </c:pt>
                <c:pt idx="7">
                  <c:v>7.6590645144766212</c:v>
                </c:pt>
                <c:pt idx="8">
                  <c:v>6.5729436485114867</c:v>
                </c:pt>
                <c:pt idx="9">
                  <c:v>4.2925828735037364</c:v>
                </c:pt>
                <c:pt idx="10">
                  <c:v>2.4150091426042852</c:v>
                </c:pt>
                <c:pt idx="11">
                  <c:v>1.9251867058693417</c:v>
                </c:pt>
                <c:pt idx="12">
                  <c:v>2.3482728225336036</c:v>
                </c:pt>
                <c:pt idx="13">
                  <c:v>2.7570054898160556</c:v>
                </c:pt>
                <c:pt idx="14">
                  <c:v>2.5610377869220269</c:v>
                </c:pt>
                <c:pt idx="15">
                  <c:v>1.9755000055635907</c:v>
                </c:pt>
                <c:pt idx="16">
                  <c:v>1.5107933500143389</c:v>
                </c:pt>
                <c:pt idx="17">
                  <c:v>1.514342027247384</c:v>
                </c:pt>
                <c:pt idx="18">
                  <c:v>1.8448862778383646</c:v>
                </c:pt>
                <c:pt idx="19">
                  <c:v>2.209406413079007</c:v>
                </c:pt>
                <c:pt idx="20">
                  <c:v>2.3788746060035448</c:v>
                </c:pt>
                <c:pt idx="21">
                  <c:v>2.3528443015603306</c:v>
                </c:pt>
                <c:pt idx="22">
                  <c:v>2.1932918627719733</c:v>
                </c:pt>
                <c:pt idx="23">
                  <c:v>1.9654794613149784</c:v>
                </c:pt>
                <c:pt idx="24">
                  <c:v>1.7400624605509174</c:v>
                </c:pt>
                <c:pt idx="25">
                  <c:v>1.5976348493488945</c:v>
                </c:pt>
                <c:pt idx="26">
                  <c:v>1.5591997905703314</c:v>
                </c:pt>
                <c:pt idx="27">
                  <c:v>1.5579851804369493</c:v>
                </c:pt>
                <c:pt idx="28">
                  <c:v>1.4938300744171462</c:v>
                </c:pt>
                <c:pt idx="29">
                  <c:v>1.3175187546030642</c:v>
                </c:pt>
                <c:pt idx="30">
                  <c:v>1.1367345959679032</c:v>
                </c:pt>
                <c:pt idx="31">
                  <c:v>1.10458528809525</c:v>
                </c:pt>
                <c:pt idx="32">
                  <c:v>1.3035411567364319</c:v>
                </c:pt>
                <c:pt idx="33">
                  <c:v>1.6156713092443376</c:v>
                </c:pt>
                <c:pt idx="34">
                  <c:v>1.8565306427023698</c:v>
                </c:pt>
                <c:pt idx="35">
                  <c:v>1.9015530237359579</c:v>
                </c:pt>
                <c:pt idx="36">
                  <c:v>1.8387329443936729</c:v>
                </c:pt>
                <c:pt idx="37">
                  <c:v>1.8251198563795423</c:v>
                </c:pt>
                <c:pt idx="38">
                  <c:v>1.940523469367017</c:v>
                </c:pt>
                <c:pt idx="39">
                  <c:v>2.0705739740616291</c:v>
                </c:pt>
                <c:pt idx="40">
                  <c:v>2.0169657053417778</c:v>
                </c:pt>
                <c:pt idx="41">
                  <c:v>1.6724927178988658</c:v>
                </c:pt>
                <c:pt idx="42">
                  <c:v>1.1864855486810599</c:v>
                </c:pt>
                <c:pt idx="43">
                  <c:v>0.78099545927448055</c:v>
                </c:pt>
                <c:pt idx="44">
                  <c:v>0.62036967878620342</c:v>
                </c:pt>
                <c:pt idx="45">
                  <c:v>0.65675272854419653</c:v>
                </c:pt>
                <c:pt idx="46">
                  <c:v>0.78902543962227067</c:v>
                </c:pt>
                <c:pt idx="47">
                  <c:v>0.93452799027831102</c:v>
                </c:pt>
                <c:pt idx="48">
                  <c:v>1.0667156518958887</c:v>
                </c:pt>
                <c:pt idx="49">
                  <c:v>1.1721101685553847</c:v>
                </c:pt>
                <c:pt idx="50">
                  <c:v>1.2433075113349679</c:v>
                </c:pt>
                <c:pt idx="51">
                  <c:v>1.2854904417329616</c:v>
                </c:pt>
                <c:pt idx="52">
                  <c:v>1.3031023598566227</c:v>
                </c:pt>
                <c:pt idx="53">
                  <c:v>1.3034488744660289</c:v>
                </c:pt>
                <c:pt idx="54">
                  <c:v>1.3029044486603913</c:v>
                </c:pt>
                <c:pt idx="55">
                  <c:v>1.321251616342578</c:v>
                </c:pt>
                <c:pt idx="56">
                  <c:v>1.3666825263698446</c:v>
                </c:pt>
                <c:pt idx="57">
                  <c:v>1.4167922285304835</c:v>
                </c:pt>
                <c:pt idx="58">
                  <c:v>1.4388205488806927</c:v>
                </c:pt>
                <c:pt idx="59">
                  <c:v>1.4123604226078612</c:v>
                </c:pt>
                <c:pt idx="60">
                  <c:v>1.3573934815886979</c:v>
                </c:pt>
                <c:pt idx="61">
                  <c:v>1.3076345643219911</c:v>
                </c:pt>
                <c:pt idx="62">
                  <c:v>1.2879923101984048</c:v>
                </c:pt>
                <c:pt idx="63">
                  <c:v>1.2777982571073432</c:v>
                </c:pt>
                <c:pt idx="64">
                  <c:v>1.2422155518025058</c:v>
                </c:pt>
                <c:pt idx="65">
                  <c:v>1.1719398729564068</c:v>
                </c:pt>
                <c:pt idx="66">
                  <c:v>1.1253064278245795</c:v>
                </c:pt>
                <c:pt idx="67">
                  <c:v>1.1833476578966717</c:v>
                </c:pt>
                <c:pt idx="68">
                  <c:v>1.3817024195419636</c:v>
                </c:pt>
                <c:pt idx="69">
                  <c:v>1.6339158678816634</c:v>
                </c:pt>
                <c:pt idx="70">
                  <c:v>1.8123727753913466</c:v>
                </c:pt>
                <c:pt idx="71">
                  <c:v>1.8290461360274568</c:v>
                </c:pt>
                <c:pt idx="72">
                  <c:v>1.7274706211316326</c:v>
                </c:pt>
                <c:pt idx="73">
                  <c:v>1.6022398916528457</c:v>
                </c:pt>
                <c:pt idx="74">
                  <c:v>1.510698974313307</c:v>
                </c:pt>
                <c:pt idx="75">
                  <c:v>1.4521480189184643</c:v>
                </c:pt>
                <c:pt idx="76">
                  <c:v>1.4125412895066303</c:v>
                </c:pt>
                <c:pt idx="77">
                  <c:v>1.3860236844743135</c:v>
                </c:pt>
                <c:pt idx="78">
                  <c:v>1.4063220415547528</c:v>
                </c:pt>
                <c:pt idx="79">
                  <c:v>1.5212151954366648</c:v>
                </c:pt>
                <c:pt idx="80">
                  <c:v>1.7414308272883927</c:v>
                </c:pt>
                <c:pt idx="81">
                  <c:v>1.9906628137384308</c:v>
                </c:pt>
                <c:pt idx="82">
                  <c:v>2.1626708659378435</c:v>
                </c:pt>
                <c:pt idx="83">
                  <c:v>2.1972351031308124</c:v>
                </c:pt>
                <c:pt idx="84">
                  <c:v>2.1813893295661524</c:v>
                </c:pt>
                <c:pt idx="85">
                  <c:v>2.2430495868928313</c:v>
                </c:pt>
                <c:pt idx="86">
                  <c:v>2.4511244510729835</c:v>
                </c:pt>
                <c:pt idx="87">
                  <c:v>2.7116449144743537</c:v>
                </c:pt>
                <c:pt idx="88">
                  <c:v>2.8522763567325304</c:v>
                </c:pt>
                <c:pt idx="89">
                  <c:v>2.7606612162047517</c:v>
                </c:pt>
                <c:pt idx="90">
                  <c:v>2.4888568553543822</c:v>
                </c:pt>
                <c:pt idx="91">
                  <c:v>2.1415280259713398</c:v>
                </c:pt>
                <c:pt idx="92">
                  <c:v>1.8234160548207701</c:v>
                </c:pt>
                <c:pt idx="93">
                  <c:v>1.5778449198960987</c:v>
                </c:pt>
                <c:pt idx="94">
                  <c:v>1.4370954492574972</c:v>
                </c:pt>
                <c:pt idx="95">
                  <c:v>1.4024501400947464</c:v>
                </c:pt>
                <c:pt idx="96">
                  <c:v>1.3737399762564051</c:v>
                </c:pt>
                <c:pt idx="97">
                  <c:v>1.2299067774982797</c:v>
                </c:pt>
                <c:pt idx="98">
                  <c:v>0.90385651042672599</c:v>
                </c:pt>
                <c:pt idx="99">
                  <c:v>0.50408850340581957</c:v>
                </c:pt>
                <c:pt idx="100">
                  <c:v>0.21947414006546762</c:v>
                </c:pt>
                <c:pt idx="101">
                  <c:v>0.16092510064673604</c:v>
                </c:pt>
                <c:pt idx="102">
                  <c:v>0.23442842865555313</c:v>
                </c:pt>
                <c:pt idx="103">
                  <c:v>0.27534565618720919</c:v>
                </c:pt>
                <c:pt idx="104">
                  <c:v>0.16337462911586442</c:v>
                </c:pt>
                <c:pt idx="105">
                  <c:v>-8.4657875767157886E-2</c:v>
                </c:pt>
                <c:pt idx="106">
                  <c:v>-0.40786020317252758</c:v>
                </c:pt>
                <c:pt idx="107">
                  <c:v>-0.73919538421609587</c:v>
                </c:pt>
                <c:pt idx="108">
                  <c:v>-0.99286442786968854</c:v>
                </c:pt>
                <c:pt idx="109">
                  <c:v>-1.0672175762550529</c:v>
                </c:pt>
                <c:pt idx="110">
                  <c:v>-0.93753221920926944</c:v>
                </c:pt>
                <c:pt idx="111">
                  <c:v>-0.7357616714298465</c:v>
                </c:pt>
                <c:pt idx="112">
                  <c:v>-0.6616060732120399</c:v>
                </c:pt>
                <c:pt idx="113">
                  <c:v>-0.83337759803577827</c:v>
                </c:pt>
                <c:pt idx="114">
                  <c:v>-1.124454063101421</c:v>
                </c:pt>
                <c:pt idx="115">
                  <c:v>-1.3273604808506589</c:v>
                </c:pt>
                <c:pt idx="116">
                  <c:v>-1.3083620759406944</c:v>
                </c:pt>
                <c:pt idx="117">
                  <c:v>-1.1847971834004545</c:v>
                </c:pt>
                <c:pt idx="118">
                  <c:v>-1.1462206723684587</c:v>
                </c:pt>
                <c:pt idx="119">
                  <c:v>-1.2825913193630689</c:v>
                </c:pt>
                <c:pt idx="120">
                  <c:v>-1.3679366159224493</c:v>
                </c:pt>
                <c:pt idx="121">
                  <c:v>-1.0935956703020278</c:v>
                </c:pt>
                <c:pt idx="122">
                  <c:v>-0.31810702024204218</c:v>
                </c:pt>
                <c:pt idx="123">
                  <c:v>0.6300218117744727</c:v>
                </c:pt>
                <c:pt idx="124">
                  <c:v>1.183363813758409</c:v>
                </c:pt>
                <c:pt idx="125">
                  <c:v>0.99593670569988468</c:v>
                </c:pt>
                <c:pt idx="126">
                  <c:v>0.31798081615874718</c:v>
                </c:pt>
                <c:pt idx="127">
                  <c:v>-0.39748839583665374</c:v>
                </c:pt>
                <c:pt idx="128">
                  <c:v>-0.77243142116759644</c:v>
                </c:pt>
                <c:pt idx="129">
                  <c:v>-0.79673612970084795</c:v>
                </c:pt>
                <c:pt idx="130">
                  <c:v>-0.56149429814469354</c:v>
                </c:pt>
                <c:pt idx="131">
                  <c:v>-0.20048453011335399</c:v>
                </c:pt>
                <c:pt idx="132">
                  <c:v>1.6114214442364272E-3</c:v>
                </c:pt>
                <c:pt idx="133">
                  <c:v>-0.27227961193474481</c:v>
                </c:pt>
                <c:pt idx="134">
                  <c:v>-1.1470540264809537</c:v>
                </c:pt>
                <c:pt idx="135">
                  <c:v>-2.2656120944988367</c:v>
                </c:pt>
                <c:pt idx="136">
                  <c:v>-3.0515067172683152</c:v>
                </c:pt>
                <c:pt idx="137">
                  <c:v>-3.1531538795075309</c:v>
                </c:pt>
                <c:pt idx="138">
                  <c:v>-2.7375973120188135</c:v>
                </c:pt>
                <c:pt idx="139">
                  <c:v>-2.1467178889355343</c:v>
                </c:pt>
                <c:pt idx="140">
                  <c:v>-1.6911376095126829</c:v>
                </c:pt>
                <c:pt idx="141">
                  <c:v>-1.4303252053541105</c:v>
                </c:pt>
                <c:pt idx="142">
                  <c:v>-1.3502185355616869</c:v>
                </c:pt>
                <c:pt idx="143">
                  <c:v>-1.4216742027738594</c:v>
                </c:pt>
                <c:pt idx="144">
                  <c:v>-1.5695757274361788</c:v>
                </c:pt>
                <c:pt idx="145">
                  <c:v>-1.6976642913904549</c:v>
                </c:pt>
                <c:pt idx="146">
                  <c:v>-1.7411278579948841</c:v>
                </c:pt>
                <c:pt idx="147">
                  <c:v>-1.694934312977503</c:v>
                </c:pt>
                <c:pt idx="148">
                  <c:v>-1.5746852454493254</c:v>
                </c:pt>
                <c:pt idx="149">
                  <c:v>-1.4066814226330493</c:v>
                </c:pt>
                <c:pt idx="150">
                  <c:v>-1.2437191390378022</c:v>
                </c:pt>
                <c:pt idx="151">
                  <c:v>-1.1484230384480654</c:v>
                </c:pt>
                <c:pt idx="152">
                  <c:v>-1.1596399469710916</c:v>
                </c:pt>
                <c:pt idx="153">
                  <c:v>-1.2250399183451166</c:v>
                </c:pt>
                <c:pt idx="154">
                  <c:v>-1.2670956931855715</c:v>
                </c:pt>
                <c:pt idx="155">
                  <c:v>-1.2300977655047562</c:v>
                </c:pt>
                <c:pt idx="156">
                  <c:v>-1.1232448068609457</c:v>
                </c:pt>
                <c:pt idx="157">
                  <c:v>-0.98490985989516666</c:v>
                </c:pt>
                <c:pt idx="158">
                  <c:v>-0.83464695372675868</c:v>
                </c:pt>
                <c:pt idx="159">
                  <c:v>-0.64768120904453719</c:v>
                </c:pt>
                <c:pt idx="160">
                  <c:v>-0.39073259941561078</c:v>
                </c:pt>
                <c:pt idx="161">
                  <c:v>-5.5882082251335063E-2</c:v>
                </c:pt>
                <c:pt idx="162">
                  <c:v>0.28419040214691105</c:v>
                </c:pt>
                <c:pt idx="163">
                  <c:v>0.5306111419088877</c:v>
                </c:pt>
                <c:pt idx="164">
                  <c:v>0.61370674492875477</c:v>
                </c:pt>
                <c:pt idx="165">
                  <c:v>0.60109704330986169</c:v>
                </c:pt>
                <c:pt idx="166">
                  <c:v>0.59618553676883401</c:v>
                </c:pt>
                <c:pt idx="167">
                  <c:v>0.67109447452213811</c:v>
                </c:pt>
                <c:pt idx="168">
                  <c:v>0.60000000000000053</c:v>
                </c:pt>
                <c:pt idx="169">
                  <c:v>0.60000000000000053</c:v>
                </c:pt>
                <c:pt idx="170">
                  <c:v>0.60000000000000053</c:v>
                </c:pt>
                <c:pt idx="171">
                  <c:v>0.60000000000000053</c:v>
                </c:pt>
                <c:pt idx="172">
                  <c:v>0.60000000000000053</c:v>
                </c:pt>
                <c:pt idx="173">
                  <c:v>0.60000000000000053</c:v>
                </c:pt>
                <c:pt idx="174">
                  <c:v>0.60000000000000053</c:v>
                </c:pt>
                <c:pt idx="175">
                  <c:v>0.60000000000000053</c:v>
                </c:pt>
                <c:pt idx="176">
                  <c:v>0.60000000000000053</c:v>
                </c:pt>
                <c:pt idx="177">
                  <c:v>0.60000000000000053</c:v>
                </c:pt>
                <c:pt idx="178">
                  <c:v>0.60000000000000053</c:v>
                </c:pt>
                <c:pt idx="179">
                  <c:v>0.60000000000000053</c:v>
                </c:pt>
                <c:pt idx="180">
                  <c:v>0.80000000000000071</c:v>
                </c:pt>
                <c:pt idx="181">
                  <c:v>0.80000000000000071</c:v>
                </c:pt>
                <c:pt idx="182">
                  <c:v>0.80000000000000071</c:v>
                </c:pt>
                <c:pt idx="183">
                  <c:v>0.80000000000000071</c:v>
                </c:pt>
                <c:pt idx="184">
                  <c:v>0.80000000000000071</c:v>
                </c:pt>
                <c:pt idx="185">
                  <c:v>0.80000000000000071</c:v>
                </c:pt>
                <c:pt idx="186">
                  <c:v>0.80000000000000071</c:v>
                </c:pt>
                <c:pt idx="187">
                  <c:v>0.80000000000000071</c:v>
                </c:pt>
                <c:pt idx="188">
                  <c:v>0.80000000000000071</c:v>
                </c:pt>
                <c:pt idx="189">
                  <c:v>0.80000000000000071</c:v>
                </c:pt>
                <c:pt idx="190">
                  <c:v>0.80000000000000071</c:v>
                </c:pt>
                <c:pt idx="191">
                  <c:v>0.80000000000000071</c:v>
                </c:pt>
                <c:pt idx="192">
                  <c:v>1.5735076804716641</c:v>
                </c:pt>
              </c:numCache>
            </c:numRef>
          </c:val>
        </c:ser>
        <c:marker val="1"/>
        <c:axId val="63918848"/>
        <c:axId val="63920384"/>
      </c:lineChart>
      <c:catAx>
        <c:axId val="6390284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63904384"/>
        <c:crosses val="autoZero"/>
        <c:auto val="1"/>
        <c:lblAlgn val="ctr"/>
        <c:lblOffset val="100"/>
        <c:tickLblSkip val="12"/>
        <c:tickMarkSkip val="12"/>
      </c:catAx>
      <c:valAx>
        <c:axId val="63904384"/>
        <c:scaling>
          <c:orientation val="minMax"/>
          <c:min val="9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12 Month Average (000)</a:t>
                </a:r>
              </a:p>
            </c:rich>
          </c:tx>
          <c:layout/>
        </c:title>
        <c:numFmt formatCode="_(* #,##0_);_(* \(#,##0\);_(* &quot;-&quot;??_);_(@_)" sourceLinked="1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63902848"/>
        <c:crosses val="autoZero"/>
        <c:crossBetween val="between"/>
      </c:valAx>
      <c:catAx>
        <c:axId val="63918848"/>
        <c:scaling>
          <c:orientation val="minMax"/>
        </c:scaling>
        <c:delete val="1"/>
        <c:axPos val="b"/>
        <c:tickLblPos val="none"/>
        <c:crossAx val="63920384"/>
        <c:crosses val="autoZero"/>
        <c:auto val="1"/>
        <c:lblAlgn val="ctr"/>
        <c:lblOffset val="100"/>
      </c:catAx>
      <c:valAx>
        <c:axId val="63920384"/>
        <c:scaling>
          <c:orientation val="minMax"/>
          <c:max val="4"/>
        </c:scaling>
        <c:axPos val="r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n-US" sz="1100"/>
                  <a:t>YoY Percent Change</a:t>
                </a:r>
              </a:p>
            </c:rich>
          </c:tx>
          <c:layout/>
        </c:title>
        <c:numFmt formatCode="0.0" sourceLinked="1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63918848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FL Government Employment</a:t>
            </a:r>
            <a:endParaRPr lang="en-US" sz="1800" b="0" i="0" baseline="0"/>
          </a:p>
          <a:p>
            <a:pPr algn="ctr">
              <a:defRPr/>
            </a:pPr>
            <a:r>
              <a:rPr lang="en-US" sz="1200"/>
              <a:t>Yr/Yr % Chg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752287283448391E-2"/>
          <c:y val="0.19148543140968141"/>
          <c:w val="0.89301966723950121"/>
          <c:h val="0.59032472839629158"/>
        </c:manualLayout>
      </c:layout>
      <c:lineChart>
        <c:grouping val="standard"/>
        <c:ser>
          <c:idx val="1"/>
          <c:order val="0"/>
          <c:tx>
            <c:v>Aug11FF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[9]Charts!$AB$117:$AB$309</c:f>
              <c:numCache>
                <c:formatCode>General</c:formatCode>
                <c:ptCount val="193"/>
                <c:pt idx="0">
                  <c:v>2.9369877289905366</c:v>
                </c:pt>
                <c:pt idx="1">
                  <c:v>2.8639388288344669</c:v>
                </c:pt>
                <c:pt idx="2">
                  <c:v>2.2639191771063327</c:v>
                </c:pt>
                <c:pt idx="3">
                  <c:v>1.7613249600101577</c:v>
                </c:pt>
                <c:pt idx="4">
                  <c:v>2.2541681092907995</c:v>
                </c:pt>
                <c:pt idx="5">
                  <c:v>4.161859114507438</c:v>
                </c:pt>
                <c:pt idx="6">
                  <c:v>6.4982880834512313</c:v>
                </c:pt>
                <c:pt idx="7">
                  <c:v>7.6590645135373725</c:v>
                </c:pt>
                <c:pt idx="8">
                  <c:v>6.5729436434969202</c:v>
                </c:pt>
                <c:pt idx="9">
                  <c:v>4.2925828784844189</c:v>
                </c:pt>
                <c:pt idx="10">
                  <c:v>2.4150091407121765</c:v>
                </c:pt>
                <c:pt idx="11">
                  <c:v>1.9251866995297018</c:v>
                </c:pt>
                <c:pt idx="12">
                  <c:v>2.3482728193988889</c:v>
                </c:pt>
                <c:pt idx="13">
                  <c:v>2.7570054899766827</c:v>
                </c:pt>
                <c:pt idx="14">
                  <c:v>2.5610377842267829</c:v>
                </c:pt>
                <c:pt idx="15">
                  <c:v>1.9755000066707717</c:v>
                </c:pt>
                <c:pt idx="16">
                  <c:v>1.5107933525130957</c:v>
                </c:pt>
                <c:pt idx="17">
                  <c:v>1.5143420300029131</c:v>
                </c:pt>
                <c:pt idx="18">
                  <c:v>1.8448862781826003</c:v>
                </c:pt>
                <c:pt idx="19">
                  <c:v>2.2094064123057588</c:v>
                </c:pt>
                <c:pt idx="20">
                  <c:v>2.3788746155260387</c:v>
                </c:pt>
                <c:pt idx="21">
                  <c:v>2.3528442992707843</c:v>
                </c:pt>
                <c:pt idx="22">
                  <c:v>2.1932918617610708</c:v>
                </c:pt>
                <c:pt idx="23">
                  <c:v>1.9654794632415262</c:v>
                </c:pt>
                <c:pt idx="24">
                  <c:v>1.74006246097127</c:v>
                </c:pt>
                <c:pt idx="25">
                  <c:v>1.5976348482986236</c:v>
                </c:pt>
                <c:pt idx="26">
                  <c:v>1.5591997940457958</c:v>
                </c:pt>
                <c:pt idx="27">
                  <c:v>1.5579851788539045</c:v>
                </c:pt>
                <c:pt idx="28">
                  <c:v>1.4938300724817832</c:v>
                </c:pt>
                <c:pt idx="29">
                  <c:v>1.3175187537848521</c:v>
                </c:pt>
                <c:pt idx="30">
                  <c:v>1.1367345937084217</c:v>
                </c:pt>
                <c:pt idx="31">
                  <c:v>1.1045852877251683</c:v>
                </c:pt>
                <c:pt idx="32">
                  <c:v>1.3035411520805784</c:v>
                </c:pt>
                <c:pt idx="33">
                  <c:v>1.6156713137543299</c:v>
                </c:pt>
                <c:pt idx="34">
                  <c:v>1.8565306417343885</c:v>
                </c:pt>
                <c:pt idx="35">
                  <c:v>1.9015530210900522</c:v>
                </c:pt>
                <c:pt idx="36">
                  <c:v>1.8387329433057653</c:v>
                </c:pt>
                <c:pt idx="37">
                  <c:v>1.8251198558815185</c:v>
                </c:pt>
                <c:pt idx="38">
                  <c:v>1.9405234749805933</c:v>
                </c:pt>
                <c:pt idx="39">
                  <c:v>2.0705739837443948</c:v>
                </c:pt>
                <c:pt idx="40">
                  <c:v>2.0169657094358362</c:v>
                </c:pt>
                <c:pt idx="41">
                  <c:v>1.6724927017507163</c:v>
                </c:pt>
                <c:pt idx="42">
                  <c:v>1.1864855214369641</c:v>
                </c:pt>
                <c:pt idx="43">
                  <c:v>0.78099544847893831</c:v>
                </c:pt>
                <c:pt idx="44">
                  <c:v>0.62036971886136882</c:v>
                </c:pt>
                <c:pt idx="45">
                  <c:v>0.65675280374284384</c:v>
                </c:pt>
                <c:pt idx="46">
                  <c:v>0.78902547289179115</c:v>
                </c:pt>
                <c:pt idx="47">
                  <c:v>0.93452788175047985</c:v>
                </c:pt>
                <c:pt idx="48">
                  <c:v>1.0667154407009161</c:v>
                </c:pt>
                <c:pt idx="49">
                  <c:v>1.1721100795228478</c:v>
                </c:pt>
                <c:pt idx="50">
                  <c:v>1.2433078049509882</c:v>
                </c:pt>
                <c:pt idx="51">
                  <c:v>1.2854910208446535</c:v>
                </c:pt>
                <c:pt idx="52">
                  <c:v>1.3031026027507275</c:v>
                </c:pt>
                <c:pt idx="53">
                  <c:v>1.3034480499666046</c:v>
                </c:pt>
                <c:pt idx="54">
                  <c:v>1.3029028535452403</c:v>
                </c:pt>
                <c:pt idx="55">
                  <c:v>1.3212509721538535</c:v>
                </c:pt>
                <c:pt idx="56">
                  <c:v>1.3666848399880971</c:v>
                </c:pt>
                <c:pt idx="57">
                  <c:v>1.4167966630331152</c:v>
                </c:pt>
                <c:pt idx="58">
                  <c:v>1.4388224466736377</c:v>
                </c:pt>
                <c:pt idx="59">
                  <c:v>1.412354156402218</c:v>
                </c:pt>
                <c:pt idx="60">
                  <c:v>1.3573814498777148</c:v>
                </c:pt>
                <c:pt idx="61">
                  <c:v>1.3076294246971987</c:v>
                </c:pt>
                <c:pt idx="62">
                  <c:v>1.2880089318356935</c:v>
                </c:pt>
                <c:pt idx="63">
                  <c:v>1.2778314642884814</c:v>
                </c:pt>
                <c:pt idx="64">
                  <c:v>1.2422296891184459</c:v>
                </c:pt>
                <c:pt idx="65">
                  <c:v>1.1718922410125732</c:v>
                </c:pt>
                <c:pt idx="66">
                  <c:v>1.1252142274630339</c:v>
                </c:pt>
                <c:pt idx="67">
                  <c:v>1.1833102726828582</c:v>
                </c:pt>
                <c:pt idx="68">
                  <c:v>1.3818362248326332</c:v>
                </c:pt>
                <c:pt idx="69">
                  <c:v>1.6341723287593313</c:v>
                </c:pt>
                <c:pt idx="70">
                  <c:v>1.8124824439017972</c:v>
                </c:pt>
                <c:pt idx="71">
                  <c:v>1.8286836248562421</c:v>
                </c:pt>
                <c:pt idx="72">
                  <c:v>1.7267741661818548</c:v>
                </c:pt>
                <c:pt idx="73">
                  <c:v>1.601942234263487</c:v>
                </c:pt>
                <c:pt idx="74">
                  <c:v>1.5116619826725186</c:v>
                </c:pt>
                <c:pt idx="75">
                  <c:v>1.454071625076625</c:v>
                </c:pt>
                <c:pt idx="76">
                  <c:v>1.413360601204583</c:v>
                </c:pt>
                <c:pt idx="77">
                  <c:v>1.3832616774039685</c:v>
                </c:pt>
                <c:pt idx="78">
                  <c:v>1.4009688545400634</c:v>
                </c:pt>
                <c:pt idx="79">
                  <c:v>1.5190307083021048</c:v>
                </c:pt>
                <c:pt idx="80">
                  <c:v>1.7491954767409057</c:v>
                </c:pt>
                <c:pt idx="81">
                  <c:v>2.0058274609990434</c:v>
                </c:pt>
                <c:pt idx="82">
                  <c:v>2.1702357031591513</c:v>
                </c:pt>
                <c:pt idx="83">
                  <c:v>2.1747857694954353</c:v>
                </c:pt>
                <c:pt idx="84">
                  <c:v>2.1148450975386535</c:v>
                </c:pt>
                <c:pt idx="85">
                  <c:v>2.1350603641993482</c:v>
                </c:pt>
                <c:pt idx="86">
                  <c:v>2.3138522155414121</c:v>
                </c:pt>
                <c:pt idx="87">
                  <c:v>2.5635221953421272</c:v>
                </c:pt>
                <c:pt idx="88">
                  <c:v>2.718983756939175</c:v>
                </c:pt>
                <c:pt idx="89">
                  <c:v>2.6672516687457293</c:v>
                </c:pt>
                <c:pt idx="90">
                  <c:v>2.4422057444194678</c:v>
                </c:pt>
                <c:pt idx="91">
                  <c:v>2.1248946185455253</c:v>
                </c:pt>
                <c:pt idx="92">
                  <c:v>1.8052375094468998</c:v>
                </c:pt>
                <c:pt idx="93">
                  <c:v>1.5417767581026753</c:v>
                </c:pt>
                <c:pt idx="94">
                  <c:v>1.3900643285371439</c:v>
                </c:pt>
                <c:pt idx="95">
                  <c:v>1.368378397862724</c:v>
                </c:pt>
                <c:pt idx="96">
                  <c:v>1.3750088632662028</c:v>
                </c:pt>
                <c:pt idx="97">
                  <c:v>1.277824824902174</c:v>
                </c:pt>
                <c:pt idx="98">
                  <c:v>1.0013959460445587</c:v>
                </c:pt>
                <c:pt idx="99">
                  <c:v>0.63876314455886263</c:v>
                </c:pt>
                <c:pt idx="100">
                  <c:v>0.35846981116025578</c:v>
                </c:pt>
                <c:pt idx="101">
                  <c:v>0.26244638847099377</c:v>
                </c:pt>
                <c:pt idx="102">
                  <c:v>0.27454651853704437</c:v>
                </c:pt>
                <c:pt idx="103">
                  <c:v>0.25689385753040472</c:v>
                </c:pt>
                <c:pt idx="104">
                  <c:v>0.11397805049124798</c:v>
                </c:pt>
                <c:pt idx="105">
                  <c:v>-0.12982524444716814</c:v>
                </c:pt>
                <c:pt idx="106">
                  <c:v>-0.41049779102413364</c:v>
                </c:pt>
                <c:pt idx="107">
                  <c:v>-0.66610042732805352</c:v>
                </c:pt>
                <c:pt idx="108">
                  <c:v>-0.84243892246104179</c:v>
                </c:pt>
                <c:pt idx="109">
                  <c:v>-0.88135382316560928</c:v>
                </c:pt>
                <c:pt idx="110">
                  <c:v>-0.77770434479148554</c:v>
                </c:pt>
                <c:pt idx="111">
                  <c:v>-0.63991383460737516</c:v>
                </c:pt>
                <c:pt idx="112">
                  <c:v>-0.62573685986377914</c:v>
                </c:pt>
                <c:pt idx="113">
                  <c:v>-0.82298475898294754</c:v>
                </c:pt>
                <c:pt idx="114">
                  <c:v>-1.1135803734603544</c:v>
                </c:pt>
                <c:pt idx="115">
                  <c:v>-1.3120250206671513</c:v>
                </c:pt>
                <c:pt idx="116">
                  <c:v>-1.3007083463776881</c:v>
                </c:pt>
                <c:pt idx="117">
                  <c:v>-1.1959109045900473</c:v>
                </c:pt>
                <c:pt idx="118">
                  <c:v>-1.1807768063760715</c:v>
                </c:pt>
                <c:pt idx="119">
                  <c:v>-1.3358635964909715</c:v>
                </c:pt>
                <c:pt idx="120">
                  <c:v>-0.85094907309010148</c:v>
                </c:pt>
                <c:pt idx="121">
                  <c:v>-0.97108591275519851</c:v>
                </c:pt>
                <c:pt idx="122">
                  <c:v>-0.90977108304627352</c:v>
                </c:pt>
                <c:pt idx="123">
                  <c:v>-0.87266938025697405</c:v>
                </c:pt>
                <c:pt idx="124">
                  <c:v>-0.85113790429143243</c:v>
                </c:pt>
                <c:pt idx="125">
                  <c:v>-0.90216326411917125</c:v>
                </c:pt>
                <c:pt idx="126">
                  <c:v>-0.43719738500339611</c:v>
                </c:pt>
                <c:pt idx="127">
                  <c:v>-0.75767029721274248</c:v>
                </c:pt>
                <c:pt idx="128">
                  <c:v>-0.67638151625852849</c:v>
                </c:pt>
                <c:pt idx="129">
                  <c:v>-0.46149293143179504</c:v>
                </c:pt>
                <c:pt idx="130">
                  <c:v>-0.25066630484646968</c:v>
                </c:pt>
                <c:pt idx="131">
                  <c:v>-5.4593955887727308E-2</c:v>
                </c:pt>
                <c:pt idx="132">
                  <c:v>-0.46838407494145251</c:v>
                </c:pt>
                <c:pt idx="133">
                  <c:v>-0.31574199368515909</c:v>
                </c:pt>
                <c:pt idx="134">
                  <c:v>-0.6538496006433081</c:v>
                </c:pt>
                <c:pt idx="135">
                  <c:v>-0.85624239229842303</c:v>
                </c:pt>
                <c:pt idx="136">
                  <c:v>-0.95395993531681711</c:v>
                </c:pt>
                <c:pt idx="137">
                  <c:v>-1.0761826703832411</c:v>
                </c:pt>
                <c:pt idx="138">
                  <c:v>-1.3720177944483214</c:v>
                </c:pt>
                <c:pt idx="139">
                  <c:v>-0.73262380612607592</c:v>
                </c:pt>
                <c:pt idx="140">
                  <c:v>-0.41619940315318349</c:v>
                </c:pt>
                <c:pt idx="141">
                  <c:v>-0.36996030651338385</c:v>
                </c:pt>
                <c:pt idx="142">
                  <c:v>-0.41969179108584109</c:v>
                </c:pt>
                <c:pt idx="143">
                  <c:v>-0.43881756931831717</c:v>
                </c:pt>
                <c:pt idx="144">
                  <c:v>-0.44674767038282992</c:v>
                </c:pt>
                <c:pt idx="145">
                  <c:v>-0.50566172860012637</c:v>
                </c:pt>
                <c:pt idx="146">
                  <c:v>-0.63961733398412157</c:v>
                </c:pt>
                <c:pt idx="147">
                  <c:v>-0.75413694965773548</c:v>
                </c:pt>
                <c:pt idx="148">
                  <c:v>-0.70054900149579824</c:v>
                </c:pt>
                <c:pt idx="149">
                  <c:v>-0.39904826618304412</c:v>
                </c:pt>
                <c:pt idx="150">
                  <c:v>-0.37734703793149693</c:v>
                </c:pt>
                <c:pt idx="151">
                  <c:v>-0.53853926129794338</c:v>
                </c:pt>
                <c:pt idx="152">
                  <c:v>-0.84745172367451937</c:v>
                </c:pt>
                <c:pt idx="153">
                  <c:v>-1.0188864983751711</c:v>
                </c:pt>
                <c:pt idx="154">
                  <c:v>-0.98735404046021991</c:v>
                </c:pt>
                <c:pt idx="155">
                  <c:v>-0.85184687729329411</c:v>
                </c:pt>
                <c:pt idx="156">
                  <c:v>-0.82600224861310023</c:v>
                </c:pt>
                <c:pt idx="157">
                  <c:v>-0.76727787515952217</c:v>
                </c:pt>
                <c:pt idx="158">
                  <c:v>-0.36722207245989402</c:v>
                </c:pt>
                <c:pt idx="159">
                  <c:v>-9.3661475812578665E-2</c:v>
                </c:pt>
                <c:pt idx="160">
                  <c:v>-1.7474830818298148E-2</c:v>
                </c:pt>
                <c:pt idx="161">
                  <c:v>4.0764405197935005E-2</c:v>
                </c:pt>
                <c:pt idx="162">
                  <c:v>0.44544967101440847</c:v>
                </c:pt>
                <c:pt idx="163">
                  <c:v>0.67540370946392869</c:v>
                </c:pt>
                <c:pt idx="164">
                  <c:v>0.77770619343215941</c:v>
                </c:pt>
                <c:pt idx="165">
                  <c:v>0.84819320397317988</c:v>
                </c:pt>
                <c:pt idx="166">
                  <c:v>0.95991020612866684</c:v>
                </c:pt>
                <c:pt idx="167">
                  <c:v>1.1191805574466196</c:v>
                </c:pt>
                <c:pt idx="168">
                  <c:v>1.2955594712532381</c:v>
                </c:pt>
                <c:pt idx="169">
                  <c:v>1.4787384427672912</c:v>
                </c:pt>
                <c:pt idx="170">
                  <c:v>1.6548862303958689</c:v>
                </c:pt>
                <c:pt idx="171">
                  <c:v>1.7969385986928543</c:v>
                </c:pt>
                <c:pt idx="172">
                  <c:v>1.8954465783842522</c:v>
                </c:pt>
                <c:pt idx="173">
                  <c:v>1.9730484663709635</c:v>
                </c:pt>
                <c:pt idx="174">
                  <c:v>2.0652519954816428</c:v>
                </c:pt>
                <c:pt idx="175">
                  <c:v>2.1881786644352585</c:v>
                </c:pt>
                <c:pt idx="176">
                  <c:v>2.3186909275323853</c:v>
                </c:pt>
                <c:pt idx="177">
                  <c:v>2.4187681664308958</c:v>
                </c:pt>
                <c:pt idx="178">
                  <c:v>2.4644716974976166</c:v>
                </c:pt>
                <c:pt idx="179">
                  <c:v>2.4774265228692194</c:v>
                </c:pt>
                <c:pt idx="180">
                  <c:v>2.4918079139009564</c:v>
                </c:pt>
                <c:pt idx="181">
                  <c:v>2.5322730448360531</c:v>
                </c:pt>
                <c:pt idx="182">
                  <c:v>2.5954926761947217</c:v>
                </c:pt>
                <c:pt idx="183">
                  <c:v>2.6654651151859499</c:v>
                </c:pt>
                <c:pt idx="184">
                  <c:v>2.7277502240021345</c:v>
                </c:pt>
                <c:pt idx="185">
                  <c:v>2.7712459355850649</c:v>
                </c:pt>
                <c:pt idx="186">
                  <c:v>2.7864016471260022</c:v>
                </c:pt>
                <c:pt idx="187">
                  <c:v>2.7685610945265893</c:v>
                </c:pt>
                <c:pt idx="188">
                  <c:v>2.7299071128941588</c:v>
                </c:pt>
                <c:pt idx="189">
                  <c:v>2.6873154280767197</c:v>
                </c:pt>
                <c:pt idx="190">
                  <c:v>2.6522455432253178</c:v>
                </c:pt>
                <c:pt idx="191">
                  <c:v>2.6198142307649386</c:v>
                </c:pt>
                <c:pt idx="192">
                  <c:v>2.5831607964928116</c:v>
                </c:pt>
              </c:numCache>
            </c:numRef>
          </c:val>
        </c:ser>
        <c:ser>
          <c:idx val="0"/>
          <c:order val="1"/>
          <c:tx>
            <c:v>Aug12F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Charts!$AB$117:$AB$309</c:f>
              <c:numCache>
                <c:formatCode>0.0</c:formatCode>
                <c:ptCount val="193"/>
                <c:pt idx="0">
                  <c:v>2.9369877265374766</c:v>
                </c:pt>
                <c:pt idx="1">
                  <c:v>2.8639388312791336</c:v>
                </c:pt>
                <c:pt idx="2">
                  <c:v>2.2639191831862693</c:v>
                </c:pt>
                <c:pt idx="3">
                  <c:v>1.7613249644625961</c:v>
                </c:pt>
                <c:pt idx="4">
                  <c:v>2.254168105874732</c:v>
                </c:pt>
                <c:pt idx="5">
                  <c:v>4.1618591106723501</c:v>
                </c:pt>
                <c:pt idx="6">
                  <c:v>6.4982880779910879</c:v>
                </c:pt>
                <c:pt idx="7">
                  <c:v>7.6590645144766212</c:v>
                </c:pt>
                <c:pt idx="8">
                  <c:v>6.5729436485114867</c:v>
                </c:pt>
                <c:pt idx="9">
                  <c:v>4.2925828735037364</c:v>
                </c:pt>
                <c:pt idx="10">
                  <c:v>2.4150091426042852</c:v>
                </c:pt>
                <c:pt idx="11">
                  <c:v>1.9251867058693417</c:v>
                </c:pt>
                <c:pt idx="12">
                  <c:v>2.3482728225336036</c:v>
                </c:pt>
                <c:pt idx="13">
                  <c:v>2.7570054898160556</c:v>
                </c:pt>
                <c:pt idx="14">
                  <c:v>2.5610377869220269</c:v>
                </c:pt>
                <c:pt idx="15">
                  <c:v>1.9755000055635907</c:v>
                </c:pt>
                <c:pt idx="16">
                  <c:v>1.5107933500143389</c:v>
                </c:pt>
                <c:pt idx="17">
                  <c:v>1.514342027247384</c:v>
                </c:pt>
                <c:pt idx="18">
                  <c:v>1.8448862778383646</c:v>
                </c:pt>
                <c:pt idx="19">
                  <c:v>2.209406413079007</c:v>
                </c:pt>
                <c:pt idx="20">
                  <c:v>2.3788746060035448</c:v>
                </c:pt>
                <c:pt idx="21">
                  <c:v>2.3528443015603306</c:v>
                </c:pt>
                <c:pt idx="22">
                  <c:v>2.1932918627719733</c:v>
                </c:pt>
                <c:pt idx="23">
                  <c:v>1.9654794613149784</c:v>
                </c:pt>
                <c:pt idx="24">
                  <c:v>1.7400624605509174</c:v>
                </c:pt>
                <c:pt idx="25">
                  <c:v>1.5976348493488945</c:v>
                </c:pt>
                <c:pt idx="26">
                  <c:v>1.5591997905703314</c:v>
                </c:pt>
                <c:pt idx="27">
                  <c:v>1.5579851804369493</c:v>
                </c:pt>
                <c:pt idx="28">
                  <c:v>1.4938300744171462</c:v>
                </c:pt>
                <c:pt idx="29">
                  <c:v>1.3175187546030642</c:v>
                </c:pt>
                <c:pt idx="30">
                  <c:v>1.1367345959679032</c:v>
                </c:pt>
                <c:pt idx="31">
                  <c:v>1.10458528809525</c:v>
                </c:pt>
                <c:pt idx="32">
                  <c:v>1.3035411567364319</c:v>
                </c:pt>
                <c:pt idx="33">
                  <c:v>1.6156713092443376</c:v>
                </c:pt>
                <c:pt idx="34">
                  <c:v>1.8565306427023698</c:v>
                </c:pt>
                <c:pt idx="35">
                  <c:v>1.9015530237359579</c:v>
                </c:pt>
                <c:pt idx="36">
                  <c:v>1.8387329443936729</c:v>
                </c:pt>
                <c:pt idx="37">
                  <c:v>1.8251198563795423</c:v>
                </c:pt>
                <c:pt idx="38">
                  <c:v>1.940523469367017</c:v>
                </c:pt>
                <c:pt idx="39">
                  <c:v>2.0705739740616291</c:v>
                </c:pt>
                <c:pt idx="40">
                  <c:v>2.0169657053417778</c:v>
                </c:pt>
                <c:pt idx="41">
                  <c:v>1.6724927178988658</c:v>
                </c:pt>
                <c:pt idx="42">
                  <c:v>1.1864855486810599</c:v>
                </c:pt>
                <c:pt idx="43">
                  <c:v>0.78099545927448055</c:v>
                </c:pt>
                <c:pt idx="44">
                  <c:v>0.62036967878620342</c:v>
                </c:pt>
                <c:pt idx="45">
                  <c:v>0.65675272854419653</c:v>
                </c:pt>
                <c:pt idx="46">
                  <c:v>0.78902543962227067</c:v>
                </c:pt>
                <c:pt idx="47">
                  <c:v>0.93452799027831102</c:v>
                </c:pt>
                <c:pt idx="48">
                  <c:v>1.0667156518958887</c:v>
                </c:pt>
                <c:pt idx="49">
                  <c:v>1.1721101685553847</c:v>
                </c:pt>
                <c:pt idx="50">
                  <c:v>1.2433075113349679</c:v>
                </c:pt>
                <c:pt idx="51">
                  <c:v>1.2854904417329616</c:v>
                </c:pt>
                <c:pt idx="52">
                  <c:v>1.3031023598566227</c:v>
                </c:pt>
                <c:pt idx="53">
                  <c:v>1.3034488744660289</c:v>
                </c:pt>
                <c:pt idx="54">
                  <c:v>1.3029044486603913</c:v>
                </c:pt>
                <c:pt idx="55">
                  <c:v>1.321251616342578</c:v>
                </c:pt>
                <c:pt idx="56">
                  <c:v>1.3666825263698446</c:v>
                </c:pt>
                <c:pt idx="57">
                  <c:v>1.4167922285304835</c:v>
                </c:pt>
                <c:pt idx="58">
                  <c:v>1.4388205488806927</c:v>
                </c:pt>
                <c:pt idx="59">
                  <c:v>1.4123604226078612</c:v>
                </c:pt>
                <c:pt idx="60">
                  <c:v>1.3573934815886979</c:v>
                </c:pt>
                <c:pt idx="61">
                  <c:v>1.3076345643219911</c:v>
                </c:pt>
                <c:pt idx="62">
                  <c:v>1.2879923101984048</c:v>
                </c:pt>
                <c:pt idx="63">
                  <c:v>1.2777982571073432</c:v>
                </c:pt>
                <c:pt idx="64">
                  <c:v>1.2422155518025058</c:v>
                </c:pt>
                <c:pt idx="65">
                  <c:v>1.1719398729564068</c:v>
                </c:pt>
                <c:pt idx="66">
                  <c:v>1.1253064278245795</c:v>
                </c:pt>
                <c:pt idx="67">
                  <c:v>1.1833476578966717</c:v>
                </c:pt>
                <c:pt idx="68">
                  <c:v>1.3817024195419636</c:v>
                </c:pt>
                <c:pt idx="69">
                  <c:v>1.6339158678816634</c:v>
                </c:pt>
                <c:pt idx="70">
                  <c:v>1.8123727753913466</c:v>
                </c:pt>
                <c:pt idx="71">
                  <c:v>1.8290461360274568</c:v>
                </c:pt>
                <c:pt idx="72">
                  <c:v>1.7274706211316326</c:v>
                </c:pt>
                <c:pt idx="73">
                  <c:v>1.6022398916528457</c:v>
                </c:pt>
                <c:pt idx="74">
                  <c:v>1.510698974313307</c:v>
                </c:pt>
                <c:pt idx="75">
                  <c:v>1.4521480189184643</c:v>
                </c:pt>
                <c:pt idx="76">
                  <c:v>1.4125412895066303</c:v>
                </c:pt>
                <c:pt idx="77">
                  <c:v>1.3860236844743135</c:v>
                </c:pt>
                <c:pt idx="78">
                  <c:v>1.4063220415547528</c:v>
                </c:pt>
                <c:pt idx="79">
                  <c:v>1.5212151954366648</c:v>
                </c:pt>
                <c:pt idx="80">
                  <c:v>1.7414308272883927</c:v>
                </c:pt>
                <c:pt idx="81">
                  <c:v>1.9906628137384308</c:v>
                </c:pt>
                <c:pt idx="82">
                  <c:v>2.1626708659378435</c:v>
                </c:pt>
                <c:pt idx="83">
                  <c:v>2.1972351031308124</c:v>
                </c:pt>
                <c:pt idx="84">
                  <c:v>2.1813893295661524</c:v>
                </c:pt>
                <c:pt idx="85">
                  <c:v>2.2430495868928313</c:v>
                </c:pt>
                <c:pt idx="86">
                  <c:v>2.4511244510729835</c:v>
                </c:pt>
                <c:pt idx="87">
                  <c:v>2.7116449144743537</c:v>
                </c:pt>
                <c:pt idx="88">
                  <c:v>2.8522763567325304</c:v>
                </c:pt>
                <c:pt idx="89">
                  <c:v>2.7606612162047517</c:v>
                </c:pt>
                <c:pt idx="90">
                  <c:v>2.4888568553543822</c:v>
                </c:pt>
                <c:pt idx="91">
                  <c:v>2.1415280259713398</c:v>
                </c:pt>
                <c:pt idx="92">
                  <c:v>1.8234160548207701</c:v>
                </c:pt>
                <c:pt idx="93">
                  <c:v>1.5778449198960987</c:v>
                </c:pt>
                <c:pt idx="94">
                  <c:v>1.4370954492574972</c:v>
                </c:pt>
                <c:pt idx="95">
                  <c:v>1.4024501400947464</c:v>
                </c:pt>
                <c:pt idx="96">
                  <c:v>1.3737399762564051</c:v>
                </c:pt>
                <c:pt idx="97">
                  <c:v>1.2299067774982797</c:v>
                </c:pt>
                <c:pt idx="98">
                  <c:v>0.90385651042672599</c:v>
                </c:pt>
                <c:pt idx="99">
                  <c:v>0.50408850340581957</c:v>
                </c:pt>
                <c:pt idx="100">
                  <c:v>0.21947414006546762</c:v>
                </c:pt>
                <c:pt idx="101">
                  <c:v>0.16092510064673604</c:v>
                </c:pt>
                <c:pt idx="102">
                  <c:v>0.23442842865555313</c:v>
                </c:pt>
                <c:pt idx="103">
                  <c:v>0.27534565618720919</c:v>
                </c:pt>
                <c:pt idx="104">
                  <c:v>0.16337462911586442</c:v>
                </c:pt>
                <c:pt idx="105">
                  <c:v>-8.4657875767157886E-2</c:v>
                </c:pt>
                <c:pt idx="106">
                  <c:v>-0.40786020317252758</c:v>
                </c:pt>
                <c:pt idx="107">
                  <c:v>-0.73919538421609587</c:v>
                </c:pt>
                <c:pt idx="108">
                  <c:v>-0.99286442786968854</c:v>
                </c:pt>
                <c:pt idx="109">
                  <c:v>-1.0672175762550529</c:v>
                </c:pt>
                <c:pt idx="110">
                  <c:v>-0.93753221920926944</c:v>
                </c:pt>
                <c:pt idx="111">
                  <c:v>-0.7357616714298465</c:v>
                </c:pt>
                <c:pt idx="112">
                  <c:v>-0.6616060732120399</c:v>
                </c:pt>
                <c:pt idx="113">
                  <c:v>-0.83337759803577827</c:v>
                </c:pt>
                <c:pt idx="114">
                  <c:v>-1.124454063101421</c:v>
                </c:pt>
                <c:pt idx="115">
                  <c:v>-1.3273604808506589</c:v>
                </c:pt>
                <c:pt idx="116">
                  <c:v>-1.3083620759406944</c:v>
                </c:pt>
                <c:pt idx="117">
                  <c:v>-1.1847971834004545</c:v>
                </c:pt>
                <c:pt idx="118">
                  <c:v>-1.1462206723684587</c:v>
                </c:pt>
                <c:pt idx="119">
                  <c:v>-1.2825913193630689</c:v>
                </c:pt>
                <c:pt idx="120">
                  <c:v>-1.3679366159224493</c:v>
                </c:pt>
                <c:pt idx="121">
                  <c:v>-1.0935956703020278</c:v>
                </c:pt>
                <c:pt idx="122">
                  <c:v>-0.31810702024204218</c:v>
                </c:pt>
                <c:pt idx="123">
                  <c:v>0.6300218117744727</c:v>
                </c:pt>
                <c:pt idx="124">
                  <c:v>1.183363813758409</c:v>
                </c:pt>
                <c:pt idx="125">
                  <c:v>0.99593670569988468</c:v>
                </c:pt>
                <c:pt idx="126">
                  <c:v>0.31798081615874718</c:v>
                </c:pt>
                <c:pt idx="127">
                  <c:v>-0.39748839583665374</c:v>
                </c:pt>
                <c:pt idx="128">
                  <c:v>-0.77243142116759644</c:v>
                </c:pt>
                <c:pt idx="129">
                  <c:v>-0.79673612970084795</c:v>
                </c:pt>
                <c:pt idx="130">
                  <c:v>-0.56149429814469354</c:v>
                </c:pt>
                <c:pt idx="131">
                  <c:v>-0.20048453011335399</c:v>
                </c:pt>
                <c:pt idx="132">
                  <c:v>1.6114214442364272E-3</c:v>
                </c:pt>
                <c:pt idx="133">
                  <c:v>-0.27227961193474481</c:v>
                </c:pt>
                <c:pt idx="134">
                  <c:v>-1.1470540264809537</c:v>
                </c:pt>
                <c:pt idx="135">
                  <c:v>-2.2656120944988367</c:v>
                </c:pt>
                <c:pt idx="136">
                  <c:v>-3.0515067172683152</c:v>
                </c:pt>
                <c:pt idx="137">
                  <c:v>-3.1531538795075309</c:v>
                </c:pt>
                <c:pt idx="138">
                  <c:v>-2.7375973120188135</c:v>
                </c:pt>
                <c:pt idx="139">
                  <c:v>-2.1467178889355343</c:v>
                </c:pt>
                <c:pt idx="140">
                  <c:v>-1.6911376095126829</c:v>
                </c:pt>
                <c:pt idx="141">
                  <c:v>-1.4303252053541105</c:v>
                </c:pt>
                <c:pt idx="142">
                  <c:v>-1.3502185355616869</c:v>
                </c:pt>
                <c:pt idx="143">
                  <c:v>-1.4216742027738594</c:v>
                </c:pt>
                <c:pt idx="144">
                  <c:v>-1.5695757274361788</c:v>
                </c:pt>
                <c:pt idx="145">
                  <c:v>-1.6976642913904549</c:v>
                </c:pt>
                <c:pt idx="146">
                  <c:v>-1.7411278579948841</c:v>
                </c:pt>
                <c:pt idx="147">
                  <c:v>-1.694934312977503</c:v>
                </c:pt>
                <c:pt idx="148">
                  <c:v>-1.5746852454493254</c:v>
                </c:pt>
                <c:pt idx="149">
                  <c:v>-1.4066814226330493</c:v>
                </c:pt>
                <c:pt idx="150">
                  <c:v>-1.2437191390378022</c:v>
                </c:pt>
                <c:pt idx="151">
                  <c:v>-1.1484230384480654</c:v>
                </c:pt>
                <c:pt idx="152">
                  <c:v>-1.1596399469710916</c:v>
                </c:pt>
                <c:pt idx="153">
                  <c:v>-1.2250399183451166</c:v>
                </c:pt>
                <c:pt idx="154">
                  <c:v>-1.2670956931855715</c:v>
                </c:pt>
                <c:pt idx="155">
                  <c:v>-1.2300977655047562</c:v>
                </c:pt>
                <c:pt idx="156">
                  <c:v>-1.1232448068609457</c:v>
                </c:pt>
                <c:pt idx="157">
                  <c:v>-0.98490985989516666</c:v>
                </c:pt>
                <c:pt idx="158">
                  <c:v>-0.83464695372675868</c:v>
                </c:pt>
                <c:pt idx="159">
                  <c:v>-0.64768120904453719</c:v>
                </c:pt>
                <c:pt idx="160">
                  <c:v>-0.39073259941561078</c:v>
                </c:pt>
                <c:pt idx="161">
                  <c:v>-5.5882082251335063E-2</c:v>
                </c:pt>
                <c:pt idx="162">
                  <c:v>0.28419040214691105</c:v>
                </c:pt>
                <c:pt idx="163">
                  <c:v>0.5306111419088877</c:v>
                </c:pt>
                <c:pt idx="164">
                  <c:v>0.61370674492875477</c:v>
                </c:pt>
                <c:pt idx="165">
                  <c:v>0.60109704330986169</c:v>
                </c:pt>
                <c:pt idx="166">
                  <c:v>0.59618553676883401</c:v>
                </c:pt>
                <c:pt idx="167">
                  <c:v>0.67109447452213811</c:v>
                </c:pt>
                <c:pt idx="168">
                  <c:v>0.60000000000000053</c:v>
                </c:pt>
                <c:pt idx="169">
                  <c:v>0.60000000000000053</c:v>
                </c:pt>
                <c:pt idx="170">
                  <c:v>0.60000000000000053</c:v>
                </c:pt>
                <c:pt idx="171">
                  <c:v>0.60000000000000053</c:v>
                </c:pt>
                <c:pt idx="172">
                  <c:v>0.60000000000000053</c:v>
                </c:pt>
                <c:pt idx="173">
                  <c:v>0.60000000000000053</c:v>
                </c:pt>
                <c:pt idx="174">
                  <c:v>0.60000000000000053</c:v>
                </c:pt>
                <c:pt idx="175">
                  <c:v>0.60000000000000053</c:v>
                </c:pt>
                <c:pt idx="176">
                  <c:v>0.60000000000000053</c:v>
                </c:pt>
                <c:pt idx="177">
                  <c:v>0.60000000000000053</c:v>
                </c:pt>
                <c:pt idx="178">
                  <c:v>0.60000000000000053</c:v>
                </c:pt>
                <c:pt idx="179">
                  <c:v>0.60000000000000053</c:v>
                </c:pt>
                <c:pt idx="180">
                  <c:v>0.80000000000000071</c:v>
                </c:pt>
                <c:pt idx="181">
                  <c:v>0.80000000000000071</c:v>
                </c:pt>
                <c:pt idx="182">
                  <c:v>0.80000000000000071</c:v>
                </c:pt>
                <c:pt idx="183">
                  <c:v>0.80000000000000071</c:v>
                </c:pt>
                <c:pt idx="184">
                  <c:v>0.80000000000000071</c:v>
                </c:pt>
                <c:pt idx="185">
                  <c:v>0.80000000000000071</c:v>
                </c:pt>
                <c:pt idx="186">
                  <c:v>0.80000000000000071</c:v>
                </c:pt>
                <c:pt idx="187">
                  <c:v>0.80000000000000071</c:v>
                </c:pt>
                <c:pt idx="188">
                  <c:v>0.80000000000000071</c:v>
                </c:pt>
                <c:pt idx="189">
                  <c:v>0.80000000000000071</c:v>
                </c:pt>
                <c:pt idx="190">
                  <c:v>0.80000000000000071</c:v>
                </c:pt>
                <c:pt idx="191">
                  <c:v>0.80000000000000071</c:v>
                </c:pt>
                <c:pt idx="192">
                  <c:v>1.5735076804716641</c:v>
                </c:pt>
              </c:numCache>
            </c:numRef>
          </c:val>
        </c:ser>
        <c:marker val="1"/>
        <c:axId val="63946752"/>
        <c:axId val="63948288"/>
      </c:lineChart>
      <c:catAx>
        <c:axId val="6394675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3948288"/>
        <c:crosses val="autoZero"/>
        <c:auto val="1"/>
        <c:lblAlgn val="ctr"/>
        <c:lblOffset val="100"/>
        <c:tickLblSkip val="12"/>
        <c:tickMarkSkip val="12"/>
      </c:catAx>
      <c:valAx>
        <c:axId val="63948288"/>
        <c:scaling>
          <c:orientation val="minMax"/>
        </c:scaling>
        <c:axPos val="l"/>
        <c:majorGridlines/>
        <c:numFmt formatCode="#,##0.0" sourceLinked="0"/>
        <c:tickLblPos val="nextTo"/>
        <c:crossAx val="63946752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Median FL Household Income &amp; Residential Electric Price</a:t>
            </a:r>
          </a:p>
          <a:p>
            <a:pPr algn="ctr">
              <a:defRPr/>
            </a:pPr>
            <a:r>
              <a:rPr lang="en-US" sz="1600" b="1" i="0" baseline="0"/>
              <a:t>Indexed Jan 2000=100; (2005$)</a:t>
            </a:r>
            <a:endParaRPr lang="en-US" sz="1600" b="0" i="0" baseline="0"/>
          </a:p>
        </c:rich>
      </c:tx>
      <c:layout>
        <c:manualLayout>
          <c:xMode val="edge"/>
          <c:yMode val="edge"/>
          <c:x val="0.18241683414727514"/>
          <c:y val="2.1755998774265092E-2"/>
        </c:manualLayout>
      </c:layout>
    </c:title>
    <c:plotArea>
      <c:layout>
        <c:manualLayout>
          <c:layoutTarget val="inner"/>
          <c:xMode val="edge"/>
          <c:yMode val="edge"/>
          <c:x val="5.4156787738154313E-2"/>
          <c:y val="0.21675979588845903"/>
          <c:w val="0.91399762452628075"/>
          <c:h val="0.62594454880957584"/>
        </c:manualLayout>
      </c:layout>
      <c:lineChart>
        <c:grouping val="standard"/>
        <c:ser>
          <c:idx val="0"/>
          <c:order val="0"/>
          <c:tx>
            <c:v>Med FLHH Inc</c:v>
          </c:tx>
          <c:spPr>
            <a:ln>
              <a:prstDash val="sysDash"/>
            </a:ln>
          </c:spPr>
          <c:marker>
            <c:symbol val="diamond"/>
            <c:size val="3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Charts!$AP$117:$AP$309</c:f>
              <c:numCache>
                <c:formatCode>_(* #,##0.000_);_(* \(#,##0.000\);_(* "-"??_);_(@_)</c:formatCode>
                <c:ptCount val="193"/>
                <c:pt idx="0">
                  <c:v>1</c:v>
                </c:pt>
                <c:pt idx="1">
                  <c:v>1.0134534963866535</c:v>
                </c:pt>
                <c:pt idx="2">
                  <c:v>1.0155859616536296</c:v>
                </c:pt>
                <c:pt idx="3">
                  <c:v>1.0103576159094478</c:v>
                </c:pt>
                <c:pt idx="4">
                  <c:v>1.0045905300409397</c:v>
                </c:pt>
                <c:pt idx="5">
                  <c:v>1.0032375163089315</c:v>
                </c:pt>
                <c:pt idx="6">
                  <c:v>1.0050631677617454</c:v>
                </c:pt>
                <c:pt idx="7">
                  <c:v>1.0067572864101204</c:v>
                </c:pt>
                <c:pt idx="8">
                  <c:v>1.0059732095841059</c:v>
                </c:pt>
                <c:pt idx="9">
                  <c:v>1.0034910750649424</c:v>
                </c:pt>
                <c:pt idx="10">
                  <c:v>1.0010254483871921</c:v>
                </c:pt>
                <c:pt idx="11">
                  <c:v>0.99976986964085124</c:v>
                </c:pt>
                <c:pt idx="12">
                  <c:v>0.99932782730492409</c:v>
                </c:pt>
                <c:pt idx="13">
                  <c:v>0.99884936161119842</c:v>
                </c:pt>
                <c:pt idx="14">
                  <c:v>0.99770917408283155</c:v>
                </c:pt>
                <c:pt idx="15">
                  <c:v>0.99598883506197655</c:v>
                </c:pt>
                <c:pt idx="16">
                  <c:v>0.99409663075267174</c:v>
                </c:pt>
                <c:pt idx="17">
                  <c:v>0.99229907353130442</c:v>
                </c:pt>
                <c:pt idx="18">
                  <c:v>0.99047404342597045</c:v>
                </c:pt>
                <c:pt idx="19">
                  <c:v>0.98833092796341904</c:v>
                </c:pt>
                <c:pt idx="20">
                  <c:v>0.98584725391344052</c:v>
                </c:pt>
                <c:pt idx="21">
                  <c:v>0.98340137265794902</c:v>
                </c:pt>
                <c:pt idx="22">
                  <c:v>0.98155470608883377</c:v>
                </c:pt>
                <c:pt idx="23">
                  <c:v>0.98067861175194582</c:v>
                </c:pt>
                <c:pt idx="24">
                  <c:v>0.98052096479432527</c:v>
                </c:pt>
                <c:pt idx="25">
                  <c:v>0.98063791608389317</c:v>
                </c:pt>
                <c:pt idx="26">
                  <c:v>0.98071175203488137</c:v>
                </c:pt>
                <c:pt idx="27">
                  <c:v>0.98077353487864272</c:v>
                </c:pt>
                <c:pt idx="28">
                  <c:v>0.98096483753362818</c:v>
                </c:pt>
                <c:pt idx="29">
                  <c:v>0.98135592390365622</c:v>
                </c:pt>
                <c:pt idx="30">
                  <c:v>0.98179348962462498</c:v>
                </c:pt>
                <c:pt idx="31">
                  <c:v>0.98205765176845827</c:v>
                </c:pt>
                <c:pt idx="32">
                  <c:v>0.98197423996778732</c:v>
                </c:pt>
                <c:pt idx="33">
                  <c:v>0.98152833251003968</c:v>
                </c:pt>
                <c:pt idx="34">
                  <c:v>0.98075283163838711</c:v>
                </c:pt>
                <c:pt idx="35">
                  <c:v>0.9797327632326005</c:v>
                </c:pt>
                <c:pt idx="36">
                  <c:v>0.97871811298730704</c:v>
                </c:pt>
                <c:pt idx="37">
                  <c:v>0.97807005859858287</c:v>
                </c:pt>
                <c:pt idx="38">
                  <c:v>0.97789471343790579</c:v>
                </c:pt>
                <c:pt idx="39">
                  <c:v>0.9779056659454215</c:v>
                </c:pt>
                <c:pt idx="40">
                  <c:v>0.97766894795342296</c:v>
                </c:pt>
                <c:pt idx="41">
                  <c:v>0.97691162902026352</c:v>
                </c:pt>
                <c:pt idx="42">
                  <c:v>0.97587604887715917</c:v>
                </c:pt>
                <c:pt idx="43">
                  <c:v>0.97496620057938066</c:v>
                </c:pt>
                <c:pt idx="44">
                  <c:v>0.97451777175669385</c:v>
                </c:pt>
                <c:pt idx="45">
                  <c:v>0.97450813833114414</c:v>
                </c:pt>
                <c:pt idx="46">
                  <c:v>0.97482543322310444</c:v>
                </c:pt>
                <c:pt idx="47">
                  <c:v>0.97542452877844366</c:v>
                </c:pt>
                <c:pt idx="48">
                  <c:v>0.97645855789441682</c:v>
                </c:pt>
                <c:pt idx="49">
                  <c:v>0.97805116991291408</c:v>
                </c:pt>
                <c:pt idx="50">
                  <c:v>0.98026910694530289</c:v>
                </c:pt>
                <c:pt idx="51">
                  <c:v>0.98272445574086886</c:v>
                </c:pt>
                <c:pt idx="52">
                  <c:v>0.98479722911877587</c:v>
                </c:pt>
                <c:pt idx="53">
                  <c:v>0.98608725306453482</c:v>
                </c:pt>
                <c:pt idx="54">
                  <c:v>0.98672939780162927</c:v>
                </c:pt>
                <c:pt idx="55">
                  <c:v>0.98705363774828236</c:v>
                </c:pt>
                <c:pt idx="56">
                  <c:v>0.98727217775675202</c:v>
                </c:pt>
                <c:pt idx="57">
                  <c:v>0.98731382178575933</c:v>
                </c:pt>
                <c:pt idx="58">
                  <c:v>0.98701271321273609</c:v>
                </c:pt>
                <c:pt idx="59">
                  <c:v>0.9862530152418103</c:v>
                </c:pt>
                <c:pt idx="60">
                  <c:v>0.98507603948767508</c:v>
                </c:pt>
                <c:pt idx="61">
                  <c:v>0.98368741918973934</c:v>
                </c:pt>
                <c:pt idx="62">
                  <c:v>0.98217727317129799</c:v>
                </c:pt>
                <c:pt idx="63">
                  <c:v>0.98075921875911642</c:v>
                </c:pt>
                <c:pt idx="64">
                  <c:v>0.97980204693779005</c:v>
                </c:pt>
                <c:pt idx="65">
                  <c:v>0.97954222002521052</c:v>
                </c:pt>
                <c:pt idx="66">
                  <c:v>0.98000980362991663</c:v>
                </c:pt>
                <c:pt idx="67">
                  <c:v>0.98117797989095124</c:v>
                </c:pt>
                <c:pt idx="68">
                  <c:v>0.98300968383983589</c:v>
                </c:pt>
                <c:pt idx="69">
                  <c:v>0.98565347114890045</c:v>
                </c:pt>
                <c:pt idx="70">
                  <c:v>0.98926512876887862</c:v>
                </c:pt>
                <c:pt idx="71">
                  <c:v>0.99387924349990397</c:v>
                </c:pt>
                <c:pt idx="72">
                  <c:v>0.99917893426069382</c:v>
                </c:pt>
                <c:pt idx="73">
                  <c:v>1.0042942441186151</c:v>
                </c:pt>
                <c:pt idx="74">
                  <c:v>1.0091576038456593</c:v>
                </c:pt>
                <c:pt idx="75">
                  <c:v>1.0141443137967254</c:v>
                </c:pt>
                <c:pt idx="76">
                  <c:v>1.0194888299400433</c:v>
                </c:pt>
                <c:pt idx="77">
                  <c:v>1.0253686512081084</c:v>
                </c:pt>
                <c:pt idx="78">
                  <c:v>1.0312947405869459</c:v>
                </c:pt>
                <c:pt idx="79">
                  <c:v>1.0366182176752143</c:v>
                </c:pt>
                <c:pt idx="80">
                  <c:v>1.0406685662028858</c:v>
                </c:pt>
                <c:pt idx="81">
                  <c:v>1.0437686234507522</c:v>
                </c:pt>
                <c:pt idx="82">
                  <c:v>1.0463931728637621</c:v>
                </c:pt>
                <c:pt idx="83">
                  <c:v>1.0489004681099583</c:v>
                </c:pt>
                <c:pt idx="84">
                  <c:v>1.0513714895391837</c:v>
                </c:pt>
                <c:pt idx="85">
                  <c:v>1.0535906739176915</c:v>
                </c:pt>
                <c:pt idx="86">
                  <c:v>1.0555764735765059</c:v>
                </c:pt>
                <c:pt idx="87">
                  <c:v>1.057163216399148</c:v>
                </c:pt>
                <c:pt idx="88">
                  <c:v>1.0579939094788922</c:v>
                </c:pt>
                <c:pt idx="89">
                  <c:v>1.0577986050013055</c:v>
                </c:pt>
                <c:pt idx="90">
                  <c:v>1.0562741333669949</c:v>
                </c:pt>
                <c:pt idx="91">
                  <c:v>1.0531321723686766</c:v>
                </c:pt>
                <c:pt idx="92">
                  <c:v>1.0485321388788449</c:v>
                </c:pt>
                <c:pt idx="93">
                  <c:v>1.0431757618775788</c:v>
                </c:pt>
                <c:pt idx="94">
                  <c:v>1.0380122836299157</c:v>
                </c:pt>
                <c:pt idx="95">
                  <c:v>1.0337390397856321</c:v>
                </c:pt>
                <c:pt idx="96">
                  <c:v>1.0302618881410386</c:v>
                </c:pt>
                <c:pt idx="97">
                  <c:v>1.0274597812715829</c:v>
                </c:pt>
                <c:pt idx="98">
                  <c:v>1.0249924816360998</c:v>
                </c:pt>
                <c:pt idx="99">
                  <c:v>1.0227226603216903</c:v>
                </c:pt>
                <c:pt idx="100">
                  <c:v>1.0206401153836757</c:v>
                </c:pt>
                <c:pt idx="101">
                  <c:v>1.0186891688994588</c:v>
                </c:pt>
                <c:pt idx="102">
                  <c:v>1.0168153275237592</c:v>
                </c:pt>
                <c:pt idx="103">
                  <c:v>1.0148615530522389</c:v>
                </c:pt>
                <c:pt idx="104">
                  <c:v>1.0125829189457227</c:v>
                </c:pt>
                <c:pt idx="105">
                  <c:v>1.0092962025483974</c:v>
                </c:pt>
                <c:pt idx="106">
                  <c:v>1.0042689854352764</c:v>
                </c:pt>
                <c:pt idx="107">
                  <c:v>0.99711846339869226</c:v>
                </c:pt>
                <c:pt idx="108">
                  <c:v>0.98853496470864854</c:v>
                </c:pt>
                <c:pt idx="109">
                  <c:v>0.98026786678177036</c:v>
                </c:pt>
                <c:pt idx="110">
                  <c:v>0.97272485936195274</c:v>
                </c:pt>
                <c:pt idx="111">
                  <c:v>0.96550219350535582</c:v>
                </c:pt>
                <c:pt idx="112">
                  <c:v>0.95836888687606814</c:v>
                </c:pt>
                <c:pt idx="113">
                  <c:v>0.95105542043451274</c:v>
                </c:pt>
                <c:pt idx="114">
                  <c:v>0.9440496437207716</c:v>
                </c:pt>
                <c:pt idx="115">
                  <c:v>0.93805691430109128</c:v>
                </c:pt>
                <c:pt idx="116">
                  <c:v>0.93381363619570057</c:v>
                </c:pt>
                <c:pt idx="117">
                  <c:v>0.93082434968766548</c:v>
                </c:pt>
                <c:pt idx="118">
                  <c:v>0.9283856402987285</c:v>
                </c:pt>
                <c:pt idx="119">
                  <c:v>0.92604980648345059</c:v>
                </c:pt>
                <c:pt idx="120">
                  <c:v>0.92407267648969194</c:v>
                </c:pt>
                <c:pt idx="121">
                  <c:v>0.9230448947445371</c:v>
                </c:pt>
                <c:pt idx="122">
                  <c:v>0.92316224997795127</c:v>
                </c:pt>
                <c:pt idx="123">
                  <c:v>0.92414666469705786</c:v>
                </c:pt>
                <c:pt idx="124">
                  <c:v>0.92550388064053513</c:v>
                </c:pt>
                <c:pt idx="125">
                  <c:v>0.92679892198613745</c:v>
                </c:pt>
                <c:pt idx="126">
                  <c:v>0.92787479845502452</c:v>
                </c:pt>
                <c:pt idx="127">
                  <c:v>0.92866358928742199</c:v>
                </c:pt>
                <c:pt idx="128">
                  <c:v>0.92910333360706787</c:v>
                </c:pt>
                <c:pt idx="129">
                  <c:v>0.929343891311319</c:v>
                </c:pt>
                <c:pt idx="130">
                  <c:v>0.92957756816583992</c:v>
                </c:pt>
                <c:pt idx="131">
                  <c:v>0.93002402883059199</c:v>
                </c:pt>
                <c:pt idx="132">
                  <c:v>0.93100350667888077</c:v>
                </c:pt>
                <c:pt idx="133">
                  <c:v>0.93272608155729841</c:v>
                </c:pt>
                <c:pt idx="134">
                  <c:v>0.93519507339843699</c:v>
                </c:pt>
                <c:pt idx="135">
                  <c:v>0.93738301014581316</c:v>
                </c:pt>
                <c:pt idx="136">
                  <c:v>0.93768319865838146</c:v>
                </c:pt>
                <c:pt idx="137">
                  <c:v>0.93535599073919562</c:v>
                </c:pt>
                <c:pt idx="138">
                  <c:v>0.93191993532012118</c:v>
                </c:pt>
                <c:pt idx="139">
                  <c:v>0.92963942194174409</c:v>
                </c:pt>
                <c:pt idx="140">
                  <c:v>0.93000394689681132</c:v>
                </c:pt>
                <c:pt idx="141">
                  <c:v>0.93183498578798618</c:v>
                </c:pt>
                <c:pt idx="142">
                  <c:v>0.93319798955780375</c:v>
                </c:pt>
                <c:pt idx="143">
                  <c:v>0.93279651052366952</c:v>
                </c:pt>
                <c:pt idx="144">
                  <c:v>0.93127383586356072</c:v>
                </c:pt>
                <c:pt idx="145">
                  <c:v>0.92997971997694662</c:v>
                </c:pt>
                <c:pt idx="146">
                  <c:v>0.92968053346070312</c:v>
                </c:pt>
                <c:pt idx="147">
                  <c:v>0.92983836075489679</c:v>
                </c:pt>
                <c:pt idx="148">
                  <c:v>0.92947309603943629</c:v>
                </c:pt>
                <c:pt idx="149">
                  <c:v>0.92793697149901488</c:v>
                </c:pt>
                <c:pt idx="150">
                  <c:v>0.92560314265932897</c:v>
                </c:pt>
                <c:pt idx="151">
                  <c:v>0.92315360226198306</c:v>
                </c:pt>
                <c:pt idx="152">
                  <c:v>0.92114538634317789</c:v>
                </c:pt>
                <c:pt idx="153">
                  <c:v>0.9193314688840778</c:v>
                </c:pt>
                <c:pt idx="154">
                  <c:v>0.91729196974355587</c:v>
                </c:pt>
                <c:pt idx="155">
                  <c:v>0.91486644454831156</c:v>
                </c:pt>
                <c:pt idx="156">
                  <c:v>0.91266744124054433</c:v>
                </c:pt>
                <c:pt idx="157">
                  <c:v>0.91165940662900835</c:v>
                </c:pt>
                <c:pt idx="158">
                  <c:v>0.91221919376134708</c:v>
                </c:pt>
                <c:pt idx="159">
                  <c:v>0.91376209135140163</c:v>
                </c:pt>
                <c:pt idx="160">
                  <c:v>0.91526858787769405</c:v>
                </c:pt>
                <c:pt idx="161">
                  <c:v>0.91602811050932154</c:v>
                </c:pt>
                <c:pt idx="162">
                  <c:v>0.91632465838921939</c:v>
                </c:pt>
                <c:pt idx="163">
                  <c:v>0.91679962619387023</c:v>
                </c:pt>
                <c:pt idx="164">
                  <c:v>0.91784174977120314</c:v>
                </c:pt>
                <c:pt idx="165">
                  <c:v>0.91916007085215279</c:v>
                </c:pt>
                <c:pt idx="166">
                  <c:v>0.9202385969395469</c:v>
                </c:pt>
                <c:pt idx="167">
                  <c:v>0.92073561807215443</c:v>
                </c:pt>
                <c:pt idx="168">
                  <c:v>0.91266744124054433</c:v>
                </c:pt>
                <c:pt idx="169">
                  <c:v>0.91165940662900835</c:v>
                </c:pt>
                <c:pt idx="170">
                  <c:v>0.91221919376134708</c:v>
                </c:pt>
                <c:pt idx="171">
                  <c:v>0.91376209135140163</c:v>
                </c:pt>
                <c:pt idx="172">
                  <c:v>0.91526858787769405</c:v>
                </c:pt>
                <c:pt idx="173">
                  <c:v>0.91602811050932154</c:v>
                </c:pt>
                <c:pt idx="174">
                  <c:v>0.91632465838921939</c:v>
                </c:pt>
                <c:pt idx="175">
                  <c:v>0.91679962619387023</c:v>
                </c:pt>
                <c:pt idx="176">
                  <c:v>0.91784174977120314</c:v>
                </c:pt>
                <c:pt idx="177">
                  <c:v>0.91916007085215279</c:v>
                </c:pt>
                <c:pt idx="178">
                  <c:v>0.9202385969395469</c:v>
                </c:pt>
                <c:pt idx="179">
                  <c:v>0.92073561807215443</c:v>
                </c:pt>
                <c:pt idx="180">
                  <c:v>0.92085706508050369</c:v>
                </c:pt>
                <c:pt idx="181">
                  <c:v>0.92096600594901334</c:v>
                </c:pt>
                <c:pt idx="182">
                  <c:v>0.92134089877110958</c:v>
                </c:pt>
                <c:pt idx="183">
                  <c:v>0.92202505361081444</c:v>
                </c:pt>
                <c:pt idx="184">
                  <c:v>0.92295572580092278</c:v>
                </c:pt>
                <c:pt idx="185">
                  <c:v>0.92403587166741841</c:v>
                </c:pt>
                <c:pt idx="186">
                  <c:v>0.92506886704696623</c:v>
                </c:pt>
                <c:pt idx="187">
                  <c:v>0.92583137907519164</c:v>
                </c:pt>
                <c:pt idx="188">
                  <c:v>0.92620758468909714</c:v>
                </c:pt>
                <c:pt idx="189">
                  <c:v>0.92655464042448121</c:v>
                </c:pt>
                <c:pt idx="190">
                  <c:v>0.92734535004873542</c:v>
                </c:pt>
                <c:pt idx="191">
                  <c:v>0.92885658516362002</c:v>
                </c:pt>
                <c:pt idx="192">
                  <c:v>0.9307723543356391</c:v>
                </c:pt>
              </c:numCache>
            </c:numRef>
          </c:val>
        </c:ser>
        <c:ser>
          <c:idx val="1"/>
          <c:order val="1"/>
          <c:tx>
            <c:v>Residential Electric Price</c:v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4"/>
            <c:spPr>
              <a:solidFill>
                <a:srgbClr val="FF0000"/>
              </a:solidFill>
            </c:spPr>
          </c:marker>
          <c:val>
            <c:numRef>
              <c:f>Charts!$AQ$117:$AQ$309</c:f>
              <c:numCache>
                <c:formatCode>_(* #,##0.000_);_(* \(#,##0.000\);_(* "-"??_);_(@_)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</c:ser>
        <c:marker val="1"/>
        <c:axId val="64109568"/>
        <c:axId val="64140032"/>
      </c:lineChart>
      <c:catAx>
        <c:axId val="64109568"/>
        <c:scaling>
          <c:orientation val="minMax"/>
        </c:scaling>
        <c:axPos val="b"/>
        <c:numFmt formatCode="General" sourceLinked="1"/>
        <c:tickLblPos val="nextTo"/>
        <c:txPr>
          <a:bodyPr rot="0" vert="horz" anchor="ctr" anchorCtr="0"/>
          <a:lstStyle/>
          <a:p>
            <a:pPr>
              <a:defRPr/>
            </a:pPr>
            <a:endParaRPr lang="en-US"/>
          </a:p>
        </c:txPr>
        <c:crossAx val="64140032"/>
        <c:crosses val="autoZero"/>
        <c:auto val="1"/>
        <c:lblAlgn val="ctr"/>
        <c:lblOffset val="100"/>
        <c:tickLblSkip val="12"/>
        <c:tickMarkSkip val="12"/>
      </c:catAx>
      <c:valAx>
        <c:axId val="64140032"/>
        <c:scaling>
          <c:orientation val="minMax"/>
          <c:min val="0.8"/>
        </c:scaling>
        <c:axPos val="l"/>
        <c:majorGridlines/>
        <c:numFmt formatCode="#,##0.0" sourceLinked="0"/>
        <c:tickLblPos val="nextTo"/>
        <c:crossAx val="6410956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PEF Monthly Commercial Electric Price</a:t>
            </a:r>
          </a:p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Real $ </a:t>
            </a:r>
          </a:p>
        </c:rich>
      </c:tx>
      <c:layout>
        <c:manualLayout>
          <c:xMode val="edge"/>
          <c:yMode val="edge"/>
          <c:x val="0.25615763546798026"/>
          <c:y val="3.3766237235612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30049261083661"/>
          <c:y val="0.17746949570235315"/>
          <c:w val="0.84113300492610843"/>
          <c:h val="0.58415419446614958"/>
        </c:manualLayout>
      </c:layout>
      <c:lineChart>
        <c:grouping val="standard"/>
        <c:ser>
          <c:idx val="0"/>
          <c:order val="0"/>
          <c:tx>
            <c:v>Sep11F</c:v>
          </c:tx>
          <c:spPr>
            <a:ln w="28575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Fall13!$A$149:$A$317</c:f>
              <c:numCache>
                <c:formatCode>General</c:formatCode>
                <c:ptCount val="169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</c:numCache>
            </c:numRef>
          </c:cat>
          <c:val>
            <c:numRef>
              <c:f>[9]Sheet1!$AB$149:$AB$317</c:f>
              <c:numCache>
                <c:formatCode>General</c:formatCode>
                <c:ptCount val="169"/>
                <c:pt idx="0">
                  <c:v>3.7839999999999998</c:v>
                </c:pt>
                <c:pt idx="1">
                  <c:v>3.8119999999999998</c:v>
                </c:pt>
                <c:pt idx="2">
                  <c:v>3.823</c:v>
                </c:pt>
                <c:pt idx="3">
                  <c:v>3.7570000000000001</c:v>
                </c:pt>
                <c:pt idx="4">
                  <c:v>3.42</c:v>
                </c:pt>
                <c:pt idx="5">
                  <c:v>3.399</c:v>
                </c:pt>
                <c:pt idx="6">
                  <c:v>3.3650000000000002</c:v>
                </c:pt>
                <c:pt idx="7">
                  <c:v>3.3639999999999999</c:v>
                </c:pt>
                <c:pt idx="8">
                  <c:v>3.363</c:v>
                </c:pt>
                <c:pt idx="9">
                  <c:v>3.3730000000000002</c:v>
                </c:pt>
                <c:pt idx="10">
                  <c:v>3.371</c:v>
                </c:pt>
                <c:pt idx="11">
                  <c:v>3.3319999999999999</c:v>
                </c:pt>
                <c:pt idx="12">
                  <c:v>3.335</c:v>
                </c:pt>
                <c:pt idx="13">
                  <c:v>3.3889999999999998</c:v>
                </c:pt>
                <c:pt idx="14">
                  <c:v>3.3260000000000001</c:v>
                </c:pt>
                <c:pt idx="15">
                  <c:v>3.5640000000000001</c:v>
                </c:pt>
                <c:pt idx="16">
                  <c:v>3.5640000000000001</c:v>
                </c:pt>
                <c:pt idx="17">
                  <c:v>3.512</c:v>
                </c:pt>
                <c:pt idx="18">
                  <c:v>3.5470000000000002</c:v>
                </c:pt>
                <c:pt idx="19">
                  <c:v>3.5</c:v>
                </c:pt>
                <c:pt idx="20">
                  <c:v>3.4369999999999998</c:v>
                </c:pt>
                <c:pt idx="21">
                  <c:v>3.524</c:v>
                </c:pt>
                <c:pt idx="22">
                  <c:v>3.5009999999999999</c:v>
                </c:pt>
                <c:pt idx="23">
                  <c:v>3.484</c:v>
                </c:pt>
                <c:pt idx="24">
                  <c:v>3.8420000000000001</c:v>
                </c:pt>
                <c:pt idx="25">
                  <c:v>3.9550000000000001</c:v>
                </c:pt>
                <c:pt idx="26">
                  <c:v>3.891</c:v>
                </c:pt>
                <c:pt idx="27">
                  <c:v>3.85</c:v>
                </c:pt>
                <c:pt idx="28">
                  <c:v>3.8940000000000001</c:v>
                </c:pt>
                <c:pt idx="29">
                  <c:v>3.8359999999999999</c:v>
                </c:pt>
                <c:pt idx="30">
                  <c:v>3.819</c:v>
                </c:pt>
                <c:pt idx="31">
                  <c:v>3.8340000000000001</c:v>
                </c:pt>
                <c:pt idx="32">
                  <c:v>3.8370000000000002</c:v>
                </c:pt>
                <c:pt idx="33">
                  <c:v>3.8290000000000002</c:v>
                </c:pt>
                <c:pt idx="34">
                  <c:v>3.8</c:v>
                </c:pt>
                <c:pt idx="35">
                  <c:v>3.7480000000000002</c:v>
                </c:pt>
                <c:pt idx="36">
                  <c:v>4.0359999999999996</c:v>
                </c:pt>
                <c:pt idx="37">
                  <c:v>4.0890000000000004</c:v>
                </c:pt>
                <c:pt idx="38">
                  <c:v>4.0640000000000001</c:v>
                </c:pt>
                <c:pt idx="39">
                  <c:v>4.0579999999999998</c:v>
                </c:pt>
                <c:pt idx="40">
                  <c:v>4.09</c:v>
                </c:pt>
                <c:pt idx="41">
                  <c:v>4.0090000000000003</c:v>
                </c:pt>
                <c:pt idx="42">
                  <c:v>3.9620000000000002</c:v>
                </c:pt>
                <c:pt idx="43">
                  <c:v>4.1109999999999998</c:v>
                </c:pt>
                <c:pt idx="44">
                  <c:v>4.0579999999999998</c:v>
                </c:pt>
                <c:pt idx="45">
                  <c:v>4.0830000000000002</c:v>
                </c:pt>
                <c:pt idx="46">
                  <c:v>4.0730000000000004</c:v>
                </c:pt>
                <c:pt idx="47">
                  <c:v>4.0709999999999997</c:v>
                </c:pt>
                <c:pt idx="48">
                  <c:v>4.7830000000000004</c:v>
                </c:pt>
                <c:pt idx="49">
                  <c:v>4.8369999999999997</c:v>
                </c:pt>
                <c:pt idx="50">
                  <c:v>4.8029999999999999</c:v>
                </c:pt>
                <c:pt idx="51">
                  <c:v>4.8159999999999998</c:v>
                </c:pt>
                <c:pt idx="52">
                  <c:v>4.8239999999999998</c:v>
                </c:pt>
                <c:pt idx="53">
                  <c:v>4.7370000000000001</c:v>
                </c:pt>
                <c:pt idx="54">
                  <c:v>4.7229999999999999</c:v>
                </c:pt>
                <c:pt idx="55">
                  <c:v>4.7069999999999999</c:v>
                </c:pt>
                <c:pt idx="56">
                  <c:v>4.7089999999999996</c:v>
                </c:pt>
                <c:pt idx="57">
                  <c:v>4.758</c:v>
                </c:pt>
                <c:pt idx="58">
                  <c:v>4.766</c:v>
                </c:pt>
                <c:pt idx="59">
                  <c:v>4.6959999999999997</c:v>
                </c:pt>
                <c:pt idx="60">
                  <c:v>4.5590000000000002</c:v>
                </c:pt>
                <c:pt idx="61">
                  <c:v>4.6429999999999998</c:v>
                </c:pt>
                <c:pt idx="62">
                  <c:v>4.6120000000000001</c:v>
                </c:pt>
                <c:pt idx="63">
                  <c:v>4.6059999999999999</c:v>
                </c:pt>
                <c:pt idx="64">
                  <c:v>4.62</c:v>
                </c:pt>
                <c:pt idx="65">
                  <c:v>4.59</c:v>
                </c:pt>
                <c:pt idx="66">
                  <c:v>4.5460000000000003</c:v>
                </c:pt>
                <c:pt idx="67">
                  <c:v>4.55</c:v>
                </c:pt>
                <c:pt idx="68">
                  <c:v>4.5199999999999996</c:v>
                </c:pt>
                <c:pt idx="69">
                  <c:v>4.5430000000000001</c:v>
                </c:pt>
                <c:pt idx="70">
                  <c:v>4.5170000000000003</c:v>
                </c:pt>
                <c:pt idx="71">
                  <c:v>4.3920000000000003</c:v>
                </c:pt>
                <c:pt idx="72">
                  <c:v>4.2629999999999999</c:v>
                </c:pt>
                <c:pt idx="73">
                  <c:v>4.2910000000000004</c:v>
                </c:pt>
                <c:pt idx="74">
                  <c:v>4.2770000000000001</c:v>
                </c:pt>
                <c:pt idx="75">
                  <c:v>4.26</c:v>
                </c:pt>
                <c:pt idx="76">
                  <c:v>4.29</c:v>
                </c:pt>
                <c:pt idx="77">
                  <c:v>4.1829999999999998</c:v>
                </c:pt>
                <c:pt idx="78">
                  <c:v>4.1589999999999998</c:v>
                </c:pt>
                <c:pt idx="79">
                  <c:v>4.2910000000000004</c:v>
                </c:pt>
                <c:pt idx="80">
                  <c:v>4.2949999999999999</c:v>
                </c:pt>
                <c:pt idx="81">
                  <c:v>4.4130000000000003</c:v>
                </c:pt>
                <c:pt idx="82">
                  <c:v>4.4550000000000001</c:v>
                </c:pt>
                <c:pt idx="83">
                  <c:v>4.4909999999999997</c:v>
                </c:pt>
                <c:pt idx="84">
                  <c:v>5.5430000000000001</c:v>
                </c:pt>
                <c:pt idx="85">
                  <c:v>5.6449999999999996</c:v>
                </c:pt>
                <c:pt idx="86">
                  <c:v>5.57</c:v>
                </c:pt>
                <c:pt idx="87">
                  <c:v>4.976</c:v>
                </c:pt>
                <c:pt idx="88">
                  <c:v>5.0149999999999997</c:v>
                </c:pt>
                <c:pt idx="89">
                  <c:v>4.9729999999999999</c:v>
                </c:pt>
                <c:pt idx="90">
                  <c:v>5.0629999999999997</c:v>
                </c:pt>
                <c:pt idx="91">
                  <c:v>5.069</c:v>
                </c:pt>
                <c:pt idx="92">
                  <c:v>5.0359999999999996</c:v>
                </c:pt>
                <c:pt idx="93">
                  <c:v>5.0659999999999998</c:v>
                </c:pt>
                <c:pt idx="94">
                  <c:v>5.0679999999999996</c:v>
                </c:pt>
                <c:pt idx="95">
                  <c:v>4.9450000000000003</c:v>
                </c:pt>
                <c:pt idx="96">
                  <c:v>4.8150000000000004</c:v>
                </c:pt>
                <c:pt idx="97">
                  <c:v>4.8520000000000003</c:v>
                </c:pt>
                <c:pt idx="98">
                  <c:v>4.8479999999999999</c:v>
                </c:pt>
                <c:pt idx="99">
                  <c:v>4.8390000000000004</c:v>
                </c:pt>
                <c:pt idx="100">
                  <c:v>4.8970000000000002</c:v>
                </c:pt>
                <c:pt idx="101">
                  <c:v>4.8109999999999999</c:v>
                </c:pt>
                <c:pt idx="102">
                  <c:v>4.8</c:v>
                </c:pt>
                <c:pt idx="103">
                  <c:v>4.8099999999999996</c:v>
                </c:pt>
                <c:pt idx="104">
                  <c:v>4.7789999999999999</c:v>
                </c:pt>
                <c:pt idx="105">
                  <c:v>4.8140000000000001</c:v>
                </c:pt>
                <c:pt idx="106">
                  <c:v>4.8440000000000003</c:v>
                </c:pt>
                <c:pt idx="107">
                  <c:v>4.7229999999999999</c:v>
                </c:pt>
                <c:pt idx="108">
                  <c:v>4.4800000000000004</c:v>
                </c:pt>
                <c:pt idx="109">
                  <c:v>4.5190000000000001</c:v>
                </c:pt>
                <c:pt idx="110">
                  <c:v>4.4489999999999998</c:v>
                </c:pt>
                <c:pt idx="111">
                  <c:v>4.4320000000000004</c:v>
                </c:pt>
                <c:pt idx="112">
                  <c:v>4.4530000000000003</c:v>
                </c:pt>
                <c:pt idx="113">
                  <c:v>4.4000000000000004</c:v>
                </c:pt>
                <c:pt idx="114">
                  <c:v>4.3890000000000002</c:v>
                </c:pt>
                <c:pt idx="115">
                  <c:v>4.3719999999999999</c:v>
                </c:pt>
                <c:pt idx="116">
                  <c:v>4.5650000000000004</c:v>
                </c:pt>
                <c:pt idx="117">
                  <c:v>4.55</c:v>
                </c:pt>
                <c:pt idx="118">
                  <c:v>4.5640000000000001</c:v>
                </c:pt>
                <c:pt idx="119">
                  <c:v>4.5469999999999997</c:v>
                </c:pt>
                <c:pt idx="120">
                  <c:v>5.1559999999999997</c:v>
                </c:pt>
                <c:pt idx="121">
                  <c:v>5.1859999999999999</c:v>
                </c:pt>
                <c:pt idx="122">
                  <c:v>5.1369999999999996</c:v>
                </c:pt>
                <c:pt idx="123">
                  <c:v>5.141</c:v>
                </c:pt>
                <c:pt idx="124">
                  <c:v>5.1050000000000004</c:v>
                </c:pt>
                <c:pt idx="125">
                  <c:v>5.1100000000000003</c:v>
                </c:pt>
                <c:pt idx="126">
                  <c:v>5.08</c:v>
                </c:pt>
                <c:pt idx="127">
                  <c:v>5.0670000000000002</c:v>
                </c:pt>
                <c:pt idx="128">
                  <c:v>5.0780000000000003</c:v>
                </c:pt>
                <c:pt idx="129">
                  <c:v>5.0570000000000004</c:v>
                </c:pt>
                <c:pt idx="130">
                  <c:v>5.0640000000000001</c:v>
                </c:pt>
                <c:pt idx="131">
                  <c:v>5.0419999999999998</c:v>
                </c:pt>
                <c:pt idx="132">
                  <c:v>5.29</c:v>
                </c:pt>
                <c:pt idx="133">
                  <c:v>5.3869999999999996</c:v>
                </c:pt>
                <c:pt idx="134">
                  <c:v>5.28</c:v>
                </c:pt>
                <c:pt idx="135">
                  <c:v>5.2830000000000004</c:v>
                </c:pt>
                <c:pt idx="136">
                  <c:v>5.1660000000000004</c:v>
                </c:pt>
                <c:pt idx="137">
                  <c:v>5.1420000000000003</c:v>
                </c:pt>
                <c:pt idx="138">
                  <c:v>5.0940000000000003</c:v>
                </c:pt>
                <c:pt idx="139">
                  <c:v>5.0759999999999996</c:v>
                </c:pt>
                <c:pt idx="140">
                  <c:v>5.1100000000000003</c:v>
                </c:pt>
                <c:pt idx="141">
                  <c:v>5.1260000000000003</c:v>
                </c:pt>
                <c:pt idx="142">
                  <c:v>5.2089999999999996</c:v>
                </c:pt>
                <c:pt idx="143">
                  <c:v>5.149</c:v>
                </c:pt>
                <c:pt idx="144">
                  <c:v>5.29</c:v>
                </c:pt>
                <c:pt idx="145">
                  <c:v>5.3869999999999996</c:v>
                </c:pt>
                <c:pt idx="146">
                  <c:v>5.28</c:v>
                </c:pt>
                <c:pt idx="147">
                  <c:v>5.2830000000000004</c:v>
                </c:pt>
                <c:pt idx="148">
                  <c:v>5.1660000000000004</c:v>
                </c:pt>
                <c:pt idx="149">
                  <c:v>5.1420000000000003</c:v>
                </c:pt>
                <c:pt idx="150">
                  <c:v>5.0940000000000003</c:v>
                </c:pt>
                <c:pt idx="151">
                  <c:v>5.0759999999999996</c:v>
                </c:pt>
                <c:pt idx="152">
                  <c:v>5.1100000000000003</c:v>
                </c:pt>
                <c:pt idx="153">
                  <c:v>5.1260000000000003</c:v>
                </c:pt>
                <c:pt idx="154">
                  <c:v>5.2089999999999996</c:v>
                </c:pt>
                <c:pt idx="155">
                  <c:v>5.149</c:v>
                </c:pt>
                <c:pt idx="156">
                  <c:v>5.29</c:v>
                </c:pt>
                <c:pt idx="157">
                  <c:v>5.3869999999999996</c:v>
                </c:pt>
                <c:pt idx="158">
                  <c:v>5.28</c:v>
                </c:pt>
                <c:pt idx="159">
                  <c:v>5.2830000000000004</c:v>
                </c:pt>
                <c:pt idx="160">
                  <c:v>5.1660000000000004</c:v>
                </c:pt>
                <c:pt idx="161">
                  <c:v>5.1420000000000003</c:v>
                </c:pt>
                <c:pt idx="162">
                  <c:v>5.0940000000000003</c:v>
                </c:pt>
                <c:pt idx="163">
                  <c:v>5.0759999999999996</c:v>
                </c:pt>
                <c:pt idx="164">
                  <c:v>5.1100000000000003</c:v>
                </c:pt>
                <c:pt idx="165">
                  <c:v>5.1260000000000003</c:v>
                </c:pt>
                <c:pt idx="166">
                  <c:v>5.2089999999999996</c:v>
                </c:pt>
                <c:pt idx="167">
                  <c:v>5.149</c:v>
                </c:pt>
                <c:pt idx="168">
                  <c:v>5.29</c:v>
                </c:pt>
              </c:numCache>
            </c:numRef>
          </c:val>
        </c:ser>
        <c:ser>
          <c:idx val="1"/>
          <c:order val="1"/>
          <c:tx>
            <c:v>Aug12F</c:v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Fall13!#REF!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195153280"/>
        <c:axId val="229086336"/>
      </c:lineChart>
      <c:catAx>
        <c:axId val="19515328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086336"/>
        <c:crosses val="autoZero"/>
        <c:auto val="1"/>
        <c:lblAlgn val="ctr"/>
        <c:lblOffset val="100"/>
        <c:tickLblSkip val="12"/>
        <c:tickMarkSkip val="12"/>
      </c:catAx>
      <c:valAx>
        <c:axId val="229086336"/>
        <c:scaling>
          <c:orientation val="minMax"/>
          <c:min val="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Cents per KWh</a:t>
                </a:r>
              </a:p>
            </c:rich>
          </c:tx>
          <c:layout>
            <c:manualLayout>
              <c:xMode val="edge"/>
              <c:yMode val="edge"/>
              <c:x val="3.3251231527093812E-2"/>
              <c:y val="0.32727321298578138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153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650246305419016"/>
          <c:y val="0.8844970714538547"/>
          <c:w val="0.42733990147783402"/>
          <c:h val="6.615348653937329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44" r="0.750000000000010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PEF Monthly Industrial Electric Price</a:t>
            </a:r>
          </a:p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Real $</a:t>
            </a:r>
            <a:r>
              <a:rPr lang="en-US"/>
              <a:t> </a:t>
            </a:r>
          </a:p>
        </c:rich>
      </c:tx>
      <c:layout>
        <c:manualLayout>
          <c:xMode val="edge"/>
          <c:yMode val="edge"/>
          <c:x val="0.27339901477832479"/>
          <c:y val="3.22580480359663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3004926108357"/>
          <c:y val="0.17523305937123018"/>
          <c:w val="0.84113300492610843"/>
          <c:h val="0.5840731587383633"/>
        </c:manualLayout>
      </c:layout>
      <c:lineChart>
        <c:grouping val="standard"/>
        <c:ser>
          <c:idx val="0"/>
          <c:order val="0"/>
          <c:tx>
            <c:v>Sep11F</c:v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Fall13!$A$149:$A$317</c:f>
              <c:numCache>
                <c:formatCode>General</c:formatCode>
                <c:ptCount val="169"/>
                <c:pt idx="0">
                  <c:v>2002</c:v>
                </c:pt>
                <c:pt idx="1">
                  <c:v>2002</c:v>
                </c:pt>
                <c:pt idx="2">
                  <c:v>2002</c:v>
                </c:pt>
                <c:pt idx="3">
                  <c:v>2002</c:v>
                </c:pt>
                <c:pt idx="4">
                  <c:v>2002</c:v>
                </c:pt>
                <c:pt idx="5">
                  <c:v>2002</c:v>
                </c:pt>
                <c:pt idx="6">
                  <c:v>2002</c:v>
                </c:pt>
                <c:pt idx="7">
                  <c:v>2002</c:v>
                </c:pt>
                <c:pt idx="8">
                  <c:v>2002</c:v>
                </c:pt>
                <c:pt idx="9">
                  <c:v>2002</c:v>
                </c:pt>
                <c:pt idx="10">
                  <c:v>2002</c:v>
                </c:pt>
                <c:pt idx="11">
                  <c:v>2002</c:v>
                </c:pt>
                <c:pt idx="12">
                  <c:v>2003</c:v>
                </c:pt>
                <c:pt idx="13">
                  <c:v>2003</c:v>
                </c:pt>
                <c:pt idx="14">
                  <c:v>2003</c:v>
                </c:pt>
                <c:pt idx="15">
                  <c:v>2003</c:v>
                </c:pt>
                <c:pt idx="16">
                  <c:v>2003</c:v>
                </c:pt>
                <c:pt idx="17">
                  <c:v>2003</c:v>
                </c:pt>
                <c:pt idx="18">
                  <c:v>2003</c:v>
                </c:pt>
                <c:pt idx="19">
                  <c:v>2003</c:v>
                </c:pt>
                <c:pt idx="20">
                  <c:v>2003</c:v>
                </c:pt>
                <c:pt idx="21">
                  <c:v>2003</c:v>
                </c:pt>
                <c:pt idx="22">
                  <c:v>2003</c:v>
                </c:pt>
                <c:pt idx="23">
                  <c:v>2003</c:v>
                </c:pt>
                <c:pt idx="24">
                  <c:v>2004</c:v>
                </c:pt>
                <c:pt idx="25">
                  <c:v>2004</c:v>
                </c:pt>
                <c:pt idx="26">
                  <c:v>2004</c:v>
                </c:pt>
                <c:pt idx="27">
                  <c:v>2004</c:v>
                </c:pt>
                <c:pt idx="28">
                  <c:v>2004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2004</c:v>
                </c:pt>
                <c:pt idx="33">
                  <c:v>2004</c:v>
                </c:pt>
                <c:pt idx="34">
                  <c:v>2004</c:v>
                </c:pt>
                <c:pt idx="35">
                  <c:v>2004</c:v>
                </c:pt>
                <c:pt idx="36">
                  <c:v>2005</c:v>
                </c:pt>
                <c:pt idx="37">
                  <c:v>2005</c:v>
                </c:pt>
                <c:pt idx="38">
                  <c:v>2005</c:v>
                </c:pt>
                <c:pt idx="39">
                  <c:v>2005</c:v>
                </c:pt>
                <c:pt idx="40">
                  <c:v>2005</c:v>
                </c:pt>
                <c:pt idx="41">
                  <c:v>2005</c:v>
                </c:pt>
                <c:pt idx="42">
                  <c:v>2005</c:v>
                </c:pt>
                <c:pt idx="43">
                  <c:v>2005</c:v>
                </c:pt>
                <c:pt idx="44">
                  <c:v>2005</c:v>
                </c:pt>
                <c:pt idx="45">
                  <c:v>2005</c:v>
                </c:pt>
                <c:pt idx="46">
                  <c:v>2005</c:v>
                </c:pt>
                <c:pt idx="47">
                  <c:v>2005</c:v>
                </c:pt>
                <c:pt idx="48">
                  <c:v>2006</c:v>
                </c:pt>
                <c:pt idx="49">
                  <c:v>2006</c:v>
                </c:pt>
                <c:pt idx="50">
                  <c:v>2006</c:v>
                </c:pt>
                <c:pt idx="51">
                  <c:v>2006</c:v>
                </c:pt>
                <c:pt idx="52">
                  <c:v>2006</c:v>
                </c:pt>
                <c:pt idx="53">
                  <c:v>2006</c:v>
                </c:pt>
                <c:pt idx="54">
                  <c:v>2006</c:v>
                </c:pt>
                <c:pt idx="55">
                  <c:v>2006</c:v>
                </c:pt>
                <c:pt idx="56">
                  <c:v>2006</c:v>
                </c:pt>
                <c:pt idx="57">
                  <c:v>2006</c:v>
                </c:pt>
                <c:pt idx="58">
                  <c:v>2006</c:v>
                </c:pt>
                <c:pt idx="59">
                  <c:v>2006</c:v>
                </c:pt>
                <c:pt idx="60">
                  <c:v>2007</c:v>
                </c:pt>
                <c:pt idx="61">
                  <c:v>2007</c:v>
                </c:pt>
                <c:pt idx="62">
                  <c:v>2007</c:v>
                </c:pt>
                <c:pt idx="63">
                  <c:v>2007</c:v>
                </c:pt>
                <c:pt idx="64">
                  <c:v>2007</c:v>
                </c:pt>
                <c:pt idx="65">
                  <c:v>2007</c:v>
                </c:pt>
                <c:pt idx="66">
                  <c:v>2007</c:v>
                </c:pt>
                <c:pt idx="67">
                  <c:v>2007</c:v>
                </c:pt>
                <c:pt idx="68">
                  <c:v>2007</c:v>
                </c:pt>
                <c:pt idx="69">
                  <c:v>2007</c:v>
                </c:pt>
                <c:pt idx="70">
                  <c:v>2007</c:v>
                </c:pt>
                <c:pt idx="71">
                  <c:v>2007</c:v>
                </c:pt>
                <c:pt idx="72">
                  <c:v>2008</c:v>
                </c:pt>
                <c:pt idx="73">
                  <c:v>2008</c:v>
                </c:pt>
                <c:pt idx="74">
                  <c:v>2008</c:v>
                </c:pt>
                <c:pt idx="75">
                  <c:v>2008</c:v>
                </c:pt>
                <c:pt idx="76">
                  <c:v>2008</c:v>
                </c:pt>
                <c:pt idx="77">
                  <c:v>2008</c:v>
                </c:pt>
                <c:pt idx="78">
                  <c:v>2008</c:v>
                </c:pt>
                <c:pt idx="79">
                  <c:v>2008</c:v>
                </c:pt>
                <c:pt idx="80">
                  <c:v>2008</c:v>
                </c:pt>
                <c:pt idx="81">
                  <c:v>2008</c:v>
                </c:pt>
                <c:pt idx="82">
                  <c:v>2008</c:v>
                </c:pt>
                <c:pt idx="83">
                  <c:v>2008</c:v>
                </c:pt>
                <c:pt idx="84">
                  <c:v>2009</c:v>
                </c:pt>
                <c:pt idx="85">
                  <c:v>2009</c:v>
                </c:pt>
                <c:pt idx="86">
                  <c:v>2009</c:v>
                </c:pt>
                <c:pt idx="87">
                  <c:v>2009</c:v>
                </c:pt>
                <c:pt idx="88">
                  <c:v>2009</c:v>
                </c:pt>
                <c:pt idx="89">
                  <c:v>2009</c:v>
                </c:pt>
                <c:pt idx="90">
                  <c:v>2009</c:v>
                </c:pt>
                <c:pt idx="91">
                  <c:v>2009</c:v>
                </c:pt>
                <c:pt idx="92">
                  <c:v>2009</c:v>
                </c:pt>
                <c:pt idx="93">
                  <c:v>2009</c:v>
                </c:pt>
                <c:pt idx="94">
                  <c:v>2009</c:v>
                </c:pt>
                <c:pt idx="95">
                  <c:v>2009</c:v>
                </c:pt>
                <c:pt idx="96">
                  <c:v>2010</c:v>
                </c:pt>
                <c:pt idx="97">
                  <c:v>2010</c:v>
                </c:pt>
                <c:pt idx="98">
                  <c:v>2010</c:v>
                </c:pt>
                <c:pt idx="99">
                  <c:v>2010</c:v>
                </c:pt>
                <c:pt idx="100">
                  <c:v>2010</c:v>
                </c:pt>
                <c:pt idx="101">
                  <c:v>2010</c:v>
                </c:pt>
                <c:pt idx="102">
                  <c:v>2010</c:v>
                </c:pt>
                <c:pt idx="103">
                  <c:v>2010</c:v>
                </c:pt>
                <c:pt idx="104">
                  <c:v>2010</c:v>
                </c:pt>
                <c:pt idx="105">
                  <c:v>2010</c:v>
                </c:pt>
                <c:pt idx="106">
                  <c:v>2010</c:v>
                </c:pt>
                <c:pt idx="107">
                  <c:v>2010</c:v>
                </c:pt>
                <c:pt idx="108">
                  <c:v>2011</c:v>
                </c:pt>
                <c:pt idx="109">
                  <c:v>2011</c:v>
                </c:pt>
                <c:pt idx="110">
                  <c:v>2011</c:v>
                </c:pt>
                <c:pt idx="111">
                  <c:v>2011</c:v>
                </c:pt>
                <c:pt idx="112">
                  <c:v>2011</c:v>
                </c:pt>
                <c:pt idx="113">
                  <c:v>2011</c:v>
                </c:pt>
                <c:pt idx="114">
                  <c:v>2011</c:v>
                </c:pt>
                <c:pt idx="115">
                  <c:v>2011</c:v>
                </c:pt>
                <c:pt idx="116">
                  <c:v>2011</c:v>
                </c:pt>
                <c:pt idx="117">
                  <c:v>2011</c:v>
                </c:pt>
                <c:pt idx="118">
                  <c:v>2011</c:v>
                </c:pt>
                <c:pt idx="119">
                  <c:v>2011</c:v>
                </c:pt>
                <c:pt idx="120">
                  <c:v>2012</c:v>
                </c:pt>
                <c:pt idx="121">
                  <c:v>2012</c:v>
                </c:pt>
                <c:pt idx="122">
                  <c:v>2012</c:v>
                </c:pt>
                <c:pt idx="123">
                  <c:v>2012</c:v>
                </c:pt>
                <c:pt idx="124">
                  <c:v>2012</c:v>
                </c:pt>
                <c:pt idx="125">
                  <c:v>2012</c:v>
                </c:pt>
                <c:pt idx="126">
                  <c:v>2012</c:v>
                </c:pt>
                <c:pt idx="127">
                  <c:v>2012</c:v>
                </c:pt>
                <c:pt idx="128">
                  <c:v>2012</c:v>
                </c:pt>
                <c:pt idx="129">
                  <c:v>2012</c:v>
                </c:pt>
                <c:pt idx="130">
                  <c:v>2012</c:v>
                </c:pt>
                <c:pt idx="131">
                  <c:v>2012</c:v>
                </c:pt>
                <c:pt idx="132">
                  <c:v>2013</c:v>
                </c:pt>
                <c:pt idx="133">
                  <c:v>2013</c:v>
                </c:pt>
                <c:pt idx="134">
                  <c:v>2013</c:v>
                </c:pt>
                <c:pt idx="135">
                  <c:v>2013</c:v>
                </c:pt>
                <c:pt idx="136">
                  <c:v>2013</c:v>
                </c:pt>
                <c:pt idx="137">
                  <c:v>2013</c:v>
                </c:pt>
                <c:pt idx="138">
                  <c:v>2013</c:v>
                </c:pt>
                <c:pt idx="139">
                  <c:v>2013</c:v>
                </c:pt>
                <c:pt idx="140">
                  <c:v>2013</c:v>
                </c:pt>
                <c:pt idx="141">
                  <c:v>2013</c:v>
                </c:pt>
                <c:pt idx="142">
                  <c:v>2013</c:v>
                </c:pt>
                <c:pt idx="143">
                  <c:v>2013</c:v>
                </c:pt>
                <c:pt idx="144">
                  <c:v>2014</c:v>
                </c:pt>
                <c:pt idx="145">
                  <c:v>2014</c:v>
                </c:pt>
                <c:pt idx="146">
                  <c:v>2014</c:v>
                </c:pt>
                <c:pt idx="147">
                  <c:v>2014</c:v>
                </c:pt>
                <c:pt idx="148">
                  <c:v>2014</c:v>
                </c:pt>
                <c:pt idx="149">
                  <c:v>2014</c:v>
                </c:pt>
                <c:pt idx="150">
                  <c:v>2014</c:v>
                </c:pt>
                <c:pt idx="151">
                  <c:v>2014</c:v>
                </c:pt>
                <c:pt idx="152">
                  <c:v>2014</c:v>
                </c:pt>
                <c:pt idx="153">
                  <c:v>2014</c:v>
                </c:pt>
                <c:pt idx="154">
                  <c:v>2014</c:v>
                </c:pt>
                <c:pt idx="155">
                  <c:v>2014</c:v>
                </c:pt>
                <c:pt idx="156">
                  <c:v>2015</c:v>
                </c:pt>
                <c:pt idx="157">
                  <c:v>2015</c:v>
                </c:pt>
                <c:pt idx="158">
                  <c:v>2015</c:v>
                </c:pt>
                <c:pt idx="159">
                  <c:v>2015</c:v>
                </c:pt>
                <c:pt idx="160">
                  <c:v>2015</c:v>
                </c:pt>
                <c:pt idx="161">
                  <c:v>2015</c:v>
                </c:pt>
                <c:pt idx="162">
                  <c:v>2015</c:v>
                </c:pt>
                <c:pt idx="163">
                  <c:v>2015</c:v>
                </c:pt>
                <c:pt idx="164">
                  <c:v>2015</c:v>
                </c:pt>
                <c:pt idx="165">
                  <c:v>2015</c:v>
                </c:pt>
                <c:pt idx="166">
                  <c:v>2015</c:v>
                </c:pt>
                <c:pt idx="167">
                  <c:v>2015</c:v>
                </c:pt>
                <c:pt idx="168">
                  <c:v>2016</c:v>
                </c:pt>
              </c:numCache>
            </c:numRef>
          </c:cat>
          <c:val>
            <c:numRef>
              <c:f>[9]Sheet1!$AC$149:$AC$317</c:f>
              <c:numCache>
                <c:formatCode>General</c:formatCode>
                <c:ptCount val="169"/>
                <c:pt idx="0">
                  <c:v>2.9750000000000001</c:v>
                </c:pt>
                <c:pt idx="1">
                  <c:v>2.8540000000000001</c:v>
                </c:pt>
                <c:pt idx="2">
                  <c:v>2.911</c:v>
                </c:pt>
                <c:pt idx="3">
                  <c:v>2.9540000000000002</c:v>
                </c:pt>
                <c:pt idx="4">
                  <c:v>2.6850000000000001</c:v>
                </c:pt>
                <c:pt idx="5">
                  <c:v>2.81</c:v>
                </c:pt>
                <c:pt idx="6">
                  <c:v>2.714</c:v>
                </c:pt>
                <c:pt idx="7">
                  <c:v>2.641</c:v>
                </c:pt>
                <c:pt idx="8">
                  <c:v>2.657</c:v>
                </c:pt>
                <c:pt idx="9">
                  <c:v>2.6970000000000001</c:v>
                </c:pt>
                <c:pt idx="10">
                  <c:v>2.6429999999999998</c:v>
                </c:pt>
                <c:pt idx="11">
                  <c:v>2.6179999999999999</c:v>
                </c:pt>
                <c:pt idx="12">
                  <c:v>2.5819999999999999</c:v>
                </c:pt>
                <c:pt idx="13">
                  <c:v>2.5550000000000002</c:v>
                </c:pt>
                <c:pt idx="14">
                  <c:v>2.6219999999999999</c:v>
                </c:pt>
                <c:pt idx="15">
                  <c:v>2.823</c:v>
                </c:pt>
                <c:pt idx="16">
                  <c:v>2.8690000000000002</c:v>
                </c:pt>
                <c:pt idx="17">
                  <c:v>2.7949999999999999</c:v>
                </c:pt>
                <c:pt idx="18">
                  <c:v>2.81</c:v>
                </c:pt>
                <c:pt idx="19">
                  <c:v>2.7810000000000001</c:v>
                </c:pt>
                <c:pt idx="20">
                  <c:v>2.78</c:v>
                </c:pt>
                <c:pt idx="21">
                  <c:v>2.8290000000000002</c:v>
                </c:pt>
                <c:pt idx="22">
                  <c:v>2.7450000000000001</c:v>
                </c:pt>
                <c:pt idx="23">
                  <c:v>2.7759999999999998</c:v>
                </c:pt>
                <c:pt idx="24">
                  <c:v>3.0129999999999999</c:v>
                </c:pt>
                <c:pt idx="25">
                  <c:v>3.0830000000000002</c:v>
                </c:pt>
                <c:pt idx="26">
                  <c:v>3.0539999999999998</c:v>
                </c:pt>
                <c:pt idx="27">
                  <c:v>3.0939999999999999</c:v>
                </c:pt>
                <c:pt idx="28">
                  <c:v>3.056</c:v>
                </c:pt>
                <c:pt idx="29">
                  <c:v>3.0819999999999999</c:v>
                </c:pt>
                <c:pt idx="30">
                  <c:v>3.1560000000000001</c:v>
                </c:pt>
                <c:pt idx="31">
                  <c:v>3.052</c:v>
                </c:pt>
                <c:pt idx="32">
                  <c:v>3.0859999999999999</c:v>
                </c:pt>
                <c:pt idx="33">
                  <c:v>3.133</c:v>
                </c:pt>
                <c:pt idx="34">
                  <c:v>3.0190000000000001</c:v>
                </c:pt>
                <c:pt idx="35">
                  <c:v>2.9889999999999999</c:v>
                </c:pt>
                <c:pt idx="36">
                  <c:v>3.26</c:v>
                </c:pt>
                <c:pt idx="37">
                  <c:v>3.2570000000000001</c:v>
                </c:pt>
                <c:pt idx="38">
                  <c:v>3.2810000000000001</c:v>
                </c:pt>
                <c:pt idx="39">
                  <c:v>3.2679999999999998</c:v>
                </c:pt>
                <c:pt idx="40">
                  <c:v>3.2989999999999999</c:v>
                </c:pt>
                <c:pt idx="41">
                  <c:v>3.2440000000000002</c:v>
                </c:pt>
                <c:pt idx="42">
                  <c:v>3.2639999999999998</c:v>
                </c:pt>
                <c:pt idx="43">
                  <c:v>3.3119999999999998</c:v>
                </c:pt>
                <c:pt idx="44">
                  <c:v>3.319</c:v>
                </c:pt>
                <c:pt idx="45">
                  <c:v>3.3090000000000002</c:v>
                </c:pt>
                <c:pt idx="46">
                  <c:v>3.2789999999999999</c:v>
                </c:pt>
                <c:pt idx="47">
                  <c:v>3.32</c:v>
                </c:pt>
                <c:pt idx="48">
                  <c:v>3.895</c:v>
                </c:pt>
                <c:pt idx="49">
                  <c:v>3.9119999999999999</c:v>
                </c:pt>
                <c:pt idx="50">
                  <c:v>3.9319999999999999</c:v>
                </c:pt>
                <c:pt idx="51">
                  <c:v>3.92</c:v>
                </c:pt>
                <c:pt idx="52">
                  <c:v>3.95</c:v>
                </c:pt>
                <c:pt idx="53">
                  <c:v>3.903</c:v>
                </c:pt>
                <c:pt idx="54">
                  <c:v>3.9550000000000001</c:v>
                </c:pt>
                <c:pt idx="55">
                  <c:v>3.923</c:v>
                </c:pt>
                <c:pt idx="56">
                  <c:v>3.9209999999999998</c:v>
                </c:pt>
                <c:pt idx="57">
                  <c:v>3.9239999999999999</c:v>
                </c:pt>
                <c:pt idx="58">
                  <c:v>3.93</c:v>
                </c:pt>
                <c:pt idx="59">
                  <c:v>3.895</c:v>
                </c:pt>
                <c:pt idx="60">
                  <c:v>3.8570000000000002</c:v>
                </c:pt>
                <c:pt idx="61">
                  <c:v>3.7850000000000001</c:v>
                </c:pt>
                <c:pt idx="62">
                  <c:v>3.8340000000000001</c:v>
                </c:pt>
                <c:pt idx="63">
                  <c:v>3.7959999999999998</c:v>
                </c:pt>
                <c:pt idx="64">
                  <c:v>3.8260000000000001</c:v>
                </c:pt>
                <c:pt idx="65">
                  <c:v>3.8050000000000002</c:v>
                </c:pt>
                <c:pt idx="66">
                  <c:v>3.82</c:v>
                </c:pt>
                <c:pt idx="67">
                  <c:v>3.819</c:v>
                </c:pt>
                <c:pt idx="68">
                  <c:v>3.7890000000000001</c:v>
                </c:pt>
                <c:pt idx="69">
                  <c:v>3.8170000000000002</c:v>
                </c:pt>
                <c:pt idx="70">
                  <c:v>3.8919999999999999</c:v>
                </c:pt>
                <c:pt idx="71">
                  <c:v>3.5880000000000001</c:v>
                </c:pt>
                <c:pt idx="72">
                  <c:v>3.4969999999999999</c:v>
                </c:pt>
                <c:pt idx="73">
                  <c:v>3.5419999999999998</c:v>
                </c:pt>
                <c:pt idx="74">
                  <c:v>3.47</c:v>
                </c:pt>
                <c:pt idx="75">
                  <c:v>3.4649999999999999</c:v>
                </c:pt>
                <c:pt idx="76">
                  <c:v>3.4609999999999999</c:v>
                </c:pt>
                <c:pt idx="77">
                  <c:v>3.4169999999999998</c:v>
                </c:pt>
                <c:pt idx="78">
                  <c:v>3.4569999999999999</c:v>
                </c:pt>
                <c:pt idx="79">
                  <c:v>3.605</c:v>
                </c:pt>
                <c:pt idx="80">
                  <c:v>3.6379999999999999</c:v>
                </c:pt>
                <c:pt idx="81">
                  <c:v>3.633</c:v>
                </c:pt>
                <c:pt idx="82">
                  <c:v>3.625</c:v>
                </c:pt>
                <c:pt idx="83">
                  <c:v>3.952</c:v>
                </c:pt>
                <c:pt idx="84">
                  <c:v>4.7430000000000003</c:v>
                </c:pt>
                <c:pt idx="85">
                  <c:v>4.7709999999999999</c:v>
                </c:pt>
                <c:pt idx="86">
                  <c:v>4.6970000000000001</c:v>
                </c:pt>
                <c:pt idx="87">
                  <c:v>4.2160000000000002</c:v>
                </c:pt>
                <c:pt idx="88">
                  <c:v>4.2699999999999996</c:v>
                </c:pt>
                <c:pt idx="89">
                  <c:v>4.2489999999999997</c:v>
                </c:pt>
                <c:pt idx="90">
                  <c:v>4.3360000000000003</c:v>
                </c:pt>
                <c:pt idx="91">
                  <c:v>4.3339999999999996</c:v>
                </c:pt>
                <c:pt idx="92">
                  <c:v>4.2460000000000004</c:v>
                </c:pt>
                <c:pt idx="93">
                  <c:v>4.3719999999999999</c:v>
                </c:pt>
                <c:pt idx="94">
                  <c:v>4.2229999999999999</c:v>
                </c:pt>
                <c:pt idx="95">
                  <c:v>4.1890000000000001</c:v>
                </c:pt>
                <c:pt idx="96">
                  <c:v>4.0140000000000002</c:v>
                </c:pt>
                <c:pt idx="97">
                  <c:v>3.9769999999999999</c:v>
                </c:pt>
                <c:pt idx="98">
                  <c:v>3.9969999999999999</c:v>
                </c:pt>
                <c:pt idx="99">
                  <c:v>3.9750000000000001</c:v>
                </c:pt>
                <c:pt idx="100">
                  <c:v>4.069</c:v>
                </c:pt>
                <c:pt idx="101">
                  <c:v>4.0650000000000004</c:v>
                </c:pt>
                <c:pt idx="102">
                  <c:v>4.0960000000000001</c:v>
                </c:pt>
                <c:pt idx="103">
                  <c:v>4.1059999999999999</c:v>
                </c:pt>
                <c:pt idx="104">
                  <c:v>4.1059999999999999</c:v>
                </c:pt>
                <c:pt idx="105">
                  <c:v>4.1269999999999998</c:v>
                </c:pt>
                <c:pt idx="106">
                  <c:v>4.069</c:v>
                </c:pt>
                <c:pt idx="107">
                  <c:v>3.9729999999999999</c:v>
                </c:pt>
                <c:pt idx="108">
                  <c:v>3.71</c:v>
                </c:pt>
                <c:pt idx="109">
                  <c:v>3.66</c:v>
                </c:pt>
                <c:pt idx="110">
                  <c:v>3.7120000000000002</c:v>
                </c:pt>
                <c:pt idx="111">
                  <c:v>3.6949999999999998</c:v>
                </c:pt>
                <c:pt idx="112">
                  <c:v>3.653</c:v>
                </c:pt>
                <c:pt idx="113">
                  <c:v>3.6930000000000001</c:v>
                </c:pt>
                <c:pt idx="114">
                  <c:v>3.7269999999999999</c:v>
                </c:pt>
                <c:pt idx="115">
                  <c:v>3.6669999999999998</c:v>
                </c:pt>
                <c:pt idx="116">
                  <c:v>3.8980000000000001</c:v>
                </c:pt>
                <c:pt idx="117">
                  <c:v>3.8679999999999999</c:v>
                </c:pt>
                <c:pt idx="118">
                  <c:v>3.8809999999999998</c:v>
                </c:pt>
                <c:pt idx="119">
                  <c:v>3.8690000000000002</c:v>
                </c:pt>
                <c:pt idx="120">
                  <c:v>4.468</c:v>
                </c:pt>
                <c:pt idx="121">
                  <c:v>4.4770000000000003</c:v>
                </c:pt>
                <c:pt idx="122">
                  <c:v>4.4770000000000003</c:v>
                </c:pt>
                <c:pt idx="123">
                  <c:v>4.4710000000000001</c:v>
                </c:pt>
                <c:pt idx="124">
                  <c:v>4.4640000000000004</c:v>
                </c:pt>
                <c:pt idx="125">
                  <c:v>4.4580000000000002</c:v>
                </c:pt>
                <c:pt idx="126">
                  <c:v>4.4160000000000004</c:v>
                </c:pt>
                <c:pt idx="127">
                  <c:v>4.4219999999999997</c:v>
                </c:pt>
                <c:pt idx="128">
                  <c:v>4.4219999999999997</c:v>
                </c:pt>
                <c:pt idx="129">
                  <c:v>4.3879999999999999</c:v>
                </c:pt>
                <c:pt idx="130">
                  <c:v>4.3970000000000002</c:v>
                </c:pt>
                <c:pt idx="131">
                  <c:v>4.3780000000000001</c:v>
                </c:pt>
                <c:pt idx="132">
                  <c:v>4.6230000000000002</c:v>
                </c:pt>
                <c:pt idx="133">
                  <c:v>4.7</c:v>
                </c:pt>
                <c:pt idx="134">
                  <c:v>4.633</c:v>
                </c:pt>
                <c:pt idx="135">
                  <c:v>4.641</c:v>
                </c:pt>
                <c:pt idx="136">
                  <c:v>4.5549999999999997</c:v>
                </c:pt>
                <c:pt idx="137">
                  <c:v>4.5039999999999996</c:v>
                </c:pt>
                <c:pt idx="138">
                  <c:v>4.46</c:v>
                </c:pt>
                <c:pt idx="139">
                  <c:v>4.4509999999999996</c:v>
                </c:pt>
                <c:pt idx="140">
                  <c:v>4.4729999999999999</c:v>
                </c:pt>
                <c:pt idx="141">
                  <c:v>4.4770000000000003</c:v>
                </c:pt>
                <c:pt idx="142">
                  <c:v>4.5890000000000004</c:v>
                </c:pt>
                <c:pt idx="143">
                  <c:v>4.4969999999999999</c:v>
                </c:pt>
                <c:pt idx="144">
                  <c:v>4.6230000000000002</c:v>
                </c:pt>
                <c:pt idx="145">
                  <c:v>4.7</c:v>
                </c:pt>
                <c:pt idx="146">
                  <c:v>4.633</c:v>
                </c:pt>
                <c:pt idx="147">
                  <c:v>4.641</c:v>
                </c:pt>
                <c:pt idx="148">
                  <c:v>4.5549999999999997</c:v>
                </c:pt>
                <c:pt idx="149">
                  <c:v>4.5039999999999996</c:v>
                </c:pt>
                <c:pt idx="150">
                  <c:v>4.46</c:v>
                </c:pt>
                <c:pt idx="151">
                  <c:v>4.4509999999999996</c:v>
                </c:pt>
                <c:pt idx="152">
                  <c:v>4.4729999999999999</c:v>
                </c:pt>
                <c:pt idx="153">
                  <c:v>4.4770000000000003</c:v>
                </c:pt>
                <c:pt idx="154">
                  <c:v>4.5890000000000004</c:v>
                </c:pt>
                <c:pt idx="155">
                  <c:v>4.4969999999999999</c:v>
                </c:pt>
                <c:pt idx="156">
                  <c:v>4.6230000000000002</c:v>
                </c:pt>
                <c:pt idx="157">
                  <c:v>4.7</c:v>
                </c:pt>
                <c:pt idx="158">
                  <c:v>4.633</c:v>
                </c:pt>
                <c:pt idx="159">
                  <c:v>4.641</c:v>
                </c:pt>
                <c:pt idx="160">
                  <c:v>4.5549999999999997</c:v>
                </c:pt>
                <c:pt idx="161">
                  <c:v>4.5039999999999996</c:v>
                </c:pt>
                <c:pt idx="162">
                  <c:v>4.46</c:v>
                </c:pt>
                <c:pt idx="163">
                  <c:v>4.4509999999999996</c:v>
                </c:pt>
                <c:pt idx="164">
                  <c:v>4.4729999999999999</c:v>
                </c:pt>
                <c:pt idx="165">
                  <c:v>4.4770000000000003</c:v>
                </c:pt>
                <c:pt idx="166">
                  <c:v>4.5890000000000004</c:v>
                </c:pt>
                <c:pt idx="167">
                  <c:v>4.4969999999999999</c:v>
                </c:pt>
                <c:pt idx="168">
                  <c:v>4.6230000000000002</c:v>
                </c:pt>
              </c:numCache>
            </c:numRef>
          </c:val>
        </c:ser>
        <c:ser>
          <c:idx val="1"/>
          <c:order val="1"/>
          <c:tx>
            <c:v>Aug12F</c:v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Fall13!#REF!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marker val="1"/>
        <c:axId val="63138432"/>
        <c:axId val="63148416"/>
      </c:lineChart>
      <c:catAx>
        <c:axId val="631384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48416"/>
        <c:crosses val="autoZero"/>
        <c:auto val="1"/>
        <c:lblAlgn val="ctr"/>
        <c:lblOffset val="100"/>
        <c:tickLblSkip val="12"/>
        <c:tickMarkSkip val="12"/>
      </c:catAx>
      <c:valAx>
        <c:axId val="631484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Cents per KWh</a:t>
                </a:r>
              </a:p>
            </c:rich>
          </c:tx>
          <c:layout>
            <c:manualLayout>
              <c:xMode val="edge"/>
              <c:yMode val="edge"/>
              <c:x val="3.3251231527093812E-2"/>
              <c:y val="0.33498808999240598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138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773399014778331"/>
          <c:y val="0.89081977891449693"/>
          <c:w val="0.42733990147783446"/>
          <c:h val="7.940456348066005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44" r="0.75000000000001044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FL Real Personal Income</a:t>
            </a:r>
          </a:p>
        </c:rich>
      </c:tx>
      <c:layout>
        <c:manualLayout>
          <c:xMode val="edge"/>
          <c:yMode val="edge"/>
          <c:x val="0.34714745736930852"/>
          <c:y val="2.7972027972028114E-2"/>
        </c:manualLayout>
      </c:layout>
    </c:title>
    <c:plotArea>
      <c:layout/>
      <c:lineChart>
        <c:grouping val="standard"/>
        <c:ser>
          <c:idx val="2"/>
          <c:order val="0"/>
          <c:tx>
            <c:v>Dec09F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Ref>
              <c:f>[8]Charts!$Q$117:$Q$308</c:f>
              <c:numCache>
                <c:formatCode>General</c:formatCode>
                <c:ptCount val="192"/>
                <c:pt idx="0">
                  <c:v>491029</c:v>
                </c:pt>
                <c:pt idx="1">
                  <c:v>493415.58333333512</c:v>
                </c:pt>
                <c:pt idx="2">
                  <c:v>495801.58333333512</c:v>
                </c:pt>
                <c:pt idx="3">
                  <c:v>498186.91666666692</c:v>
                </c:pt>
                <c:pt idx="4">
                  <c:v>500571.66666666669</c:v>
                </c:pt>
                <c:pt idx="5">
                  <c:v>502960.5</c:v>
                </c:pt>
                <c:pt idx="6">
                  <c:v>505353.41666666692</c:v>
                </c:pt>
                <c:pt idx="7">
                  <c:v>507750.5</c:v>
                </c:pt>
                <c:pt idx="8">
                  <c:v>510104.16666666669</c:v>
                </c:pt>
                <c:pt idx="9">
                  <c:v>512414.16666666669</c:v>
                </c:pt>
                <c:pt idx="10">
                  <c:v>514680.25</c:v>
                </c:pt>
                <c:pt idx="11">
                  <c:v>516661.5</c:v>
                </c:pt>
                <c:pt idx="12">
                  <c:v>518354.25</c:v>
                </c:pt>
                <c:pt idx="13">
                  <c:v>519754.41666666692</c:v>
                </c:pt>
                <c:pt idx="14">
                  <c:v>521080.16666666669</c:v>
                </c:pt>
                <c:pt idx="15">
                  <c:v>522331.25</c:v>
                </c:pt>
                <c:pt idx="16">
                  <c:v>523507.33333333512</c:v>
                </c:pt>
                <c:pt idx="17">
                  <c:v>524589.33333333442</c:v>
                </c:pt>
                <c:pt idx="18">
                  <c:v>525576.83333333442</c:v>
                </c:pt>
                <c:pt idx="19">
                  <c:v>526469.5</c:v>
                </c:pt>
                <c:pt idx="20">
                  <c:v>527370.58333333349</c:v>
                </c:pt>
                <c:pt idx="21">
                  <c:v>528280.25</c:v>
                </c:pt>
                <c:pt idx="22">
                  <c:v>529198.41666666744</c:v>
                </c:pt>
                <c:pt idx="23">
                  <c:v>530285.5</c:v>
                </c:pt>
                <c:pt idx="24">
                  <c:v>531543</c:v>
                </c:pt>
                <c:pt idx="25">
                  <c:v>532972.75</c:v>
                </c:pt>
                <c:pt idx="26">
                  <c:v>534377.5</c:v>
                </c:pt>
                <c:pt idx="27">
                  <c:v>535757.25</c:v>
                </c:pt>
                <c:pt idx="28">
                  <c:v>537112</c:v>
                </c:pt>
                <c:pt idx="29">
                  <c:v>538425.83333333442</c:v>
                </c:pt>
                <c:pt idx="30">
                  <c:v>539698.83333333442</c:v>
                </c:pt>
                <c:pt idx="31">
                  <c:v>540930.83333333442</c:v>
                </c:pt>
                <c:pt idx="32">
                  <c:v>542133.91666666744</c:v>
                </c:pt>
                <c:pt idx="33">
                  <c:v>543307.83333333442</c:v>
                </c:pt>
                <c:pt idx="34">
                  <c:v>544452.41666666744</c:v>
                </c:pt>
                <c:pt idx="35">
                  <c:v>545315.83333333442</c:v>
                </c:pt>
                <c:pt idx="36">
                  <c:v>545896.08333333349</c:v>
                </c:pt>
                <c:pt idx="37">
                  <c:v>546191</c:v>
                </c:pt>
                <c:pt idx="38">
                  <c:v>546658.83333333442</c:v>
                </c:pt>
                <c:pt idx="39">
                  <c:v>547300.33333333442</c:v>
                </c:pt>
                <c:pt idx="40">
                  <c:v>548116.16666666744</c:v>
                </c:pt>
                <c:pt idx="41">
                  <c:v>549114.66666666744</c:v>
                </c:pt>
                <c:pt idx="42">
                  <c:v>550296.33333333442</c:v>
                </c:pt>
                <c:pt idx="43">
                  <c:v>551662</c:v>
                </c:pt>
                <c:pt idx="44">
                  <c:v>553253.83333333442</c:v>
                </c:pt>
                <c:pt idx="45">
                  <c:v>555073.83333333442</c:v>
                </c:pt>
                <c:pt idx="46">
                  <c:v>557123.91666666744</c:v>
                </c:pt>
                <c:pt idx="47">
                  <c:v>559417.58333333349</c:v>
                </c:pt>
                <c:pt idx="48">
                  <c:v>561956.41666666744</c:v>
                </c:pt>
                <c:pt idx="49">
                  <c:v>564741.83333333442</c:v>
                </c:pt>
                <c:pt idx="50">
                  <c:v>567668.66666666744</c:v>
                </c:pt>
                <c:pt idx="51">
                  <c:v>570738.25</c:v>
                </c:pt>
                <c:pt idx="52">
                  <c:v>573952.16666666744</c:v>
                </c:pt>
                <c:pt idx="53">
                  <c:v>577249.75</c:v>
                </c:pt>
                <c:pt idx="54">
                  <c:v>580631.75</c:v>
                </c:pt>
                <c:pt idx="55">
                  <c:v>584098.75</c:v>
                </c:pt>
                <c:pt idx="56">
                  <c:v>587556.33333333442</c:v>
                </c:pt>
                <c:pt idx="57">
                  <c:v>591004.25</c:v>
                </c:pt>
                <c:pt idx="58">
                  <c:v>594442.25</c:v>
                </c:pt>
                <c:pt idx="59">
                  <c:v>597786</c:v>
                </c:pt>
                <c:pt idx="60">
                  <c:v>601034.5</c:v>
                </c:pt>
                <c:pt idx="61">
                  <c:v>604186.83333333442</c:v>
                </c:pt>
                <c:pt idx="62">
                  <c:v>607246.5</c:v>
                </c:pt>
                <c:pt idx="63">
                  <c:v>610212.41666666744</c:v>
                </c:pt>
                <c:pt idx="64">
                  <c:v>613083.33333333442</c:v>
                </c:pt>
                <c:pt idx="65">
                  <c:v>616088.33333333442</c:v>
                </c:pt>
                <c:pt idx="66">
                  <c:v>619229.08333333349</c:v>
                </c:pt>
                <c:pt idx="67">
                  <c:v>622507.16666666744</c:v>
                </c:pt>
                <c:pt idx="68">
                  <c:v>625702.08333333349</c:v>
                </c:pt>
                <c:pt idx="69">
                  <c:v>628812.75</c:v>
                </c:pt>
                <c:pt idx="70">
                  <c:v>631838.33333333442</c:v>
                </c:pt>
                <c:pt idx="71">
                  <c:v>634968.25</c:v>
                </c:pt>
                <c:pt idx="72">
                  <c:v>638203.25</c:v>
                </c:pt>
                <c:pt idx="73">
                  <c:v>641544.25</c:v>
                </c:pt>
                <c:pt idx="74">
                  <c:v>644874.83333333442</c:v>
                </c:pt>
                <c:pt idx="75">
                  <c:v>648194.83333333442</c:v>
                </c:pt>
                <c:pt idx="76">
                  <c:v>651504.16666666744</c:v>
                </c:pt>
                <c:pt idx="77">
                  <c:v>654529.83333333442</c:v>
                </c:pt>
                <c:pt idx="78">
                  <c:v>657269.16666666744</c:v>
                </c:pt>
                <c:pt idx="79">
                  <c:v>659719.41666666744</c:v>
                </c:pt>
                <c:pt idx="80">
                  <c:v>662142.75</c:v>
                </c:pt>
                <c:pt idx="81">
                  <c:v>664538.91666666744</c:v>
                </c:pt>
                <c:pt idx="82">
                  <c:v>666907.75</c:v>
                </c:pt>
                <c:pt idx="83">
                  <c:v>668989.41666666744</c:v>
                </c:pt>
                <c:pt idx="84">
                  <c:v>670782.66666666744</c:v>
                </c:pt>
                <c:pt idx="85">
                  <c:v>672286</c:v>
                </c:pt>
                <c:pt idx="86">
                  <c:v>673473.16666666744</c:v>
                </c:pt>
                <c:pt idx="87">
                  <c:v>674343.58333333349</c:v>
                </c:pt>
                <c:pt idx="88">
                  <c:v>674896.41666666744</c:v>
                </c:pt>
                <c:pt idx="89">
                  <c:v>675392.66666666744</c:v>
                </c:pt>
                <c:pt idx="90">
                  <c:v>675832.16666666744</c:v>
                </c:pt>
                <c:pt idx="91">
                  <c:v>676214.75</c:v>
                </c:pt>
                <c:pt idx="92">
                  <c:v>676227.83333333442</c:v>
                </c:pt>
                <c:pt idx="93">
                  <c:v>675871.41666666744</c:v>
                </c:pt>
                <c:pt idx="94">
                  <c:v>675145.41666666744</c:v>
                </c:pt>
                <c:pt idx="95">
                  <c:v>674212.83333333442</c:v>
                </c:pt>
                <c:pt idx="96">
                  <c:v>673074.33333333442</c:v>
                </c:pt>
                <c:pt idx="97">
                  <c:v>671730.91666666744</c:v>
                </c:pt>
                <c:pt idx="98">
                  <c:v>670547.75</c:v>
                </c:pt>
                <c:pt idx="99">
                  <c:v>669524.66666666744</c:v>
                </c:pt>
                <c:pt idx="100">
                  <c:v>668661.66666666744</c:v>
                </c:pt>
                <c:pt idx="101">
                  <c:v>667424.41666666744</c:v>
                </c:pt>
                <c:pt idx="102">
                  <c:v>665814.75</c:v>
                </c:pt>
                <c:pt idx="103">
                  <c:v>663834.58333333349</c:v>
                </c:pt>
                <c:pt idx="104">
                  <c:v>662121.5</c:v>
                </c:pt>
                <c:pt idx="105">
                  <c:v>660675.08333333349</c:v>
                </c:pt>
                <c:pt idx="106">
                  <c:v>659494.75</c:v>
                </c:pt>
                <c:pt idx="107">
                  <c:v>658215.58333333349</c:v>
                </c:pt>
                <c:pt idx="108">
                  <c:v>656838.66666666744</c:v>
                </c:pt>
                <c:pt idx="109">
                  <c:v>655364.91666666744</c:v>
                </c:pt>
                <c:pt idx="110">
                  <c:v>653728.66666666744</c:v>
                </c:pt>
                <c:pt idx="111">
                  <c:v>651930</c:v>
                </c:pt>
                <c:pt idx="112">
                  <c:v>649969</c:v>
                </c:pt>
                <c:pt idx="113">
                  <c:v>648439.16666666744</c:v>
                </c:pt>
                <c:pt idx="114">
                  <c:v>647338.66666666744</c:v>
                </c:pt>
                <c:pt idx="115">
                  <c:v>646665.91666666744</c:v>
                </c:pt>
                <c:pt idx="116">
                  <c:v>645847.58333333349</c:v>
                </c:pt>
                <c:pt idx="117">
                  <c:v>644883.75</c:v>
                </c:pt>
                <c:pt idx="118">
                  <c:v>643774.41666666744</c:v>
                </c:pt>
                <c:pt idx="119">
                  <c:v>642907.66666666744</c:v>
                </c:pt>
                <c:pt idx="120">
                  <c:v>642281.83333333442</c:v>
                </c:pt>
                <c:pt idx="121">
                  <c:v>641895.16666666744</c:v>
                </c:pt>
                <c:pt idx="122">
                  <c:v>641405</c:v>
                </c:pt>
                <c:pt idx="123">
                  <c:v>640811.91666666744</c:v>
                </c:pt>
                <c:pt idx="124">
                  <c:v>640116.58333333349</c:v>
                </c:pt>
                <c:pt idx="125">
                  <c:v>639390.33333333442</c:v>
                </c:pt>
                <c:pt idx="126">
                  <c:v>638633.25</c:v>
                </c:pt>
                <c:pt idx="127">
                  <c:v>637845.08333333349</c:v>
                </c:pt>
                <c:pt idx="128">
                  <c:v>637277.83333333442</c:v>
                </c:pt>
                <c:pt idx="129">
                  <c:v>636931.83333333442</c:v>
                </c:pt>
                <c:pt idx="130">
                  <c:v>636807.5</c:v>
                </c:pt>
                <c:pt idx="131">
                  <c:v>636864.08333333349</c:v>
                </c:pt>
                <c:pt idx="132">
                  <c:v>637101.66666666744</c:v>
                </c:pt>
                <c:pt idx="133">
                  <c:v>637520.33333333442</c:v>
                </c:pt>
                <c:pt idx="134">
                  <c:v>638198.58333333349</c:v>
                </c:pt>
                <c:pt idx="135">
                  <c:v>639135.83333333442</c:v>
                </c:pt>
                <c:pt idx="136">
                  <c:v>640331.25</c:v>
                </c:pt>
                <c:pt idx="137">
                  <c:v>641705.41666666744</c:v>
                </c:pt>
                <c:pt idx="138">
                  <c:v>643259.33333333442</c:v>
                </c:pt>
                <c:pt idx="139">
                  <c:v>644994.08333333349</c:v>
                </c:pt>
                <c:pt idx="140">
                  <c:v>646832.41666666744</c:v>
                </c:pt>
                <c:pt idx="141">
                  <c:v>648775.08333333349</c:v>
                </c:pt>
                <c:pt idx="142">
                  <c:v>650822.91666666744</c:v>
                </c:pt>
                <c:pt idx="143">
                  <c:v>652921</c:v>
                </c:pt>
                <c:pt idx="144">
                  <c:v>655069.41666666744</c:v>
                </c:pt>
                <c:pt idx="145">
                  <c:v>657268.58333333349</c:v>
                </c:pt>
                <c:pt idx="146">
                  <c:v>659470.08333333349</c:v>
                </c:pt>
                <c:pt idx="147">
                  <c:v>661673.83333333442</c:v>
                </c:pt>
                <c:pt idx="148">
                  <c:v>663879.91666666744</c:v>
                </c:pt>
                <c:pt idx="149">
                  <c:v>666130.25</c:v>
                </c:pt>
                <c:pt idx="150">
                  <c:v>668425.25</c:v>
                </c:pt>
                <c:pt idx="151">
                  <c:v>670765.33333333442</c:v>
                </c:pt>
                <c:pt idx="152">
                  <c:v>673153.91666666744</c:v>
                </c:pt>
                <c:pt idx="153">
                  <c:v>675591.5</c:v>
                </c:pt>
                <c:pt idx="154">
                  <c:v>678078.41666666744</c:v>
                </c:pt>
                <c:pt idx="155">
                  <c:v>680584.16666666744</c:v>
                </c:pt>
                <c:pt idx="156">
                  <c:v>683108.91666666744</c:v>
                </c:pt>
                <c:pt idx="157">
                  <c:v>685652.66666666744</c:v>
                </c:pt>
                <c:pt idx="158">
                  <c:v>688258.91666666744</c:v>
                </c:pt>
                <c:pt idx="159">
                  <c:v>690927.83333333442</c:v>
                </c:pt>
                <c:pt idx="160">
                  <c:v>693659.58333333349</c:v>
                </c:pt>
                <c:pt idx="161">
                  <c:v>696413.5</c:v>
                </c:pt>
                <c:pt idx="162">
                  <c:v>699189.83333333442</c:v>
                </c:pt>
                <c:pt idx="163">
                  <c:v>701988.66666666744</c:v>
                </c:pt>
                <c:pt idx="164">
                  <c:v>704802.08333333349</c:v>
                </c:pt>
                <c:pt idx="165">
                  <c:v>707630</c:v>
                </c:pt>
                <c:pt idx="166">
                  <c:v>710472.58333333349</c:v>
                </c:pt>
                <c:pt idx="167">
                  <c:v>713341.83333333442</c:v>
                </c:pt>
                <c:pt idx="168">
                  <c:v>716238</c:v>
                </c:pt>
                <c:pt idx="169">
                  <c:v>719161.08333333349</c:v>
                </c:pt>
                <c:pt idx="170">
                  <c:v>722042.58333333349</c:v>
                </c:pt>
                <c:pt idx="171">
                  <c:v>724882.33333333442</c:v>
                </c:pt>
                <c:pt idx="172">
                  <c:v>727680.16666666744</c:v>
                </c:pt>
                <c:pt idx="173">
                  <c:v>730458.25</c:v>
                </c:pt>
                <c:pt idx="174">
                  <c:v>733216.25</c:v>
                </c:pt>
                <c:pt idx="175">
                  <c:v>735953.91666666744</c:v>
                </c:pt>
                <c:pt idx="176">
                  <c:v>738675.66666666744</c:v>
                </c:pt>
                <c:pt idx="177">
                  <c:v>741381.33333333442</c:v>
                </c:pt>
                <c:pt idx="178">
                  <c:v>744070.66666666744</c:v>
                </c:pt>
                <c:pt idx="179">
                  <c:v>746731.5</c:v>
                </c:pt>
                <c:pt idx="180">
                  <c:v>749363.5</c:v>
                </c:pt>
                <c:pt idx="181">
                  <c:v>751966.58333333349</c:v>
                </c:pt>
                <c:pt idx="182">
                  <c:v>754546.16666666744</c:v>
                </c:pt>
                <c:pt idx="183">
                  <c:v>757102.25</c:v>
                </c:pt>
                <c:pt idx="184">
                  <c:v>759634.75</c:v>
                </c:pt>
                <c:pt idx="185">
                  <c:v>762168.66666666744</c:v>
                </c:pt>
                <c:pt idx="186">
                  <c:v>764703.91666666744</c:v>
                </c:pt>
                <c:pt idx="187">
                  <c:v>767240.5</c:v>
                </c:pt>
                <c:pt idx="188">
                  <c:v>769784.83333333442</c:v>
                </c:pt>
                <c:pt idx="189">
                  <c:v>772337</c:v>
                </c:pt>
                <c:pt idx="190">
                  <c:v>774896.91666666744</c:v>
                </c:pt>
                <c:pt idx="191">
                  <c:v>777468</c:v>
                </c:pt>
              </c:numCache>
            </c:numRef>
          </c:val>
        </c:ser>
        <c:ser>
          <c:idx val="1"/>
          <c:order val="2"/>
          <c:tx>
            <c:v>MPlan11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Charts!$N$117:$N$308</c:f>
              <c:numCache>
                <c:formatCode>General</c:formatCode>
                <c:ptCount val="192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</c:numCache>
            </c:numRef>
          </c:cat>
          <c:val>
            <c:numRef>
              <c:f>Charts!$P$117:$P$308</c:f>
              <c:numCache>
                <c:formatCode>_(* #,##0_);_(* \(#,##0\);_(* "-"??_);_(@_)</c:formatCode>
                <c:ptCount val="192"/>
                <c:pt idx="0">
                  <c:v>493461.55214925954</c:v>
                </c:pt>
                <c:pt idx="1">
                  <c:v>495816.44179387297</c:v>
                </c:pt>
                <c:pt idx="2">
                  <c:v>498292.7332846534</c:v>
                </c:pt>
                <c:pt idx="3">
                  <c:v>500738.74602879415</c:v>
                </c:pt>
                <c:pt idx="4">
                  <c:v>503107.93959982326</c:v>
                </c:pt>
                <c:pt idx="5">
                  <c:v>505439.55512818421</c:v>
                </c:pt>
                <c:pt idx="6">
                  <c:v>507785.60966539336</c:v>
                </c:pt>
                <c:pt idx="7">
                  <c:v>510186.76891120226</c:v>
                </c:pt>
                <c:pt idx="8">
                  <c:v>512654.97890130104</c:v>
                </c:pt>
                <c:pt idx="9">
                  <c:v>515132.86515309935</c:v>
                </c:pt>
                <c:pt idx="10">
                  <c:v>517481.65551649587</c:v>
                </c:pt>
                <c:pt idx="11">
                  <c:v>519523.92308149504</c:v>
                </c:pt>
                <c:pt idx="12">
                  <c:v>521178.34938909113</c:v>
                </c:pt>
                <c:pt idx="13">
                  <c:v>522524.59610600863</c:v>
                </c:pt>
                <c:pt idx="14">
                  <c:v>523729.10418430687</c:v>
                </c:pt>
                <c:pt idx="15">
                  <c:v>524906.20483840024</c:v>
                </c:pt>
                <c:pt idx="16">
                  <c:v>526073.70095249533</c:v>
                </c:pt>
                <c:pt idx="17">
                  <c:v>527176.87003005063</c:v>
                </c:pt>
                <c:pt idx="18">
                  <c:v>528172.38771908882</c:v>
                </c:pt>
                <c:pt idx="19">
                  <c:v>529055.37617540476</c:v>
                </c:pt>
                <c:pt idx="20">
                  <c:v>529862.59343818144</c:v>
                </c:pt>
                <c:pt idx="21">
                  <c:v>530660.4258175944</c:v>
                </c:pt>
                <c:pt idx="22">
                  <c:v>531542.893230755</c:v>
                </c:pt>
                <c:pt idx="23">
                  <c:v>532609.18715375359</c:v>
                </c:pt>
                <c:pt idx="24">
                  <c:v>533891.63171545556</c:v>
                </c:pt>
                <c:pt idx="25">
                  <c:v>535319.80682604539</c:v>
                </c:pt>
                <c:pt idx="26">
                  <c:v>536774.05088200874</c:v>
                </c:pt>
                <c:pt idx="27">
                  <c:v>538161.80403176183</c:v>
                </c:pt>
                <c:pt idx="28">
                  <c:v>539446.4411590331</c:v>
                </c:pt>
                <c:pt idx="29">
                  <c:v>540645.93589411525</c:v>
                </c:pt>
                <c:pt idx="30">
                  <c:v>541813.42858921608</c:v>
                </c:pt>
                <c:pt idx="31">
                  <c:v>543031.00280041865</c:v>
                </c:pt>
                <c:pt idx="32">
                  <c:v>544370.04268892785</c:v>
                </c:pt>
                <c:pt idx="33">
                  <c:v>545783.80175625801</c:v>
                </c:pt>
                <c:pt idx="34">
                  <c:v>547075.43968621676</c:v>
                </c:pt>
                <c:pt idx="35">
                  <c:v>547978.08408752107</c:v>
                </c:pt>
                <c:pt idx="36">
                  <c:v>548406.77941183432</c:v>
                </c:pt>
                <c:pt idx="37">
                  <c:v>548563.60236882779</c:v>
                </c:pt>
                <c:pt idx="38">
                  <c:v>548792.79678483296</c:v>
                </c:pt>
                <c:pt idx="39">
                  <c:v>549333.46096058702</c:v>
                </c:pt>
                <c:pt idx="40">
                  <c:v>550216.42321922327</c:v>
                </c:pt>
                <c:pt idx="41">
                  <c:v>551315.59873424971</c:v>
                </c:pt>
                <c:pt idx="42">
                  <c:v>552528.29848102783</c:v>
                </c:pt>
                <c:pt idx="43">
                  <c:v>553838.76723496558</c:v>
                </c:pt>
                <c:pt idx="44">
                  <c:v>555295.51325750793</c:v>
                </c:pt>
                <c:pt idx="45">
                  <c:v>556962.83290387155</c:v>
                </c:pt>
                <c:pt idx="46">
                  <c:v>558901.01557361707</c:v>
                </c:pt>
                <c:pt idx="47">
                  <c:v>561156.89482573292</c:v>
                </c:pt>
                <c:pt idx="48">
                  <c:v>563736.17405500973</c:v>
                </c:pt>
                <c:pt idx="49">
                  <c:v>566576.4642461089</c:v>
                </c:pt>
                <c:pt idx="50">
                  <c:v>569594.33789283491</c:v>
                </c:pt>
                <c:pt idx="51">
                  <c:v>572726.4303631311</c:v>
                </c:pt>
                <c:pt idx="52">
                  <c:v>575949.6709519038</c:v>
                </c:pt>
                <c:pt idx="53">
                  <c:v>579271.49776329158</c:v>
                </c:pt>
                <c:pt idx="54">
                  <c:v>582687.14104496164</c:v>
                </c:pt>
                <c:pt idx="55">
                  <c:v>586166.40834284993</c:v>
                </c:pt>
                <c:pt idx="56">
                  <c:v>589660.22435644048</c:v>
                </c:pt>
                <c:pt idx="57">
                  <c:v>593132.12367993465</c:v>
                </c:pt>
                <c:pt idx="58">
                  <c:v>596566.39390647679</c:v>
                </c:pt>
                <c:pt idx="59">
                  <c:v>599959.72904362879</c:v>
                </c:pt>
                <c:pt idx="60">
                  <c:v>603295.90320416575</c:v>
                </c:pt>
                <c:pt idx="61">
                  <c:v>606539.65881223103</c:v>
                </c:pt>
                <c:pt idx="62">
                  <c:v>609650.34384079941</c:v>
                </c:pt>
                <c:pt idx="63">
                  <c:v>612627.04105793533</c:v>
                </c:pt>
                <c:pt idx="64">
                  <c:v>615521.36193271354</c:v>
                </c:pt>
                <c:pt idx="65">
                  <c:v>618405.1963361965</c:v>
                </c:pt>
                <c:pt idx="66">
                  <c:v>621272.43262855371</c:v>
                </c:pt>
                <c:pt idx="67">
                  <c:v>624003.29096890928</c:v>
                </c:pt>
                <c:pt idx="68">
                  <c:v>626441.22095548152</c:v>
                </c:pt>
                <c:pt idx="69">
                  <c:v>628593.74112989765</c:v>
                </c:pt>
                <c:pt idx="70">
                  <c:v>630696.33902367624</c:v>
                </c:pt>
                <c:pt idx="71">
                  <c:v>633117.68245635892</c:v>
                </c:pt>
                <c:pt idx="72">
                  <c:v>636059.97280814464</c:v>
                </c:pt>
                <c:pt idx="73">
                  <c:v>639427.69918835664</c:v>
                </c:pt>
                <c:pt idx="74">
                  <c:v>642965.08340515743</c:v>
                </c:pt>
                <c:pt idx="75">
                  <c:v>646452.17470052699</c:v>
                </c:pt>
                <c:pt idx="76">
                  <c:v>649768.13428852649</c:v>
                </c:pt>
                <c:pt idx="77">
                  <c:v>652899.78231607378</c:v>
                </c:pt>
                <c:pt idx="78">
                  <c:v>655917.92585336952</c:v>
                </c:pt>
                <c:pt idx="79">
                  <c:v>658970.06039191736</c:v>
                </c:pt>
                <c:pt idx="80">
                  <c:v>662215.65430196514</c:v>
                </c:pt>
                <c:pt idx="81">
                  <c:v>665642.42022885941</c:v>
                </c:pt>
                <c:pt idx="82">
                  <c:v>669011.27165937086</c:v>
                </c:pt>
                <c:pt idx="83">
                  <c:v>671946.11724272266</c:v>
                </c:pt>
                <c:pt idx="84">
                  <c:v>674215.97421930358</c:v>
                </c:pt>
                <c:pt idx="85">
                  <c:v>675876.2597068873</c:v>
                </c:pt>
                <c:pt idx="86">
                  <c:v>677128.04002232756</c:v>
                </c:pt>
                <c:pt idx="87">
                  <c:v>678165.26012120442</c:v>
                </c:pt>
                <c:pt idx="88">
                  <c:v>679144.78328404634</c:v>
                </c:pt>
                <c:pt idx="89">
                  <c:v>680154.20574532275</c:v>
                </c:pt>
                <c:pt idx="90">
                  <c:v>681187.20143020304</c:v>
                </c:pt>
                <c:pt idx="91">
                  <c:v>682132.31879391742</c:v>
                </c:pt>
                <c:pt idx="92">
                  <c:v>682828.60683509579</c:v>
                </c:pt>
                <c:pt idx="93">
                  <c:v>683211.61461018701</c:v>
                </c:pt>
                <c:pt idx="94">
                  <c:v>683361.13224468485</c:v>
                </c:pt>
                <c:pt idx="95">
                  <c:v>683461.92662511894</c:v>
                </c:pt>
                <c:pt idx="96">
                  <c:v>683679.0262797781</c:v>
                </c:pt>
                <c:pt idx="97">
                  <c:v>684105.96738454793</c:v>
                </c:pt>
                <c:pt idx="98">
                  <c:v>684759.55834924465</c:v>
                </c:pt>
                <c:pt idx="99">
                  <c:v>685522.64480215253</c:v>
                </c:pt>
                <c:pt idx="100">
                  <c:v>686109.84664672695</c:v>
                </c:pt>
                <c:pt idx="101">
                  <c:v>686174.59363294649</c:v>
                </c:pt>
                <c:pt idx="102">
                  <c:v>685599.09250806191</c:v>
                </c:pt>
                <c:pt idx="103">
                  <c:v>684589.4134463364</c:v>
                </c:pt>
                <c:pt idx="104">
                  <c:v>683548.63577164023</c:v>
                </c:pt>
                <c:pt idx="105">
                  <c:v>682621.47852210759</c:v>
                </c:pt>
                <c:pt idx="106">
                  <c:v>681567.43357683567</c:v>
                </c:pt>
                <c:pt idx="107">
                  <c:v>679896.66322883032</c:v>
                </c:pt>
                <c:pt idx="108">
                  <c:v>677290.16048126388</c:v>
                </c:pt>
                <c:pt idx="109">
                  <c:v>673805.07680381858</c:v>
                </c:pt>
                <c:pt idx="110">
                  <c:v>669696.13665108627</c:v>
                </c:pt>
                <c:pt idx="111">
                  <c:v>665235.11932252732</c:v>
                </c:pt>
                <c:pt idx="112">
                  <c:v>660677.04779949656</c:v>
                </c:pt>
                <c:pt idx="113">
                  <c:v>656204.13903959538</c:v>
                </c:pt>
                <c:pt idx="114">
                  <c:v>651853.70713054703</c:v>
                </c:pt>
                <c:pt idx="115">
                  <c:v>647491.25529811403</c:v>
                </c:pt>
                <c:pt idx="116">
                  <c:v>642925.3990304817</c:v>
                </c:pt>
                <c:pt idx="117">
                  <c:v>638243.84067627834</c:v>
                </c:pt>
                <c:pt idx="118">
                  <c:v>633912.51843235467</c:v>
                </c:pt>
                <c:pt idx="119">
                  <c:v>630613.57812605018</c:v>
                </c:pt>
                <c:pt idx="120">
                  <c:v>628736.92759629118</c:v>
                </c:pt>
                <c:pt idx="121">
                  <c:v>628111.28969462181</c:v>
                </c:pt>
                <c:pt idx="122">
                  <c:v>628317.11016069399</c:v>
                </c:pt>
                <c:pt idx="123">
                  <c:v>629065.33894080471</c:v>
                </c:pt>
                <c:pt idx="124">
                  <c:v>630288.59977782634</c:v>
                </c:pt>
                <c:pt idx="125">
                  <c:v>632100.26223713637</c:v>
                </c:pt>
                <c:pt idx="126">
                  <c:v>634539.51987703156</c:v>
                </c:pt>
                <c:pt idx="127">
                  <c:v>637493.25909776345</c:v>
                </c:pt>
                <c:pt idx="128">
                  <c:v>640718.10747965367</c:v>
                </c:pt>
                <c:pt idx="129">
                  <c:v>644003.60686470813</c:v>
                </c:pt>
                <c:pt idx="130">
                  <c:v>647209.9299482042</c:v>
                </c:pt>
                <c:pt idx="131">
                  <c:v>650253.54667629988</c:v>
                </c:pt>
                <c:pt idx="132">
                  <c:v>653069.65423205832</c:v>
                </c:pt>
                <c:pt idx="133">
                  <c:v>655621.14737323276</c:v>
                </c:pt>
                <c:pt idx="134">
                  <c:v>657865.96435045672</c:v>
                </c:pt>
                <c:pt idx="135">
                  <c:v>659745.49037720368</c:v>
                </c:pt>
                <c:pt idx="136">
                  <c:v>661200.98714119184</c:v>
                </c:pt>
                <c:pt idx="137">
                  <c:v>662188.65490106621</c:v>
                </c:pt>
                <c:pt idx="138">
                  <c:v>662750.34790899674</c:v>
                </c:pt>
                <c:pt idx="139">
                  <c:v>663033.20781565481</c:v>
                </c:pt>
                <c:pt idx="140">
                  <c:v>663249.16980626551</c:v>
                </c:pt>
                <c:pt idx="141">
                  <c:v>663503.02111949748</c:v>
                </c:pt>
                <c:pt idx="142">
                  <c:v>663747.84296431893</c:v>
                </c:pt>
                <c:pt idx="143">
                  <c:v>663844.13919549645</c:v>
                </c:pt>
                <c:pt idx="144">
                  <c:v>663741.26391132199</c:v>
                </c:pt>
                <c:pt idx="145">
                  <c:v>663547.74593139475</c:v>
                </c:pt>
                <c:pt idx="146">
                  <c:v>663448.12909829244</c:v>
                </c:pt>
                <c:pt idx="147">
                  <c:v>663558.91678343259</c:v>
                </c:pt>
                <c:pt idx="148">
                  <c:v>663872.05278469145</c:v>
                </c:pt>
                <c:pt idx="149">
                  <c:v>664305.73010741826</c:v>
                </c:pt>
                <c:pt idx="150">
                  <c:v>664875.88946003863</c:v>
                </c:pt>
                <c:pt idx="151">
                  <c:v>665758.89103704679</c:v>
                </c:pt>
                <c:pt idx="152">
                  <c:v>667177.09345073288</c:v>
                </c:pt>
                <c:pt idx="153">
                  <c:v>669120.51627067022</c:v>
                </c:pt>
                <c:pt idx="154">
                  <c:v>671254.573288696</c:v>
                </c:pt>
                <c:pt idx="155">
                  <c:v>673056.1544542968</c:v>
                </c:pt>
                <c:pt idx="156">
                  <c:v>674245.7259409033</c:v>
                </c:pt>
                <c:pt idx="157">
                  <c:v>674960.80443101155</c:v>
                </c:pt>
                <c:pt idx="158">
                  <c:v>675580.93955365953</c:v>
                </c:pt>
                <c:pt idx="159">
                  <c:v>676439.66116349574</c:v>
                </c:pt>
                <c:pt idx="160">
                  <c:v>677715.17861265934</c:v>
                </c:pt>
                <c:pt idx="161">
                  <c:v>679422.74781431945</c:v>
                </c:pt>
                <c:pt idx="162">
                  <c:v>681437.85314852966</c:v>
                </c:pt>
                <c:pt idx="163">
                  <c:v>683504.67344946251</c:v>
                </c:pt>
                <c:pt idx="164">
                  <c:v>685326.37186983868</c:v>
                </c:pt>
                <c:pt idx="165">
                  <c:v>686839.84054452926</c:v>
                </c:pt>
                <c:pt idx="166">
                  <c:v>688296.30671503092</c:v>
                </c:pt>
                <c:pt idx="167">
                  <c:v>690135.17384592572</c:v>
                </c:pt>
                <c:pt idx="168">
                  <c:v>692588.89889419603</c:v>
                </c:pt>
                <c:pt idx="169">
                  <c:v>695516.69108131912</c:v>
                </c:pt>
                <c:pt idx="170">
                  <c:v>698585.2827724081</c:v>
                </c:pt>
                <c:pt idx="171">
                  <c:v>701557.80942527403</c:v>
                </c:pt>
                <c:pt idx="172">
                  <c:v>704395.60258533305</c:v>
                </c:pt>
                <c:pt idx="173">
                  <c:v>707214.42997384223</c:v>
                </c:pt>
                <c:pt idx="174">
                  <c:v>710103.89290187589</c:v>
                </c:pt>
                <c:pt idx="175">
                  <c:v>713066.89569218329</c:v>
                </c:pt>
                <c:pt idx="176">
                  <c:v>716045.90541525325</c:v>
                </c:pt>
                <c:pt idx="177">
                  <c:v>719015.06463481055</c:v>
                </c:pt>
                <c:pt idx="178">
                  <c:v>722006.78690052021</c:v>
                </c:pt>
                <c:pt idx="179">
                  <c:v>725090.37091984274</c:v>
                </c:pt>
                <c:pt idx="180">
                  <c:v>728305.78298212879</c:v>
                </c:pt>
                <c:pt idx="181">
                  <c:v>731632.83149978751</c:v>
                </c:pt>
                <c:pt idx="182">
                  <c:v>735020.79597941844</c:v>
                </c:pt>
                <c:pt idx="183">
                  <c:v>738424.37785791105</c:v>
                </c:pt>
                <c:pt idx="184">
                  <c:v>741813.40931415092</c:v>
                </c:pt>
                <c:pt idx="185">
                  <c:v>745177.05187210022</c:v>
                </c:pt>
                <c:pt idx="186">
                  <c:v>748523.39342844428</c:v>
                </c:pt>
                <c:pt idx="187">
                  <c:v>751879.66387235036</c:v>
                </c:pt>
                <c:pt idx="188">
                  <c:v>755280.58355584915</c:v>
                </c:pt>
                <c:pt idx="189">
                  <c:v>758736.13560702419</c:v>
                </c:pt>
                <c:pt idx="190">
                  <c:v>762221.50510996068</c:v>
                </c:pt>
                <c:pt idx="191">
                  <c:v>765690.46106522006</c:v>
                </c:pt>
              </c:numCache>
            </c:numRef>
          </c:val>
        </c:ser>
        <c:marker val="1"/>
        <c:axId val="229262848"/>
        <c:axId val="229264384"/>
      </c:lineChart>
      <c:lineChart>
        <c:grouping val="standard"/>
        <c:ser>
          <c:idx val="3"/>
          <c:order val="1"/>
          <c:tx>
            <c:v>Dec09-Growth</c:v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val>
            <c:numRef>
              <c:f>[8]Charts!$R$117:$R$308</c:f>
              <c:numCache>
                <c:formatCode>General</c:formatCode>
                <c:ptCount val="192"/>
                <c:pt idx="0">
                  <c:v>5.1218366532539381</c:v>
                </c:pt>
                <c:pt idx="1">
                  <c:v>5.9383255162003294</c:v>
                </c:pt>
                <c:pt idx="2">
                  <c:v>5.920877130219182</c:v>
                </c:pt>
                <c:pt idx="3">
                  <c:v>5.9032675856493917</c:v>
                </c:pt>
                <c:pt idx="4">
                  <c:v>5.8859220804863943</c:v>
                </c:pt>
                <c:pt idx="5">
                  <c:v>5.8787821614460389</c:v>
                </c:pt>
                <c:pt idx="6">
                  <c:v>5.8716357970415984</c:v>
                </c:pt>
                <c:pt idx="7">
                  <c:v>5.8646871011543764</c:v>
                </c:pt>
                <c:pt idx="8">
                  <c:v>5.738294440087599</c:v>
                </c:pt>
                <c:pt idx="9">
                  <c:v>5.6121199114855669</c:v>
                </c:pt>
                <c:pt idx="10">
                  <c:v>5.4861429144970515</c:v>
                </c:pt>
                <c:pt idx="11">
                  <c:v>4.7483712737019115</c:v>
                </c:pt>
                <c:pt idx="12">
                  <c:v>4.0161809802304855</c:v>
                </c:pt>
                <c:pt idx="13">
                  <c:v>3.2886225247742873</c:v>
                </c:pt>
                <c:pt idx="14">
                  <c:v>3.1059587004523612</c:v>
                </c:pt>
                <c:pt idx="15">
                  <c:v>2.9236156009254</c:v>
                </c:pt>
                <c:pt idx="16">
                  <c:v>2.7413944146492675</c:v>
                </c:pt>
                <c:pt idx="17">
                  <c:v>2.5148949028054401</c:v>
                </c:pt>
                <c:pt idx="18">
                  <c:v>2.2887007712052578</c:v>
                </c:pt>
                <c:pt idx="19">
                  <c:v>2.0630032566640311</c:v>
                </c:pt>
                <c:pt idx="20">
                  <c:v>2.0776411001333539</c:v>
                </c:pt>
                <c:pt idx="21">
                  <c:v>2.0925868061213442</c:v>
                </c:pt>
                <c:pt idx="22">
                  <c:v>2.1072562445014031</c:v>
                </c:pt>
                <c:pt idx="23">
                  <c:v>2.4872586386715847</c:v>
                </c:pt>
                <c:pt idx="24">
                  <c:v>2.8683196094979602</c:v>
                </c:pt>
                <c:pt idx="25">
                  <c:v>3.2511867201046041</c:v>
                </c:pt>
                <c:pt idx="26">
                  <c:v>3.1919002950098188</c:v>
                </c:pt>
                <c:pt idx="27">
                  <c:v>3.1327042823274946</c:v>
                </c:pt>
                <c:pt idx="28">
                  <c:v>3.0735984753953232</c:v>
                </c:pt>
                <c:pt idx="29">
                  <c:v>2.9788311403674612</c:v>
                </c:pt>
                <c:pt idx="30">
                  <c:v>2.8843811778833892</c:v>
                </c:pt>
                <c:pt idx="31">
                  <c:v>2.7896708211074612</c:v>
                </c:pt>
                <c:pt idx="32">
                  <c:v>2.7175069034124602</c:v>
                </c:pt>
                <c:pt idx="33">
                  <c:v>2.6451131970249842</c:v>
                </c:pt>
                <c:pt idx="34">
                  <c:v>2.5726851452953587</c:v>
                </c:pt>
                <c:pt idx="35">
                  <c:v>1.9275633560178458</c:v>
                </c:pt>
                <c:pt idx="36">
                  <c:v>1.2866281583644594</c:v>
                </c:pt>
                <c:pt idx="37">
                  <c:v>0.6495103437137435</c:v>
                </c:pt>
                <c:pt idx="38">
                  <c:v>1.0301389972017021</c:v>
                </c:pt>
                <c:pt idx="39">
                  <c:v>1.4122749404672286</c:v>
                </c:pt>
                <c:pt idx="40">
                  <c:v>1.7957338938811238</c:v>
                </c:pt>
                <c:pt idx="41">
                  <c:v>2.1983949625161205</c:v>
                </c:pt>
                <c:pt idx="42">
                  <c:v>2.6023744372686508</c:v>
                </c:pt>
                <c:pt idx="43">
                  <c:v>3.0084132033873212</c:v>
                </c:pt>
                <c:pt idx="44">
                  <c:v>3.5004837858441342</c:v>
                </c:pt>
                <c:pt idx="45">
                  <c:v>3.9952145232633463</c:v>
                </c:pt>
                <c:pt idx="46">
                  <c:v>4.4924061335286174</c:v>
                </c:pt>
                <c:pt idx="47">
                  <c:v>5.0237369930221893</c:v>
                </c:pt>
                <c:pt idx="48">
                  <c:v>5.5580184075381567</c:v>
                </c:pt>
                <c:pt idx="49">
                  <c:v>6.0948813936992465</c:v>
                </c:pt>
                <c:pt idx="50">
                  <c:v>6.3789868667917071</c:v>
                </c:pt>
                <c:pt idx="51">
                  <c:v>6.6636395212527288</c:v>
                </c:pt>
                <c:pt idx="52">
                  <c:v>6.9493721293545558</c:v>
                </c:pt>
                <c:pt idx="53">
                  <c:v>7.1041047294871245</c:v>
                </c:pt>
                <c:pt idx="54">
                  <c:v>7.2592372649432004</c:v>
                </c:pt>
                <c:pt idx="55">
                  <c:v>7.4143643061196585</c:v>
                </c:pt>
                <c:pt idx="56">
                  <c:v>7.3461662399654255</c:v>
                </c:pt>
                <c:pt idx="57">
                  <c:v>7.2780011750344134</c:v>
                </c:pt>
                <c:pt idx="58">
                  <c:v>7.2098900061865026</c:v>
                </c:pt>
                <c:pt idx="59">
                  <c:v>6.9733734443512256</c:v>
                </c:pt>
                <c:pt idx="60">
                  <c:v>6.7371688405509085</c:v>
                </c:pt>
                <c:pt idx="61">
                  <c:v>6.5014883919179978</c:v>
                </c:pt>
                <c:pt idx="62">
                  <c:v>6.2686205312859045</c:v>
                </c:pt>
                <c:pt idx="63">
                  <c:v>6.0363527817493638</c:v>
                </c:pt>
                <c:pt idx="64">
                  <c:v>5.8043461412748814</c:v>
                </c:pt>
                <c:pt idx="65">
                  <c:v>6.0443824622393727</c:v>
                </c:pt>
                <c:pt idx="66">
                  <c:v>6.2851558656618485</c:v>
                </c:pt>
                <c:pt idx="67">
                  <c:v>6.5264603944379829</c:v>
                </c:pt>
                <c:pt idx="68">
                  <c:v>6.3235519694402909</c:v>
                </c:pt>
                <c:pt idx="69">
                  <c:v>6.1206586988353076</c:v>
                </c:pt>
                <c:pt idx="70">
                  <c:v>5.9183008134057165</c:v>
                </c:pt>
                <c:pt idx="71">
                  <c:v>6.1019157536293855</c:v>
                </c:pt>
                <c:pt idx="72">
                  <c:v>6.2856930049401978</c:v>
                </c:pt>
                <c:pt idx="73">
                  <c:v>6.4699579126752615</c:v>
                </c:pt>
                <c:pt idx="74">
                  <c:v>6.4211546092955345</c:v>
                </c:pt>
                <c:pt idx="75">
                  <c:v>6.3723404595634774</c:v>
                </c:pt>
                <c:pt idx="76">
                  <c:v>6.3236776440351639</c:v>
                </c:pt>
                <c:pt idx="77">
                  <c:v>5.7390614355241292</c:v>
                </c:pt>
                <c:pt idx="78">
                  <c:v>5.1576866350770265</c:v>
                </c:pt>
                <c:pt idx="79">
                  <c:v>4.5794214942965912</c:v>
                </c:pt>
                <c:pt idx="80">
                  <c:v>4.5111288991480425</c:v>
                </c:pt>
                <c:pt idx="81">
                  <c:v>4.4428512493104755</c:v>
                </c:pt>
                <c:pt idx="82">
                  <c:v>4.3747316387006565</c:v>
                </c:pt>
                <c:pt idx="83">
                  <c:v>3.8249115355228236</c:v>
                </c:pt>
                <c:pt idx="84">
                  <c:v>3.2782714540997793</c:v>
                </c:pt>
                <c:pt idx="85">
                  <c:v>2.7343442121026698</c:v>
                </c:pt>
                <c:pt idx="86">
                  <c:v>2.1506837320386385</c:v>
                </c:pt>
                <c:pt idx="87">
                  <c:v>1.57057749736107</c:v>
                </c:pt>
                <c:pt idx="88">
                  <c:v>0.99355849399656027</c:v>
                </c:pt>
                <c:pt idx="89">
                  <c:v>0.89019440769558311</c:v>
                </c:pt>
                <c:pt idx="90">
                  <c:v>0.78691518504591851</c:v>
                </c:pt>
                <c:pt idx="91">
                  <c:v>0.68372275198780308</c:v>
                </c:pt>
                <c:pt idx="92">
                  <c:v>2.3303864582291396E-2</c:v>
                </c:pt>
                <c:pt idx="93">
                  <c:v>-0.6327381718497338</c:v>
                </c:pt>
                <c:pt idx="94">
                  <c:v>-1.2845711387298508</c:v>
                </c:pt>
                <c:pt idx="95">
                  <c:v>-1.65042687522029</c:v>
                </c:pt>
                <c:pt idx="96">
                  <c:v>-2.0152463668922538</c:v>
                </c:pt>
                <c:pt idx="97">
                  <c:v>-2.3784442516627382</c:v>
                </c:pt>
                <c:pt idx="98">
                  <c:v>-2.098309292977075</c:v>
                </c:pt>
                <c:pt idx="99">
                  <c:v>-1.8175035196828393</c:v>
                </c:pt>
                <c:pt idx="100">
                  <c:v>-1.5357352057953355</c:v>
                </c:pt>
                <c:pt idx="101">
                  <c:v>-2.1998488687380524</c:v>
                </c:pt>
                <c:pt idx="102">
                  <c:v>-2.8595707386977698</c:v>
                </c:pt>
                <c:pt idx="103">
                  <c:v>-3.5147663971647587</c:v>
                </c:pt>
                <c:pt idx="104">
                  <c:v>-3.0506110274313212</c:v>
                </c:pt>
                <c:pt idx="105">
                  <c:v>-2.5841405205501489</c:v>
                </c:pt>
                <c:pt idx="106">
                  <c:v>-2.1156371034113941</c:v>
                </c:pt>
                <c:pt idx="107">
                  <c:v>-2.3017772419460387</c:v>
                </c:pt>
                <c:pt idx="108">
                  <c:v>-2.4873921748686532</c:v>
                </c:pt>
                <c:pt idx="109">
                  <c:v>-2.6727623077794971</c:v>
                </c:pt>
                <c:pt idx="110">
                  <c:v>-2.9640330776128412</c:v>
                </c:pt>
                <c:pt idx="111">
                  <c:v>-3.2544744500233702</c:v>
                </c:pt>
                <c:pt idx="112">
                  <c:v>-3.5440879907346448</c:v>
                </c:pt>
                <c:pt idx="113">
                  <c:v>-2.781249668592245</c:v>
                </c:pt>
                <c:pt idx="114">
                  <c:v>-2.012588201228338</c:v>
                </c:pt>
                <c:pt idx="115">
                  <c:v>-1.2376207266595158</c:v>
                </c:pt>
                <c:pt idx="116">
                  <c:v>-1.5031195087156446</c:v>
                </c:pt>
                <c:pt idx="117">
                  <c:v>-1.7676447348914937</c:v>
                </c:pt>
                <c:pt idx="118">
                  <c:v>-2.0313522867209781</c:v>
                </c:pt>
                <c:pt idx="119">
                  <c:v>-1.596405976123759</c:v>
                </c:pt>
                <c:pt idx="120">
                  <c:v>-1.1594032855420378</c:v>
                </c:pt>
                <c:pt idx="121">
                  <c:v>-0.72050808242364361</c:v>
                </c:pt>
                <c:pt idx="122">
                  <c:v>-0.91504915161160261</c:v>
                </c:pt>
                <c:pt idx="123">
                  <c:v>-1.1092131553272488</c:v>
                </c:pt>
                <c:pt idx="124">
                  <c:v>-1.302840047654219</c:v>
                </c:pt>
                <c:pt idx="125">
                  <c:v>-1.3581006848941479</c:v>
                </c:pt>
                <c:pt idx="126">
                  <c:v>-1.4129873523245458</c:v>
                </c:pt>
                <c:pt idx="127">
                  <c:v>-1.4681160522610814</c:v>
                </c:pt>
                <c:pt idx="128">
                  <c:v>-1.0578285842160251</c:v>
                </c:pt>
                <c:pt idx="129">
                  <c:v>-0.64597332403995011</c:v>
                </c:pt>
                <c:pt idx="130">
                  <c:v>-0.23239332414352054</c:v>
                </c:pt>
                <c:pt idx="131">
                  <c:v>0.10590758432442685</c:v>
                </c:pt>
                <c:pt idx="132">
                  <c:v>0.44530384841863224</c:v>
                </c:pt>
                <c:pt idx="133">
                  <c:v>0.78579807617112241</c:v>
                </c:pt>
                <c:pt idx="134">
                  <c:v>1.27785846057229</c:v>
                </c:pt>
                <c:pt idx="135">
                  <c:v>1.7725516895741518</c:v>
                </c:pt>
                <c:pt idx="136">
                  <c:v>2.2694086248601777</c:v>
                </c:pt>
                <c:pt idx="137">
                  <c:v>2.6050964470212712</c:v>
                </c:pt>
                <c:pt idx="138">
                  <c:v>2.9417286264413312</c:v>
                </c:pt>
                <c:pt idx="139">
                  <c:v>3.2794607172057955</c:v>
                </c:pt>
                <c:pt idx="140">
                  <c:v>3.4648434616393553</c:v>
                </c:pt>
                <c:pt idx="141">
                  <c:v>3.6504911532902584</c:v>
                </c:pt>
                <c:pt idx="142">
                  <c:v>3.8365523174031013</c:v>
                </c:pt>
                <c:pt idx="143">
                  <c:v>3.9228487201699997</c:v>
                </c:pt>
                <c:pt idx="144">
                  <c:v>4.0089381235538513</c:v>
                </c:pt>
                <c:pt idx="145">
                  <c:v>4.0954476747975477</c:v>
                </c:pt>
                <c:pt idx="146">
                  <c:v>4.0954075874641838</c:v>
                </c:pt>
                <c:pt idx="147">
                  <c:v>4.0952000445988901</c:v>
                </c:pt>
                <c:pt idx="148">
                  <c:v>4.0951476375516771</c:v>
                </c:pt>
                <c:pt idx="149">
                  <c:v>4.1577877686764335</c:v>
                </c:pt>
                <c:pt idx="150">
                  <c:v>4.2205214811363874</c:v>
                </c:pt>
                <c:pt idx="151">
                  <c:v>4.2833434515075437</c:v>
                </c:pt>
                <c:pt idx="152">
                  <c:v>4.3511789914397303</c:v>
                </c:pt>
                <c:pt idx="153">
                  <c:v>4.4191741790059345</c:v>
                </c:pt>
                <c:pt idx="154">
                  <c:v>4.4870146760547645</c:v>
                </c:pt>
                <c:pt idx="155">
                  <c:v>4.5082243722085025</c:v>
                </c:pt>
                <c:pt idx="156">
                  <c:v>4.5295865109610345</c:v>
                </c:pt>
                <c:pt idx="157">
                  <c:v>4.5507809005849955</c:v>
                </c:pt>
                <c:pt idx="158">
                  <c:v>4.6576080967173965</c:v>
                </c:pt>
                <c:pt idx="159">
                  <c:v>4.7644975238061216</c:v>
                </c:pt>
                <c:pt idx="160">
                  <c:v>4.8714485058424524</c:v>
                </c:pt>
                <c:pt idx="161">
                  <c:v>4.8851118429999483</c:v>
                </c:pt>
                <c:pt idx="162">
                  <c:v>4.898936279713995</c:v>
                </c:pt>
                <c:pt idx="163">
                  <c:v>4.9126255911138124</c:v>
                </c:pt>
                <c:pt idx="164">
                  <c:v>4.9113767158759591</c:v>
                </c:pt>
                <c:pt idx="165">
                  <c:v>4.9098474742534934</c:v>
                </c:pt>
                <c:pt idx="166">
                  <c:v>4.9084813077387945</c:v>
                </c:pt>
                <c:pt idx="167">
                  <c:v>4.9395308801377213</c:v>
                </c:pt>
                <c:pt idx="168">
                  <c:v>4.9707794715418441</c:v>
                </c:pt>
                <c:pt idx="169">
                  <c:v>5.0017895617926484</c:v>
                </c:pt>
                <c:pt idx="170">
                  <c:v>4.9203351940998123</c:v>
                </c:pt>
                <c:pt idx="171">
                  <c:v>4.8389158056765655</c:v>
                </c:pt>
                <c:pt idx="172">
                  <c:v>4.757532216147867</c:v>
                </c:pt>
                <c:pt idx="173">
                  <c:v>4.6984557404820855</c:v>
                </c:pt>
                <c:pt idx="174">
                  <c:v>4.6393096545749914</c:v>
                </c:pt>
                <c:pt idx="175">
                  <c:v>4.5802527141748017</c:v>
                </c:pt>
                <c:pt idx="176">
                  <c:v>4.5289219526738025</c:v>
                </c:pt>
                <c:pt idx="177">
                  <c:v>4.4777457360877237</c:v>
                </c:pt>
                <c:pt idx="178">
                  <c:v>4.4265764672155781</c:v>
                </c:pt>
                <c:pt idx="179">
                  <c:v>4.3651167972920755</c:v>
                </c:pt>
                <c:pt idx="180">
                  <c:v>4.3034663178548094</c:v>
                </c:pt>
                <c:pt idx="181">
                  <c:v>4.2420481119443636</c:v>
                </c:pt>
                <c:pt idx="182">
                  <c:v>4.1982274000284869</c:v>
                </c:pt>
                <c:pt idx="183">
                  <c:v>4.1545160875247671</c:v>
                </c:pt>
                <c:pt idx="184">
                  <c:v>4.1107786537098567</c:v>
                </c:pt>
                <c:pt idx="185">
                  <c:v>4.0931901764512668</c:v>
                </c:pt>
                <c:pt idx="186">
                  <c:v>4.0755387298754755</c:v>
                </c:pt>
                <c:pt idx="187">
                  <c:v>4.0579652182027655</c:v>
                </c:pt>
                <c:pt idx="188">
                  <c:v>4.0502715480760845</c:v>
                </c:pt>
                <c:pt idx="189">
                  <c:v>4.0426894061895702</c:v>
                </c:pt>
                <c:pt idx="190">
                  <c:v>4.0349496862698304</c:v>
                </c:pt>
                <c:pt idx="191">
                  <c:v>4.0414665232751501</c:v>
                </c:pt>
              </c:numCache>
            </c:numRef>
          </c:val>
        </c:ser>
        <c:ser>
          <c:idx val="0"/>
          <c:order val="3"/>
          <c:tx>
            <c:v>Mplan-Growth</c:v>
          </c:tx>
          <c:marker>
            <c:symbol val="none"/>
          </c:marker>
          <c:val>
            <c:numRef>
              <c:f>Charts!$R$117:$R$308</c:f>
              <c:numCache>
                <c:formatCode>0.0</c:formatCode>
                <c:ptCount val="192"/>
                <c:pt idx="0">
                  <c:v>5.8139109355638041</c:v>
                </c:pt>
                <c:pt idx="1">
                  <c:v>6.1026167447569168</c:v>
                </c:pt>
                <c:pt idx="2">
                  <c:v>6.0181940210499718</c:v>
                </c:pt>
                <c:pt idx="3">
                  <c:v>5.8163939866139547</c:v>
                </c:pt>
                <c:pt idx="4">
                  <c:v>5.7060227101003447</c:v>
                </c:pt>
                <c:pt idx="5">
                  <c:v>5.7223456919446303</c:v>
                </c:pt>
                <c:pt idx="6">
                  <c:v>5.8434772741168928</c:v>
                </c:pt>
                <c:pt idx="7">
                  <c:v>6.0017670027175285</c:v>
                </c:pt>
                <c:pt idx="8">
                  <c:v>6.0151940423778472</c:v>
                </c:pt>
                <c:pt idx="9">
                  <c:v>5.6701591613870006</c:v>
                </c:pt>
                <c:pt idx="10">
                  <c:v>4.8766643073413718</c:v>
                </c:pt>
                <c:pt idx="11">
                  <c:v>3.8991347313248603</c:v>
                </c:pt>
                <c:pt idx="12">
                  <c:v>3.1410851186449928</c:v>
                </c:pt>
                <c:pt idx="13">
                  <c:v>2.7976794531999305</c:v>
                </c:pt>
                <c:pt idx="14">
                  <c:v>2.7317482186478559</c:v>
                </c:pt>
                <c:pt idx="15">
                  <c:v>2.7086678778397211</c:v>
                </c:pt>
                <c:pt idx="16">
                  <c:v>2.5539883049300105</c:v>
                </c:pt>
                <c:pt idx="17">
                  <c:v>2.2967735473059969</c:v>
                </c:pt>
                <c:pt idx="18">
                  <c:v>2.0302116818889715</c:v>
                </c:pt>
                <c:pt idx="19">
                  <c:v>1.8517159260093452</c:v>
                </c:pt>
                <c:pt idx="20">
                  <c:v>1.8268875698828069</c:v>
                </c:pt>
                <c:pt idx="21">
                  <c:v>2.0160314783654654</c:v>
                </c:pt>
                <c:pt idx="22">
                  <c:v>2.4277741873774294</c:v>
                </c:pt>
                <c:pt idx="23">
                  <c:v>2.9090252055671506</c:v>
                </c:pt>
                <c:pt idx="24">
                  <c:v>3.2307608541668253</c:v>
                </c:pt>
                <c:pt idx="25">
                  <c:v>3.2858083019909667</c:v>
                </c:pt>
                <c:pt idx="26">
                  <c:v>3.1349788160654368</c:v>
                </c:pt>
                <c:pt idx="27">
                  <c:v>2.9018414950583216</c:v>
                </c:pt>
                <c:pt idx="28">
                  <c:v>2.707837608902941</c:v>
                </c:pt>
                <c:pt idx="29">
                  <c:v>2.6330641011894862</c:v>
                </c:pt>
                <c:pt idx="30">
                  <c:v>2.7438031463061785</c:v>
                </c:pt>
                <c:pt idx="31">
                  <c:v>3.0158454723275163</c:v>
                </c:pt>
                <c:pt idx="32">
                  <c:v>3.1791652082148625</c:v>
                </c:pt>
                <c:pt idx="33">
                  <c:v>2.8924842085462643</c:v>
                </c:pt>
                <c:pt idx="34">
                  <c:v>2.0064591068435167</c:v>
                </c:pt>
                <c:pt idx="35">
                  <c:v>0.94493985422048343</c:v>
                </c:pt>
                <c:pt idx="36">
                  <c:v>0.34365594563943169</c:v>
                </c:pt>
                <c:pt idx="37">
                  <c:v>0.50138149975422763</c:v>
                </c:pt>
                <c:pt idx="38">
                  <c:v>1.1842516524732227</c:v>
                </c:pt>
                <c:pt idx="39">
                  <c:v>1.9382607926992979</c:v>
                </c:pt>
                <c:pt idx="40">
                  <c:v>2.4159488184260169</c:v>
                </c:pt>
                <c:pt idx="41">
                  <c:v>2.6648529682273825</c:v>
                </c:pt>
                <c:pt idx="42">
                  <c:v>2.8742764839239099</c:v>
                </c:pt>
                <c:pt idx="43">
                  <c:v>3.1848969176444086</c:v>
                </c:pt>
                <c:pt idx="44">
                  <c:v>3.6338295432698287</c:v>
                </c:pt>
                <c:pt idx="45">
                  <c:v>4.2183368793342835</c:v>
                </c:pt>
                <c:pt idx="46">
                  <c:v>4.9158859399819788</c:v>
                </c:pt>
                <c:pt idx="47">
                  <c:v>5.6320853398820203</c:v>
                </c:pt>
                <c:pt idx="48">
                  <c:v>6.2027891338835239</c:v>
                </c:pt>
                <c:pt idx="49">
                  <c:v>6.5689097269067132</c:v>
                </c:pt>
                <c:pt idx="50">
                  <c:v>6.7801305550513113</c:v>
                </c:pt>
                <c:pt idx="51">
                  <c:v>6.9410564120034213</c:v>
                </c:pt>
                <c:pt idx="52">
                  <c:v>7.1290240079419753</c:v>
                </c:pt>
                <c:pt idx="53">
                  <c:v>7.3108973102777863</c:v>
                </c:pt>
                <c:pt idx="54">
                  <c:v>7.417932423194884</c:v>
                </c:pt>
                <c:pt idx="55">
                  <c:v>7.4027901077616365</c:v>
                </c:pt>
                <c:pt idx="56">
                  <c:v>7.3014860584629693</c:v>
                </c:pt>
                <c:pt idx="57">
                  <c:v>7.1719438407529035</c:v>
                </c:pt>
                <c:pt idx="58">
                  <c:v>7.0480901373830118</c:v>
                </c:pt>
                <c:pt idx="59">
                  <c:v>6.8964203833272508</c:v>
                </c:pt>
                <c:pt idx="60">
                  <c:v>6.6701639216732778</c:v>
                </c:pt>
                <c:pt idx="61">
                  <c:v>6.3535690959616309</c:v>
                </c:pt>
                <c:pt idx="62">
                  <c:v>6.0345889750791804</c:v>
                </c:pt>
                <c:pt idx="63">
                  <c:v>5.8282082017055314</c:v>
                </c:pt>
                <c:pt idx="64">
                  <c:v>5.7771848197133879</c:v>
                </c:pt>
                <c:pt idx="65">
                  <c:v>5.7189702117900643</c:v>
                </c:pt>
                <c:pt idx="66">
                  <c:v>5.4202268217601324</c:v>
                </c:pt>
                <c:pt idx="67">
                  <c:v>4.8095126407828648</c:v>
                </c:pt>
                <c:pt idx="68">
                  <c:v>4.218767881084573</c:v>
                </c:pt>
                <c:pt idx="69">
                  <c:v>4.097109136877064</c:v>
                </c:pt>
                <c:pt idx="70">
                  <c:v>4.6980990016384006</c:v>
                </c:pt>
                <c:pt idx="71">
                  <c:v>5.6898049373510284</c:v>
                </c:pt>
                <c:pt idx="72">
                  <c:v>6.4920554017092291</c:v>
                </c:pt>
                <c:pt idx="73">
                  <c:v>6.7934734614068626</c:v>
                </c:pt>
                <c:pt idx="74">
                  <c:v>6.6669745004669823</c:v>
                </c:pt>
                <c:pt idx="75">
                  <c:v>6.3095177561800941</c:v>
                </c:pt>
                <c:pt idx="76">
                  <c:v>5.9309857871808092</c:v>
                </c:pt>
                <c:pt idx="77">
                  <c:v>5.6943127376813951</c:v>
                </c:pt>
                <c:pt idx="78">
                  <c:v>5.7464286123731334</c:v>
                </c:pt>
                <c:pt idx="79">
                  <c:v>6.1090449345357678</c:v>
                </c:pt>
                <c:pt idx="80">
                  <c:v>6.4443171541926247</c:v>
                </c:pt>
                <c:pt idx="81">
                  <c:v>6.3061529108044301</c:v>
                </c:pt>
                <c:pt idx="82">
                  <c:v>5.4389144982833315</c:v>
                </c:pt>
                <c:pt idx="83">
                  <c:v>4.1531464628415726</c:v>
                </c:pt>
                <c:pt idx="84">
                  <c:v>3.0054601976863715</c:v>
                </c:pt>
                <c:pt idx="85">
                  <c:v>2.2510910181056776</c:v>
                </c:pt>
                <c:pt idx="86">
                  <c:v>1.8591157200246178</c:v>
                </c:pt>
                <c:pt idx="87">
                  <c:v>1.7531920793373512</c:v>
                </c:pt>
                <c:pt idx="88">
                  <c:v>1.8046953065775195</c:v>
                </c:pt>
                <c:pt idx="89">
                  <c:v>1.843946487503656</c:v>
                </c:pt>
                <c:pt idx="90">
                  <c:v>1.6827297605463976</c:v>
                </c:pt>
                <c:pt idx="91">
                  <c:v>1.2351385319766317</c:v>
                </c:pt>
                <c:pt idx="92">
                  <c:v>0.67667101794892659</c:v>
                </c:pt>
                <c:pt idx="93">
                  <c:v>0.26327926344316133</c:v>
                </c:pt>
                <c:pt idx="94">
                  <c:v>0.17715865289362753</c:v>
                </c:pt>
                <c:pt idx="95">
                  <c:v>0.38138665430931251</c:v>
                </c:pt>
                <c:pt idx="96">
                  <c:v>0.75030170240051319</c:v>
                </c:pt>
                <c:pt idx="97">
                  <c:v>1.1494842538070094</c:v>
                </c:pt>
                <c:pt idx="98">
                  <c:v>1.3427938433382636</c:v>
                </c:pt>
                <c:pt idx="99">
                  <c:v>1.032890203958714</c:v>
                </c:pt>
                <c:pt idx="100">
                  <c:v>0.11370581470782071</c:v>
                </c:pt>
                <c:pt idx="101">
                  <c:v>-1.0086970782357207</c:v>
                </c:pt>
                <c:pt idx="102">
                  <c:v>-1.767928866625379</c:v>
                </c:pt>
                <c:pt idx="103">
                  <c:v>-1.8237000939868686</c:v>
                </c:pt>
                <c:pt idx="104">
                  <c:v>-1.6270261660599639</c:v>
                </c:pt>
                <c:pt idx="105">
                  <c:v>-1.8511493630615439</c:v>
                </c:pt>
                <c:pt idx="106">
                  <c:v>-2.9313933553325677</c:v>
                </c:pt>
                <c:pt idx="107">
                  <c:v>-4.5615386150737125</c:v>
                </c:pt>
                <c:pt idx="108">
                  <c:v>-6.0790374238732241</c:v>
                </c:pt>
                <c:pt idx="109">
                  <c:v>-7.1443567000808557</c:v>
                </c:pt>
                <c:pt idx="110">
                  <c:v>-7.745984705822706</c:v>
                </c:pt>
                <c:pt idx="111">
                  <c:v>-7.93569752829465</c:v>
                </c:pt>
                <c:pt idx="112">
                  <c:v>-7.8462044060036984</c:v>
                </c:pt>
                <c:pt idx="113">
                  <c:v>-7.7028230482244169</c:v>
                </c:pt>
                <c:pt idx="114">
                  <c:v>-7.7760452792748902</c:v>
                </c:pt>
                <c:pt idx="115">
                  <c:v>-8.1491259150451629</c:v>
                </c:pt>
                <c:pt idx="116">
                  <c:v>-8.3513325885315908</c:v>
                </c:pt>
                <c:pt idx="117">
                  <c:v>-7.7502838681325903</c:v>
                </c:pt>
                <c:pt idx="118">
                  <c:v>-5.9628378774384982</c:v>
                </c:pt>
                <c:pt idx="119">
                  <c:v>-3.4412256006885467</c:v>
                </c:pt>
                <c:pt idx="120">
                  <c:v>-1.1619357732643554</c:v>
                </c:pt>
                <c:pt idx="121">
                  <c:v>0.38540164864087068</c:v>
                </c:pt>
                <c:pt idx="122">
                  <c:v>1.4082892245663725</c:v>
                </c:pt>
                <c:pt idx="123">
                  <c:v>2.3132990282417332</c:v>
                </c:pt>
                <c:pt idx="124">
                  <c:v>3.4485270449419181</c:v>
                </c:pt>
                <c:pt idx="125">
                  <c:v>4.6793637006453448</c:v>
                </c:pt>
                <c:pt idx="126">
                  <c:v>5.7089540065605737</c:v>
                </c:pt>
                <c:pt idx="127">
                  <c:v>6.2663521855137461</c:v>
                </c:pt>
                <c:pt idx="128">
                  <c:v>6.3950003730587346</c:v>
                </c:pt>
                <c:pt idx="129">
                  <c:v>6.219269221310042</c:v>
                </c:pt>
                <c:pt idx="130">
                  <c:v>5.8501768155002187</c:v>
                </c:pt>
                <c:pt idx="131">
                  <c:v>5.3479486980582136</c:v>
                </c:pt>
                <c:pt idx="132">
                  <c:v>4.7943445990126898</c:v>
                </c:pt>
                <c:pt idx="133">
                  <c:v>4.1873126393029203</c:v>
                </c:pt>
                <c:pt idx="134">
                  <c:v>3.4884486547049454</c:v>
                </c:pt>
                <c:pt idx="135">
                  <c:v>2.6902451632187852</c:v>
                </c:pt>
                <c:pt idx="136">
                  <c:v>1.8173681695645705</c:v>
                </c:pt>
                <c:pt idx="137">
                  <c:v>1.0293594869828615</c:v>
                </c:pt>
                <c:pt idx="138">
                  <c:v>0.51718272807106391</c:v>
                </c:pt>
                <c:pt idx="139">
                  <c:v>0.39489992204124746</c:v>
                </c:pt>
                <c:pt idx="140">
                  <c:v>0.46440552507240884</c:v>
                </c:pt>
                <c:pt idx="141">
                  <c:v>0.44707350440487126</c:v>
                </c:pt>
                <c:pt idx="142">
                  <c:v>0.17486251978440226</c:v>
                </c:pt>
                <c:pt idx="143">
                  <c:v>-0.18544834375233687</c:v>
                </c:pt>
                <c:pt idx="144">
                  <c:v>-0.34699108513331911</c:v>
                </c:pt>
                <c:pt idx="145">
                  <c:v>-0.17834968421139852</c:v>
                </c:pt>
                <c:pt idx="146">
                  <c:v>0.19869347371921364</c:v>
                </c:pt>
                <c:pt idx="147">
                  <c:v>0.56361744348127907</c:v>
                </c:pt>
                <c:pt idx="148">
                  <c:v>0.78374879490419325</c:v>
                </c:pt>
                <c:pt idx="149">
                  <c:v>1.0342289893166656</c:v>
                </c:pt>
                <c:pt idx="150">
                  <c:v>1.6061784339741703</c:v>
                </c:pt>
                <c:pt idx="151">
                  <c:v>2.5830707116066609</c:v>
                </c:pt>
                <c:pt idx="152">
                  <c:v>3.5389387217172219</c:v>
                </c:pt>
                <c:pt idx="153">
                  <c:v>3.8796942105606691</c:v>
                </c:pt>
                <c:pt idx="154">
                  <c:v>3.2657468756658092</c:v>
                </c:pt>
                <c:pt idx="155">
                  <c:v>2.1483676123949191</c:v>
                </c:pt>
                <c:pt idx="156">
                  <c:v>1.2866496118753012</c:v>
                </c:pt>
                <c:pt idx="157">
                  <c:v>1.1122468827659215</c:v>
                </c:pt>
                <c:pt idx="158">
                  <c:v>1.5370303669938634</c:v>
                </c:pt>
                <c:pt idx="159">
                  <c:v>2.2829528456951076</c:v>
                </c:pt>
                <c:pt idx="160">
                  <c:v>3.0619491739187099</c:v>
                </c:pt>
                <c:pt idx="161">
                  <c:v>3.6178426575311118</c:v>
                </c:pt>
                <c:pt idx="162">
                  <c:v>3.700112362653285</c:v>
                </c:pt>
                <c:pt idx="163">
                  <c:v>3.2344382306881636</c:v>
                </c:pt>
                <c:pt idx="164">
                  <c:v>2.6618003148276781</c:v>
                </c:pt>
                <c:pt idx="165">
                  <c:v>2.548949416890367</c:v>
                </c:pt>
                <c:pt idx="166">
                  <c:v>3.2279198806485443</c:v>
                </c:pt>
                <c:pt idx="167">
                  <c:v>4.3382294308208502</c:v>
                </c:pt>
                <c:pt idx="168">
                  <c:v>5.2010930160738544</c:v>
                </c:pt>
                <c:pt idx="169">
                  <c:v>5.4431488589343768</c:v>
                </c:pt>
                <c:pt idx="170">
                  <c:v>5.2400008282841748</c:v>
                </c:pt>
                <c:pt idx="171">
                  <c:v>4.9657862009701681</c:v>
                </c:pt>
                <c:pt idx="172">
                  <c:v>4.9044441697199792</c:v>
                </c:pt>
                <c:pt idx="173">
                  <c:v>5.0065032610416171</c:v>
                </c:pt>
                <c:pt idx="174">
                  <c:v>5.1152283684397615</c:v>
                </c:pt>
                <c:pt idx="175">
                  <c:v>5.1235349348087711</c:v>
                </c:pt>
                <c:pt idx="176">
                  <c:v>5.0865889876169801</c:v>
                </c:pt>
                <c:pt idx="177">
                  <c:v>5.1056480442762231</c:v>
                </c:pt>
                <c:pt idx="178">
                  <c:v>5.2436175321548095</c:v>
                </c:pt>
                <c:pt idx="179">
                  <c:v>5.4485356134852614</c:v>
                </c:pt>
                <c:pt idx="180">
                  <c:v>5.6181490293494507</c:v>
                </c:pt>
                <c:pt idx="181">
                  <c:v>5.6994321565608796</c:v>
                </c:pt>
                <c:pt idx="182">
                  <c:v>5.7011301840262485</c:v>
                </c:pt>
                <c:pt idx="183">
                  <c:v>5.6498265687237703</c:v>
                </c:pt>
                <c:pt idx="184">
                  <c:v>5.5787546796018717</c:v>
                </c:pt>
                <c:pt idx="185">
                  <c:v>5.5216827012047665</c:v>
                </c:pt>
                <c:pt idx="186">
                  <c:v>5.5121912491297165</c:v>
                </c:pt>
                <c:pt idx="187">
                  <c:v>5.5640906968060566</c:v>
                </c:pt>
                <c:pt idx="188">
                  <c:v>5.6333054900260526</c:v>
                </c:pt>
                <c:pt idx="189">
                  <c:v>5.6591652076949606</c:v>
                </c:pt>
                <c:pt idx="190">
                  <c:v>5.6050338361341989</c:v>
                </c:pt>
                <c:pt idx="191">
                  <c:v>5.5071468569774629</c:v>
                </c:pt>
              </c:numCache>
            </c:numRef>
          </c:val>
        </c:ser>
        <c:marker val="1"/>
        <c:axId val="229278848"/>
        <c:axId val="229280384"/>
      </c:lineChart>
      <c:catAx>
        <c:axId val="22926284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29264384"/>
        <c:crosses val="autoZero"/>
        <c:auto val="1"/>
        <c:lblAlgn val="ctr"/>
        <c:lblOffset val="100"/>
        <c:tickLblSkip val="12"/>
        <c:tickMarkSkip val="12"/>
      </c:catAx>
      <c:valAx>
        <c:axId val="229264384"/>
        <c:scaling>
          <c:orientation val="minMax"/>
          <c:min val="4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100" b="1" i="0" baseline="0"/>
                  <a:t>12 Month Average; Mill 2005$</a:t>
                </a:r>
                <a:endParaRPr lang="en-US" sz="1100"/>
              </a:p>
            </c:rich>
          </c:tx>
          <c:layout/>
        </c:title>
        <c:numFmt formatCode="#,##0" sourceLinked="0"/>
        <c:tickLblPos val="nextTo"/>
        <c:crossAx val="229262848"/>
        <c:crosses val="autoZero"/>
        <c:crossBetween val="between"/>
      </c:valAx>
      <c:catAx>
        <c:axId val="229278848"/>
        <c:scaling>
          <c:orientation val="minMax"/>
        </c:scaling>
        <c:delete val="1"/>
        <c:axPos val="b"/>
        <c:tickLblPos val="none"/>
        <c:crossAx val="229280384"/>
        <c:crosses val="autoZero"/>
        <c:auto val="1"/>
        <c:lblAlgn val="ctr"/>
        <c:lblOffset val="100"/>
      </c:catAx>
      <c:valAx>
        <c:axId val="22928038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YoY Percent Change</a:t>
                </a:r>
              </a:p>
            </c:rich>
          </c:tx>
          <c:layout/>
        </c:title>
        <c:numFmt formatCode="General" sourceLinked="1"/>
        <c:tickLblPos val="nextTo"/>
        <c:crossAx val="229278848"/>
        <c:crosses val="max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021" l="0.70000000000000062" r="0.70000000000000062" t="0.750000000000010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FL Real Median HHold Personal Income</a:t>
            </a:r>
          </a:p>
          <a:p>
            <a:pPr>
              <a:defRPr/>
            </a:pPr>
            <a:r>
              <a:rPr lang="en-US" sz="1200"/>
              <a:t>Yr/Yr % Chg</a:t>
            </a:r>
          </a:p>
        </c:rich>
      </c:tx>
      <c:layout>
        <c:manualLayout>
          <c:xMode val="edge"/>
          <c:yMode val="edge"/>
          <c:x val="0.31591030159454697"/>
          <c:y val="9.3240093240093726E-3"/>
        </c:manualLayout>
      </c:layout>
    </c:title>
    <c:plotArea>
      <c:layout>
        <c:manualLayout>
          <c:layoutTarget val="inner"/>
          <c:xMode val="edge"/>
          <c:yMode val="edge"/>
          <c:x val="6.2492046693916933E-2"/>
          <c:y val="0.18563343917675004"/>
          <c:w val="0.91942328417332542"/>
          <c:h val="0.62731004778248878"/>
        </c:manualLayout>
      </c:layout>
      <c:lineChart>
        <c:grouping val="standard"/>
        <c:ser>
          <c:idx val="1"/>
          <c:order val="0"/>
          <c:tx>
            <c:v>Aug11F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[9]Charts!$S$9:$S$309</c:f>
              <c:numCache>
                <c:formatCode>General</c:formatCode>
                <c:ptCount val="301"/>
                <c:pt idx="0">
                  <c:v>-1.5942377118103201</c:v>
                </c:pt>
                <c:pt idx="1">
                  <c:v>-1.2386559984397194</c:v>
                </c:pt>
                <c:pt idx="2">
                  <c:v>-1.0098760614129065</c:v>
                </c:pt>
                <c:pt idx="3">
                  <c:v>-0.90671931292625185</c:v>
                </c:pt>
                <c:pt idx="4">
                  <c:v>-0.91724402592526788</c:v>
                </c:pt>
                <c:pt idx="5">
                  <c:v>-1.0160872906823215</c:v>
                </c:pt>
                <c:pt idx="6">
                  <c:v>-1.1793260698005015</c:v>
                </c:pt>
                <c:pt idx="7">
                  <c:v>-1.3830065672469138</c:v>
                </c:pt>
                <c:pt idx="8">
                  <c:v>-1.600053886078423</c:v>
                </c:pt>
                <c:pt idx="9">
                  <c:v>-1.8406257573075346</c:v>
                </c:pt>
                <c:pt idx="10">
                  <c:v>-2.1243424999526694</c:v>
                </c:pt>
                <c:pt idx="11">
                  <c:v>-2.4620496266926195</c:v>
                </c:pt>
                <c:pt idx="12">
                  <c:v>-2.8268646016380572</c:v>
                </c:pt>
                <c:pt idx="13">
                  <c:v>-3.1526038268772871</c:v>
                </c:pt>
                <c:pt idx="14">
                  <c:v>-3.4090421483908284</c:v>
                </c:pt>
                <c:pt idx="15">
                  <c:v>-3.5815136353501642</c:v>
                </c:pt>
                <c:pt idx="16">
                  <c:v>-3.6536244912445781</c:v>
                </c:pt>
                <c:pt idx="17">
                  <c:v>-3.606077258912721</c:v>
                </c:pt>
                <c:pt idx="18">
                  <c:v>-3.3792411711774384</c:v>
                </c:pt>
                <c:pt idx="19">
                  <c:v>-2.8924003497438067</c:v>
                </c:pt>
                <c:pt idx="20">
                  <c:v>-2.139727253172663</c:v>
                </c:pt>
                <c:pt idx="21">
                  <c:v>-1.2516741671002252</c:v>
                </c:pt>
                <c:pt idx="22">
                  <c:v>-0.41998082742998877</c:v>
                </c:pt>
                <c:pt idx="23">
                  <c:v>0.22148329413396173</c:v>
                </c:pt>
                <c:pt idx="24">
                  <c:v>0.74031671062506632</c:v>
                </c:pt>
                <c:pt idx="25">
                  <c:v>1.2290477203299011</c:v>
                </c:pt>
                <c:pt idx="26">
                  <c:v>1.7764463387495377</c:v>
                </c:pt>
                <c:pt idx="27">
                  <c:v>2.3240336803421302</c:v>
                </c:pt>
                <c:pt idx="28">
                  <c:v>2.7293843472776746</c:v>
                </c:pt>
                <c:pt idx="29">
                  <c:v>2.9035992982971992</c:v>
                </c:pt>
                <c:pt idx="30">
                  <c:v>2.879785603980678</c:v>
                </c:pt>
                <c:pt idx="31">
                  <c:v>2.7329497323107299</c:v>
                </c:pt>
                <c:pt idx="32">
                  <c:v>2.5289424898896629</c:v>
                </c:pt>
                <c:pt idx="33">
                  <c:v>2.2818276385588865</c:v>
                </c:pt>
                <c:pt idx="34">
                  <c:v>1.9950995895808399</c:v>
                </c:pt>
                <c:pt idx="35">
                  <c:v>1.6811837866215651</c:v>
                </c:pt>
                <c:pt idx="36">
                  <c:v>1.3793359624197699</c:v>
                </c:pt>
                <c:pt idx="37">
                  <c:v>1.1583782490269368</c:v>
                </c:pt>
                <c:pt idx="38">
                  <c:v>1.0313044412951555</c:v>
                </c:pt>
                <c:pt idx="39">
                  <c:v>0.95403757963501423</c:v>
                </c:pt>
                <c:pt idx="40">
                  <c:v>0.86934504626485776</c:v>
                </c:pt>
                <c:pt idx="41">
                  <c:v>0.7309631857133736</c:v>
                </c:pt>
                <c:pt idx="42">
                  <c:v>0.53680102474455982</c:v>
                </c:pt>
                <c:pt idx="43">
                  <c:v>0.29714617840688184</c:v>
                </c:pt>
                <c:pt idx="44">
                  <c:v>4.7085203563335121E-2</c:v>
                </c:pt>
                <c:pt idx="45">
                  <c:v>-0.1545661553014166</c:v>
                </c:pt>
                <c:pt idx="46">
                  <c:v>-0.23598020201596182</c:v>
                </c:pt>
                <c:pt idx="47">
                  <c:v>-0.17030929464967315</c:v>
                </c:pt>
                <c:pt idx="48">
                  <c:v>-8.1331789337124594E-2</c:v>
                </c:pt>
                <c:pt idx="49">
                  <c:v>-0.13980060101859149</c:v>
                </c:pt>
                <c:pt idx="50">
                  <c:v>-0.4317820226083624</c:v>
                </c:pt>
                <c:pt idx="51">
                  <c:v>-0.82098916940120947</c:v>
                </c:pt>
                <c:pt idx="52">
                  <c:v>-1.0654554287814255</c:v>
                </c:pt>
                <c:pt idx="53">
                  <c:v>-1.0187568066276631</c:v>
                </c:pt>
                <c:pt idx="54">
                  <c:v>-0.79814047163729862</c:v>
                </c:pt>
                <c:pt idx="55">
                  <c:v>-0.61315658957951102</c:v>
                </c:pt>
                <c:pt idx="56">
                  <c:v>-0.61325501044556807</c:v>
                </c:pt>
                <c:pt idx="57">
                  <c:v>-0.72456290689879577</c:v>
                </c:pt>
                <c:pt idx="58">
                  <c:v>-0.80786515394807301</c:v>
                </c:pt>
                <c:pt idx="59">
                  <c:v>-0.76428811893186621</c:v>
                </c:pt>
                <c:pt idx="60">
                  <c:v>-0.61548438129815919</c:v>
                </c:pt>
                <c:pt idx="61">
                  <c:v>-0.43419398631725503</c:v>
                </c:pt>
                <c:pt idx="62">
                  <c:v>-0.25446982040917554</c:v>
                </c:pt>
                <c:pt idx="63">
                  <c:v>-5.1090601804937297E-2</c:v>
                </c:pt>
                <c:pt idx="64">
                  <c:v>0.20928089844356457</c:v>
                </c:pt>
                <c:pt idx="65">
                  <c:v>0.54557672802888479</c:v>
                </c:pt>
                <c:pt idx="66">
                  <c:v>0.92474894547029951</c:v>
                </c:pt>
                <c:pt idx="67">
                  <c:v>1.3018976838778062</c:v>
                </c:pt>
                <c:pt idx="68">
                  <c:v>1.6284967219448276</c:v>
                </c:pt>
                <c:pt idx="69">
                  <c:v>1.915400596994532</c:v>
                </c:pt>
                <c:pt idx="70">
                  <c:v>2.180449015609498</c:v>
                </c:pt>
                <c:pt idx="71">
                  <c:v>2.4394638700204307</c:v>
                </c:pt>
                <c:pt idx="72">
                  <c:v>2.7091508948994703</c:v>
                </c:pt>
                <c:pt idx="73">
                  <c:v>2.9812213539176513</c:v>
                </c:pt>
                <c:pt idx="74">
                  <c:v>3.2729221701032651</c:v>
                </c:pt>
                <c:pt idx="75">
                  <c:v>3.5718520533383868</c:v>
                </c:pt>
                <c:pt idx="76">
                  <c:v>3.8360895138906059</c:v>
                </c:pt>
                <c:pt idx="77">
                  <c:v>4.0431784651772329</c:v>
                </c:pt>
                <c:pt idx="78">
                  <c:v>4.1937485831959664</c:v>
                </c:pt>
                <c:pt idx="79">
                  <c:v>4.2985793508255155</c:v>
                </c:pt>
                <c:pt idx="80">
                  <c:v>4.3766581937434879</c:v>
                </c:pt>
                <c:pt idx="81">
                  <c:v>4.4941344182739096</c:v>
                </c:pt>
                <c:pt idx="82">
                  <c:v>4.7279291694594994</c:v>
                </c:pt>
                <c:pt idx="83">
                  <c:v>5.1249558732830769</c:v>
                </c:pt>
                <c:pt idx="84">
                  <c:v>5.6388926422082486</c:v>
                </c:pt>
                <c:pt idx="85">
                  <c:v>6.151855589262345</c:v>
                </c:pt>
                <c:pt idx="86">
                  <c:v>6.6204059686913341</c:v>
                </c:pt>
                <c:pt idx="87">
                  <c:v>7.0188971698097236</c:v>
                </c:pt>
                <c:pt idx="88">
                  <c:v>7.2961470488570823</c:v>
                </c:pt>
                <c:pt idx="89">
                  <c:v>7.4271023253330348</c:v>
                </c:pt>
                <c:pt idx="90">
                  <c:v>7.4012295568528064</c:v>
                </c:pt>
                <c:pt idx="91">
                  <c:v>7.2128631743014981</c:v>
                </c:pt>
                <c:pt idx="92">
                  <c:v>6.8673989605506192</c:v>
                </c:pt>
                <c:pt idx="93">
                  <c:v>6.3646238233197261</c:v>
                </c:pt>
                <c:pt idx="94">
                  <c:v>5.7099283840308157</c:v>
                </c:pt>
                <c:pt idx="95">
                  <c:v>4.9097293031253875</c:v>
                </c:pt>
                <c:pt idx="96">
                  <c:v>3.9666445271080875</c:v>
                </c:pt>
                <c:pt idx="97">
                  <c:v>2.9650838705226334</c:v>
                </c:pt>
                <c:pt idx="98">
                  <c:v>1.8952765966677942</c:v>
                </c:pt>
                <c:pt idx="99">
                  <c:v>0.8270017307976163</c:v>
                </c:pt>
                <c:pt idx="100">
                  <c:v>-7.1565519878558082E-2</c:v>
                </c:pt>
                <c:pt idx="101">
                  <c:v>-0.6856156414639214</c:v>
                </c:pt>
                <c:pt idx="102">
                  <c:v>-0.93102994564302488</c:v>
                </c:pt>
                <c:pt idx="103">
                  <c:v>-0.73522589655337089</c:v>
                </c:pt>
                <c:pt idx="104">
                  <c:v>-9.5285316615778548E-2</c:v>
                </c:pt>
                <c:pt idx="105">
                  <c:v>0.81851500019822776</c:v>
                </c:pt>
                <c:pt idx="106">
                  <c:v>1.7745256096865836</c:v>
                </c:pt>
                <c:pt idx="107">
                  <c:v>2.6305998796520402</c:v>
                </c:pt>
                <c:pt idx="108">
                  <c:v>3.5310389093096139</c:v>
                </c:pt>
                <c:pt idx="109">
                  <c:v>4.6314044434733193</c:v>
                </c:pt>
                <c:pt idx="110">
                  <c:v>6.0536397881576054</c:v>
                </c:pt>
                <c:pt idx="111">
                  <c:v>7.5831942908039185</c:v>
                </c:pt>
                <c:pt idx="112">
                  <c:v>8.8179403127909275</c:v>
                </c:pt>
                <c:pt idx="113">
                  <c:v>9.433963789482803</c:v>
                </c:pt>
                <c:pt idx="114">
                  <c:v>9.2765225426954867</c:v>
                </c:pt>
                <c:pt idx="115">
                  <c:v>8.2527729962687424</c:v>
                </c:pt>
                <c:pt idx="116">
                  <c:v>6.4393183589112946</c:v>
                </c:pt>
                <c:pt idx="117">
                  <c:v>4.1821539770491967</c:v>
                </c:pt>
                <c:pt idx="118">
                  <c:v>1.924514317697823</c:v>
                </c:pt>
                <c:pt idx="119">
                  <c:v>-5.9151066014795362E-2</c:v>
                </c:pt>
                <c:pt idx="120">
                  <c:v>-1.9656077125878912</c:v>
                </c:pt>
                <c:pt idx="121">
                  <c:v>-3.958609834201221</c:v>
                </c:pt>
                <c:pt idx="122">
                  <c:v>-6.2314418794081838</c:v>
                </c:pt>
                <c:pt idx="123">
                  <c:v>-8.5421253596404298</c:v>
                </c:pt>
                <c:pt idx="124">
                  <c:v>-10.413955207641134</c:v>
                </c:pt>
                <c:pt idx="125">
                  <c:v>-11.541413373663767</c:v>
                </c:pt>
                <c:pt idx="126">
                  <c:v>-11.856959361961595</c:v>
                </c:pt>
                <c:pt idx="127">
                  <c:v>-11.356468682698406</c:v>
                </c:pt>
                <c:pt idx="128">
                  <c:v>-10.10814544511206</c:v>
                </c:pt>
                <c:pt idx="129">
                  <c:v>-8.3644688590733161</c:v>
                </c:pt>
                <c:pt idx="130">
                  <c:v>-6.4760127613563085</c:v>
                </c:pt>
                <c:pt idx="131">
                  <c:v>-4.7214218684272886</c:v>
                </c:pt>
                <c:pt idx="132">
                  <c:v>-3.0382887558735416</c:v>
                </c:pt>
                <c:pt idx="133">
                  <c:v>-1.3823185282293649</c:v>
                </c:pt>
                <c:pt idx="134">
                  <c:v>0.41889062908144759</c:v>
                </c:pt>
                <c:pt idx="135">
                  <c:v>2.2878130834399268</c:v>
                </c:pt>
                <c:pt idx="136">
                  <c:v>3.9138290286718558</c:v>
                </c:pt>
                <c:pt idx="137">
                  <c:v>5.0825908751769511</c:v>
                </c:pt>
                <c:pt idx="138">
                  <c:v>5.7331623089797557</c:v>
                </c:pt>
                <c:pt idx="139">
                  <c:v>5.878462170967369</c:v>
                </c:pt>
                <c:pt idx="140">
                  <c:v>5.5586100110696979</c:v>
                </c:pt>
                <c:pt idx="141">
                  <c:v>4.8943333948530565</c:v>
                </c:pt>
                <c:pt idx="142">
                  <c:v>4.0259593256185111</c:v>
                </c:pt>
                <c:pt idx="143">
                  <c:v>3.0881986937025596</c:v>
                </c:pt>
                <c:pt idx="144">
                  <c:v>2.2150366230175189</c:v>
                </c:pt>
                <c:pt idx="145">
                  <c:v>1.5964522301364914</c:v>
                </c:pt>
                <c:pt idx="146">
                  <c:v>1.2603704067497112</c:v>
                </c:pt>
                <c:pt idx="147">
                  <c:v>1.0614173649331482</c:v>
                </c:pt>
                <c:pt idx="148">
                  <c:v>0.80237223268360136</c:v>
                </c:pt>
                <c:pt idx="149">
                  <c:v>0.35474515230753401</c:v>
                </c:pt>
                <c:pt idx="150">
                  <c:v>-0.15451818683264174</c:v>
                </c:pt>
                <c:pt idx="151">
                  <c:v>-0.52000261839429962</c:v>
                </c:pt>
                <c:pt idx="152">
                  <c:v>-0.58908327555676765</c:v>
                </c:pt>
                <c:pt idx="153">
                  <c:v>-0.42235905381092786</c:v>
                </c:pt>
                <c:pt idx="154">
                  <c:v>-0.13537406733796775</c:v>
                </c:pt>
                <c:pt idx="155">
                  <c:v>0.16973815163536798</c:v>
                </c:pt>
                <c:pt idx="156">
                  <c:v>0.41930228998956487</c:v>
                </c:pt>
                <c:pt idx="157">
                  <c:v>0.5362056791315073</c:v>
                </c:pt>
                <c:pt idx="158">
                  <c:v>0.51157586009773492</c:v>
                </c:pt>
                <c:pt idx="159">
                  <c:v>0.45778580150002135</c:v>
                </c:pt>
                <c:pt idx="160">
                  <c:v>0.54426976802626204</c:v>
                </c:pt>
                <c:pt idx="161">
                  <c:v>0.87126328657598506</c:v>
                </c:pt>
                <c:pt idx="162">
                  <c:v>1.3449497589561377</c:v>
                </c:pt>
                <c:pt idx="163">
                  <c:v>1.8104848543154528</c:v>
                </c:pt>
                <c:pt idx="164">
                  <c:v>2.1396129089153559</c:v>
                </c:pt>
                <c:pt idx="165">
                  <c:v>2.3716562412022801</c:v>
                </c:pt>
                <c:pt idx="166">
                  <c:v>2.5832501302432087</c:v>
                </c:pt>
                <c:pt idx="167">
                  <c:v>2.8265809511665463</c:v>
                </c:pt>
                <c:pt idx="168">
                  <c:v>3.091148324014914</c:v>
                </c:pt>
                <c:pt idx="169">
                  <c:v>3.3236300689434284</c:v>
                </c:pt>
                <c:pt idx="170">
                  <c:v>3.5015617056022963</c:v>
                </c:pt>
                <c:pt idx="171">
                  <c:v>3.5995201941576793</c:v>
                </c:pt>
                <c:pt idx="172">
                  <c:v>3.5742876880639374</c:v>
                </c:pt>
                <c:pt idx="173">
                  <c:v>3.4132848867145515</c:v>
                </c:pt>
                <c:pt idx="174">
                  <c:v>3.1526680448621169</c:v>
                </c:pt>
                <c:pt idx="175">
                  <c:v>2.8385037111913203</c:v>
                </c:pt>
                <c:pt idx="176">
                  <c:v>2.5359001395324432</c:v>
                </c:pt>
                <c:pt idx="177">
                  <c:v>2.319953111015538</c:v>
                </c:pt>
                <c:pt idx="178">
                  <c:v>2.2787488695363178</c:v>
                </c:pt>
                <c:pt idx="179">
                  <c:v>2.4594126590311793</c:v>
                </c:pt>
                <c:pt idx="180">
                  <c:v>2.7703124818181601</c:v>
                </c:pt>
                <c:pt idx="181">
                  <c:v>3.0527830908765541</c:v>
                </c:pt>
                <c:pt idx="182">
                  <c:v>3.228410909696966</c:v>
                </c:pt>
                <c:pt idx="183">
                  <c:v>3.3298962178175406</c:v>
                </c:pt>
                <c:pt idx="184">
                  <c:v>3.4197773353314753</c:v>
                </c:pt>
                <c:pt idx="185">
                  <c:v>3.5497353565040912</c:v>
                </c:pt>
                <c:pt idx="186">
                  <c:v>3.7113082306291068</c:v>
                </c:pt>
                <c:pt idx="187">
                  <c:v>3.8800688523328075</c:v>
                </c:pt>
                <c:pt idx="188">
                  <c:v>3.9988560274814455</c:v>
                </c:pt>
                <c:pt idx="189">
                  <c:v>3.939186286597085</c:v>
                </c:pt>
                <c:pt idx="190">
                  <c:v>3.550622443300866</c:v>
                </c:pt>
                <c:pt idx="191">
                  <c:v>2.7560232013968067</c:v>
                </c:pt>
                <c:pt idx="192">
                  <c:v>1.6948160392355138</c:v>
                </c:pt>
                <c:pt idx="193">
                  <c:v>0.65425686395321758</c:v>
                </c:pt>
                <c:pt idx="194">
                  <c:v>-0.26025034437242578</c:v>
                </c:pt>
                <c:pt idx="195">
                  <c:v>-1.0465813087415343</c:v>
                </c:pt>
                <c:pt idx="196">
                  <c:v>-1.6789915988685067</c:v>
                </c:pt>
                <c:pt idx="197">
                  <c:v>-2.1902975935839564</c:v>
                </c:pt>
                <c:pt idx="198">
                  <c:v>-2.6733958217759812</c:v>
                </c:pt>
                <c:pt idx="199">
                  <c:v>-3.2501777475299698</c:v>
                </c:pt>
                <c:pt idx="200">
                  <c:v>-3.9529966835524233</c:v>
                </c:pt>
                <c:pt idx="201">
                  <c:v>-4.6717603268477959</c:v>
                </c:pt>
                <c:pt idx="202">
                  <c:v>-5.2416329718521055</c:v>
                </c:pt>
                <c:pt idx="203">
                  <c:v>-5.5579894389815587</c:v>
                </c:pt>
                <c:pt idx="204">
                  <c:v>-5.6953326414005971</c:v>
                </c:pt>
                <c:pt idx="205">
                  <c:v>-5.7790258058611821</c:v>
                </c:pt>
                <c:pt idx="206">
                  <c:v>-5.9043833155402954</c:v>
                </c:pt>
                <c:pt idx="207">
                  <c:v>-6.1120160503161047</c:v>
                </c:pt>
                <c:pt idx="208">
                  <c:v>-6.4383741822240381</c:v>
                </c:pt>
                <c:pt idx="209">
                  <c:v>-6.8323114989368605</c:v>
                </c:pt>
                <c:pt idx="210">
                  <c:v>-6.9904810995543016</c:v>
                </c:pt>
                <c:pt idx="211">
                  <c:v>-6.5071179821416081</c:v>
                </c:pt>
                <c:pt idx="212">
                  <c:v>-5.1877631781086953</c:v>
                </c:pt>
                <c:pt idx="213">
                  <c:v>-3.4174028005482082</c:v>
                </c:pt>
                <c:pt idx="214">
                  <c:v>-1.7979007694674198</c:v>
                </c:pt>
                <c:pt idx="215">
                  <c:v>-0.77120348512150771</c:v>
                </c:pt>
                <c:pt idx="216">
                  <c:v>-0.19113213639146975</c:v>
                </c:pt>
                <c:pt idx="217">
                  <c:v>0.25243443626068451</c:v>
                </c:pt>
                <c:pt idx="218">
                  <c:v>0.82051990022886656</c:v>
                </c:pt>
                <c:pt idx="219">
                  <c:v>1.4989816460010408</c:v>
                </c:pt>
                <c:pt idx="220">
                  <c:v>2.8339906904271794</c:v>
                </c:pt>
                <c:pt idx="221">
                  <c:v>2.683753270088074</c:v>
                </c:pt>
                <c:pt idx="222">
                  <c:v>3.6508613050136418</c:v>
                </c:pt>
                <c:pt idx="223">
                  <c:v>3.597174918196111</c:v>
                </c:pt>
                <c:pt idx="224">
                  <c:v>2.4791752939296696</c:v>
                </c:pt>
                <c:pt idx="225">
                  <c:v>1.7477169166172812</c:v>
                </c:pt>
                <c:pt idx="226">
                  <c:v>0.21786822621370217</c:v>
                </c:pt>
                <c:pt idx="227">
                  <c:v>-1.3136335204252614</c:v>
                </c:pt>
                <c:pt idx="228">
                  <c:v>-2.1632290755393191</c:v>
                </c:pt>
                <c:pt idx="229">
                  <c:v>-2.8011371384341954</c:v>
                </c:pt>
                <c:pt idx="230">
                  <c:v>-3.0841858119399324</c:v>
                </c:pt>
                <c:pt idx="231">
                  <c:v>-3.5447982662126898</c:v>
                </c:pt>
                <c:pt idx="232">
                  <c:v>-4.5423534287110208</c:v>
                </c:pt>
                <c:pt idx="233">
                  <c:v>-4.1291359416790634</c:v>
                </c:pt>
                <c:pt idx="234">
                  <c:v>-5.375473458797031</c:v>
                </c:pt>
                <c:pt idx="235">
                  <c:v>-5.8593916777759709</c:v>
                </c:pt>
                <c:pt idx="236">
                  <c:v>-6.2345778715401039</c:v>
                </c:pt>
                <c:pt idx="237">
                  <c:v>-7.0027849268808007</c:v>
                </c:pt>
                <c:pt idx="238">
                  <c:v>-6.564863928356357</c:v>
                </c:pt>
                <c:pt idx="239">
                  <c:v>-5.5082353435809361</c:v>
                </c:pt>
                <c:pt idx="240">
                  <c:v>-4.6541275008612049</c:v>
                </c:pt>
                <c:pt idx="241">
                  <c:v>-3.8911993527179001</c:v>
                </c:pt>
                <c:pt idx="242">
                  <c:v>-3.5939024954318666</c:v>
                </c:pt>
                <c:pt idx="243">
                  <c:v>-3.1805421698352654</c:v>
                </c:pt>
                <c:pt idx="244">
                  <c:v>-2.7622523110884423</c:v>
                </c:pt>
                <c:pt idx="245">
                  <c:v>-2.3117797791414652</c:v>
                </c:pt>
                <c:pt idx="246">
                  <c:v>-1.4212232900822852</c:v>
                </c:pt>
                <c:pt idx="247">
                  <c:v>-0.88931278458840302</c:v>
                </c:pt>
                <c:pt idx="248">
                  <c:v>-0.16362975897245002</c:v>
                </c:pt>
                <c:pt idx="249">
                  <c:v>0.28637494263394903</c:v>
                </c:pt>
                <c:pt idx="250">
                  <c:v>0.46681923636868738</c:v>
                </c:pt>
                <c:pt idx="251">
                  <c:v>0.61970238043025372</c:v>
                </c:pt>
                <c:pt idx="252">
                  <c:v>0.77157267951377673</c:v>
                </c:pt>
                <c:pt idx="253">
                  <c:v>0.92946816195187409</c:v>
                </c:pt>
                <c:pt idx="254">
                  <c:v>1.1076449245053466</c:v>
                </c:pt>
                <c:pt idx="255">
                  <c:v>1.2891162582956639</c:v>
                </c:pt>
                <c:pt idx="256">
                  <c:v>1.4398479739898384</c:v>
                </c:pt>
                <c:pt idx="257">
                  <c:v>1.5411855159182641</c:v>
                </c:pt>
                <c:pt idx="258">
                  <c:v>1.6137197037710438</c:v>
                </c:pt>
                <c:pt idx="259">
                  <c:v>1.6935738959688251</c:v>
                </c:pt>
                <c:pt idx="260">
                  <c:v>1.7930716834261284</c:v>
                </c:pt>
                <c:pt idx="261">
                  <c:v>1.8680489025436842</c:v>
                </c:pt>
                <c:pt idx="262">
                  <c:v>1.8547629971912061</c:v>
                </c:pt>
                <c:pt idx="263">
                  <c:v>1.7174757683503517</c:v>
                </c:pt>
                <c:pt idx="264">
                  <c:v>1.5105193743085055</c:v>
                </c:pt>
                <c:pt idx="265">
                  <c:v>1.3285677301793752</c:v>
                </c:pt>
                <c:pt idx="266">
                  <c:v>1.2200583197302883</c:v>
                </c:pt>
                <c:pt idx="267">
                  <c:v>1.1610806883309177</c:v>
                </c:pt>
                <c:pt idx="268">
                  <c:v>1.1002083664835904</c:v>
                </c:pt>
                <c:pt idx="269">
                  <c:v>0.9993558712124706</c:v>
                </c:pt>
                <c:pt idx="270">
                  <c:v>0.86804576486694263</c:v>
                </c:pt>
                <c:pt idx="271">
                  <c:v>0.72951505573757292</c:v>
                </c:pt>
                <c:pt idx="272">
                  <c:v>0.61312724882842673</c:v>
                </c:pt>
                <c:pt idx="273">
                  <c:v>0.54214033803932082</c:v>
                </c:pt>
                <c:pt idx="274">
                  <c:v>0.54172367800602306</c:v>
                </c:pt>
                <c:pt idx="275">
                  <c:v>0.61947570367857363</c:v>
                </c:pt>
                <c:pt idx="276">
                  <c:v>0.72286960592908844</c:v>
                </c:pt>
                <c:pt idx="277">
                  <c:v>0.77472331249204274</c:v>
                </c:pt>
                <c:pt idx="278">
                  <c:v>0.73762486540098759</c:v>
                </c:pt>
                <c:pt idx="279">
                  <c:v>0.65435877881432347</c:v>
                </c:pt>
                <c:pt idx="280">
                  <c:v>0.60178520707017125</c:v>
                </c:pt>
                <c:pt idx="281">
                  <c:v>0.62878684486216141</c:v>
                </c:pt>
                <c:pt idx="282">
                  <c:v>0.69886691852334426</c:v>
                </c:pt>
                <c:pt idx="283">
                  <c:v>0.74700742971991474</c:v>
                </c:pt>
                <c:pt idx="284">
                  <c:v>0.729209138586695</c:v>
                </c:pt>
                <c:pt idx="285">
                  <c:v>0.67136482411243037</c:v>
                </c:pt>
                <c:pt idx="286">
                  <c:v>0.61942854535588232</c:v>
                </c:pt>
                <c:pt idx="287">
                  <c:v>0.60587160322687073</c:v>
                </c:pt>
                <c:pt idx="288">
                  <c:v>0.62336439839412172</c:v>
                </c:pt>
                <c:pt idx="289">
                  <c:v>0.6502654023764709</c:v>
                </c:pt>
                <c:pt idx="290">
                  <c:v>0.67213303643689493</c:v>
                </c:pt>
                <c:pt idx="291">
                  <c:v>0.68529667810945938</c:v>
                </c:pt>
                <c:pt idx="292">
                  <c:v>0.68806356995081419</c:v>
                </c:pt>
                <c:pt idx="293">
                  <c:v>0.68273282767856713</c:v>
                </c:pt>
                <c:pt idx="294">
                  <c:v>0.68003628231179114</c:v>
                </c:pt>
                <c:pt idx="295">
                  <c:v>0.69375448876063395</c:v>
                </c:pt>
                <c:pt idx="296">
                  <c:v>0.72916473067454746</c:v>
                </c:pt>
                <c:pt idx="297">
                  <c:v>0.76938195327758141</c:v>
                </c:pt>
                <c:pt idx="298">
                  <c:v>0.79051885900154328</c:v>
                </c:pt>
                <c:pt idx="299">
                  <c:v>0.77848627632211009</c:v>
                </c:pt>
                <c:pt idx="300">
                  <c:v>0.74970669664040646</c:v>
                </c:pt>
              </c:numCache>
            </c:numRef>
          </c:val>
        </c:ser>
        <c:ser>
          <c:idx val="0"/>
          <c:order val="1"/>
          <c:tx>
            <c:v>Aug12F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Charts!$N$9:$N$309</c:f>
              <c:numCache>
                <c:formatCode>General</c:formatCode>
                <c:ptCount val="301"/>
                <c:pt idx="0">
                  <c:v>1991</c:v>
                </c:pt>
                <c:pt idx="1">
                  <c:v>1991</c:v>
                </c:pt>
                <c:pt idx="2">
                  <c:v>1991</c:v>
                </c:pt>
                <c:pt idx="3">
                  <c:v>1991</c:v>
                </c:pt>
                <c:pt idx="4">
                  <c:v>1991</c:v>
                </c:pt>
                <c:pt idx="5">
                  <c:v>1991</c:v>
                </c:pt>
                <c:pt idx="6">
                  <c:v>1991</c:v>
                </c:pt>
                <c:pt idx="7">
                  <c:v>1991</c:v>
                </c:pt>
                <c:pt idx="8">
                  <c:v>1991</c:v>
                </c:pt>
                <c:pt idx="9">
                  <c:v>1991</c:v>
                </c:pt>
                <c:pt idx="10">
                  <c:v>1991</c:v>
                </c:pt>
                <c:pt idx="11">
                  <c:v>1991</c:v>
                </c:pt>
                <c:pt idx="12">
                  <c:v>1992</c:v>
                </c:pt>
                <c:pt idx="13">
                  <c:v>1992</c:v>
                </c:pt>
                <c:pt idx="14">
                  <c:v>1992</c:v>
                </c:pt>
                <c:pt idx="15">
                  <c:v>1992</c:v>
                </c:pt>
                <c:pt idx="16">
                  <c:v>1992</c:v>
                </c:pt>
                <c:pt idx="17">
                  <c:v>1992</c:v>
                </c:pt>
                <c:pt idx="18">
                  <c:v>1992</c:v>
                </c:pt>
                <c:pt idx="19">
                  <c:v>1992</c:v>
                </c:pt>
                <c:pt idx="20">
                  <c:v>1992</c:v>
                </c:pt>
                <c:pt idx="21">
                  <c:v>1992</c:v>
                </c:pt>
                <c:pt idx="22">
                  <c:v>1992</c:v>
                </c:pt>
                <c:pt idx="23">
                  <c:v>1992</c:v>
                </c:pt>
                <c:pt idx="24">
                  <c:v>1993</c:v>
                </c:pt>
                <c:pt idx="25">
                  <c:v>1993</c:v>
                </c:pt>
                <c:pt idx="26">
                  <c:v>1993</c:v>
                </c:pt>
                <c:pt idx="27">
                  <c:v>1993</c:v>
                </c:pt>
                <c:pt idx="28">
                  <c:v>1993</c:v>
                </c:pt>
                <c:pt idx="29">
                  <c:v>1993</c:v>
                </c:pt>
                <c:pt idx="30">
                  <c:v>1993</c:v>
                </c:pt>
                <c:pt idx="31">
                  <c:v>1993</c:v>
                </c:pt>
                <c:pt idx="32">
                  <c:v>1993</c:v>
                </c:pt>
                <c:pt idx="33">
                  <c:v>1993</c:v>
                </c:pt>
                <c:pt idx="34">
                  <c:v>1993</c:v>
                </c:pt>
                <c:pt idx="35">
                  <c:v>1993</c:v>
                </c:pt>
                <c:pt idx="36">
                  <c:v>1994</c:v>
                </c:pt>
                <c:pt idx="37">
                  <c:v>1994</c:v>
                </c:pt>
                <c:pt idx="38">
                  <c:v>1994</c:v>
                </c:pt>
                <c:pt idx="39">
                  <c:v>1994</c:v>
                </c:pt>
                <c:pt idx="40">
                  <c:v>1994</c:v>
                </c:pt>
                <c:pt idx="41">
                  <c:v>1994</c:v>
                </c:pt>
                <c:pt idx="42">
                  <c:v>1994</c:v>
                </c:pt>
                <c:pt idx="43">
                  <c:v>1994</c:v>
                </c:pt>
                <c:pt idx="44">
                  <c:v>1994</c:v>
                </c:pt>
                <c:pt idx="45">
                  <c:v>1994</c:v>
                </c:pt>
                <c:pt idx="46">
                  <c:v>1994</c:v>
                </c:pt>
                <c:pt idx="47">
                  <c:v>1994</c:v>
                </c:pt>
                <c:pt idx="48">
                  <c:v>1995</c:v>
                </c:pt>
                <c:pt idx="49">
                  <c:v>1995</c:v>
                </c:pt>
                <c:pt idx="50">
                  <c:v>1995</c:v>
                </c:pt>
                <c:pt idx="51">
                  <c:v>1995</c:v>
                </c:pt>
                <c:pt idx="52">
                  <c:v>1995</c:v>
                </c:pt>
                <c:pt idx="53">
                  <c:v>1995</c:v>
                </c:pt>
                <c:pt idx="54">
                  <c:v>1995</c:v>
                </c:pt>
                <c:pt idx="55">
                  <c:v>1995</c:v>
                </c:pt>
                <c:pt idx="56">
                  <c:v>1995</c:v>
                </c:pt>
                <c:pt idx="57">
                  <c:v>1995</c:v>
                </c:pt>
                <c:pt idx="58">
                  <c:v>1995</c:v>
                </c:pt>
                <c:pt idx="59">
                  <c:v>1995</c:v>
                </c:pt>
                <c:pt idx="60">
                  <c:v>1996</c:v>
                </c:pt>
                <c:pt idx="61">
                  <c:v>1996</c:v>
                </c:pt>
                <c:pt idx="62">
                  <c:v>1996</c:v>
                </c:pt>
                <c:pt idx="63">
                  <c:v>1996</c:v>
                </c:pt>
                <c:pt idx="64">
                  <c:v>1996</c:v>
                </c:pt>
                <c:pt idx="65">
                  <c:v>1996</c:v>
                </c:pt>
                <c:pt idx="66">
                  <c:v>1996</c:v>
                </c:pt>
                <c:pt idx="67">
                  <c:v>1996</c:v>
                </c:pt>
                <c:pt idx="68">
                  <c:v>1996</c:v>
                </c:pt>
                <c:pt idx="69">
                  <c:v>1996</c:v>
                </c:pt>
                <c:pt idx="70">
                  <c:v>1996</c:v>
                </c:pt>
                <c:pt idx="71">
                  <c:v>1996</c:v>
                </c:pt>
                <c:pt idx="72">
                  <c:v>1997</c:v>
                </c:pt>
                <c:pt idx="73">
                  <c:v>1997</c:v>
                </c:pt>
                <c:pt idx="74">
                  <c:v>1997</c:v>
                </c:pt>
                <c:pt idx="75">
                  <c:v>1997</c:v>
                </c:pt>
                <c:pt idx="76">
                  <c:v>1997</c:v>
                </c:pt>
                <c:pt idx="77">
                  <c:v>1997</c:v>
                </c:pt>
                <c:pt idx="78">
                  <c:v>1997</c:v>
                </c:pt>
                <c:pt idx="79">
                  <c:v>1997</c:v>
                </c:pt>
                <c:pt idx="80">
                  <c:v>1997</c:v>
                </c:pt>
                <c:pt idx="81">
                  <c:v>1997</c:v>
                </c:pt>
                <c:pt idx="82">
                  <c:v>1997</c:v>
                </c:pt>
                <c:pt idx="83">
                  <c:v>1997</c:v>
                </c:pt>
                <c:pt idx="84">
                  <c:v>1998</c:v>
                </c:pt>
                <c:pt idx="85">
                  <c:v>1998</c:v>
                </c:pt>
                <c:pt idx="86">
                  <c:v>1998</c:v>
                </c:pt>
                <c:pt idx="87">
                  <c:v>1998</c:v>
                </c:pt>
                <c:pt idx="88">
                  <c:v>1998</c:v>
                </c:pt>
                <c:pt idx="89">
                  <c:v>1998</c:v>
                </c:pt>
                <c:pt idx="90">
                  <c:v>1998</c:v>
                </c:pt>
                <c:pt idx="91">
                  <c:v>1998</c:v>
                </c:pt>
                <c:pt idx="92">
                  <c:v>1998</c:v>
                </c:pt>
                <c:pt idx="93">
                  <c:v>1998</c:v>
                </c:pt>
                <c:pt idx="94">
                  <c:v>1998</c:v>
                </c:pt>
                <c:pt idx="95">
                  <c:v>1998</c:v>
                </c:pt>
                <c:pt idx="96">
                  <c:v>1999</c:v>
                </c:pt>
                <c:pt idx="97">
                  <c:v>1999</c:v>
                </c:pt>
                <c:pt idx="98">
                  <c:v>1999</c:v>
                </c:pt>
                <c:pt idx="99">
                  <c:v>1999</c:v>
                </c:pt>
                <c:pt idx="100">
                  <c:v>1999</c:v>
                </c:pt>
                <c:pt idx="101">
                  <c:v>1999</c:v>
                </c:pt>
                <c:pt idx="102">
                  <c:v>1999</c:v>
                </c:pt>
                <c:pt idx="103">
                  <c:v>1999</c:v>
                </c:pt>
                <c:pt idx="104">
                  <c:v>1999</c:v>
                </c:pt>
                <c:pt idx="105">
                  <c:v>1999</c:v>
                </c:pt>
                <c:pt idx="106">
                  <c:v>1999</c:v>
                </c:pt>
                <c:pt idx="107">
                  <c:v>1999</c:v>
                </c:pt>
                <c:pt idx="108">
                  <c:v>2000</c:v>
                </c:pt>
                <c:pt idx="109">
                  <c:v>2000</c:v>
                </c:pt>
                <c:pt idx="110">
                  <c:v>2000</c:v>
                </c:pt>
                <c:pt idx="111">
                  <c:v>2000</c:v>
                </c:pt>
                <c:pt idx="112">
                  <c:v>2000</c:v>
                </c:pt>
                <c:pt idx="113">
                  <c:v>2000</c:v>
                </c:pt>
                <c:pt idx="114">
                  <c:v>2000</c:v>
                </c:pt>
                <c:pt idx="115">
                  <c:v>2000</c:v>
                </c:pt>
                <c:pt idx="116">
                  <c:v>2000</c:v>
                </c:pt>
                <c:pt idx="117">
                  <c:v>2000</c:v>
                </c:pt>
                <c:pt idx="118">
                  <c:v>2000</c:v>
                </c:pt>
                <c:pt idx="119">
                  <c:v>2000</c:v>
                </c:pt>
                <c:pt idx="120">
                  <c:v>2001</c:v>
                </c:pt>
                <c:pt idx="121">
                  <c:v>2001</c:v>
                </c:pt>
                <c:pt idx="122">
                  <c:v>2001</c:v>
                </c:pt>
                <c:pt idx="123">
                  <c:v>2001</c:v>
                </c:pt>
                <c:pt idx="124">
                  <c:v>2001</c:v>
                </c:pt>
                <c:pt idx="125">
                  <c:v>2001</c:v>
                </c:pt>
                <c:pt idx="126">
                  <c:v>2001</c:v>
                </c:pt>
                <c:pt idx="127">
                  <c:v>2001</c:v>
                </c:pt>
                <c:pt idx="128">
                  <c:v>2001</c:v>
                </c:pt>
                <c:pt idx="129">
                  <c:v>2001</c:v>
                </c:pt>
                <c:pt idx="130">
                  <c:v>2001</c:v>
                </c:pt>
                <c:pt idx="131">
                  <c:v>2001</c:v>
                </c:pt>
                <c:pt idx="132">
                  <c:v>2002</c:v>
                </c:pt>
                <c:pt idx="133">
                  <c:v>2002</c:v>
                </c:pt>
                <c:pt idx="134">
                  <c:v>2002</c:v>
                </c:pt>
                <c:pt idx="135">
                  <c:v>2002</c:v>
                </c:pt>
                <c:pt idx="136">
                  <c:v>2002</c:v>
                </c:pt>
                <c:pt idx="137">
                  <c:v>2002</c:v>
                </c:pt>
                <c:pt idx="138">
                  <c:v>2002</c:v>
                </c:pt>
                <c:pt idx="139">
                  <c:v>2002</c:v>
                </c:pt>
                <c:pt idx="140">
                  <c:v>2002</c:v>
                </c:pt>
                <c:pt idx="141">
                  <c:v>2002</c:v>
                </c:pt>
                <c:pt idx="142">
                  <c:v>2002</c:v>
                </c:pt>
                <c:pt idx="143">
                  <c:v>2002</c:v>
                </c:pt>
                <c:pt idx="144">
                  <c:v>2003</c:v>
                </c:pt>
                <c:pt idx="145">
                  <c:v>2003</c:v>
                </c:pt>
                <c:pt idx="146">
                  <c:v>2003</c:v>
                </c:pt>
                <c:pt idx="147">
                  <c:v>2003</c:v>
                </c:pt>
                <c:pt idx="148">
                  <c:v>2003</c:v>
                </c:pt>
                <c:pt idx="149">
                  <c:v>2003</c:v>
                </c:pt>
                <c:pt idx="150">
                  <c:v>2003</c:v>
                </c:pt>
                <c:pt idx="151">
                  <c:v>2003</c:v>
                </c:pt>
                <c:pt idx="152">
                  <c:v>2003</c:v>
                </c:pt>
                <c:pt idx="153">
                  <c:v>2003</c:v>
                </c:pt>
                <c:pt idx="154">
                  <c:v>2003</c:v>
                </c:pt>
                <c:pt idx="155">
                  <c:v>2003</c:v>
                </c:pt>
                <c:pt idx="156">
                  <c:v>2004</c:v>
                </c:pt>
                <c:pt idx="157">
                  <c:v>2004</c:v>
                </c:pt>
                <c:pt idx="158">
                  <c:v>2004</c:v>
                </c:pt>
                <c:pt idx="159">
                  <c:v>2004</c:v>
                </c:pt>
                <c:pt idx="160">
                  <c:v>2004</c:v>
                </c:pt>
                <c:pt idx="161">
                  <c:v>2004</c:v>
                </c:pt>
                <c:pt idx="162">
                  <c:v>2004</c:v>
                </c:pt>
                <c:pt idx="163">
                  <c:v>2004</c:v>
                </c:pt>
                <c:pt idx="164">
                  <c:v>2004</c:v>
                </c:pt>
                <c:pt idx="165">
                  <c:v>2004</c:v>
                </c:pt>
                <c:pt idx="166">
                  <c:v>2004</c:v>
                </c:pt>
                <c:pt idx="167">
                  <c:v>2004</c:v>
                </c:pt>
                <c:pt idx="168">
                  <c:v>2005</c:v>
                </c:pt>
                <c:pt idx="169">
                  <c:v>2005</c:v>
                </c:pt>
                <c:pt idx="170">
                  <c:v>2005</c:v>
                </c:pt>
                <c:pt idx="171">
                  <c:v>2005</c:v>
                </c:pt>
                <c:pt idx="172">
                  <c:v>2005</c:v>
                </c:pt>
                <c:pt idx="173">
                  <c:v>2005</c:v>
                </c:pt>
                <c:pt idx="174">
                  <c:v>2005</c:v>
                </c:pt>
                <c:pt idx="175">
                  <c:v>2005</c:v>
                </c:pt>
                <c:pt idx="176">
                  <c:v>2005</c:v>
                </c:pt>
                <c:pt idx="177">
                  <c:v>2005</c:v>
                </c:pt>
                <c:pt idx="178">
                  <c:v>2005</c:v>
                </c:pt>
                <c:pt idx="179">
                  <c:v>2005</c:v>
                </c:pt>
                <c:pt idx="180">
                  <c:v>2006</c:v>
                </c:pt>
                <c:pt idx="181">
                  <c:v>2006</c:v>
                </c:pt>
                <c:pt idx="182">
                  <c:v>2006</c:v>
                </c:pt>
                <c:pt idx="183">
                  <c:v>2006</c:v>
                </c:pt>
                <c:pt idx="184">
                  <c:v>2006</c:v>
                </c:pt>
                <c:pt idx="185">
                  <c:v>2006</c:v>
                </c:pt>
                <c:pt idx="186">
                  <c:v>2006</c:v>
                </c:pt>
                <c:pt idx="187">
                  <c:v>2006</c:v>
                </c:pt>
                <c:pt idx="188">
                  <c:v>2006</c:v>
                </c:pt>
                <c:pt idx="189">
                  <c:v>2006</c:v>
                </c:pt>
                <c:pt idx="190">
                  <c:v>2006</c:v>
                </c:pt>
                <c:pt idx="191">
                  <c:v>2006</c:v>
                </c:pt>
                <c:pt idx="192">
                  <c:v>2007</c:v>
                </c:pt>
                <c:pt idx="193">
                  <c:v>2007</c:v>
                </c:pt>
                <c:pt idx="194">
                  <c:v>2007</c:v>
                </c:pt>
                <c:pt idx="195">
                  <c:v>2007</c:v>
                </c:pt>
                <c:pt idx="196">
                  <c:v>2007</c:v>
                </c:pt>
                <c:pt idx="197">
                  <c:v>2007</c:v>
                </c:pt>
                <c:pt idx="198">
                  <c:v>2007</c:v>
                </c:pt>
                <c:pt idx="199">
                  <c:v>2007</c:v>
                </c:pt>
                <c:pt idx="200">
                  <c:v>2007</c:v>
                </c:pt>
                <c:pt idx="201">
                  <c:v>2007</c:v>
                </c:pt>
                <c:pt idx="202">
                  <c:v>2007</c:v>
                </c:pt>
                <c:pt idx="203">
                  <c:v>2007</c:v>
                </c:pt>
                <c:pt idx="204">
                  <c:v>2008</c:v>
                </c:pt>
                <c:pt idx="205">
                  <c:v>2008</c:v>
                </c:pt>
                <c:pt idx="206">
                  <c:v>2008</c:v>
                </c:pt>
                <c:pt idx="207">
                  <c:v>2008</c:v>
                </c:pt>
                <c:pt idx="208">
                  <c:v>2008</c:v>
                </c:pt>
                <c:pt idx="209">
                  <c:v>2008</c:v>
                </c:pt>
                <c:pt idx="210">
                  <c:v>2008</c:v>
                </c:pt>
                <c:pt idx="211">
                  <c:v>2008</c:v>
                </c:pt>
                <c:pt idx="212">
                  <c:v>2008</c:v>
                </c:pt>
                <c:pt idx="213">
                  <c:v>2008</c:v>
                </c:pt>
                <c:pt idx="214">
                  <c:v>2008</c:v>
                </c:pt>
                <c:pt idx="215">
                  <c:v>2008</c:v>
                </c:pt>
                <c:pt idx="216">
                  <c:v>2009</c:v>
                </c:pt>
                <c:pt idx="217">
                  <c:v>2009</c:v>
                </c:pt>
                <c:pt idx="218">
                  <c:v>2009</c:v>
                </c:pt>
                <c:pt idx="219">
                  <c:v>2009</c:v>
                </c:pt>
                <c:pt idx="220">
                  <c:v>2009</c:v>
                </c:pt>
                <c:pt idx="221">
                  <c:v>2009</c:v>
                </c:pt>
                <c:pt idx="222">
                  <c:v>2009</c:v>
                </c:pt>
                <c:pt idx="223">
                  <c:v>2009</c:v>
                </c:pt>
                <c:pt idx="224">
                  <c:v>2009</c:v>
                </c:pt>
                <c:pt idx="225">
                  <c:v>2009</c:v>
                </c:pt>
                <c:pt idx="226">
                  <c:v>2009</c:v>
                </c:pt>
                <c:pt idx="227">
                  <c:v>2009</c:v>
                </c:pt>
                <c:pt idx="228">
                  <c:v>2010</c:v>
                </c:pt>
                <c:pt idx="229">
                  <c:v>2010</c:v>
                </c:pt>
                <c:pt idx="230">
                  <c:v>2010</c:v>
                </c:pt>
                <c:pt idx="231">
                  <c:v>2010</c:v>
                </c:pt>
                <c:pt idx="232">
                  <c:v>2010</c:v>
                </c:pt>
                <c:pt idx="233">
                  <c:v>2010</c:v>
                </c:pt>
                <c:pt idx="234">
                  <c:v>2010</c:v>
                </c:pt>
                <c:pt idx="235">
                  <c:v>2010</c:v>
                </c:pt>
                <c:pt idx="236">
                  <c:v>2010</c:v>
                </c:pt>
                <c:pt idx="237">
                  <c:v>2010</c:v>
                </c:pt>
                <c:pt idx="238">
                  <c:v>2010</c:v>
                </c:pt>
                <c:pt idx="239">
                  <c:v>2010</c:v>
                </c:pt>
                <c:pt idx="240">
                  <c:v>2011</c:v>
                </c:pt>
                <c:pt idx="241">
                  <c:v>2011</c:v>
                </c:pt>
                <c:pt idx="242">
                  <c:v>2011</c:v>
                </c:pt>
                <c:pt idx="243">
                  <c:v>2011</c:v>
                </c:pt>
                <c:pt idx="244">
                  <c:v>2011</c:v>
                </c:pt>
                <c:pt idx="245">
                  <c:v>2011</c:v>
                </c:pt>
                <c:pt idx="246">
                  <c:v>2011</c:v>
                </c:pt>
                <c:pt idx="247">
                  <c:v>2011</c:v>
                </c:pt>
                <c:pt idx="248">
                  <c:v>2011</c:v>
                </c:pt>
                <c:pt idx="249">
                  <c:v>2011</c:v>
                </c:pt>
                <c:pt idx="250">
                  <c:v>2011</c:v>
                </c:pt>
                <c:pt idx="251">
                  <c:v>2011</c:v>
                </c:pt>
                <c:pt idx="252">
                  <c:v>2012</c:v>
                </c:pt>
                <c:pt idx="253">
                  <c:v>2012</c:v>
                </c:pt>
                <c:pt idx="254">
                  <c:v>2012</c:v>
                </c:pt>
                <c:pt idx="255">
                  <c:v>2012</c:v>
                </c:pt>
                <c:pt idx="256">
                  <c:v>2012</c:v>
                </c:pt>
                <c:pt idx="257">
                  <c:v>2012</c:v>
                </c:pt>
                <c:pt idx="258">
                  <c:v>2012</c:v>
                </c:pt>
                <c:pt idx="259">
                  <c:v>2012</c:v>
                </c:pt>
                <c:pt idx="260">
                  <c:v>2012</c:v>
                </c:pt>
                <c:pt idx="261">
                  <c:v>2012</c:v>
                </c:pt>
                <c:pt idx="262">
                  <c:v>2012</c:v>
                </c:pt>
                <c:pt idx="263">
                  <c:v>2012</c:v>
                </c:pt>
                <c:pt idx="264">
                  <c:v>2013</c:v>
                </c:pt>
                <c:pt idx="265">
                  <c:v>2013</c:v>
                </c:pt>
                <c:pt idx="266">
                  <c:v>2013</c:v>
                </c:pt>
                <c:pt idx="267">
                  <c:v>2013</c:v>
                </c:pt>
                <c:pt idx="268">
                  <c:v>2013</c:v>
                </c:pt>
                <c:pt idx="269">
                  <c:v>2013</c:v>
                </c:pt>
                <c:pt idx="270">
                  <c:v>2013</c:v>
                </c:pt>
                <c:pt idx="271">
                  <c:v>2013</c:v>
                </c:pt>
                <c:pt idx="272">
                  <c:v>2013</c:v>
                </c:pt>
                <c:pt idx="273">
                  <c:v>2013</c:v>
                </c:pt>
                <c:pt idx="274">
                  <c:v>2013</c:v>
                </c:pt>
                <c:pt idx="275">
                  <c:v>2013</c:v>
                </c:pt>
                <c:pt idx="276">
                  <c:v>2014</c:v>
                </c:pt>
                <c:pt idx="277">
                  <c:v>2014</c:v>
                </c:pt>
                <c:pt idx="278">
                  <c:v>2014</c:v>
                </c:pt>
                <c:pt idx="279">
                  <c:v>2014</c:v>
                </c:pt>
                <c:pt idx="280">
                  <c:v>2014</c:v>
                </c:pt>
                <c:pt idx="281">
                  <c:v>2014</c:v>
                </c:pt>
                <c:pt idx="282">
                  <c:v>2014</c:v>
                </c:pt>
                <c:pt idx="283">
                  <c:v>2014</c:v>
                </c:pt>
                <c:pt idx="284">
                  <c:v>2014</c:v>
                </c:pt>
                <c:pt idx="285">
                  <c:v>2014</c:v>
                </c:pt>
                <c:pt idx="286">
                  <c:v>2014</c:v>
                </c:pt>
                <c:pt idx="287">
                  <c:v>2014</c:v>
                </c:pt>
                <c:pt idx="288">
                  <c:v>2015</c:v>
                </c:pt>
                <c:pt idx="289">
                  <c:v>2015</c:v>
                </c:pt>
                <c:pt idx="290">
                  <c:v>2015</c:v>
                </c:pt>
                <c:pt idx="291">
                  <c:v>2015</c:v>
                </c:pt>
                <c:pt idx="292">
                  <c:v>2015</c:v>
                </c:pt>
                <c:pt idx="293">
                  <c:v>2015</c:v>
                </c:pt>
                <c:pt idx="294">
                  <c:v>2015</c:v>
                </c:pt>
                <c:pt idx="295">
                  <c:v>2015</c:v>
                </c:pt>
                <c:pt idx="296">
                  <c:v>2015</c:v>
                </c:pt>
                <c:pt idx="297">
                  <c:v>2015</c:v>
                </c:pt>
                <c:pt idx="298">
                  <c:v>2015</c:v>
                </c:pt>
                <c:pt idx="299">
                  <c:v>2015</c:v>
                </c:pt>
                <c:pt idx="300">
                  <c:v>2016</c:v>
                </c:pt>
              </c:numCache>
            </c:numRef>
          </c:cat>
          <c:val>
            <c:numRef>
              <c:f>Charts!$S$9:$S$309</c:f>
              <c:numCache>
                <c:formatCode>0.0</c:formatCode>
                <c:ptCount val="301"/>
                <c:pt idx="0">
                  <c:v>-1.0444993808585545</c:v>
                </c:pt>
                <c:pt idx="1">
                  <c:v>-0.93435794278226014</c:v>
                </c:pt>
                <c:pt idx="2">
                  <c:v>-0.81125555599781407</c:v>
                </c:pt>
                <c:pt idx="3">
                  <c:v>-0.7116709375256991</c:v>
                </c:pt>
                <c:pt idx="4">
                  <c:v>-0.70619183361997351</c:v>
                </c:pt>
                <c:pt idx="5">
                  <c:v>-0.83967588723621311</c:v>
                </c:pt>
                <c:pt idx="6">
                  <c:v>-1.0985721064853626</c:v>
                </c:pt>
                <c:pt idx="7">
                  <c:v>-1.4509360036279007</c:v>
                </c:pt>
                <c:pt idx="8">
                  <c:v>-1.8450097625687611</c:v>
                </c:pt>
                <c:pt idx="9">
                  <c:v>-2.2440150008904092</c:v>
                </c:pt>
                <c:pt idx="10">
                  <c:v>-2.6066510050802294</c:v>
                </c:pt>
                <c:pt idx="11">
                  <c:v>-2.9034194710868322</c:v>
                </c:pt>
                <c:pt idx="12">
                  <c:v>-3.1442658558524017</c:v>
                </c:pt>
                <c:pt idx="13">
                  <c:v>-3.3369417997995088</c:v>
                </c:pt>
                <c:pt idx="14">
                  <c:v>-3.4953432132827311</c:v>
                </c:pt>
                <c:pt idx="15">
                  <c:v>-3.6070560100490812</c:v>
                </c:pt>
                <c:pt idx="16">
                  <c:v>-3.6480022519529753</c:v>
                </c:pt>
                <c:pt idx="17">
                  <c:v>-3.5847421641588606</c:v>
                </c:pt>
                <c:pt idx="18">
                  <c:v>-3.3439228830344558</c:v>
                </c:pt>
                <c:pt idx="19">
                  <c:v>-2.8335351094228911</c:v>
                </c:pt>
                <c:pt idx="20">
                  <c:v>-2.0474782312323137</c:v>
                </c:pt>
                <c:pt idx="21">
                  <c:v>-1.1340198229301102</c:v>
                </c:pt>
                <c:pt idx="22">
                  <c:v>-0.30559212363611143</c:v>
                </c:pt>
                <c:pt idx="23">
                  <c:v>0.29664835595046846</c:v>
                </c:pt>
                <c:pt idx="24">
                  <c:v>0.76901827049857818</c:v>
                </c:pt>
                <c:pt idx="25">
                  <c:v>1.2449170711892332</c:v>
                </c:pt>
                <c:pt idx="26">
                  <c:v>1.8308753390847921</c:v>
                </c:pt>
                <c:pt idx="27">
                  <c:v>2.4352242165680327</c:v>
                </c:pt>
                <c:pt idx="28">
                  <c:v>2.8612850860207484</c:v>
                </c:pt>
                <c:pt idx="29">
                  <c:v>2.9886334336385545</c:v>
                </c:pt>
                <c:pt idx="30">
                  <c:v>2.878673111425023</c:v>
                </c:pt>
                <c:pt idx="31">
                  <c:v>2.6568793215880904</c:v>
                </c:pt>
                <c:pt idx="32">
                  <c:v>2.4295105272734041</c:v>
                </c:pt>
                <c:pt idx="33">
                  <c:v>2.1983756899061957</c:v>
                </c:pt>
                <c:pt idx="34">
                  <c:v>1.9377505874706324</c:v>
                </c:pt>
                <c:pt idx="35">
                  <c:v>1.6336736251116202</c:v>
                </c:pt>
                <c:pt idx="36">
                  <c:v>1.3104981276047534</c:v>
                </c:pt>
                <c:pt idx="37">
                  <c:v>1.0316565025368041</c:v>
                </c:pt>
                <c:pt idx="38">
                  <c:v>0.81811559146311996</c:v>
                </c:pt>
                <c:pt idx="39">
                  <c:v>0.67883513114912475</c:v>
                </c:pt>
                <c:pt idx="40">
                  <c:v>0.62979901549378159</c:v>
                </c:pt>
                <c:pt idx="41">
                  <c:v>0.65395484197594556</c:v>
                </c:pt>
                <c:pt idx="42">
                  <c:v>0.66884108917657503</c:v>
                </c:pt>
                <c:pt idx="43">
                  <c:v>0.5674108050561566</c:v>
                </c:pt>
                <c:pt idx="44">
                  <c:v>0.30642398818869765</c:v>
                </c:pt>
                <c:pt idx="45">
                  <c:v>7.6584183090311342E-3</c:v>
                </c:pt>
                <c:pt idx="46">
                  <c:v>-0.15860204361047847</c:v>
                </c:pt>
                <c:pt idx="47">
                  <c:v>-9.914859165359724E-2</c:v>
                </c:pt>
                <c:pt idx="48">
                  <c:v>4.7357871837760968E-2</c:v>
                </c:pt>
                <c:pt idx="49">
                  <c:v>6.652159389175516E-2</c:v>
                </c:pt>
                <c:pt idx="50">
                  <c:v>-0.15890917721850251</c:v>
                </c:pt>
                <c:pt idx="51">
                  <c:v>-0.52153782980419727</c:v>
                </c:pt>
                <c:pt idx="52">
                  <c:v>-0.81529875051103984</c:v>
                </c:pt>
                <c:pt idx="53">
                  <c:v>-0.90720619923012613</c:v>
                </c:pt>
                <c:pt idx="54">
                  <c:v>-0.86470803798751605</c:v>
                </c:pt>
                <c:pt idx="55">
                  <c:v>-0.82324103035743557</c:v>
                </c:pt>
                <c:pt idx="56">
                  <c:v>-0.87374656900202075</c:v>
                </c:pt>
                <c:pt idx="57">
                  <c:v>-0.96800241303288681</c:v>
                </c:pt>
                <c:pt idx="58">
                  <c:v>-1.015862014254576</c:v>
                </c:pt>
                <c:pt idx="59">
                  <c:v>-0.95327415273537275</c:v>
                </c:pt>
                <c:pt idx="60">
                  <c:v>-0.79537261829203398</c:v>
                </c:pt>
                <c:pt idx="61">
                  <c:v>-0.59626519775739517</c:v>
                </c:pt>
                <c:pt idx="62">
                  <c:v>-0.38036489244269722</c:v>
                </c:pt>
                <c:pt idx="63">
                  <c:v>-0.13748374191253632</c:v>
                </c:pt>
                <c:pt idx="64">
                  <c:v>0.1434980674395403</c:v>
                </c:pt>
                <c:pt idx="65">
                  <c:v>0.47243168207102837</c:v>
                </c:pt>
                <c:pt idx="66">
                  <c:v>0.8428779197419356</c:v>
                </c:pt>
                <c:pt idx="67">
                  <c:v>1.2493015661375395</c:v>
                </c:pt>
                <c:pt idx="68">
                  <c:v>1.6639417754641617</c:v>
                </c:pt>
                <c:pt idx="69">
                  <c:v>2.0683656472976208</c:v>
                </c:pt>
                <c:pt idx="70">
                  <c:v>2.4347493463643177</c:v>
                </c:pt>
                <c:pt idx="71">
                  <c:v>2.7424594062518626</c:v>
                </c:pt>
                <c:pt idx="72">
                  <c:v>3.0001304091281211</c:v>
                </c:pt>
                <c:pt idx="73">
                  <c:v>3.2042401399175358</c:v>
                </c:pt>
                <c:pt idx="74">
                  <c:v>3.3824326959867479</c:v>
                </c:pt>
                <c:pt idx="75">
                  <c:v>3.5572070326447269</c:v>
                </c:pt>
                <c:pt idx="76">
                  <c:v>3.7364513769673868</c:v>
                </c:pt>
                <c:pt idx="77">
                  <c:v>3.9277070904308209</c:v>
                </c:pt>
                <c:pt idx="78">
                  <c:v>4.112576514368893</c:v>
                </c:pt>
                <c:pt idx="79">
                  <c:v>4.2649741599530611</c:v>
                </c:pt>
                <c:pt idx="80">
                  <c:v>4.3706223381384746</c:v>
                </c:pt>
                <c:pt idx="81">
                  <c:v>4.4837859947101544</c:v>
                </c:pt>
                <c:pt idx="82">
                  <c:v>4.6735008267463352</c:v>
                </c:pt>
                <c:pt idx="83">
                  <c:v>4.9885010309718369</c:v>
                </c:pt>
                <c:pt idx="84">
                  <c:v>5.4196657112430602</c:v>
                </c:pt>
                <c:pt idx="85">
                  <c:v>5.8994722129138477</c:v>
                </c:pt>
                <c:pt idx="86">
                  <c:v>6.4087998063157903</c:v>
                </c:pt>
                <c:pt idx="87">
                  <c:v>6.9053810806147586</c:v>
                </c:pt>
                <c:pt idx="88">
                  <c:v>7.3024751702223556</c:v>
                </c:pt>
                <c:pt idx="89">
                  <c:v>7.5408532959774899</c:v>
                </c:pt>
                <c:pt idx="90">
                  <c:v>7.5840174363775104</c:v>
                </c:pt>
                <c:pt idx="91">
                  <c:v>7.4056955610310116</c:v>
                </c:pt>
                <c:pt idx="92">
                  <c:v>7.0071791909340986</c:v>
                </c:pt>
                <c:pt idx="93">
                  <c:v>6.4285632740468168</c:v>
                </c:pt>
                <c:pt idx="94">
                  <c:v>5.7293552328173014</c:v>
                </c:pt>
                <c:pt idx="95">
                  <c:v>4.9483510067805714</c:v>
                </c:pt>
                <c:pt idx="96">
                  <c:v>4.0545001485039922</c:v>
                </c:pt>
                <c:pt idx="97">
                  <c:v>3.0787101872616907</c:v>
                </c:pt>
                <c:pt idx="98">
                  <c:v>1.9892802935854048</c:v>
                </c:pt>
                <c:pt idx="99">
                  <c:v>0.8959479546483573</c:v>
                </c:pt>
                <c:pt idx="100">
                  <c:v>2.926967327947505E-2</c:v>
                </c:pt>
                <c:pt idx="101">
                  <c:v>-0.48387051935473435</c:v>
                </c:pt>
                <c:pt idx="102">
                  <c:v>-0.69070658288357123</c:v>
                </c:pt>
                <c:pt idx="103">
                  <c:v>-0.69671608883014047</c:v>
                </c:pt>
                <c:pt idx="104">
                  <c:v>-0.5215573379259264</c:v>
                </c:pt>
                <c:pt idx="105">
                  <c:v>5.6522731366981382E-2</c:v>
                </c:pt>
                <c:pt idx="106">
                  <c:v>1.3234586679013782</c:v>
                </c:pt>
                <c:pt idx="107">
                  <c:v>3.3611756709758467</c:v>
                </c:pt>
                <c:pt idx="108">
                  <c:v>5.6247220098624151</c:v>
                </c:pt>
                <c:pt idx="109">
                  <c:v>7.243488160243694</c:v>
                </c:pt>
                <c:pt idx="110">
                  <c:v>7.7943968896436955</c:v>
                </c:pt>
                <c:pt idx="111">
                  <c:v>7.5793690899964572</c:v>
                </c:pt>
                <c:pt idx="112">
                  <c:v>7.1254728995058247</c:v>
                </c:pt>
                <c:pt idx="113">
                  <c:v>6.8538882805926127</c:v>
                </c:pt>
                <c:pt idx="114">
                  <c:v>6.7450052389210979</c:v>
                </c:pt>
                <c:pt idx="115">
                  <c:v>6.6263649127510593</c:v>
                </c:pt>
                <c:pt idx="116">
                  <c:v>6.3119404879335095</c:v>
                </c:pt>
                <c:pt idx="117">
                  <c:v>5.556676294640206</c:v>
                </c:pt>
                <c:pt idx="118">
                  <c:v>4.1341123595654006</c:v>
                </c:pt>
                <c:pt idx="119">
                  <c:v>2.0577506317576155</c:v>
                </c:pt>
                <c:pt idx="120">
                  <c:v>-6.7217269507591215E-2</c:v>
                </c:pt>
                <c:pt idx="121">
                  <c:v>-1.4410266309726416</c:v>
                </c:pt>
                <c:pt idx="122">
                  <c:v>-1.7602436667882082</c:v>
                </c:pt>
                <c:pt idx="123">
                  <c:v>-1.4221480217712412</c:v>
                </c:pt>
                <c:pt idx="124">
                  <c:v>-1.0445946855422106</c:v>
                </c:pt>
                <c:pt idx="125">
                  <c:v>-1.0903143672169824</c:v>
                </c:pt>
                <c:pt idx="126">
                  <c:v>-1.4515629269615582</c:v>
                </c:pt>
                <c:pt idx="127">
                  <c:v>-1.8302681982472424</c:v>
                </c:pt>
                <c:pt idx="128">
                  <c:v>-2.0006452934254404</c:v>
                </c:pt>
                <c:pt idx="129">
                  <c:v>-2.0019811741418203</c:v>
                </c:pt>
                <c:pt idx="130">
                  <c:v>-1.9450796510447121</c:v>
                </c:pt>
                <c:pt idx="131">
                  <c:v>-1.9095652378245398</c:v>
                </c:pt>
                <c:pt idx="132">
                  <c:v>-1.8819512473017941</c:v>
                </c:pt>
                <c:pt idx="133">
                  <c:v>-1.8232424454803886</c:v>
                </c:pt>
                <c:pt idx="134">
                  <c:v>-1.7036449588203384</c:v>
                </c:pt>
                <c:pt idx="135">
                  <c:v>-1.5276577053584095</c:v>
                </c:pt>
                <c:pt idx="136">
                  <c:v>-1.3209775400909285</c:v>
                </c:pt>
                <c:pt idx="137">
                  <c:v>-1.1028076030248357</c:v>
                </c:pt>
                <c:pt idx="138">
                  <c:v>-0.8764039662584211</c:v>
                </c:pt>
                <c:pt idx="139">
                  <c:v>-0.63473438070865695</c:v>
                </c:pt>
                <c:pt idx="140">
                  <c:v>-0.39286146309975845</c:v>
                </c:pt>
                <c:pt idx="141">
                  <c:v>-0.19046548032030097</c:v>
                </c:pt>
                <c:pt idx="142">
                  <c:v>-8.1694320802738751E-2</c:v>
                </c:pt>
                <c:pt idx="143">
                  <c:v>-9.6448368304435927E-2</c:v>
                </c:pt>
                <c:pt idx="144">
                  <c:v>-0.18386672715318131</c:v>
                </c:pt>
                <c:pt idx="145">
                  <c:v>-0.26185582294888654</c:v>
                </c:pt>
                <c:pt idx="146">
                  <c:v>-0.28724429896250792</c:v>
                </c:pt>
                <c:pt idx="147">
                  <c:v>-0.29240888250273711</c:v>
                </c:pt>
                <c:pt idx="148">
                  <c:v>-0.33598447712884782</c:v>
                </c:pt>
                <c:pt idx="149">
                  <c:v>-0.45287288486668409</c:v>
                </c:pt>
                <c:pt idx="150">
                  <c:v>-0.60271745636939489</c:v>
                </c:pt>
                <c:pt idx="151">
                  <c:v>-0.72210131210805883</c:v>
                </c:pt>
                <c:pt idx="152">
                  <c:v>-0.75933440080242498</c:v>
                </c:pt>
                <c:pt idx="153">
                  <c:v>-0.71523092572812752</c:v>
                </c:pt>
                <c:pt idx="154">
                  <c:v>-0.60437229687940741</c:v>
                </c:pt>
                <c:pt idx="155">
                  <c:v>-0.43973567240336298</c:v>
                </c:pt>
                <c:pt idx="156">
                  <c:v>-0.23086883372306355</c:v>
                </c:pt>
                <c:pt idx="157">
                  <c:v>-1.9312201107291038E-3</c:v>
                </c:pt>
                <c:pt idx="158">
                  <c:v>0.2428066615729696</c:v>
                </c:pt>
                <c:pt idx="159">
                  <c:v>0.49276632330261805</c:v>
                </c:pt>
                <c:pt idx="160">
                  <c:v>0.72910990783483509</c:v>
                </c:pt>
                <c:pt idx="161">
                  <c:v>0.9392481133092323</c:v>
                </c:pt>
                <c:pt idx="162">
                  <c:v>1.1121646992933165</c:v>
                </c:pt>
                <c:pt idx="163">
                  <c:v>1.2397801238359429</c:v>
                </c:pt>
                <c:pt idx="164">
                  <c:v>1.3087915243522596</c:v>
                </c:pt>
                <c:pt idx="165">
                  <c:v>1.3140663428983679</c:v>
                </c:pt>
                <c:pt idx="166">
                  <c:v>1.2502012744308733</c:v>
                </c:pt>
                <c:pt idx="167">
                  <c:v>1.1101306296784852</c:v>
                </c:pt>
                <c:pt idx="168">
                  <c:v>0.88252404811122176</c:v>
                </c:pt>
                <c:pt idx="169">
                  <c:v>0.57627345584863043</c:v>
                </c:pt>
                <c:pt idx="170">
                  <c:v>0.19465738667836519</c:v>
                </c:pt>
                <c:pt idx="171">
                  <c:v>-0.19997843447081554</c:v>
                </c:pt>
                <c:pt idx="172">
                  <c:v>-0.50722951215609324</c:v>
                </c:pt>
                <c:pt idx="173">
                  <c:v>-0.66373771884626898</c:v>
                </c:pt>
                <c:pt idx="174">
                  <c:v>-0.6809966528496525</c:v>
                </c:pt>
                <c:pt idx="175">
                  <c:v>-0.5952723978339125</c:v>
                </c:pt>
                <c:pt idx="176">
                  <c:v>-0.43174455970198533</c:v>
                </c:pt>
                <c:pt idx="177">
                  <c:v>-0.16816847898024623</c:v>
                </c:pt>
                <c:pt idx="178">
                  <c:v>0.22820532359819623</c:v>
                </c:pt>
                <c:pt idx="179">
                  <c:v>0.77325271915380522</c:v>
                </c:pt>
                <c:pt idx="180">
                  <c:v>1.4316554466550002</c:v>
                </c:pt>
                <c:pt idx="181">
                  <c:v>2.0948549841015129</c:v>
                </c:pt>
                <c:pt idx="182">
                  <c:v>2.7469919546443844</c:v>
                </c:pt>
                <c:pt idx="183">
                  <c:v>3.4040052236112395</c:v>
                </c:pt>
                <c:pt idx="184">
                  <c:v>4.0504899052097088</c:v>
                </c:pt>
                <c:pt idx="185">
                  <c:v>4.6783518102689214</c:v>
                </c:pt>
                <c:pt idx="186">
                  <c:v>5.233104481921691</c:v>
                </c:pt>
                <c:pt idx="187">
                  <c:v>5.650375255101503</c:v>
                </c:pt>
                <c:pt idx="188">
                  <c:v>5.8655457124107357</c:v>
                </c:pt>
                <c:pt idx="189">
                  <c:v>5.8961038542390876</c:v>
                </c:pt>
                <c:pt idx="190">
                  <c:v>5.7747961020296223</c:v>
                </c:pt>
                <c:pt idx="191">
                  <c:v>5.5360070119081506</c:v>
                </c:pt>
                <c:pt idx="192">
                  <c:v>5.2235444011945686</c:v>
                </c:pt>
                <c:pt idx="193">
                  <c:v>4.9085644060759881</c:v>
                </c:pt>
                <c:pt idx="194">
                  <c:v>4.5997641551681623</c:v>
                </c:pt>
                <c:pt idx="195">
                  <c:v>4.2418916141598872</c:v>
                </c:pt>
                <c:pt idx="196">
                  <c:v>3.7769005807658962</c:v>
                </c:pt>
                <c:pt idx="197">
                  <c:v>3.1627604135339604</c:v>
                </c:pt>
                <c:pt idx="198">
                  <c:v>2.4221390643214491</c:v>
                </c:pt>
                <c:pt idx="199">
                  <c:v>1.5930604355475886</c:v>
                </c:pt>
                <c:pt idx="200">
                  <c:v>0.75562700088571688</c:v>
                </c:pt>
                <c:pt idx="201">
                  <c:v>-5.6800095332754097E-2</c:v>
                </c:pt>
                <c:pt idx="202">
                  <c:v>-0.80093118449058309</c:v>
                </c:pt>
                <c:pt idx="203">
                  <c:v>-1.4454592008759426</c:v>
                </c:pt>
                <c:pt idx="204">
                  <c:v>-2.0078156587066465</c:v>
                </c:pt>
                <c:pt idx="205">
                  <c:v>-2.4801750141677958</c:v>
                </c:pt>
                <c:pt idx="206">
                  <c:v>-2.8973733979482663</c:v>
                </c:pt>
                <c:pt idx="207">
                  <c:v>-3.2578276980509524</c:v>
                </c:pt>
                <c:pt idx="208">
                  <c:v>-3.5306246813476272</c:v>
                </c:pt>
                <c:pt idx="209">
                  <c:v>-3.6972478425416733</c:v>
                </c:pt>
                <c:pt idx="210">
                  <c:v>-3.7356595789633018</c:v>
                </c:pt>
                <c:pt idx="211">
                  <c:v>-3.6339806455974566</c:v>
                </c:pt>
                <c:pt idx="212">
                  <c:v>-3.4285281871818785</c:v>
                </c:pt>
                <c:pt idx="213">
                  <c:v>-3.2477326033920284</c:v>
                </c:pt>
                <c:pt idx="214">
                  <c:v>-3.2507609714057972</c:v>
                </c:pt>
                <c:pt idx="215">
                  <c:v>-3.5425358797065321</c:v>
                </c:pt>
                <c:pt idx="216">
                  <c:v>-4.0501278279526094</c:v>
                </c:pt>
                <c:pt idx="217">
                  <c:v>-4.5930668382374806</c:v>
                </c:pt>
                <c:pt idx="218">
                  <c:v>-5.0993176253075649</c:v>
                </c:pt>
                <c:pt idx="219">
                  <c:v>-5.5949153212598413</c:v>
                </c:pt>
                <c:pt idx="220">
                  <c:v>-6.1011935126808918</c:v>
                </c:pt>
                <c:pt idx="221">
                  <c:v>-6.6392919969900372</c:v>
                </c:pt>
                <c:pt idx="222">
                  <c:v>-7.1562339623846061</c:v>
                </c:pt>
                <c:pt idx="223">
                  <c:v>-7.5679917640149474</c:v>
                </c:pt>
                <c:pt idx="224">
                  <c:v>-7.7790451800268219</c:v>
                </c:pt>
                <c:pt idx="225">
                  <c:v>-7.7749081649763907</c:v>
                </c:pt>
                <c:pt idx="226">
                  <c:v>-7.5560777278866231</c:v>
                </c:pt>
                <c:pt idx="227">
                  <c:v>-7.1274035657712282</c:v>
                </c:pt>
                <c:pt idx="228">
                  <c:v>-6.5209922279234274</c:v>
                </c:pt>
                <c:pt idx="229">
                  <c:v>-5.8374831998825876</c:v>
                </c:pt>
                <c:pt idx="230">
                  <c:v>-5.0952341668857422</c:v>
                </c:pt>
                <c:pt idx="231">
                  <c:v>-4.2833179547891458</c:v>
                </c:pt>
                <c:pt idx="232">
                  <c:v>-3.4292647315232627</c:v>
                </c:pt>
                <c:pt idx="233">
                  <c:v>-2.5504821198845784</c:v>
                </c:pt>
                <c:pt idx="234">
                  <c:v>-1.7133468958260956</c:v>
                </c:pt>
                <c:pt idx="235">
                  <c:v>-1.0013598184144157</c:v>
                </c:pt>
                <c:pt idx="236">
                  <c:v>-0.50441569988441959</c:v>
                </c:pt>
                <c:pt idx="237">
                  <c:v>-0.15904809289133404</c:v>
                </c:pt>
                <c:pt idx="238">
                  <c:v>0.12838715027172487</c:v>
                </c:pt>
                <c:pt idx="239">
                  <c:v>0.42915859593264383</c:v>
                </c:pt>
                <c:pt idx="240">
                  <c:v>0.75003085423077653</c:v>
                </c:pt>
                <c:pt idx="241">
                  <c:v>1.0488316297378564</c:v>
                </c:pt>
                <c:pt idx="242">
                  <c:v>1.3034353842754198</c:v>
                </c:pt>
                <c:pt idx="243">
                  <c:v>1.4322775761025142</c:v>
                </c:pt>
                <c:pt idx="244">
                  <c:v>1.3159661750329121</c:v>
                </c:pt>
                <c:pt idx="245">
                  <c:v>0.92329291176993511</c:v>
                </c:pt>
                <c:pt idx="246">
                  <c:v>0.43595718644715564</c:v>
                </c:pt>
                <c:pt idx="247">
                  <c:v>0.10507924135056967</c:v>
                </c:pt>
                <c:pt idx="248">
                  <c:v>9.6933597928994253E-2</c:v>
                </c:pt>
                <c:pt idx="249">
                  <c:v>0.26804872770533894</c:v>
                </c:pt>
                <c:pt idx="250">
                  <c:v>0.3894695306715823</c:v>
                </c:pt>
                <c:pt idx="251">
                  <c:v>0.29810860871666289</c:v>
                </c:pt>
                <c:pt idx="252">
                  <c:v>2.9036322929032465E-2</c:v>
                </c:pt>
                <c:pt idx="253">
                  <c:v>-0.29444460004446338</c:v>
                </c:pt>
                <c:pt idx="254">
                  <c:v>-0.58966734263200538</c:v>
                </c:pt>
                <c:pt idx="255">
                  <c:v>-0.80486303989474317</c:v>
                </c:pt>
                <c:pt idx="256">
                  <c:v>-0.87557318193309808</c:v>
                </c:pt>
                <c:pt idx="257">
                  <c:v>-0.79317600075642369</c:v>
                </c:pt>
                <c:pt idx="258">
                  <c:v>-0.67782568237714225</c:v>
                </c:pt>
                <c:pt idx="259">
                  <c:v>-0.69767046520188281</c:v>
                </c:pt>
                <c:pt idx="260">
                  <c:v>-0.95252935035299302</c:v>
                </c:pt>
                <c:pt idx="261">
                  <c:v>-1.3418166407794918</c:v>
                </c:pt>
                <c:pt idx="262">
                  <c:v>-1.7044635749574488</c:v>
                </c:pt>
                <c:pt idx="263">
                  <c:v>-1.9221840747766228</c:v>
                </c:pt>
                <c:pt idx="264">
                  <c:v>-1.9979509684992736</c:v>
                </c:pt>
                <c:pt idx="265">
                  <c:v>-1.9699691245301909</c:v>
                </c:pt>
                <c:pt idx="266">
                  <c:v>-1.8782085964903272</c:v>
                </c:pt>
                <c:pt idx="267">
                  <c:v>-1.7289316167213742</c:v>
                </c:pt>
                <c:pt idx="268">
                  <c:v>-1.5282323094954364</c:v>
                </c:pt>
                <c:pt idx="269">
                  <c:v>-1.2833695989562077</c:v>
                </c:pt>
                <c:pt idx="270">
                  <c:v>-1.0024257527315283</c:v>
                </c:pt>
                <c:pt idx="271">
                  <c:v>-0.68829023171700365</c:v>
                </c:pt>
                <c:pt idx="272">
                  <c:v>-0.35864442475141978</c:v>
                </c:pt>
                <c:pt idx="273">
                  <c:v>-1.8643768621684487E-2</c:v>
                </c:pt>
                <c:pt idx="274">
                  <c:v>0.32123111214141797</c:v>
                </c:pt>
                <c:pt idx="275">
                  <c:v>0.64153336903076674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0.8973283662697229</c:v>
                </c:pt>
                <c:pt idx="289">
                  <c:v>1.0208416928880748</c:v>
                </c:pt>
                <c:pt idx="290">
                  <c:v>0.99994662161744241</c:v>
                </c:pt>
                <c:pt idx="291">
                  <c:v>0.90427938930934815</c:v>
                </c:pt>
                <c:pt idx="292">
                  <c:v>0.83987782657912735</c:v>
                </c:pt>
                <c:pt idx="293">
                  <c:v>0.87418290620409067</c:v>
                </c:pt>
                <c:pt idx="294">
                  <c:v>0.95426970972471992</c:v>
                </c:pt>
                <c:pt idx="295">
                  <c:v>0.98513924125571695</c:v>
                </c:pt>
                <c:pt idx="296">
                  <c:v>0.91146811745916878</c:v>
                </c:pt>
                <c:pt idx="297">
                  <c:v>0.80449203646029144</c:v>
                </c:pt>
                <c:pt idx="298">
                  <c:v>0.77227287931884714</c:v>
                </c:pt>
                <c:pt idx="299">
                  <c:v>0.88200857358700091</c:v>
                </c:pt>
                <c:pt idx="300">
                  <c:v>1.076745743843377</c:v>
                </c:pt>
              </c:numCache>
            </c:numRef>
          </c:val>
        </c:ser>
        <c:marker val="1"/>
        <c:axId val="63181184"/>
        <c:axId val="63182720"/>
      </c:lineChart>
      <c:catAx>
        <c:axId val="6318118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3182720"/>
        <c:crosses val="autoZero"/>
        <c:auto val="1"/>
        <c:lblAlgn val="ctr"/>
        <c:lblOffset val="100"/>
        <c:tickLblSkip val="12"/>
        <c:tickMarkSkip val="12"/>
      </c:catAx>
      <c:valAx>
        <c:axId val="63182720"/>
        <c:scaling>
          <c:orientation val="minMax"/>
        </c:scaling>
        <c:axPos val="l"/>
        <c:majorGridlines/>
        <c:numFmt formatCode="#,##0.0" sourceLinked="0"/>
        <c:tickLblPos val="nextTo"/>
        <c:crossAx val="6318118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088" l="0.70000000000000095" r="0.70000000000000095" t="0.75000000000001088" header="0.30000000000000032" footer="0.30000000000000032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FL Commercial Employment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Employment - 12M Avg (Left Axis)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Charts!$U$117:$U$309</c:f>
              <c:numCache>
                <c:formatCode>_(* #,##0_);_(* \(#,##0\);_(* "-"??_);_(@_)</c:formatCode>
                <c:ptCount val="193"/>
                <c:pt idx="0">
                  <c:v>4909.165607966218</c:v>
                </c:pt>
                <c:pt idx="1">
                  <c:v>4924.4929279617854</c:v>
                </c:pt>
                <c:pt idx="2">
                  <c:v>4939.9301599046366</c:v>
                </c:pt>
                <c:pt idx="3">
                  <c:v>4955.3482319078876</c:v>
                </c:pt>
                <c:pt idx="4">
                  <c:v>4971.0173912466698</c:v>
                </c:pt>
                <c:pt idx="5">
                  <c:v>4987.4271969326264</c:v>
                </c:pt>
                <c:pt idx="6">
                  <c:v>5004.7894925814062</c:v>
                </c:pt>
                <c:pt idx="7">
                  <c:v>5022.8757453800836</c:v>
                </c:pt>
                <c:pt idx="8">
                  <c:v>5041.0878258307548</c:v>
                </c:pt>
                <c:pt idx="9">
                  <c:v>5058.8008362450773</c:v>
                </c:pt>
                <c:pt idx="10">
                  <c:v>5075.4585732500473</c:v>
                </c:pt>
                <c:pt idx="11">
                  <c:v>5090.6176770086358</c:v>
                </c:pt>
                <c:pt idx="12">
                  <c:v>5104.0953206352924</c:v>
                </c:pt>
                <c:pt idx="13">
                  <c:v>5116.1189828130364</c:v>
                </c:pt>
                <c:pt idx="14">
                  <c:v>5127.0646282229227</c:v>
                </c:pt>
                <c:pt idx="15">
                  <c:v>5137.1546322588147</c:v>
                </c:pt>
                <c:pt idx="16">
                  <c:v>5146.3649563617973</c:v>
                </c:pt>
                <c:pt idx="17">
                  <c:v>5154.4452040956849</c:v>
                </c:pt>
                <c:pt idx="18">
                  <c:v>5161.0485569108178</c:v>
                </c:pt>
                <c:pt idx="19">
                  <c:v>5165.7497718245677</c:v>
                </c:pt>
                <c:pt idx="20">
                  <c:v>5168.2602466429116</c:v>
                </c:pt>
                <c:pt idx="21">
                  <c:v>5168.6996304435252</c:v>
                </c:pt>
                <c:pt idx="22">
                  <c:v>5167.7299719525772</c:v>
                </c:pt>
                <c:pt idx="23">
                  <c:v>5166.3658718130637</c:v>
                </c:pt>
                <c:pt idx="24">
                  <c:v>5165.3495976270069</c:v>
                </c:pt>
                <c:pt idx="25">
                  <c:v>5164.9156506167637</c:v>
                </c:pt>
                <c:pt idx="26">
                  <c:v>5164.9448195755704</c:v>
                </c:pt>
                <c:pt idx="27">
                  <c:v>5165.2097099160164</c:v>
                </c:pt>
                <c:pt idx="28">
                  <c:v>5165.4210825049095</c:v>
                </c:pt>
                <c:pt idx="29">
                  <c:v>5165.3590906903046</c:v>
                </c:pt>
                <c:pt idx="30">
                  <c:v>5165.1869072010222</c:v>
                </c:pt>
                <c:pt idx="31">
                  <c:v>5165.5670383852912</c:v>
                </c:pt>
                <c:pt idx="32">
                  <c:v>5167.3880754054726</c:v>
                </c:pt>
                <c:pt idx="33">
                  <c:v>5171.0676232996784</c:v>
                </c:pt>
                <c:pt idx="34">
                  <c:v>5176.3191927087746</c:v>
                </c:pt>
                <c:pt idx="35">
                  <c:v>5182.338498542661</c:v>
                </c:pt>
                <c:pt idx="36">
                  <c:v>5188.3975473747441</c:v>
                </c:pt>
                <c:pt idx="37">
                  <c:v>5194.0552654850972</c:v>
                </c:pt>
                <c:pt idx="38">
                  <c:v>5199.1280100186978</c:v>
                </c:pt>
                <c:pt idx="39">
                  <c:v>5203.6698816280705</c:v>
                </c:pt>
                <c:pt idx="40">
                  <c:v>5208.0268943485771</c:v>
                </c:pt>
                <c:pt idx="41">
                  <c:v>5212.6833426190587</c:v>
                </c:pt>
                <c:pt idx="42">
                  <c:v>5217.8751380103358</c:v>
                </c:pt>
                <c:pt idx="43">
                  <c:v>5223.4597308055563</c:v>
                </c:pt>
                <c:pt idx="44">
                  <c:v>5229.0714999150141</c:v>
                </c:pt>
                <c:pt idx="45">
                  <c:v>5234.6538619041676</c:v>
                </c:pt>
                <c:pt idx="46">
                  <c:v>5240.6099363777575</c:v>
                </c:pt>
                <c:pt idx="47">
                  <c:v>5247.6636071989278</c:v>
                </c:pt>
                <c:pt idx="48">
                  <c:v>5256.4295748054437</c:v>
                </c:pt>
                <c:pt idx="49">
                  <c:v>5267.150673115907</c:v>
                </c:pt>
                <c:pt idx="50">
                  <c:v>5279.8379957339866</c:v>
                </c:pt>
                <c:pt idx="51">
                  <c:v>5294.2244057648131</c:v>
                </c:pt>
                <c:pt idx="52">
                  <c:v>5309.6803198992529</c:v>
                </c:pt>
                <c:pt idx="53">
                  <c:v>5325.4547198971668</c:v>
                </c:pt>
                <c:pt idx="54">
                  <c:v>5341.2600719238644</c:v>
                </c:pt>
                <c:pt idx="55">
                  <c:v>5357.4860774957733</c:v>
                </c:pt>
                <c:pt idx="56">
                  <c:v>5374.884802907266</c:v>
                </c:pt>
                <c:pt idx="57">
                  <c:v>5393.7261169976719</c:v>
                </c:pt>
                <c:pt idx="58">
                  <c:v>5413.523857812952</c:v>
                </c:pt>
                <c:pt idx="59">
                  <c:v>5433.270777951594</c:v>
                </c:pt>
                <c:pt idx="60">
                  <c:v>5452.1837416264743</c:v>
                </c:pt>
                <c:pt idx="61">
                  <c:v>5469.9889744566499</c:v>
                </c:pt>
                <c:pt idx="62">
                  <c:v>5486.8489171668962</c:v>
                </c:pt>
                <c:pt idx="63">
                  <c:v>5503.3284808802809</c:v>
                </c:pt>
                <c:pt idx="64">
                  <c:v>5520.3898445446039</c:v>
                </c:pt>
                <c:pt idx="65">
                  <c:v>5539.0602328213599</c:v>
                </c:pt>
                <c:pt idx="66">
                  <c:v>5559.5040740241066</c:v>
                </c:pt>
                <c:pt idx="67">
                  <c:v>5580.7090073070603</c:v>
                </c:pt>
                <c:pt idx="68">
                  <c:v>5600.921893547631</c:v>
                </c:pt>
                <c:pt idx="69">
                  <c:v>5619.0703924394393</c:v>
                </c:pt>
                <c:pt idx="70">
                  <c:v>5635.1888389033656</c:v>
                </c:pt>
                <c:pt idx="71">
                  <c:v>5650.1209819451333</c:v>
                </c:pt>
                <c:pt idx="72">
                  <c:v>5664.5957052906278</c:v>
                </c:pt>
                <c:pt idx="73">
                  <c:v>5678.9529025922902</c:v>
                </c:pt>
                <c:pt idx="74">
                  <c:v>5693.1715928090125</c:v>
                </c:pt>
                <c:pt idx="75">
                  <c:v>5707.0289563360939</c:v>
                </c:pt>
                <c:pt idx="76">
                  <c:v>5720.1472716557228</c:v>
                </c:pt>
                <c:pt idx="77">
                  <c:v>5732.1086548797093</c:v>
                </c:pt>
                <c:pt idx="78">
                  <c:v>5742.7791780478883</c:v>
                </c:pt>
                <c:pt idx="79">
                  <c:v>5752.4077386073695</c:v>
                </c:pt>
                <c:pt idx="80">
                  <c:v>5761.5621770730686</c:v>
                </c:pt>
                <c:pt idx="81">
                  <c:v>5770.7463689558545</c:v>
                </c:pt>
                <c:pt idx="82">
                  <c:v>5780.3055298013096</c:v>
                </c:pt>
                <c:pt idx="83">
                  <c:v>5790.4103054402904</c:v>
                </c:pt>
                <c:pt idx="84">
                  <c:v>5800.9917705279513</c:v>
                </c:pt>
                <c:pt idx="85">
                  <c:v>5811.7063216949145</c:v>
                </c:pt>
                <c:pt idx="86">
                  <c:v>5822.0441065499508</c:v>
                </c:pt>
                <c:pt idx="87">
                  <c:v>5831.4702851316115</c:v>
                </c:pt>
                <c:pt idx="88">
                  <c:v>5839.5098068571924</c:v>
                </c:pt>
                <c:pt idx="89">
                  <c:v>5845.8235602867853</c:v>
                </c:pt>
                <c:pt idx="90">
                  <c:v>5850.4012450548253</c:v>
                </c:pt>
                <c:pt idx="91">
                  <c:v>5853.6092805541084</c:v>
                </c:pt>
                <c:pt idx="92">
                  <c:v>5856.0673477760574</c:v>
                </c:pt>
                <c:pt idx="93">
                  <c:v>5858.0263535763434</c:v>
                </c:pt>
                <c:pt idx="94">
                  <c:v>5859.218746946779</c:v>
                </c:pt>
                <c:pt idx="95">
                  <c:v>5859.0075259548712</c:v>
                </c:pt>
                <c:pt idx="96">
                  <c:v>5856.832296854901</c:v>
                </c:pt>
                <c:pt idx="97">
                  <c:v>5852.5080867414117</c:v>
                </c:pt>
                <c:pt idx="98">
                  <c:v>5845.9956297001017</c:v>
                </c:pt>
                <c:pt idx="99">
                  <c:v>5837.3856497856832</c:v>
                </c:pt>
                <c:pt idx="100">
                  <c:v>5826.9759354301796</c:v>
                </c:pt>
                <c:pt idx="101">
                  <c:v>5815.1247381910443</c:v>
                </c:pt>
                <c:pt idx="102">
                  <c:v>5801.988207245985</c:v>
                </c:pt>
                <c:pt idx="103">
                  <c:v>5787.4027662678845</c:v>
                </c:pt>
                <c:pt idx="104">
                  <c:v>5771.0200639982404</c:v>
                </c:pt>
                <c:pt idx="105">
                  <c:v>5752.4243188504634</c:v>
                </c:pt>
                <c:pt idx="106">
                  <c:v>5731.2227201922187</c:v>
                </c:pt>
                <c:pt idx="107">
                  <c:v>5707.1481392254536</c:v>
                </c:pt>
                <c:pt idx="108">
                  <c:v>5680.3570737266537</c:v>
                </c:pt>
                <c:pt idx="109">
                  <c:v>5651.7265490591681</c:v>
                </c:pt>
                <c:pt idx="110">
                  <c:v>5622.3418875187408</c:v>
                </c:pt>
                <c:pt idx="111">
                  <c:v>5593.0274383987926</c:v>
                </c:pt>
                <c:pt idx="112">
                  <c:v>5564.2611652155438</c:v>
                </c:pt>
                <c:pt idx="113">
                  <c:v>5536.2018823961998</c:v>
                </c:pt>
                <c:pt idx="114">
                  <c:v>5509.0461850116626</c:v>
                </c:pt>
                <c:pt idx="115">
                  <c:v>5483.1642173359796</c:v>
                </c:pt>
                <c:pt idx="116">
                  <c:v>5459.0115880379144</c:v>
                </c:pt>
                <c:pt idx="117">
                  <c:v>5437.1123193116064</c:v>
                </c:pt>
                <c:pt idx="118">
                  <c:v>5418.005478356542</c:v>
                </c:pt>
                <c:pt idx="119">
                  <c:v>5402.1895913747367</c:v>
                </c:pt>
                <c:pt idx="120">
                  <c:v>5389.9702040915427</c:v>
                </c:pt>
                <c:pt idx="121">
                  <c:v>5381.114403364033</c:v>
                </c:pt>
                <c:pt idx="122">
                  <c:v>5375.3162630605684</c:v>
                </c:pt>
                <c:pt idx="123">
                  <c:v>5372.2705299393729</c:v>
                </c:pt>
                <c:pt idx="124">
                  <c:v>5371.5079740112351</c:v>
                </c:pt>
                <c:pt idx="125">
                  <c:v>5372.5694727642549</c:v>
                </c:pt>
                <c:pt idx="126">
                  <c:v>5375.1536246922251</c:v>
                </c:pt>
                <c:pt idx="127">
                  <c:v>5379.1975894661746</c:v>
                </c:pt>
                <c:pt idx="128">
                  <c:v>5384.7171538086423</c:v>
                </c:pt>
                <c:pt idx="129">
                  <c:v>5391.6158311480795</c:v>
                </c:pt>
                <c:pt idx="130">
                  <c:v>5399.5822151858383</c:v>
                </c:pt>
                <c:pt idx="131">
                  <c:v>5408.1552290204554</c:v>
                </c:pt>
                <c:pt idx="132">
                  <c:v>5416.9523985334936</c:v>
                </c:pt>
                <c:pt idx="133">
                  <c:v>5425.7343485184674</c:v>
                </c:pt>
                <c:pt idx="134">
                  <c:v>5434.4164573336056</c:v>
                </c:pt>
                <c:pt idx="135">
                  <c:v>5443.070760759053</c:v>
                </c:pt>
                <c:pt idx="136">
                  <c:v>5451.9465047224585</c:v>
                </c:pt>
                <c:pt idx="137">
                  <c:v>5461.3534435309111</c:v>
                </c:pt>
                <c:pt idx="138">
                  <c:v>5471.3328602242809</c:v>
                </c:pt>
                <c:pt idx="139">
                  <c:v>5481.5471800628138</c:v>
                </c:pt>
                <c:pt idx="140">
                  <c:v>5491.4493310921025</c:v>
                </c:pt>
                <c:pt idx="141">
                  <c:v>5500.8253454044907</c:v>
                </c:pt>
                <c:pt idx="142">
                  <c:v>5509.9543365442432</c:v>
                </c:pt>
                <c:pt idx="143">
                  <c:v>5519.4511924437647</c:v>
                </c:pt>
                <c:pt idx="144">
                  <c:v>5529.7760661236234</c:v>
                </c:pt>
                <c:pt idx="145">
                  <c:v>5541.0268768710293</c:v>
                </c:pt>
                <c:pt idx="146">
                  <c:v>5553.0572704667657</c:v>
                </c:pt>
                <c:pt idx="147">
                  <c:v>5565.5956750599908</c:v>
                </c:pt>
                <c:pt idx="148">
                  <c:v>5578.2845140971222</c:v>
                </c:pt>
                <c:pt idx="149">
                  <c:v>5590.7529982588321</c:v>
                </c:pt>
                <c:pt idx="150">
                  <c:v>5602.7803033489718</c:v>
                </c:pt>
                <c:pt idx="151">
                  <c:v>5614.3494858545828</c:v>
                </c:pt>
                <c:pt idx="152">
                  <c:v>5625.6164018811505</c:v>
                </c:pt>
                <c:pt idx="153">
                  <c:v>5636.7332432916273</c:v>
                </c:pt>
                <c:pt idx="154">
                  <c:v>5647.8046614242558</c:v>
                </c:pt>
                <c:pt idx="155">
                  <c:v>5658.8906219075943</c:v>
                </c:pt>
                <c:pt idx="156">
                  <c:v>5670.0089610647674</c:v>
                </c:pt>
                <c:pt idx="157">
                  <c:v>5681.1137684847135</c:v>
                </c:pt>
                <c:pt idx="158">
                  <c:v>5692.1657585815401</c:v>
                </c:pt>
                <c:pt idx="159">
                  <c:v>5703.2105680943559</c:v>
                </c:pt>
                <c:pt idx="160">
                  <c:v>5714.3593217916577</c:v>
                </c:pt>
                <c:pt idx="161">
                  <c:v>5725.7752179887975</c:v>
                </c:pt>
                <c:pt idx="162">
                  <c:v>5737.575696025945</c:v>
                </c:pt>
                <c:pt idx="163">
                  <c:v>5749.803659473786</c:v>
                </c:pt>
                <c:pt idx="164">
                  <c:v>5762.4140713008228</c:v>
                </c:pt>
                <c:pt idx="165">
                  <c:v>5775.3150746130532</c:v>
                </c:pt>
                <c:pt idx="166">
                  <c:v>5788.3700164865832</c:v>
                </c:pt>
                <c:pt idx="167">
                  <c:v>5801.4108208532716</c:v>
                </c:pt>
                <c:pt idx="168">
                  <c:v>5814.286130850297</c:v>
                </c:pt>
                <c:pt idx="169">
                  <c:v>5826.8963456535685</c:v>
                </c:pt>
                <c:pt idx="170">
                  <c:v>5839.1802414091571</c:v>
                </c:pt>
                <c:pt idx="171">
                  <c:v>5851.151387534067</c:v>
                </c:pt>
                <c:pt idx="172">
                  <c:v>5862.9385076199978</c:v>
                </c:pt>
                <c:pt idx="173">
                  <c:v>5874.739090383232</c:v>
                </c:pt>
                <c:pt idx="174">
                  <c:v>5886.7196014892679</c:v>
                </c:pt>
                <c:pt idx="175">
                  <c:v>5898.9832895350037</c:v>
                </c:pt>
                <c:pt idx="176">
                  <c:v>5911.5681311636499</c:v>
                </c:pt>
                <c:pt idx="177">
                  <c:v>5924.4944757855856</c:v>
                </c:pt>
                <c:pt idx="178">
                  <c:v>5937.7716522594455</c:v>
                </c:pt>
                <c:pt idx="179">
                  <c:v>5951.3997985186652</c:v>
                </c:pt>
                <c:pt idx="180">
                  <c:v>5965.3798865700992</c:v>
                </c:pt>
                <c:pt idx="181">
                  <c:v>5979.6873344764545</c:v>
                </c:pt>
                <c:pt idx="182">
                  <c:v>5994.3110160997521</c:v>
                </c:pt>
                <c:pt idx="183">
                  <c:v>6009.2451987973172</c:v>
                </c:pt>
                <c:pt idx="184">
                  <c:v>6024.4671712628542</c:v>
                </c:pt>
                <c:pt idx="185">
                  <c:v>6039.9511903615921</c:v>
                </c:pt>
                <c:pt idx="186">
                  <c:v>6055.6754970151915</c:v>
                </c:pt>
                <c:pt idx="187">
                  <c:v>6071.6288157658064</c:v>
                </c:pt>
                <c:pt idx="188">
                  <c:v>6087.7976866774561</c:v>
                </c:pt>
                <c:pt idx="189">
                  <c:v>6104.1729311894187</c:v>
                </c:pt>
                <c:pt idx="190">
                  <c:v>6120.7445848733551</c:v>
                </c:pt>
                <c:pt idx="191">
                  <c:v>6137.5033842913399</c:v>
                </c:pt>
                <c:pt idx="192">
                  <c:v>6154.4491430584649</c:v>
                </c:pt>
              </c:numCache>
            </c:numRef>
          </c:val>
        </c:ser>
        <c:marker val="1"/>
        <c:axId val="63344640"/>
        <c:axId val="63346176"/>
      </c:lineChart>
      <c:lineChart>
        <c:grouping val="standard"/>
        <c:ser>
          <c:idx val="2"/>
          <c:order val="1"/>
          <c:tx>
            <c:v>Growth (Right axis)</c:v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Charts!$V$117:$V$309</c:f>
              <c:numCache>
                <c:formatCode>0.0</c:formatCode>
                <c:ptCount val="193"/>
                <c:pt idx="0">
                  <c:v>3.698243335691398</c:v>
                </c:pt>
                <c:pt idx="1">
                  <c:v>3.8051254611922936</c:v>
                </c:pt>
                <c:pt idx="2">
                  <c:v>3.8212916687536902</c:v>
                </c:pt>
                <c:pt idx="3">
                  <c:v>3.8043014206318837</c:v>
                </c:pt>
                <c:pt idx="4">
                  <c:v>3.8557346572379414</c:v>
                </c:pt>
                <c:pt idx="5">
                  <c:v>4.0305204082504265</c:v>
                </c:pt>
                <c:pt idx="6">
                  <c:v>4.2578810060891481</c:v>
                </c:pt>
                <c:pt idx="7">
                  <c:v>4.4258019563440554</c:v>
                </c:pt>
                <c:pt idx="8">
                  <c:v>4.4418903427463352</c:v>
                </c:pt>
                <c:pt idx="9">
                  <c:v>4.3023354323052931</c:v>
                </c:pt>
                <c:pt idx="10">
                  <c:v>4.0284762327071011</c:v>
                </c:pt>
                <c:pt idx="11">
                  <c:v>3.6511576612398677</c:v>
                </c:pt>
                <c:pt idx="12">
                  <c:v>3.2339796518648267</c:v>
                </c:pt>
                <c:pt idx="13">
                  <c:v>2.8755486804623365</c:v>
                </c:pt>
                <c:pt idx="14">
                  <c:v>2.6097307637968248</c:v>
                </c:pt>
                <c:pt idx="15">
                  <c:v>2.3983957161009206</c:v>
                </c:pt>
                <c:pt idx="16">
                  <c:v>2.1822568877745141</c:v>
                </c:pt>
                <c:pt idx="17">
                  <c:v>1.9077505662066008</c:v>
                </c:pt>
                <c:pt idx="18">
                  <c:v>1.5532522136238347</c:v>
                </c:pt>
                <c:pt idx="19">
                  <c:v>1.1016551412720066</c:v>
                </c:pt>
                <c:pt idx="20">
                  <c:v>0.58625885915200016</c:v>
                </c:pt>
                <c:pt idx="21">
                  <c:v>0.1023203218495583</c:v>
                </c:pt>
                <c:pt idx="22">
                  <c:v>-0.22541944295493277</c:v>
                </c:pt>
                <c:pt idx="23">
                  <c:v>-0.31697802671778463</c:v>
                </c:pt>
                <c:pt idx="24">
                  <c:v>-0.23621721186218858</c:v>
                </c:pt>
                <c:pt idx="25">
                  <c:v>-0.10088079466908928</c:v>
                </c:pt>
                <c:pt idx="26">
                  <c:v>6.7777681605596385E-3</c:v>
                </c:pt>
                <c:pt idx="27">
                  <c:v>6.1489713392326451E-2</c:v>
                </c:pt>
                <c:pt idx="28">
                  <c:v>4.9012193115816061E-2</c:v>
                </c:pt>
                <c:pt idx="29">
                  <c:v>-1.4362301806936095E-2</c:v>
                </c:pt>
                <c:pt idx="30">
                  <c:v>-3.9881836387489766E-2</c:v>
                </c:pt>
                <c:pt idx="31">
                  <c:v>8.8107076998733547E-2</c:v>
                </c:pt>
                <c:pt idx="32">
                  <c:v>0.42277925411011719</c:v>
                </c:pt>
                <c:pt idx="33">
                  <c:v>0.85598897745602365</c:v>
                </c:pt>
                <c:pt idx="34">
                  <c:v>1.2236064753115894</c:v>
                </c:pt>
                <c:pt idx="35">
                  <c:v>1.4031629813582081</c:v>
                </c:pt>
                <c:pt idx="36">
                  <c:v>1.4116667618833567</c:v>
                </c:pt>
                <c:pt idx="37">
                  <c:v>1.31659269270199</c:v>
                </c:pt>
                <c:pt idx="38">
                  <c:v>1.1786350157001024</c:v>
                </c:pt>
                <c:pt idx="39">
                  <c:v>1.0536690809744842</c:v>
                </c:pt>
                <c:pt idx="40">
                  <c:v>1.0097909918747483</c:v>
                </c:pt>
                <c:pt idx="41">
                  <c:v>1.0789637686497322</c:v>
                </c:pt>
                <c:pt idx="42">
                  <c:v>1.2030244411232793</c:v>
                </c:pt>
                <c:pt idx="43">
                  <c:v>1.2932614461405256</c:v>
                </c:pt>
                <c:pt idx="44">
                  <c:v>1.2973658173255354</c:v>
                </c:pt>
                <c:pt idx="45">
                  <c:v>1.2876268219629505</c:v>
                </c:pt>
                <c:pt idx="46">
                  <c:v>1.3709795272767389</c:v>
                </c:pt>
                <c:pt idx="47">
                  <c:v>1.6215315200398539</c:v>
                </c:pt>
                <c:pt idx="48">
                  <c:v>2.0139082331542379</c:v>
                </c:pt>
                <c:pt idx="49">
                  <c:v>2.462458031853032</c:v>
                </c:pt>
                <c:pt idx="50">
                  <c:v>2.9135167218419911</c:v>
                </c:pt>
                <c:pt idx="51">
                  <c:v>3.3027045928286869</c:v>
                </c:pt>
                <c:pt idx="52">
                  <c:v>3.5462870662184676</c:v>
                </c:pt>
                <c:pt idx="53">
                  <c:v>3.6161309324826751</c:v>
                </c:pt>
                <c:pt idx="54">
                  <c:v>3.6188248489485098</c:v>
                </c:pt>
                <c:pt idx="55">
                  <c:v>3.709589769306687</c:v>
                </c:pt>
                <c:pt idx="56">
                  <c:v>3.9708358951177303</c:v>
                </c:pt>
                <c:pt idx="57">
                  <c:v>4.2906867926974179</c:v>
                </c:pt>
                <c:pt idx="58">
                  <c:v>4.4954465817710787</c:v>
                </c:pt>
                <c:pt idx="59">
                  <c:v>4.467081137444695</c:v>
                </c:pt>
                <c:pt idx="60">
                  <c:v>4.2593175358098812</c:v>
                </c:pt>
                <c:pt idx="61">
                  <c:v>3.9912822979764284</c:v>
                </c:pt>
                <c:pt idx="62">
                  <c:v>3.7621075526397263</c:v>
                </c:pt>
                <c:pt idx="63">
                  <c:v>3.6622780505941144</c:v>
                </c:pt>
                <c:pt idx="64">
                  <c:v>3.7805797272455255</c:v>
                </c:pt>
                <c:pt idx="65">
                  <c:v>4.1306393316229872</c:v>
                </c:pt>
                <c:pt idx="66">
                  <c:v>4.5173862635660367</c:v>
                </c:pt>
                <c:pt idx="67">
                  <c:v>4.6744687242494143</c:v>
                </c:pt>
                <c:pt idx="68">
                  <c:v>4.4369169654973506</c:v>
                </c:pt>
                <c:pt idx="69">
                  <c:v>3.9628789432469613</c:v>
                </c:pt>
                <c:pt idx="70">
                  <c:v>3.50253933936302</c:v>
                </c:pt>
                <c:pt idx="71">
                  <c:v>3.2334574636054825</c:v>
                </c:pt>
                <c:pt idx="72">
                  <c:v>3.1266252002684292</c:v>
                </c:pt>
                <c:pt idx="73">
                  <c:v>3.0948351732488888</c:v>
                </c:pt>
                <c:pt idx="74">
                  <c:v>3.0577073743195182</c:v>
                </c:pt>
                <c:pt idx="75">
                  <c:v>2.970745622948523</c:v>
                </c:pt>
                <c:pt idx="76">
                  <c:v>2.8009582429831648</c:v>
                </c:pt>
                <c:pt idx="77">
                  <c:v>2.5413635467261386</c:v>
                </c:pt>
                <c:pt idx="78">
                  <c:v>2.2559106816037122</c:v>
                </c:pt>
                <c:pt idx="79">
                  <c:v>2.0277571851611498</c:v>
                </c:pt>
                <c:pt idx="80">
                  <c:v>1.9241132775084768</c:v>
                </c:pt>
                <c:pt idx="81">
                  <c:v>1.9290023105333232</c:v>
                </c:pt>
                <c:pt idx="82">
                  <c:v>2.0069132720998528</c:v>
                </c:pt>
                <c:pt idx="83">
                  <c:v>2.1195868322670952</c:v>
                </c:pt>
                <c:pt idx="84">
                  <c:v>2.2163612560075263</c:v>
                </c:pt>
                <c:pt idx="85">
                  <c:v>2.240293557196571</c:v>
                </c:pt>
                <c:pt idx="86">
                  <c:v>2.1571648796592457</c:v>
                </c:pt>
                <c:pt idx="87">
                  <c:v>1.9624864260641361</c:v>
                </c:pt>
                <c:pt idx="88">
                  <c:v>1.6697890893483835</c:v>
                </c:pt>
                <c:pt idx="89">
                  <c:v>1.3081993247847201</c:v>
                </c:pt>
                <c:pt idx="90">
                  <c:v>0.94644122569078615</c:v>
                </c:pt>
                <c:pt idx="91">
                  <c:v>0.66217900692671083</c:v>
                </c:pt>
                <c:pt idx="92">
                  <c:v>0.50689235409970834</c:v>
                </c:pt>
                <c:pt idx="93">
                  <c:v>0.4036730421997925</c:v>
                </c:pt>
                <c:pt idx="94">
                  <c:v>0.24541368833286281</c:v>
                </c:pt>
                <c:pt idx="95">
                  <c:v>-4.3386295160940946E-2</c:v>
                </c:pt>
                <c:pt idx="96">
                  <c:v>-0.44573766552848948</c:v>
                </c:pt>
                <c:pt idx="97">
                  <c:v>-0.88433262449433281</c:v>
                </c:pt>
                <c:pt idx="98">
                  <c:v>-1.3302457844247662</c:v>
                </c:pt>
                <c:pt idx="99">
                  <c:v>-1.7580560580094162</c:v>
                </c:pt>
                <c:pt idx="100">
                  <c:v>-2.1265632076822083</c:v>
                </c:pt>
                <c:pt idx="101">
                  <c:v>-2.4238399158743595</c:v>
                </c:pt>
                <c:pt idx="102">
                  <c:v>-2.6905275719452337</c:v>
                </c:pt>
                <c:pt idx="103">
                  <c:v>-2.9908145151326448</c:v>
                </c:pt>
                <c:pt idx="104">
                  <c:v>-3.361334078964906</c:v>
                </c:pt>
                <c:pt idx="105">
                  <c:v>-3.8164362350084913</c:v>
                </c:pt>
                <c:pt idx="106">
                  <c:v>-4.3529464702897531</c:v>
                </c:pt>
                <c:pt idx="107">
                  <c:v>-4.9472367106942023</c:v>
                </c:pt>
                <c:pt idx="108">
                  <c:v>-5.5144786171619558</c:v>
                </c:pt>
                <c:pt idx="109">
                  <c:v>-5.9073928928607859</c:v>
                </c:pt>
                <c:pt idx="110">
                  <c:v>-6.0830819350021219</c:v>
                </c:pt>
                <c:pt idx="111">
                  <c:v>-6.0927782300699391</c:v>
                </c:pt>
                <c:pt idx="112">
                  <c:v>-6.0042427865186765</c:v>
                </c:pt>
                <c:pt idx="113">
                  <c:v>-5.8813164844561117</c:v>
                </c:pt>
                <c:pt idx="114">
                  <c:v>-5.7156101149452248</c:v>
                </c:pt>
                <c:pt idx="115">
                  <c:v>-5.4708442107926691</c:v>
                </c:pt>
                <c:pt idx="116">
                  <c:v>-5.1279009723043556</c:v>
                </c:pt>
                <c:pt idx="117">
                  <c:v>-4.6727567493405564</c:v>
                </c:pt>
                <c:pt idx="118">
                  <c:v>-4.1013988951242641</c:v>
                </c:pt>
                <c:pt idx="119">
                  <c:v>-3.419264993468385</c:v>
                </c:pt>
                <c:pt idx="120">
                  <c:v>-2.6619422945750704</c:v>
                </c:pt>
                <c:pt idx="121">
                  <c:v>-1.9419537519131946</c:v>
                </c:pt>
                <c:pt idx="122">
                  <c:v>-1.2780500482610035</c:v>
                </c:pt>
                <c:pt idx="123">
                  <c:v>-0.67410335284266987</c:v>
                </c:pt>
                <c:pt idx="124">
                  <c:v>-0.1693316324835048</c:v>
                </c:pt>
                <c:pt idx="125">
                  <c:v>0.23639681893894426</c:v>
                </c:pt>
                <c:pt idx="126">
                  <c:v>0.5768725632294025</c:v>
                </c:pt>
                <c:pt idx="127">
                  <c:v>0.90427108058581673</c:v>
                </c:pt>
                <c:pt idx="128">
                  <c:v>1.2352120079361262</c:v>
                </c:pt>
                <c:pt idx="129">
                  <c:v>1.5441602178397629</c:v>
                </c:pt>
                <c:pt idx="130">
                  <c:v>1.7831672869237369</c:v>
                </c:pt>
                <c:pt idx="131">
                  <c:v>1.9190320387456827</c:v>
                </c:pt>
                <c:pt idx="132">
                  <c:v>1.9688357717952965</c:v>
                </c:pt>
                <c:pt idx="133">
                  <c:v>1.9638972898050389</c:v>
                </c:pt>
                <c:pt idx="134">
                  <c:v>1.938521582498387</c:v>
                </c:pt>
                <c:pt idx="135">
                  <c:v>1.9284317120726646</c:v>
                </c:pt>
                <c:pt idx="136">
                  <c:v>1.9742728841022128</c:v>
                </c:pt>
                <c:pt idx="137">
                  <c:v>2.0899938688937469</c:v>
                </c:pt>
                <c:pt idx="138">
                  <c:v>2.2149752134968947</c:v>
                </c:pt>
                <c:pt idx="139">
                  <c:v>2.2635556764594167</c:v>
                </c:pt>
                <c:pt idx="140">
                  <c:v>2.188944013930727</c:v>
                </c:pt>
                <c:pt idx="141">
                  <c:v>2.0667589929028729</c:v>
                </c:pt>
                <c:pt idx="142">
                  <c:v>2.0076022508084934</c:v>
                </c:pt>
                <c:pt idx="143">
                  <c:v>2.085802860974395</c:v>
                </c:pt>
                <c:pt idx="144">
                  <c:v>2.2661247661701411</c:v>
                </c:pt>
                <c:pt idx="145">
                  <c:v>2.4675456956728237</c:v>
                </c:pt>
                <c:pt idx="146">
                  <c:v>2.6350382361486568</c:v>
                </c:pt>
                <c:pt idx="147">
                  <c:v>2.741063422919443</c:v>
                </c:pt>
                <c:pt idx="148">
                  <c:v>2.7677935049417846</c:v>
                </c:pt>
                <c:pt idx="149">
                  <c:v>2.7134834265235996</c:v>
                </c:pt>
                <c:pt idx="150">
                  <c:v>2.6116652681104302</c:v>
                </c:pt>
                <c:pt idx="151">
                  <c:v>2.5070529804176012</c:v>
                </c:pt>
                <c:pt idx="152">
                  <c:v>2.4372846541688808</c:v>
                </c:pt>
                <c:pt idx="153">
                  <c:v>2.4008700837823582</c:v>
                </c:pt>
                <c:pt idx="154">
                  <c:v>2.3868526111625821</c:v>
                </c:pt>
                <c:pt idx="155">
                  <c:v>2.385071418366036</c:v>
                </c:pt>
                <c:pt idx="156">
                  <c:v>2.3862019082910635</c:v>
                </c:pt>
                <c:pt idx="157">
                  <c:v>2.3768735723049383</c:v>
                </c:pt>
                <c:pt idx="158">
                  <c:v>2.3585871269555803</c:v>
                </c:pt>
                <c:pt idx="159">
                  <c:v>2.3501250854945921</c:v>
                </c:pt>
                <c:pt idx="160">
                  <c:v>2.3663614765425001</c:v>
                </c:pt>
                <c:pt idx="161">
                  <c:v>2.4187783262058282</c:v>
                </c:pt>
                <c:pt idx="162">
                  <c:v>2.497192667581416</c:v>
                </c:pt>
                <c:pt idx="163">
                  <c:v>2.5850040240261496</c:v>
                </c:pt>
                <c:pt idx="164">
                  <c:v>2.6630076160532479</c:v>
                </c:pt>
                <c:pt idx="165">
                  <c:v>2.7208655997989384</c:v>
                </c:pt>
                <c:pt idx="166">
                  <c:v>2.748863018416281</c:v>
                </c:pt>
                <c:pt idx="167">
                  <c:v>2.7402854460446768</c:v>
                </c:pt>
                <c:pt idx="168">
                  <c:v>2.6988797352254235</c:v>
                </c:pt>
                <c:pt idx="169">
                  <c:v>2.6364265236116013</c:v>
                </c:pt>
                <c:pt idx="170">
                  <c:v>2.5610807768418509</c:v>
                </c:pt>
                <c:pt idx="171">
                  <c:v>2.4887432915079</c:v>
                </c:pt>
                <c:pt idx="172">
                  <c:v>2.4440225393952186</c:v>
                </c:pt>
                <c:pt idx="173">
                  <c:v>2.4412368741684842</c:v>
                </c:pt>
                <c:pt idx="174">
                  <c:v>2.4735222750358998</c:v>
                </c:pt>
                <c:pt idx="175">
                  <c:v>2.5272273129534728</c:v>
                </c:pt>
                <c:pt idx="176">
                  <c:v>2.5886713074317447</c:v>
                </c:pt>
                <c:pt idx="177">
                  <c:v>2.6539984379299053</c:v>
                </c:pt>
                <c:pt idx="178">
                  <c:v>2.7208641534765432</c:v>
                </c:pt>
                <c:pt idx="179">
                  <c:v>2.787323922075613</c:v>
                </c:pt>
                <c:pt idx="180">
                  <c:v>2.8534484997839726</c:v>
                </c:pt>
                <c:pt idx="181">
                  <c:v>2.9144314057259368</c:v>
                </c:pt>
                <c:pt idx="182">
                  <c:v>2.972769857096158</c:v>
                </c:pt>
                <c:pt idx="183">
                  <c:v>3.029351460847618</c:v>
                </c:pt>
                <c:pt idx="184">
                  <c:v>3.0809298339182112</c:v>
                </c:pt>
                <c:pt idx="185">
                  <c:v>3.126909780560494</c:v>
                </c:pt>
                <c:pt idx="186">
                  <c:v>3.1681104947788086</c:v>
                </c:pt>
                <c:pt idx="187">
                  <c:v>3.2065280373132499</c:v>
                </c:pt>
                <c:pt idx="188">
                  <c:v>3.2419733773398463</c:v>
                </c:pt>
                <c:pt idx="189">
                  <c:v>3.2751926909307949</c:v>
                </c:pt>
                <c:pt idx="190">
                  <c:v>3.3060416132828285</c:v>
                </c:pt>
                <c:pt idx="191">
                  <c:v>3.3346787345581275</c:v>
                </c:pt>
                <c:pt idx="192">
                  <c:v>3.3628097206021224</c:v>
                </c:pt>
              </c:numCache>
            </c:numRef>
          </c:val>
        </c:ser>
        <c:marker val="1"/>
        <c:axId val="63348096"/>
        <c:axId val="63349888"/>
      </c:lineChart>
      <c:catAx>
        <c:axId val="6334464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63346176"/>
        <c:crosses val="autoZero"/>
        <c:auto val="1"/>
        <c:lblAlgn val="ctr"/>
        <c:lblOffset val="100"/>
        <c:tickLblSkip val="12"/>
        <c:tickMarkSkip val="12"/>
      </c:catAx>
      <c:valAx>
        <c:axId val="63346176"/>
        <c:scaling>
          <c:orientation val="minMax"/>
          <c:max val="6500"/>
          <c:min val="45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12 Month Average (000)</a:t>
                </a:r>
              </a:p>
            </c:rich>
          </c:tx>
          <c:layout/>
        </c:title>
        <c:numFmt formatCode="_(* #,##0_);_(* \(#,##0\);_(* &quot;-&quot;??_);_(@_)" sourceLinked="1"/>
        <c:tickLblPos val="nextTo"/>
        <c:crossAx val="63344640"/>
        <c:crosses val="autoZero"/>
        <c:crossBetween val="between"/>
      </c:valAx>
      <c:catAx>
        <c:axId val="63348096"/>
        <c:scaling>
          <c:orientation val="minMax"/>
        </c:scaling>
        <c:delete val="1"/>
        <c:axPos val="b"/>
        <c:tickLblPos val="none"/>
        <c:crossAx val="63349888"/>
        <c:crosses val="autoZero"/>
        <c:auto val="1"/>
        <c:lblAlgn val="ctr"/>
        <c:lblOffset val="100"/>
      </c:catAx>
      <c:valAx>
        <c:axId val="63349888"/>
        <c:scaling>
          <c:orientation val="minMax"/>
          <c:max val="8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YoY Percent Change</a:t>
                </a:r>
              </a:p>
            </c:rich>
          </c:tx>
          <c:layout/>
        </c:title>
        <c:numFmt formatCode="0.0" sourceLinked="1"/>
        <c:tickLblPos val="nextTo"/>
        <c:crossAx val="63348096"/>
        <c:crosses val="max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044" l="0.70000000000000062" r="0.70000000000000062" t="0.750000000000010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FL Commercial Employment</a:t>
            </a:r>
            <a:endParaRPr lang="en-US" sz="1800" b="0" i="0" baseline="0"/>
          </a:p>
          <a:p>
            <a:pPr algn="ctr">
              <a:defRPr/>
            </a:pPr>
            <a:r>
              <a:rPr lang="en-US" sz="1200"/>
              <a:t>Yr/Yr % Chg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5.4255431387969233E-2"/>
          <c:y val="0.17630942985273798"/>
          <c:w val="0.90299898702551262"/>
          <c:h val="0.62279316484040892"/>
        </c:manualLayout>
      </c:layout>
      <c:lineChart>
        <c:grouping val="standard"/>
        <c:ser>
          <c:idx val="1"/>
          <c:order val="0"/>
          <c:tx>
            <c:v>Aug11F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[9]Charts!$V$117:$V$309</c:f>
              <c:numCache>
                <c:formatCode>General</c:formatCode>
                <c:ptCount val="193"/>
                <c:pt idx="0">
                  <c:v>3.6832666048639773</c:v>
                </c:pt>
                <c:pt idx="1">
                  <c:v>3.7880534901534757</c:v>
                </c:pt>
                <c:pt idx="2">
                  <c:v>3.8001164916611652</c:v>
                </c:pt>
                <c:pt idx="3">
                  <c:v>3.7790844013265934</c:v>
                </c:pt>
                <c:pt idx="4">
                  <c:v>3.8289189189082418</c:v>
                </c:pt>
                <c:pt idx="5">
                  <c:v>4.0064391892755014</c:v>
                </c:pt>
                <c:pt idx="6">
                  <c:v>4.2414642909120781</c:v>
                </c:pt>
                <c:pt idx="7">
                  <c:v>4.4223000131482948</c:v>
                </c:pt>
                <c:pt idx="8">
                  <c:v>4.4546649684207518</c:v>
                </c:pt>
                <c:pt idx="9">
                  <c:v>4.3287410277374594</c:v>
                </c:pt>
                <c:pt idx="10">
                  <c:v>4.0584596173885767</c:v>
                </c:pt>
                <c:pt idx="11">
                  <c:v>3.670750519555277</c:v>
                </c:pt>
                <c:pt idx="12">
                  <c:v>3.2358563171175359</c:v>
                </c:pt>
                <c:pt idx="13">
                  <c:v>2.8634989013232692</c:v>
                </c:pt>
                <c:pt idx="14">
                  <c:v>2.5936887146662313</c:v>
                </c:pt>
                <c:pt idx="15">
                  <c:v>2.3871591000427239</c:v>
                </c:pt>
                <c:pt idx="16">
                  <c:v>2.1818836992583135</c:v>
                </c:pt>
                <c:pt idx="17">
                  <c:v>1.9204945327699452</c:v>
                </c:pt>
                <c:pt idx="18">
                  <c:v>1.5762645642677819</c:v>
                </c:pt>
                <c:pt idx="19">
                  <c:v>1.1265830183140091</c:v>
                </c:pt>
                <c:pt idx="20">
                  <c:v>0.60205982166521288</c:v>
                </c:pt>
                <c:pt idx="21">
                  <c:v>0.10368671787666095</c:v>
                </c:pt>
                <c:pt idx="22">
                  <c:v>-0.23568269360354499</c:v>
                </c:pt>
                <c:pt idx="23">
                  <c:v>-0.33013530275535219</c:v>
                </c:pt>
                <c:pt idx="24">
                  <c:v>-0.24409185451088611</c:v>
                </c:pt>
                <c:pt idx="25">
                  <c:v>-9.8661740159611266E-2</c:v>
                </c:pt>
                <c:pt idx="26">
                  <c:v>2.0955631284502729E-2</c:v>
                </c:pt>
                <c:pt idx="27">
                  <c:v>8.5132796304510094E-2</c:v>
                </c:pt>
                <c:pt idx="28">
                  <c:v>7.3720018997835979E-2</c:v>
                </c:pt>
                <c:pt idx="29">
                  <c:v>5.9774020784164605E-4</c:v>
                </c:pt>
                <c:pt idx="30">
                  <c:v>-3.9340769754703242E-2</c:v>
                </c:pt>
                <c:pt idx="31">
                  <c:v>7.8417638941719048E-2</c:v>
                </c:pt>
                <c:pt idx="32">
                  <c:v>0.41312790732952465</c:v>
                </c:pt>
                <c:pt idx="33">
                  <c:v>0.85283872511292547</c:v>
                </c:pt>
                <c:pt idx="34">
                  <c:v>1.2267083196690454</c:v>
                </c:pt>
                <c:pt idx="35">
                  <c:v>1.4073706028285393</c:v>
                </c:pt>
                <c:pt idx="36">
                  <c:v>1.4130409382536735</c:v>
                </c:pt>
                <c:pt idx="37">
                  <c:v>1.3146734900403523</c:v>
                </c:pt>
                <c:pt idx="38">
                  <c:v>1.1752562923202481</c:v>
                </c:pt>
                <c:pt idx="39">
                  <c:v>1.050838423240763</c:v>
                </c:pt>
                <c:pt idx="40">
                  <c:v>1.0090465118598235</c:v>
                </c:pt>
                <c:pt idx="41">
                  <c:v>1.0805921745554503</c:v>
                </c:pt>
                <c:pt idx="42">
                  <c:v>1.2041396161100781</c:v>
                </c:pt>
                <c:pt idx="43">
                  <c:v>1.2870953294866316</c:v>
                </c:pt>
                <c:pt idx="44">
                  <c:v>1.2763574471292394</c:v>
                </c:pt>
                <c:pt idx="45">
                  <c:v>1.2509089699794362</c:v>
                </c:pt>
                <c:pt idx="46">
                  <c:v>1.3267150636345981</c:v>
                </c:pt>
                <c:pt idx="47">
                  <c:v>1.5834679080246161</c:v>
                </c:pt>
                <c:pt idx="48">
                  <c:v>1.9906834853597344</c:v>
                </c:pt>
                <c:pt idx="49">
                  <c:v>2.4530833369631022</c:v>
                </c:pt>
                <c:pt idx="50">
                  <c:v>2.911064396049845</c:v>
                </c:pt>
                <c:pt idx="51">
                  <c:v>3.2997601014817413</c:v>
                </c:pt>
                <c:pt idx="52">
                  <c:v>3.5364709508279413</c:v>
                </c:pt>
                <c:pt idx="53">
                  <c:v>3.5955290268751661</c:v>
                </c:pt>
                <c:pt idx="54">
                  <c:v>3.5884679768704686</c:v>
                </c:pt>
                <c:pt idx="55">
                  <c:v>3.6762192813760031</c:v>
                </c:pt>
                <c:pt idx="56">
                  <c:v>3.9441986130591911</c:v>
                </c:pt>
                <c:pt idx="57">
                  <c:v>4.2751384129924741</c:v>
                </c:pt>
                <c:pt idx="58">
                  <c:v>4.4873610379339679</c:v>
                </c:pt>
                <c:pt idx="59">
                  <c:v>4.4576551718292556</c:v>
                </c:pt>
                <c:pt idx="60">
                  <c:v>4.2435698994341076</c:v>
                </c:pt>
                <c:pt idx="61">
                  <c:v>3.971172382799093</c:v>
                </c:pt>
                <c:pt idx="62">
                  <c:v>3.7435912211868816</c:v>
                </c:pt>
                <c:pt idx="63">
                  <c:v>3.6491417360138945</c:v>
                </c:pt>
                <c:pt idx="64">
                  <c:v>3.7721388066191297</c:v>
                </c:pt>
                <c:pt idx="65">
                  <c:v>4.12314894173893</c:v>
                </c:pt>
                <c:pt idx="66">
                  <c:v>4.5082834840166619</c:v>
                </c:pt>
                <c:pt idx="67">
                  <c:v>4.6638137192008156</c:v>
                </c:pt>
                <c:pt idx="68">
                  <c:v>4.426634880852065</c:v>
                </c:pt>
                <c:pt idx="69">
                  <c:v>3.9542359438273111</c:v>
                </c:pt>
                <c:pt idx="70">
                  <c:v>3.4954217013158706</c:v>
                </c:pt>
                <c:pt idx="71">
                  <c:v>3.2269106833779704</c:v>
                </c:pt>
                <c:pt idx="72">
                  <c:v>3.1203572338970975</c:v>
                </c:pt>
                <c:pt idx="73">
                  <c:v>3.0895805467262782</c:v>
                </c:pt>
                <c:pt idx="74">
                  <c:v>3.0544947317254545</c:v>
                </c:pt>
                <c:pt idx="75">
                  <c:v>2.9686672535807812</c:v>
                </c:pt>
                <c:pt idx="76">
                  <c:v>2.7961915938966353</c:v>
                </c:pt>
                <c:pt idx="77">
                  <c:v>2.5295137238269039</c:v>
                </c:pt>
                <c:pt idx="78">
                  <c:v>2.2385780992708604</c:v>
                </c:pt>
                <c:pt idx="79">
                  <c:v>2.0147155254114146</c:v>
                </c:pt>
                <c:pt idx="80">
                  <c:v>1.9285972035534726</c:v>
                </c:pt>
                <c:pt idx="81">
                  <c:v>1.9548891130669821</c:v>
                </c:pt>
                <c:pt idx="82">
                  <c:v>2.044691502219842</c:v>
                </c:pt>
                <c:pt idx="83">
                  <c:v>2.1510883570422523</c:v>
                </c:pt>
                <c:pt idx="84">
                  <c:v>2.2297873352225217</c:v>
                </c:pt>
                <c:pt idx="85">
                  <c:v>2.2363552905817485</c:v>
                </c:pt>
                <c:pt idx="86">
                  <c:v>2.1438587464969849</c:v>
                </c:pt>
                <c:pt idx="87">
                  <c:v>1.9476272235227521</c:v>
                </c:pt>
                <c:pt idx="88">
                  <c:v>1.6589210289623235</c:v>
                </c:pt>
                <c:pt idx="89">
                  <c:v>1.3040571819807889</c:v>
                </c:pt>
                <c:pt idx="90">
                  <c:v>0.94968434626923059</c:v>
                </c:pt>
                <c:pt idx="91">
                  <c:v>0.67182204436671</c:v>
                </c:pt>
                <c:pt idx="92">
                  <c:v>0.52056470214305595</c:v>
                </c:pt>
                <c:pt idx="93">
                  <c:v>0.41923916384463134</c:v>
                </c:pt>
                <c:pt idx="94">
                  <c:v>0.26129553769307368</c:v>
                </c:pt>
                <c:pt idx="95">
                  <c:v>-2.838577359429717E-2</c:v>
                </c:pt>
                <c:pt idx="96">
                  <c:v>-0.43278381212291661</c:v>
                </c:pt>
                <c:pt idx="97">
                  <c:v>-0.87448774083369596</c:v>
                </c:pt>
                <c:pt idx="98">
                  <c:v>-1.3236085418675714</c:v>
                </c:pt>
                <c:pt idx="99">
                  <c:v>-1.7544819927275745</c:v>
                </c:pt>
                <c:pt idx="100">
                  <c:v>-2.1257249098837416</c:v>
                </c:pt>
                <c:pt idx="101">
                  <c:v>-2.4252285335862878</c:v>
                </c:pt>
                <c:pt idx="102">
                  <c:v>-2.6936279595338508</c:v>
                </c:pt>
                <c:pt idx="103">
                  <c:v>-2.9951012287874001</c:v>
                </c:pt>
                <c:pt idx="104">
                  <c:v>-3.3660884128638213</c:v>
                </c:pt>
                <c:pt idx="105">
                  <c:v>-3.8207461714414248</c:v>
                </c:pt>
                <c:pt idx="106">
                  <c:v>-4.3558866619150987</c:v>
                </c:pt>
                <c:pt idx="107">
                  <c:v>-4.9480193178580656</c:v>
                </c:pt>
                <c:pt idx="108">
                  <c:v>-5.5120325252995928</c:v>
                </c:pt>
                <c:pt idx="109">
                  <c:v>-5.9000450985466024</c:v>
                </c:pt>
                <c:pt idx="110">
                  <c:v>-6.0699267349990098</c:v>
                </c:pt>
                <c:pt idx="111">
                  <c:v>-6.0768404260231996</c:v>
                </c:pt>
                <c:pt idx="112">
                  <c:v>-5.9944529507703681</c:v>
                </c:pt>
                <c:pt idx="113">
                  <c:v>-5.8884469458484467</c:v>
                </c:pt>
                <c:pt idx="114">
                  <c:v>-5.7398421748508959</c:v>
                </c:pt>
                <c:pt idx="115">
                  <c:v>-5.4973514916036965</c:v>
                </c:pt>
                <c:pt idx="116">
                  <c:v>-5.1338783958537526</c:v>
                </c:pt>
                <c:pt idx="117">
                  <c:v>-4.6489191531303149</c:v>
                </c:pt>
                <c:pt idx="118">
                  <c:v>-4.0586066246024792</c:v>
                </c:pt>
                <c:pt idx="119">
                  <c:v>-3.3822646847791904</c:v>
                </c:pt>
                <c:pt idx="120">
                  <c:v>-2.6495657933365058</c:v>
                </c:pt>
                <c:pt idx="121">
                  <c:v>-1.9585317729161944</c:v>
                </c:pt>
                <c:pt idx="122">
                  <c:v>-1.3207186321434916</c:v>
                </c:pt>
                <c:pt idx="123">
                  <c:v>-0.74397748472251335</c:v>
                </c:pt>
                <c:pt idx="124">
                  <c:v>-0.27370005848654788</c:v>
                </c:pt>
                <c:pt idx="125">
                  <c:v>8.3031805303779294E-2</c:v>
                </c:pt>
                <c:pt idx="126">
                  <c:v>0.35157554616933595</c:v>
                </c:pt>
                <c:pt idx="127">
                  <c:v>0.57369590829829953</c:v>
                </c:pt>
                <c:pt idx="128">
                  <c:v>0.76609768146804758</c:v>
                </c:pt>
                <c:pt idx="129">
                  <c:v>0.91427265254391266</c:v>
                </c:pt>
                <c:pt idx="130">
                  <c:v>0.98827531005778457</c:v>
                </c:pt>
                <c:pt idx="131">
                  <c:v>0.97733986396812966</c:v>
                </c:pt>
                <c:pt idx="132">
                  <c:v>0.69953604238228717</c:v>
                </c:pt>
                <c:pt idx="133">
                  <c:v>0.98579511461764913</c:v>
                </c:pt>
                <c:pt idx="134">
                  <c:v>1.193486949442879</c:v>
                </c:pt>
                <c:pt idx="135">
                  <c:v>1.1397026144880362</c:v>
                </c:pt>
                <c:pt idx="136">
                  <c:v>1.5754214327976301</c:v>
                </c:pt>
                <c:pt idx="137">
                  <c:v>1.5005903454550662</c:v>
                </c:pt>
                <c:pt idx="138">
                  <c:v>1.3967720209993484</c:v>
                </c:pt>
                <c:pt idx="139">
                  <c:v>1.4091775570406417</c:v>
                </c:pt>
                <c:pt idx="140">
                  <c:v>1.2543662091061725</c:v>
                </c:pt>
                <c:pt idx="141">
                  <c:v>1.2543662091061725</c:v>
                </c:pt>
                <c:pt idx="142">
                  <c:v>1.2543662091061725</c:v>
                </c:pt>
                <c:pt idx="143">
                  <c:v>1.2543662091061725</c:v>
                </c:pt>
                <c:pt idx="144">
                  <c:v>1.2543662091061725</c:v>
                </c:pt>
                <c:pt idx="145">
                  <c:v>1.2543662091061725</c:v>
                </c:pt>
                <c:pt idx="146">
                  <c:v>1.2543662091061725</c:v>
                </c:pt>
                <c:pt idx="147">
                  <c:v>1.2543662091061725</c:v>
                </c:pt>
                <c:pt idx="148">
                  <c:v>1.2543662091061725</c:v>
                </c:pt>
                <c:pt idx="149">
                  <c:v>1.2543662091061725</c:v>
                </c:pt>
                <c:pt idx="150">
                  <c:v>1.2543662091061725</c:v>
                </c:pt>
                <c:pt idx="151">
                  <c:v>1.2543662091061725</c:v>
                </c:pt>
                <c:pt idx="152">
                  <c:v>1.2543662091061725</c:v>
                </c:pt>
                <c:pt idx="153">
                  <c:v>1.2543662091061725</c:v>
                </c:pt>
                <c:pt idx="154">
                  <c:v>1.2543662091061725</c:v>
                </c:pt>
                <c:pt idx="155">
                  <c:v>1.2543662091061725</c:v>
                </c:pt>
                <c:pt idx="156">
                  <c:v>1.3908800295556523</c:v>
                </c:pt>
                <c:pt idx="157">
                  <c:v>1.6254371532675949</c:v>
                </c:pt>
                <c:pt idx="158">
                  <c:v>1.8292944383415444</c:v>
                </c:pt>
                <c:pt idx="159">
                  <c:v>1.9497591193055053</c:v>
                </c:pt>
                <c:pt idx="160">
                  <c:v>1.9629634778249416</c:v>
                </c:pt>
                <c:pt idx="161">
                  <c:v>1.9534291167048412</c:v>
                </c:pt>
                <c:pt idx="162">
                  <c:v>2.0339381349927743</c:v>
                </c:pt>
                <c:pt idx="163">
                  <c:v>2.2672314365113522</c:v>
                </c:pt>
                <c:pt idx="164">
                  <c:v>2.561193048565058</c:v>
                </c:pt>
                <c:pt idx="165">
                  <c:v>2.7593299348158684</c:v>
                </c:pt>
                <c:pt idx="166">
                  <c:v>2.7826452801425816</c:v>
                </c:pt>
                <c:pt idx="167">
                  <c:v>2.6943320860014053</c:v>
                </c:pt>
                <c:pt idx="168">
                  <c:v>2.6199482079334313</c:v>
                </c:pt>
                <c:pt idx="169">
                  <c:v>2.6494284182766004</c:v>
                </c:pt>
                <c:pt idx="170">
                  <c:v>2.7654291794548147</c:v>
                </c:pt>
                <c:pt idx="171">
                  <c:v>2.9164232436398763</c:v>
                </c:pt>
                <c:pt idx="172">
                  <c:v>3.0567600461577138</c:v>
                </c:pt>
                <c:pt idx="173">
                  <c:v>3.1861931930624587</c:v>
                </c:pt>
                <c:pt idx="174">
                  <c:v>3.3143002434286251</c:v>
                </c:pt>
                <c:pt idx="175">
                  <c:v>3.4475358862544381</c:v>
                </c:pt>
                <c:pt idx="176">
                  <c:v>3.584994998355584</c:v>
                </c:pt>
                <c:pt idx="177">
                  <c:v>3.7080012042221888</c:v>
                </c:pt>
                <c:pt idx="178">
                  <c:v>3.8203246019369308</c:v>
                </c:pt>
                <c:pt idx="179">
                  <c:v>3.9208143005734053</c:v>
                </c:pt>
                <c:pt idx="180">
                  <c:v>3.9910758333221885</c:v>
                </c:pt>
                <c:pt idx="181">
                  <c:v>4.0274566200223294</c:v>
                </c:pt>
                <c:pt idx="182">
                  <c:v>4.0436618047124506</c:v>
                </c:pt>
                <c:pt idx="183">
                  <c:v>4.0598518169718822</c:v>
                </c:pt>
                <c:pt idx="184">
                  <c:v>4.0890091880030344</c:v>
                </c:pt>
                <c:pt idx="185">
                  <c:v>4.1268217414716091</c:v>
                </c:pt>
                <c:pt idx="186">
                  <c:v>4.1630613091362179</c:v>
                </c:pt>
                <c:pt idx="187">
                  <c:v>4.1910898740624702</c:v>
                </c:pt>
                <c:pt idx="188">
                  <c:v>4.2155835761177762</c:v>
                </c:pt>
                <c:pt idx="189">
                  <c:v>4.2423499293716471</c:v>
                </c:pt>
                <c:pt idx="190">
                  <c:v>4.2775897497846715</c:v>
                </c:pt>
                <c:pt idx="191">
                  <c:v>4.3209029482798256</c:v>
                </c:pt>
                <c:pt idx="192">
                  <c:v>4.3672426932370279</c:v>
                </c:pt>
              </c:numCache>
            </c:numRef>
          </c:val>
        </c:ser>
        <c:ser>
          <c:idx val="0"/>
          <c:order val="1"/>
          <c:tx>
            <c:v>Aug12F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Charts!$V$117:$V$309</c:f>
              <c:numCache>
                <c:formatCode>0.0</c:formatCode>
                <c:ptCount val="193"/>
                <c:pt idx="0">
                  <c:v>3.698243335691398</c:v>
                </c:pt>
                <c:pt idx="1">
                  <c:v>3.8051254611922936</c:v>
                </c:pt>
                <c:pt idx="2">
                  <c:v>3.8212916687536902</c:v>
                </c:pt>
                <c:pt idx="3">
                  <c:v>3.8043014206318837</c:v>
                </c:pt>
                <c:pt idx="4">
                  <c:v>3.8557346572379414</c:v>
                </c:pt>
                <c:pt idx="5">
                  <c:v>4.0305204082504265</c:v>
                </c:pt>
                <c:pt idx="6">
                  <c:v>4.2578810060891481</c:v>
                </c:pt>
                <c:pt idx="7">
                  <c:v>4.4258019563440554</c:v>
                </c:pt>
                <c:pt idx="8">
                  <c:v>4.4418903427463352</c:v>
                </c:pt>
                <c:pt idx="9">
                  <c:v>4.3023354323052931</c:v>
                </c:pt>
                <c:pt idx="10">
                  <c:v>4.0284762327071011</c:v>
                </c:pt>
                <c:pt idx="11">
                  <c:v>3.6511576612398677</c:v>
                </c:pt>
                <c:pt idx="12">
                  <c:v>3.2339796518648267</c:v>
                </c:pt>
                <c:pt idx="13">
                  <c:v>2.8755486804623365</c:v>
                </c:pt>
                <c:pt idx="14">
                  <c:v>2.6097307637968248</c:v>
                </c:pt>
                <c:pt idx="15">
                  <c:v>2.3983957161009206</c:v>
                </c:pt>
                <c:pt idx="16">
                  <c:v>2.1822568877745141</c:v>
                </c:pt>
                <c:pt idx="17">
                  <c:v>1.9077505662066008</c:v>
                </c:pt>
                <c:pt idx="18">
                  <c:v>1.5532522136238347</c:v>
                </c:pt>
                <c:pt idx="19">
                  <c:v>1.1016551412720066</c:v>
                </c:pt>
                <c:pt idx="20">
                  <c:v>0.58625885915200016</c:v>
                </c:pt>
                <c:pt idx="21">
                  <c:v>0.1023203218495583</c:v>
                </c:pt>
                <c:pt idx="22">
                  <c:v>-0.22541944295493277</c:v>
                </c:pt>
                <c:pt idx="23">
                  <c:v>-0.31697802671778463</c:v>
                </c:pt>
                <c:pt idx="24">
                  <c:v>-0.23621721186218858</c:v>
                </c:pt>
                <c:pt idx="25">
                  <c:v>-0.10088079466908928</c:v>
                </c:pt>
                <c:pt idx="26">
                  <c:v>6.7777681605596385E-3</c:v>
                </c:pt>
                <c:pt idx="27">
                  <c:v>6.1489713392326451E-2</c:v>
                </c:pt>
                <c:pt idx="28">
                  <c:v>4.9012193115816061E-2</c:v>
                </c:pt>
                <c:pt idx="29">
                  <c:v>-1.4362301806936095E-2</c:v>
                </c:pt>
                <c:pt idx="30">
                  <c:v>-3.9881836387489766E-2</c:v>
                </c:pt>
                <c:pt idx="31">
                  <c:v>8.8107076998733547E-2</c:v>
                </c:pt>
                <c:pt idx="32">
                  <c:v>0.42277925411011719</c:v>
                </c:pt>
                <c:pt idx="33">
                  <c:v>0.85598897745602365</c:v>
                </c:pt>
                <c:pt idx="34">
                  <c:v>1.2236064753115894</c:v>
                </c:pt>
                <c:pt idx="35">
                  <c:v>1.4031629813582081</c:v>
                </c:pt>
                <c:pt idx="36">
                  <c:v>1.4116667618833567</c:v>
                </c:pt>
                <c:pt idx="37">
                  <c:v>1.31659269270199</c:v>
                </c:pt>
                <c:pt idx="38">
                  <c:v>1.1786350157001024</c:v>
                </c:pt>
                <c:pt idx="39">
                  <c:v>1.0536690809744842</c:v>
                </c:pt>
                <c:pt idx="40">
                  <c:v>1.0097909918747483</c:v>
                </c:pt>
                <c:pt idx="41">
                  <c:v>1.0789637686497322</c:v>
                </c:pt>
                <c:pt idx="42">
                  <c:v>1.2030244411232793</c:v>
                </c:pt>
                <c:pt idx="43">
                  <c:v>1.2932614461405256</c:v>
                </c:pt>
                <c:pt idx="44">
                  <c:v>1.2973658173255354</c:v>
                </c:pt>
                <c:pt idx="45">
                  <c:v>1.2876268219629505</c:v>
                </c:pt>
                <c:pt idx="46">
                  <c:v>1.3709795272767389</c:v>
                </c:pt>
                <c:pt idx="47">
                  <c:v>1.6215315200398539</c:v>
                </c:pt>
                <c:pt idx="48">
                  <c:v>2.0139082331542379</c:v>
                </c:pt>
                <c:pt idx="49">
                  <c:v>2.462458031853032</c:v>
                </c:pt>
                <c:pt idx="50">
                  <c:v>2.9135167218419911</c:v>
                </c:pt>
                <c:pt idx="51">
                  <c:v>3.3027045928286869</c:v>
                </c:pt>
                <c:pt idx="52">
                  <c:v>3.5462870662184676</c:v>
                </c:pt>
                <c:pt idx="53">
                  <c:v>3.6161309324826751</c:v>
                </c:pt>
                <c:pt idx="54">
                  <c:v>3.6188248489485098</c:v>
                </c:pt>
                <c:pt idx="55">
                  <c:v>3.709589769306687</c:v>
                </c:pt>
                <c:pt idx="56">
                  <c:v>3.9708358951177303</c:v>
                </c:pt>
                <c:pt idx="57">
                  <c:v>4.2906867926974179</c:v>
                </c:pt>
                <c:pt idx="58">
                  <c:v>4.4954465817710787</c:v>
                </c:pt>
                <c:pt idx="59">
                  <c:v>4.467081137444695</c:v>
                </c:pt>
                <c:pt idx="60">
                  <c:v>4.2593175358098812</c:v>
                </c:pt>
                <c:pt idx="61">
                  <c:v>3.9912822979764284</c:v>
                </c:pt>
                <c:pt idx="62">
                  <c:v>3.7621075526397263</c:v>
                </c:pt>
                <c:pt idx="63">
                  <c:v>3.6622780505941144</c:v>
                </c:pt>
                <c:pt idx="64">
                  <c:v>3.7805797272455255</c:v>
                </c:pt>
                <c:pt idx="65">
                  <c:v>4.1306393316229872</c:v>
                </c:pt>
                <c:pt idx="66">
                  <c:v>4.5173862635660367</c:v>
                </c:pt>
                <c:pt idx="67">
                  <c:v>4.6744687242494143</c:v>
                </c:pt>
                <c:pt idx="68">
                  <c:v>4.4369169654973506</c:v>
                </c:pt>
                <c:pt idx="69">
                  <c:v>3.9628789432469613</c:v>
                </c:pt>
                <c:pt idx="70">
                  <c:v>3.50253933936302</c:v>
                </c:pt>
                <c:pt idx="71">
                  <c:v>3.2334574636054825</c:v>
                </c:pt>
                <c:pt idx="72">
                  <c:v>3.1266252002684292</c:v>
                </c:pt>
                <c:pt idx="73">
                  <c:v>3.0948351732488888</c:v>
                </c:pt>
                <c:pt idx="74">
                  <c:v>3.0577073743195182</c:v>
                </c:pt>
                <c:pt idx="75">
                  <c:v>2.970745622948523</c:v>
                </c:pt>
                <c:pt idx="76">
                  <c:v>2.8009582429831648</c:v>
                </c:pt>
                <c:pt idx="77">
                  <c:v>2.5413635467261386</c:v>
                </c:pt>
                <c:pt idx="78">
                  <c:v>2.2559106816037122</c:v>
                </c:pt>
                <c:pt idx="79">
                  <c:v>2.0277571851611498</c:v>
                </c:pt>
                <c:pt idx="80">
                  <c:v>1.9241132775084768</c:v>
                </c:pt>
                <c:pt idx="81">
                  <c:v>1.9290023105333232</c:v>
                </c:pt>
                <c:pt idx="82">
                  <c:v>2.0069132720998528</c:v>
                </c:pt>
                <c:pt idx="83">
                  <c:v>2.1195868322670952</c:v>
                </c:pt>
                <c:pt idx="84">
                  <c:v>2.2163612560075263</c:v>
                </c:pt>
                <c:pt idx="85">
                  <c:v>2.240293557196571</c:v>
                </c:pt>
                <c:pt idx="86">
                  <c:v>2.1571648796592457</c:v>
                </c:pt>
                <c:pt idx="87">
                  <c:v>1.9624864260641361</c:v>
                </c:pt>
                <c:pt idx="88">
                  <c:v>1.6697890893483835</c:v>
                </c:pt>
                <c:pt idx="89">
                  <c:v>1.3081993247847201</c:v>
                </c:pt>
                <c:pt idx="90">
                  <c:v>0.94644122569078615</c:v>
                </c:pt>
                <c:pt idx="91">
                  <c:v>0.66217900692671083</c:v>
                </c:pt>
                <c:pt idx="92">
                  <c:v>0.50689235409970834</c:v>
                </c:pt>
                <c:pt idx="93">
                  <c:v>0.4036730421997925</c:v>
                </c:pt>
                <c:pt idx="94">
                  <c:v>0.24541368833286281</c:v>
                </c:pt>
                <c:pt idx="95">
                  <c:v>-4.3386295160940946E-2</c:v>
                </c:pt>
                <c:pt idx="96">
                  <c:v>-0.44573766552848948</c:v>
                </c:pt>
                <c:pt idx="97">
                  <c:v>-0.88433262449433281</c:v>
                </c:pt>
                <c:pt idx="98">
                  <c:v>-1.3302457844247662</c:v>
                </c:pt>
                <c:pt idx="99">
                  <c:v>-1.7580560580094162</c:v>
                </c:pt>
                <c:pt idx="100">
                  <c:v>-2.1265632076822083</c:v>
                </c:pt>
                <c:pt idx="101">
                  <c:v>-2.4238399158743595</c:v>
                </c:pt>
                <c:pt idx="102">
                  <c:v>-2.6905275719452337</c:v>
                </c:pt>
                <c:pt idx="103">
                  <c:v>-2.9908145151326448</c:v>
                </c:pt>
                <c:pt idx="104">
                  <c:v>-3.361334078964906</c:v>
                </c:pt>
                <c:pt idx="105">
                  <c:v>-3.8164362350084913</c:v>
                </c:pt>
                <c:pt idx="106">
                  <c:v>-4.3529464702897531</c:v>
                </c:pt>
                <c:pt idx="107">
                  <c:v>-4.9472367106942023</c:v>
                </c:pt>
                <c:pt idx="108">
                  <c:v>-5.5144786171619558</c:v>
                </c:pt>
                <c:pt idx="109">
                  <c:v>-5.9073928928607859</c:v>
                </c:pt>
                <c:pt idx="110">
                  <c:v>-6.0830819350021219</c:v>
                </c:pt>
                <c:pt idx="111">
                  <c:v>-6.0927782300699391</c:v>
                </c:pt>
                <c:pt idx="112">
                  <c:v>-6.0042427865186765</c:v>
                </c:pt>
                <c:pt idx="113">
                  <c:v>-5.8813164844561117</c:v>
                </c:pt>
                <c:pt idx="114">
                  <c:v>-5.7156101149452248</c:v>
                </c:pt>
                <c:pt idx="115">
                  <c:v>-5.4708442107926691</c:v>
                </c:pt>
                <c:pt idx="116">
                  <c:v>-5.1279009723043556</c:v>
                </c:pt>
                <c:pt idx="117">
                  <c:v>-4.6727567493405564</c:v>
                </c:pt>
                <c:pt idx="118">
                  <c:v>-4.1013988951242641</c:v>
                </c:pt>
                <c:pt idx="119">
                  <c:v>-3.419264993468385</c:v>
                </c:pt>
                <c:pt idx="120">
                  <c:v>-2.6619422945750704</c:v>
                </c:pt>
                <c:pt idx="121">
                  <c:v>-1.9419537519131946</c:v>
                </c:pt>
                <c:pt idx="122">
                  <c:v>-1.2780500482610035</c:v>
                </c:pt>
                <c:pt idx="123">
                  <c:v>-0.67410335284266987</c:v>
                </c:pt>
                <c:pt idx="124">
                  <c:v>-0.1693316324835048</c:v>
                </c:pt>
                <c:pt idx="125">
                  <c:v>0.23639681893894426</c:v>
                </c:pt>
                <c:pt idx="126">
                  <c:v>0.5768725632294025</c:v>
                </c:pt>
                <c:pt idx="127">
                  <c:v>0.90427108058581673</c:v>
                </c:pt>
                <c:pt idx="128">
                  <c:v>1.2352120079361262</c:v>
                </c:pt>
                <c:pt idx="129">
                  <c:v>1.5441602178397629</c:v>
                </c:pt>
                <c:pt idx="130">
                  <c:v>1.7831672869237369</c:v>
                </c:pt>
                <c:pt idx="131">
                  <c:v>1.9190320387456827</c:v>
                </c:pt>
                <c:pt idx="132">
                  <c:v>1.9688357717952965</c:v>
                </c:pt>
                <c:pt idx="133">
                  <c:v>1.9638972898050389</c:v>
                </c:pt>
                <c:pt idx="134">
                  <c:v>1.938521582498387</c:v>
                </c:pt>
                <c:pt idx="135">
                  <c:v>1.9284317120726646</c:v>
                </c:pt>
                <c:pt idx="136">
                  <c:v>1.9742728841022128</c:v>
                </c:pt>
                <c:pt idx="137">
                  <c:v>2.0899938688937469</c:v>
                </c:pt>
                <c:pt idx="138">
                  <c:v>2.2149752134968947</c:v>
                </c:pt>
                <c:pt idx="139">
                  <c:v>2.2635556764594167</c:v>
                </c:pt>
                <c:pt idx="140">
                  <c:v>2.188944013930727</c:v>
                </c:pt>
                <c:pt idx="141">
                  <c:v>2.0667589929028729</c:v>
                </c:pt>
                <c:pt idx="142">
                  <c:v>2.0076022508084934</c:v>
                </c:pt>
                <c:pt idx="143">
                  <c:v>2.085802860974395</c:v>
                </c:pt>
                <c:pt idx="144">
                  <c:v>2.2661247661701411</c:v>
                </c:pt>
                <c:pt idx="145">
                  <c:v>2.4675456956728237</c:v>
                </c:pt>
                <c:pt idx="146">
                  <c:v>2.6350382361486568</c:v>
                </c:pt>
                <c:pt idx="147">
                  <c:v>2.741063422919443</c:v>
                </c:pt>
                <c:pt idx="148">
                  <c:v>2.7677935049417846</c:v>
                </c:pt>
                <c:pt idx="149">
                  <c:v>2.7134834265235996</c:v>
                </c:pt>
                <c:pt idx="150">
                  <c:v>2.6116652681104302</c:v>
                </c:pt>
                <c:pt idx="151">
                  <c:v>2.5070529804176012</c:v>
                </c:pt>
                <c:pt idx="152">
                  <c:v>2.4372846541688808</c:v>
                </c:pt>
                <c:pt idx="153">
                  <c:v>2.4008700837823582</c:v>
                </c:pt>
                <c:pt idx="154">
                  <c:v>2.3868526111625821</c:v>
                </c:pt>
                <c:pt idx="155">
                  <c:v>2.385071418366036</c:v>
                </c:pt>
                <c:pt idx="156">
                  <c:v>2.3862019082910635</c:v>
                </c:pt>
                <c:pt idx="157">
                  <c:v>2.3768735723049383</c:v>
                </c:pt>
                <c:pt idx="158">
                  <c:v>2.3585871269555803</c:v>
                </c:pt>
                <c:pt idx="159">
                  <c:v>2.3501250854945921</c:v>
                </c:pt>
                <c:pt idx="160">
                  <c:v>2.3663614765425001</c:v>
                </c:pt>
                <c:pt idx="161">
                  <c:v>2.4187783262058282</c:v>
                </c:pt>
                <c:pt idx="162">
                  <c:v>2.497192667581416</c:v>
                </c:pt>
                <c:pt idx="163">
                  <c:v>2.5850040240261496</c:v>
                </c:pt>
                <c:pt idx="164">
                  <c:v>2.6630076160532479</c:v>
                </c:pt>
                <c:pt idx="165">
                  <c:v>2.7208655997989384</c:v>
                </c:pt>
                <c:pt idx="166">
                  <c:v>2.748863018416281</c:v>
                </c:pt>
                <c:pt idx="167">
                  <c:v>2.7402854460446768</c:v>
                </c:pt>
                <c:pt idx="168">
                  <c:v>2.6988797352254235</c:v>
                </c:pt>
                <c:pt idx="169">
                  <c:v>2.6364265236116013</c:v>
                </c:pt>
                <c:pt idx="170">
                  <c:v>2.5610807768418509</c:v>
                </c:pt>
                <c:pt idx="171">
                  <c:v>2.4887432915079</c:v>
                </c:pt>
                <c:pt idx="172">
                  <c:v>2.4440225393952186</c:v>
                </c:pt>
                <c:pt idx="173">
                  <c:v>2.4412368741684842</c:v>
                </c:pt>
                <c:pt idx="174">
                  <c:v>2.4735222750358998</c:v>
                </c:pt>
                <c:pt idx="175">
                  <c:v>2.5272273129534728</c:v>
                </c:pt>
                <c:pt idx="176">
                  <c:v>2.5886713074317447</c:v>
                </c:pt>
                <c:pt idx="177">
                  <c:v>2.6539984379299053</c:v>
                </c:pt>
                <c:pt idx="178">
                  <c:v>2.7208641534765432</c:v>
                </c:pt>
                <c:pt idx="179">
                  <c:v>2.787323922075613</c:v>
                </c:pt>
                <c:pt idx="180">
                  <c:v>2.8534484997839726</c:v>
                </c:pt>
                <c:pt idx="181">
                  <c:v>2.9144314057259368</c:v>
                </c:pt>
                <c:pt idx="182">
                  <c:v>2.972769857096158</c:v>
                </c:pt>
                <c:pt idx="183">
                  <c:v>3.029351460847618</c:v>
                </c:pt>
                <c:pt idx="184">
                  <c:v>3.0809298339182112</c:v>
                </c:pt>
                <c:pt idx="185">
                  <c:v>3.126909780560494</c:v>
                </c:pt>
                <c:pt idx="186">
                  <c:v>3.1681104947788086</c:v>
                </c:pt>
                <c:pt idx="187">
                  <c:v>3.2065280373132499</c:v>
                </c:pt>
                <c:pt idx="188">
                  <c:v>3.2419733773398463</c:v>
                </c:pt>
                <c:pt idx="189">
                  <c:v>3.2751926909307949</c:v>
                </c:pt>
                <c:pt idx="190">
                  <c:v>3.3060416132828285</c:v>
                </c:pt>
                <c:pt idx="191">
                  <c:v>3.3346787345581275</c:v>
                </c:pt>
                <c:pt idx="192">
                  <c:v>3.3628097206021224</c:v>
                </c:pt>
              </c:numCache>
            </c:numRef>
          </c:val>
        </c:ser>
        <c:marker val="1"/>
        <c:axId val="63367808"/>
        <c:axId val="63250816"/>
      </c:lineChart>
      <c:catAx>
        <c:axId val="63367808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3250816"/>
        <c:crosses val="autoZero"/>
        <c:auto val="1"/>
        <c:lblAlgn val="ctr"/>
        <c:lblOffset val="100"/>
        <c:tickLblSkip val="12"/>
        <c:tickMarkSkip val="12"/>
      </c:catAx>
      <c:valAx>
        <c:axId val="63250816"/>
        <c:scaling>
          <c:orientation val="minMax"/>
        </c:scaling>
        <c:axPos val="l"/>
        <c:majorGridlines/>
        <c:numFmt formatCode="#,##0.0" sourceLinked="0"/>
        <c:tickLblPos val="nextTo"/>
        <c:crossAx val="6336780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066" l="0.70000000000000062" r="0.70000000000000062" t="0.750000000000010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FL Manufacturing Employment</a:t>
            </a:r>
            <a:endParaRPr lang="en-US" sz="1800" b="0" i="0" baseline="0"/>
          </a:p>
          <a:p>
            <a:pPr algn="ctr">
              <a:defRPr/>
            </a:pPr>
            <a:r>
              <a:rPr lang="en-US" sz="1200"/>
              <a:t>Yr/Yr % Chg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6.752287283448391E-2"/>
          <c:y val="0.19148543140968141"/>
          <c:w val="0.89301966723950099"/>
          <c:h val="0.59032472839629158"/>
        </c:manualLayout>
      </c:layout>
      <c:lineChart>
        <c:grouping val="standard"/>
        <c:ser>
          <c:idx val="1"/>
          <c:order val="0"/>
          <c:tx>
            <c:v>Aug11FF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[9]Charts!$Y$117:$Y$309</c:f>
              <c:numCache>
                <c:formatCode>General</c:formatCode>
                <c:ptCount val="193"/>
                <c:pt idx="0">
                  <c:v>-0.44419688582781891</c:v>
                </c:pt>
                <c:pt idx="1">
                  <c:v>-0.50823781841176086</c:v>
                </c:pt>
                <c:pt idx="2">
                  <c:v>-0.49016036519978767</c:v>
                </c:pt>
                <c:pt idx="3">
                  <c:v>-0.34643160253161609</c:v>
                </c:pt>
                <c:pt idx="4">
                  <c:v>-3.9743498401312305E-2</c:v>
                </c:pt>
                <c:pt idx="5">
                  <c:v>0.40959871444745666</c:v>
                </c:pt>
                <c:pt idx="6">
                  <c:v>0.81423705996654938</c:v>
                </c:pt>
                <c:pt idx="7">
                  <c:v>0.9277580720189027</c:v>
                </c:pt>
                <c:pt idx="8">
                  <c:v>0.60328921576977557</c:v>
                </c:pt>
                <c:pt idx="9">
                  <c:v>1.0462286676515831E-2</c:v>
                </c:pt>
                <c:pt idx="10">
                  <c:v>-0.58786522954604736</c:v>
                </c:pt>
                <c:pt idx="11">
                  <c:v>-1.0153076610858069</c:v>
                </c:pt>
                <c:pt idx="12">
                  <c:v>-1.3525851238118558</c:v>
                </c:pt>
                <c:pt idx="13">
                  <c:v>-1.7267570803577548</c:v>
                </c:pt>
                <c:pt idx="14">
                  <c:v>-2.2693388256062041</c:v>
                </c:pt>
                <c:pt idx="15">
                  <c:v>-2.9969961067375817</c:v>
                </c:pt>
                <c:pt idx="16">
                  <c:v>-3.8531511358400494</c:v>
                </c:pt>
                <c:pt idx="17">
                  <c:v>-4.7762490569531195</c:v>
                </c:pt>
                <c:pt idx="18">
                  <c:v>-5.6539533551949521</c:v>
                </c:pt>
                <c:pt idx="19">
                  <c:v>-6.3709369601073647</c:v>
                </c:pt>
                <c:pt idx="20">
                  <c:v>-6.8217381332072442</c:v>
                </c:pt>
                <c:pt idx="21">
                  <c:v>-7.0556424211841389</c:v>
                </c:pt>
                <c:pt idx="22">
                  <c:v>-7.1483651856405928</c:v>
                </c:pt>
                <c:pt idx="23">
                  <c:v>-7.1597944095492032</c:v>
                </c:pt>
                <c:pt idx="24">
                  <c:v>-7.1124898703756712</c:v>
                </c:pt>
                <c:pt idx="25">
                  <c:v>-7.0224301113078873</c:v>
                </c:pt>
                <c:pt idx="26">
                  <c:v>-6.8938187526471406</c:v>
                </c:pt>
                <c:pt idx="27">
                  <c:v>-6.7173553164402433</c:v>
                </c:pt>
                <c:pt idx="28">
                  <c:v>-6.4880485310075509</c:v>
                </c:pt>
                <c:pt idx="29">
                  <c:v>-6.2015421648637385</c:v>
                </c:pt>
                <c:pt idx="30">
                  <c:v>-5.8626155584795221</c:v>
                </c:pt>
                <c:pt idx="31">
                  <c:v>-5.4742664001496415</c:v>
                </c:pt>
                <c:pt idx="32">
                  <c:v>-5.0665960893897077</c:v>
                </c:pt>
                <c:pt idx="33">
                  <c:v>-4.6753944251612944</c:v>
                </c:pt>
                <c:pt idx="34">
                  <c:v>-4.3505505603193217</c:v>
                </c:pt>
                <c:pt idx="35">
                  <c:v>-4.1354688610218844</c:v>
                </c:pt>
                <c:pt idx="36">
                  <c:v>-4.0430164362818761</c:v>
                </c:pt>
                <c:pt idx="37">
                  <c:v>-4.0763966650906198</c:v>
                </c:pt>
                <c:pt idx="38">
                  <c:v>-4.218741386553793</c:v>
                </c:pt>
                <c:pt idx="39">
                  <c:v>-4.4142143026749796</c:v>
                </c:pt>
                <c:pt idx="40">
                  <c:v>-4.5764142316572549</c:v>
                </c:pt>
                <c:pt idx="41">
                  <c:v>-4.6434680904247845</c:v>
                </c:pt>
                <c:pt idx="42">
                  <c:v>-4.6215912799532965</c:v>
                </c:pt>
                <c:pt idx="43">
                  <c:v>-4.540525323836853</c:v>
                </c:pt>
                <c:pt idx="44">
                  <c:v>-4.422121791223077</c:v>
                </c:pt>
                <c:pt idx="45">
                  <c:v>-4.247688241742642</c:v>
                </c:pt>
                <c:pt idx="46">
                  <c:v>-3.9886701653334855</c:v>
                </c:pt>
                <c:pt idx="47">
                  <c:v>-3.6133632963884277</c:v>
                </c:pt>
                <c:pt idx="48">
                  <c:v>-3.0791905534448216</c:v>
                </c:pt>
                <c:pt idx="49">
                  <c:v>-2.3904428164820635</c:v>
                </c:pt>
                <c:pt idx="50">
                  <c:v>-1.5259404838903423</c:v>
                </c:pt>
                <c:pt idx="51">
                  <c:v>-0.57581852723850302</c:v>
                </c:pt>
                <c:pt idx="52">
                  <c:v>0.27267733204781042</c:v>
                </c:pt>
                <c:pt idx="53">
                  <c:v>0.89312188616796906</c:v>
                </c:pt>
                <c:pt idx="54">
                  <c:v>1.2912441562169086</c:v>
                </c:pt>
                <c:pt idx="55">
                  <c:v>1.5276897542887191</c:v>
                </c:pt>
                <c:pt idx="56">
                  <c:v>1.6438695493605326</c:v>
                </c:pt>
                <c:pt idx="57">
                  <c:v>1.6645328739730125</c:v>
                </c:pt>
                <c:pt idx="58">
                  <c:v>1.6024048454863937</c:v>
                </c:pt>
                <c:pt idx="59">
                  <c:v>1.47152762645133</c:v>
                </c:pt>
                <c:pt idx="60">
                  <c:v>1.29296844855602</c:v>
                </c:pt>
                <c:pt idx="61">
                  <c:v>1.1002589380715744</c:v>
                </c:pt>
                <c:pt idx="62">
                  <c:v>0.91969609660982332</c:v>
                </c:pt>
                <c:pt idx="63">
                  <c:v>0.8033180599040346</c:v>
                </c:pt>
                <c:pt idx="64">
                  <c:v>0.81141888339935075</c:v>
                </c:pt>
                <c:pt idx="65">
                  <c:v>0.96521424574431691</c:v>
                </c:pt>
                <c:pt idx="66">
                  <c:v>1.1836584327429511</c:v>
                </c:pt>
                <c:pt idx="67">
                  <c:v>1.3523095285514541</c:v>
                </c:pt>
                <c:pt idx="68">
                  <c:v>1.3976161455403924</c:v>
                </c:pt>
                <c:pt idx="69">
                  <c:v>1.398398328095074</c:v>
                </c:pt>
                <c:pt idx="70">
                  <c:v>1.4753530122984637</c:v>
                </c:pt>
                <c:pt idx="71">
                  <c:v>1.6917024132340863</c:v>
                </c:pt>
                <c:pt idx="72">
                  <c:v>1.9319113486608641</c:v>
                </c:pt>
                <c:pt idx="73">
                  <c:v>2.0143674870554573</c:v>
                </c:pt>
                <c:pt idx="74">
                  <c:v>1.8391970568863103</c:v>
                </c:pt>
                <c:pt idx="75">
                  <c:v>1.4546569933079567</c:v>
                </c:pt>
                <c:pt idx="76">
                  <c:v>0.97949780656312324</c:v>
                </c:pt>
                <c:pt idx="77">
                  <c:v>0.51131277315021872</c:v>
                </c:pt>
                <c:pt idx="78">
                  <c:v>7.4066491512381205E-2</c:v>
                </c:pt>
                <c:pt idx="79">
                  <c:v>-0.34029764626410941</c:v>
                </c:pt>
                <c:pt idx="80">
                  <c:v>-0.7278877006753004</c:v>
                </c:pt>
                <c:pt idx="81">
                  <c:v>-1.1242554909861036</c:v>
                </c:pt>
                <c:pt idx="82">
                  <c:v>-1.5617048028886638</c:v>
                </c:pt>
                <c:pt idx="83">
                  <c:v>-2.0501297913547933</c:v>
                </c:pt>
                <c:pt idx="84">
                  <c:v>-2.5427938844345577</c:v>
                </c:pt>
                <c:pt idx="85">
                  <c:v>-2.9414044029376862</c:v>
                </c:pt>
                <c:pt idx="86">
                  <c:v>-3.2345778449295093</c:v>
                </c:pt>
                <c:pt idx="87">
                  <c:v>-3.4872489426223008</c:v>
                </c:pt>
                <c:pt idx="88">
                  <c:v>-3.7769073020996524</c:v>
                </c:pt>
                <c:pt idx="89">
                  <c:v>-4.1551544920503396</c:v>
                </c:pt>
                <c:pt idx="90">
                  <c:v>-4.5601259099509628</c:v>
                </c:pt>
                <c:pt idx="91">
                  <c:v>-4.8968538282789575</c:v>
                </c:pt>
                <c:pt idx="92">
                  <c:v>-5.0899517902230462</c:v>
                </c:pt>
                <c:pt idx="93">
                  <c:v>-5.1848289747168597</c:v>
                </c:pt>
                <c:pt idx="94">
                  <c:v>-5.2554495997971795</c:v>
                </c:pt>
                <c:pt idx="95">
                  <c:v>-5.3622126467150029</c:v>
                </c:pt>
                <c:pt idx="96">
                  <c:v>-5.5259723677113399</c:v>
                </c:pt>
                <c:pt idx="97">
                  <c:v>-5.7461439372948897</c:v>
                </c:pt>
                <c:pt idx="98">
                  <c:v>-6.0197039831375481</c:v>
                </c:pt>
                <c:pt idx="99">
                  <c:v>-6.3059249809442663</c:v>
                </c:pt>
                <c:pt idx="100">
                  <c:v>-6.5532476474870922</c:v>
                </c:pt>
                <c:pt idx="101">
                  <c:v>-6.7333138479721661</c:v>
                </c:pt>
                <c:pt idx="102">
                  <c:v>-6.8899311029636863</c:v>
                </c:pt>
                <c:pt idx="103">
                  <c:v>-7.0970059741330749</c:v>
                </c:pt>
                <c:pt idx="104">
                  <c:v>-7.4141502473599079</c:v>
                </c:pt>
                <c:pt idx="105">
                  <c:v>-7.8961316473318943</c:v>
                </c:pt>
                <c:pt idx="106">
                  <c:v>-8.5862623882990263</c:v>
                </c:pt>
                <c:pt idx="107">
                  <c:v>-9.4934592197779786</c:v>
                </c:pt>
                <c:pt idx="108">
                  <c:v>-10.507049940363711</c:v>
                </c:pt>
                <c:pt idx="109">
                  <c:v>-11.525029239076702</c:v>
                </c:pt>
                <c:pt idx="110">
                  <c:v>-12.203762040923728</c:v>
                </c:pt>
                <c:pt idx="111">
                  <c:v>-13.171200742957623</c:v>
                </c:pt>
                <c:pt idx="112">
                  <c:v>-13.390271797120556</c:v>
                </c:pt>
                <c:pt idx="113">
                  <c:v>-13.581795500028104</c:v>
                </c:pt>
                <c:pt idx="114">
                  <c:v>-13.908156247665049</c:v>
                </c:pt>
                <c:pt idx="115">
                  <c:v>-13.768826059545114</c:v>
                </c:pt>
                <c:pt idx="116">
                  <c:v>-13.790758638810063</c:v>
                </c:pt>
                <c:pt idx="117">
                  <c:v>-13.194464534669436</c:v>
                </c:pt>
                <c:pt idx="118">
                  <c:v>-12.222054108552062</c:v>
                </c:pt>
                <c:pt idx="119">
                  <c:v>-11.564779860576069</c:v>
                </c:pt>
                <c:pt idx="120">
                  <c:v>-10.789702053803884</c:v>
                </c:pt>
                <c:pt idx="121">
                  <c:v>-9.4089973537194957</c:v>
                </c:pt>
                <c:pt idx="122">
                  <c:v>-8.2289803220035651</c:v>
                </c:pt>
                <c:pt idx="123">
                  <c:v>-6.5290009110233864</c:v>
                </c:pt>
                <c:pt idx="124">
                  <c:v>-5.3987730061349719</c:v>
                </c:pt>
                <c:pt idx="125">
                  <c:v>-4.7073397336636731</c:v>
                </c:pt>
                <c:pt idx="126">
                  <c:v>-3.2884434700908183</c:v>
                </c:pt>
                <c:pt idx="127">
                  <c:v>-3.0895334174022682</c:v>
                </c:pt>
                <c:pt idx="128">
                  <c:v>-2.6098026734563962</c:v>
                </c:pt>
                <c:pt idx="129">
                  <c:v>-2.6837060702875282</c:v>
                </c:pt>
                <c:pt idx="130">
                  <c:v>-2.9430582213691769</c:v>
                </c:pt>
                <c:pt idx="131">
                  <c:v>-2.254428341384862</c:v>
                </c:pt>
                <c:pt idx="132">
                  <c:v>-2.1725032425421453</c:v>
                </c:pt>
                <c:pt idx="133">
                  <c:v>-1.7202207075624809</c:v>
                </c:pt>
                <c:pt idx="134">
                  <c:v>-0.68226120857700634</c:v>
                </c:pt>
                <c:pt idx="135">
                  <c:v>-0.38986354775828458</c:v>
                </c:pt>
                <c:pt idx="136">
                  <c:v>-0.29182879377430693</c:v>
                </c:pt>
                <c:pt idx="137">
                  <c:v>0.25999350016250311</c:v>
                </c:pt>
                <c:pt idx="138">
                  <c:v>-9.7150259067357858E-2</c:v>
                </c:pt>
                <c:pt idx="139">
                  <c:v>-9.7150259067357858E-2</c:v>
                </c:pt>
                <c:pt idx="140">
                  <c:v>-9.7150259067357858E-2</c:v>
                </c:pt>
                <c:pt idx="141">
                  <c:v>-9.7150259067357858E-2</c:v>
                </c:pt>
                <c:pt idx="142">
                  <c:v>-9.7150259067357858E-2</c:v>
                </c:pt>
                <c:pt idx="143">
                  <c:v>-9.715025906736896E-2</c:v>
                </c:pt>
                <c:pt idx="144">
                  <c:v>0.49888928197896476</c:v>
                </c:pt>
                <c:pt idx="145">
                  <c:v>0.13380084667455883</c:v>
                </c:pt>
                <c:pt idx="146">
                  <c:v>-0.81611090489677185</c:v>
                </c:pt>
                <c:pt idx="147">
                  <c:v>-1.1072573503814298</c:v>
                </c:pt>
                <c:pt idx="148">
                  <c:v>-1.3966995239900637</c:v>
                </c:pt>
                <c:pt idx="149">
                  <c:v>-1.7163212435233222</c:v>
                </c:pt>
                <c:pt idx="150">
                  <c:v>-1.7163212435233222</c:v>
                </c:pt>
                <c:pt idx="151">
                  <c:v>-1.2687052700065093</c:v>
                </c:pt>
                <c:pt idx="152">
                  <c:v>-0.81699346405229578</c:v>
                </c:pt>
                <c:pt idx="153">
                  <c:v>-0.36112934996719304</c:v>
                </c:pt>
                <c:pt idx="154">
                  <c:v>3.2959789057351863E-2</c:v>
                </c:pt>
                <c:pt idx="155">
                  <c:v>0</c:v>
                </c:pt>
                <c:pt idx="156">
                  <c:v>0.13507792778173489</c:v>
                </c:pt>
                <c:pt idx="157">
                  <c:v>0.28383124960562611</c:v>
                </c:pt>
                <c:pt idx="158">
                  <c:v>0.50068374492329148</c:v>
                </c:pt>
                <c:pt idx="159">
                  <c:v>0.86944496736505172</c:v>
                </c:pt>
                <c:pt idx="160">
                  <c:v>1.3444413058465665</c:v>
                </c:pt>
                <c:pt idx="161">
                  <c:v>1.8285408938951031</c:v>
                </c:pt>
                <c:pt idx="162">
                  <c:v>2.2179081482929242</c:v>
                </c:pt>
                <c:pt idx="163">
                  <c:v>2.4016028159389302</c:v>
                </c:pt>
                <c:pt idx="164">
                  <c:v>2.2736423487673019</c:v>
                </c:pt>
                <c:pt idx="165">
                  <c:v>1.8057061751782344</c:v>
                </c:pt>
                <c:pt idx="166">
                  <c:v>1.1552661992334956</c:v>
                </c:pt>
                <c:pt idx="167">
                  <c:v>0.58104875375155629</c:v>
                </c:pt>
                <c:pt idx="168">
                  <c:v>0.25570109062102997</c:v>
                </c:pt>
                <c:pt idx="169">
                  <c:v>0.14592081439874782</c:v>
                </c:pt>
                <c:pt idx="170">
                  <c:v>0.14921215547472055</c:v>
                </c:pt>
                <c:pt idx="171">
                  <c:v>0.17970446950532626</c:v>
                </c:pt>
                <c:pt idx="172">
                  <c:v>0.19756109452431225</c:v>
                </c:pt>
                <c:pt idx="173">
                  <c:v>0.17877623495383688</c:v>
                </c:pt>
                <c:pt idx="174">
                  <c:v>0.11599232449361896</c:v>
                </c:pt>
                <c:pt idx="175">
                  <c:v>5.3411233670153102E-2</c:v>
                </c:pt>
                <c:pt idx="176">
                  <c:v>5.2001003192736484E-2</c:v>
                </c:pt>
                <c:pt idx="177">
                  <c:v>0.14364158675477245</c:v>
                </c:pt>
                <c:pt idx="178">
                  <c:v>0.28409457810119054</c:v>
                </c:pt>
                <c:pt idx="179">
                  <c:v>0.39555984111692144</c:v>
                </c:pt>
                <c:pt idx="180">
                  <c:v>0.42526955073054484</c:v>
                </c:pt>
                <c:pt idx="181">
                  <c:v>0.3915530561838354</c:v>
                </c:pt>
                <c:pt idx="182">
                  <c:v>0.33703233446513714</c:v>
                </c:pt>
                <c:pt idx="183">
                  <c:v>0.29663231534147183</c:v>
                </c:pt>
                <c:pt idx="184">
                  <c:v>0.27230890232934346</c:v>
                </c:pt>
                <c:pt idx="185">
                  <c:v>0.25695145551023479</c:v>
                </c:pt>
                <c:pt idx="186">
                  <c:v>0.24417008820070141</c:v>
                </c:pt>
                <c:pt idx="187">
                  <c:v>0.22911977999042765</c:v>
                </c:pt>
                <c:pt idx="188">
                  <c:v>0.20927193878681472</c:v>
                </c:pt>
                <c:pt idx="189">
                  <c:v>0.18434451558142495</c:v>
                </c:pt>
                <c:pt idx="190">
                  <c:v>0.1665434951297895</c:v>
                </c:pt>
                <c:pt idx="191">
                  <c:v>0.17472265985192248</c:v>
                </c:pt>
                <c:pt idx="192">
                  <c:v>0.2186397879136992</c:v>
                </c:pt>
              </c:numCache>
            </c:numRef>
          </c:val>
        </c:ser>
        <c:ser>
          <c:idx val="0"/>
          <c:order val="1"/>
          <c:tx>
            <c:v>Aug12F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Charts!$Y$117:$Y$309</c:f>
              <c:numCache>
                <c:formatCode>0.0</c:formatCode>
                <c:ptCount val="193"/>
                <c:pt idx="0">
                  <c:v>-0.53546160471650284</c:v>
                </c:pt>
                <c:pt idx="1">
                  <c:v>-0.64793867720689402</c:v>
                </c:pt>
                <c:pt idx="2">
                  <c:v>-0.59404876149997676</c:v>
                </c:pt>
                <c:pt idx="3">
                  <c:v>-0.36570389374103174</c:v>
                </c:pt>
                <c:pt idx="4">
                  <c:v>8.5693385680318812E-3</c:v>
                </c:pt>
                <c:pt idx="5">
                  <c:v>0.46410503386498103</c:v>
                </c:pt>
                <c:pt idx="6">
                  <c:v>0.83707216779502769</c:v>
                </c:pt>
                <c:pt idx="7">
                  <c:v>0.92858731094496161</c:v>
                </c:pt>
                <c:pt idx="8">
                  <c:v>0.622883132509644</c:v>
                </c:pt>
                <c:pt idx="9">
                  <c:v>6.5420655196768429E-2</c:v>
                </c:pt>
                <c:pt idx="10">
                  <c:v>-0.52197558817959067</c:v>
                </c:pt>
                <c:pt idx="11">
                  <c:v>-0.98843728192347102</c:v>
                </c:pt>
                <c:pt idx="12">
                  <c:v>-1.3907549843318323</c:v>
                </c:pt>
                <c:pt idx="13">
                  <c:v>-1.81155435061916</c:v>
                </c:pt>
                <c:pt idx="14">
                  <c:v>-2.3580034681304429</c:v>
                </c:pt>
                <c:pt idx="15">
                  <c:v>-3.0532531481579972</c:v>
                </c:pt>
                <c:pt idx="16">
                  <c:v>-3.8599621498031977</c:v>
                </c:pt>
                <c:pt idx="17">
                  <c:v>-4.736268626550566</c:v>
                </c:pt>
                <c:pt idx="18">
                  <c:v>-5.5827971426709251</c:v>
                </c:pt>
                <c:pt idx="19">
                  <c:v>-6.2937178696945262</c:v>
                </c:pt>
                <c:pt idx="20">
                  <c:v>-6.767042320144645</c:v>
                </c:pt>
                <c:pt idx="21">
                  <c:v>-7.039150792110382</c:v>
                </c:pt>
                <c:pt idx="22">
                  <c:v>-7.168242348235121</c:v>
                </c:pt>
                <c:pt idx="23">
                  <c:v>-7.2005115193117035</c:v>
                </c:pt>
                <c:pt idx="24">
                  <c:v>-7.1575436659405689</c:v>
                </c:pt>
                <c:pt idx="25">
                  <c:v>-7.0589328574957921</c:v>
                </c:pt>
                <c:pt idx="26">
                  <c:v>-6.9128602052602623</c:v>
                </c:pt>
                <c:pt idx="27">
                  <c:v>-6.7145224929229137</c:v>
                </c:pt>
                <c:pt idx="28">
                  <c:v>-6.4652748977985013</c:v>
                </c:pt>
                <c:pt idx="29">
                  <c:v>-6.1661220315785918</c:v>
                </c:pt>
                <c:pt idx="30">
                  <c:v>-5.8261860545944621</c:v>
                </c:pt>
                <c:pt idx="31">
                  <c:v>-5.4528532503494098</c:v>
                </c:pt>
                <c:pt idx="32">
                  <c:v>-5.0740615921290981</c:v>
                </c:pt>
                <c:pt idx="33">
                  <c:v>-4.7054513653212666</c:v>
                </c:pt>
                <c:pt idx="34">
                  <c:v>-4.3701782337899235</c:v>
                </c:pt>
                <c:pt idx="35">
                  <c:v>-4.0983873445224912</c:v>
                </c:pt>
                <c:pt idx="36">
                  <c:v>-3.9355048211450083</c:v>
                </c:pt>
                <c:pt idx="37">
                  <c:v>-3.9362533375306819</c:v>
                </c:pt>
                <c:pt idx="38">
                  <c:v>-4.10942951712161</c:v>
                </c:pt>
                <c:pt idx="39">
                  <c:v>-4.3729803239874183</c:v>
                </c:pt>
                <c:pt idx="40">
                  <c:v>-4.5912879863357787</c:v>
                </c:pt>
                <c:pt idx="41">
                  <c:v>-4.6694822303664285</c:v>
                </c:pt>
                <c:pt idx="42">
                  <c:v>-4.6316568495083255</c:v>
                </c:pt>
                <c:pt idx="43">
                  <c:v>-4.5432230843822978</c:v>
                </c:pt>
                <c:pt idx="44">
                  <c:v>-4.4483509036413071</c:v>
                </c:pt>
                <c:pt idx="45">
                  <c:v>-4.3087122225953456</c:v>
                </c:pt>
                <c:pt idx="46">
                  <c:v>-4.0630189392173559</c:v>
                </c:pt>
                <c:pt idx="47">
                  <c:v>-3.6594184980907718</c:v>
                </c:pt>
                <c:pt idx="48">
                  <c:v>-3.0757498878656087</c:v>
                </c:pt>
                <c:pt idx="49">
                  <c:v>-2.3531627497243579</c:v>
                </c:pt>
                <c:pt idx="50">
                  <c:v>-1.4923137866788561</c:v>
                </c:pt>
                <c:pt idx="51">
                  <c:v>-0.57514132882675595</c:v>
                </c:pt>
                <c:pt idx="52">
                  <c:v>0.22943901459568927</c:v>
                </c:pt>
                <c:pt idx="53">
                  <c:v>0.81330957139333915</c:v>
                </c:pt>
                <c:pt idx="54">
                  <c:v>1.1959269262256322</c:v>
                </c:pt>
                <c:pt idx="55">
                  <c:v>1.4503704973685139</c:v>
                </c:pt>
                <c:pt idx="56">
                  <c:v>1.6189108248178208</c:v>
                </c:pt>
                <c:pt idx="57">
                  <c:v>1.6962019394646033</c:v>
                </c:pt>
                <c:pt idx="58">
                  <c:v>1.6549503245372188</c:v>
                </c:pt>
                <c:pt idx="59">
                  <c:v>1.4863465394675757</c:v>
                </c:pt>
                <c:pt idx="60">
                  <c:v>1.2425594744409851</c:v>
                </c:pt>
                <c:pt idx="61">
                  <c:v>1.0086841003878577</c:v>
                </c:pt>
                <c:pt idx="62">
                  <c:v>0.83830739084849171</c:v>
                </c:pt>
                <c:pt idx="63">
                  <c:v>0.76294606284683653</c:v>
                </c:pt>
                <c:pt idx="64">
                  <c:v>0.80589174171989963</c:v>
                </c:pt>
                <c:pt idx="65">
                  <c:v>0.96308253048293935</c:v>
                </c:pt>
                <c:pt idx="66">
                  <c:v>1.1651096726262855</c:v>
                </c:pt>
                <c:pt idx="67">
                  <c:v>1.3215991576912334</c:v>
                </c:pt>
                <c:pt idx="68">
                  <c:v>1.3747438776352983</c:v>
                </c:pt>
                <c:pt idx="69">
                  <c:v>1.3918996881337131</c:v>
                </c:pt>
                <c:pt idx="70">
                  <c:v>1.4740730875472119</c:v>
                </c:pt>
                <c:pt idx="71">
                  <c:v>1.6735752496059186</c:v>
                </c:pt>
                <c:pt idx="72">
                  <c:v>1.8914706210358068</c:v>
                </c:pt>
                <c:pt idx="73">
                  <c:v>1.9715969482346551</c:v>
                </c:pt>
                <c:pt idx="74">
                  <c:v>1.8260102127950262</c:v>
                </c:pt>
                <c:pt idx="75">
                  <c:v>1.4843268622286132</c:v>
                </c:pt>
                <c:pt idx="76">
                  <c:v>1.0327479690796171</c:v>
                </c:pt>
                <c:pt idx="77">
                  <c:v>0.55022744736143991</c:v>
                </c:pt>
                <c:pt idx="78">
                  <c:v>8.198228000748653E-2</c:v>
                </c:pt>
                <c:pt idx="79">
                  <c:v>-0.34532318729596501</c:v>
                </c:pt>
                <c:pt idx="80">
                  <c:v>-0.7066482579086375</c:v>
                </c:pt>
                <c:pt idx="81">
                  <c:v>-1.0586745990758706</c:v>
                </c:pt>
                <c:pt idx="82">
                  <c:v>-1.4680530254242763</c:v>
                </c:pt>
                <c:pt idx="83">
                  <c:v>-1.9683280219630062</c:v>
                </c:pt>
                <c:pt idx="84">
                  <c:v>-2.501008658523729</c:v>
                </c:pt>
                <c:pt idx="85">
                  <c:v>-2.9407897858762522</c:v>
                </c:pt>
                <c:pt idx="86">
                  <c:v>-3.2591874941982679</c:v>
                </c:pt>
                <c:pt idx="87">
                  <c:v>-3.5170006239945595</c:v>
                </c:pt>
                <c:pt idx="88">
                  <c:v>-3.7906269876508913</c:v>
                </c:pt>
                <c:pt idx="89">
                  <c:v>-4.1371363260322429</c:v>
                </c:pt>
                <c:pt idx="90">
                  <c:v>-4.5133252637279515</c:v>
                </c:pt>
                <c:pt idx="91">
                  <c:v>-4.8468105761356846</c:v>
                </c:pt>
                <c:pt idx="92">
                  <c:v>-5.0718268923263476</c:v>
                </c:pt>
                <c:pt idx="93">
                  <c:v>-5.2059091788590584</c:v>
                </c:pt>
                <c:pt idx="94">
                  <c:v>-5.2836497451578701</c:v>
                </c:pt>
                <c:pt idx="95">
                  <c:v>-5.3440304536469307</c:v>
                </c:pt>
                <c:pt idx="96">
                  <c:v>-5.4446997784346802</c:v>
                </c:pt>
                <c:pt idx="97">
                  <c:v>-5.6439666161427038</c:v>
                </c:pt>
                <c:pt idx="98">
                  <c:v>-5.9657605470561865</c:v>
                </c:pt>
                <c:pt idx="99">
                  <c:v>-6.3305422979747394</c:v>
                </c:pt>
                <c:pt idx="100">
                  <c:v>-6.6210655111645256</c:v>
                </c:pt>
                <c:pt idx="101">
                  <c:v>-6.7690723371894634</c:v>
                </c:pt>
                <c:pt idx="102">
                  <c:v>-6.8595944741487997</c:v>
                </c:pt>
                <c:pt idx="103">
                  <c:v>-7.0366375772333623</c:v>
                </c:pt>
                <c:pt idx="104">
                  <c:v>-7.4027092376628856</c:v>
                </c:pt>
                <c:pt idx="105">
                  <c:v>-7.9655293255578634</c:v>
                </c:pt>
                <c:pt idx="106">
                  <c:v>-8.6932909526112319</c:v>
                </c:pt>
                <c:pt idx="107">
                  <c:v>-9.5475161612948334</c:v>
                </c:pt>
                <c:pt idx="108">
                  <c:v>-10.476213664853539</c:v>
                </c:pt>
                <c:pt idx="109">
                  <c:v>-11.338238289218916</c:v>
                </c:pt>
                <c:pt idx="110">
                  <c:v>-12.125900390013101</c:v>
                </c:pt>
                <c:pt idx="111">
                  <c:v>-12.850519118933413</c:v>
                </c:pt>
                <c:pt idx="112">
                  <c:v>-13.452009897094086</c:v>
                </c:pt>
                <c:pt idx="113">
                  <c:v>-13.898241533037925</c:v>
                </c:pt>
                <c:pt idx="114">
                  <c:v>-14.122542855817722</c:v>
                </c:pt>
                <c:pt idx="115">
                  <c:v>-14.048300714376582</c:v>
                </c:pt>
                <c:pt idx="116">
                  <c:v>-13.643692647508022</c:v>
                </c:pt>
                <c:pt idx="117">
                  <c:v>-13.002095581422768</c:v>
                </c:pt>
                <c:pt idx="118">
                  <c:v>-12.263180641600169</c:v>
                </c:pt>
                <c:pt idx="119">
                  <c:v>-11.512944763560673</c:v>
                </c:pt>
                <c:pt idx="120">
                  <c:v>-10.647070286596637</c:v>
                </c:pt>
                <c:pt idx="121">
                  <c:v>-9.5828326137028181</c:v>
                </c:pt>
                <c:pt idx="122">
                  <c:v>-8.1986652707917269</c:v>
                </c:pt>
                <c:pt idx="123">
                  <c:v>-6.5918447060132284</c:v>
                </c:pt>
                <c:pt idx="124">
                  <c:v>-5.0597596449052817</c:v>
                </c:pt>
                <c:pt idx="125">
                  <c:v>-3.8168905264747477</c:v>
                </c:pt>
                <c:pt idx="126">
                  <c:v>-2.8961853143377736</c:v>
                </c:pt>
                <c:pt idx="127">
                  <c:v>-2.2451757489888591</c:v>
                </c:pt>
                <c:pt idx="128">
                  <c:v>-1.8154704704850366</c:v>
                </c:pt>
                <c:pt idx="129">
                  <c:v>-1.4595118689413877</c:v>
                </c:pt>
                <c:pt idx="130">
                  <c:v>-1.0182640161040202</c:v>
                </c:pt>
                <c:pt idx="131">
                  <c:v>-0.40074185343280666</c:v>
                </c:pt>
                <c:pt idx="132">
                  <c:v>0.26729917546237658</c:v>
                </c:pt>
                <c:pt idx="133">
                  <c:v>0.739641369425037</c:v>
                </c:pt>
                <c:pt idx="134">
                  <c:v>0.91662206424387715</c:v>
                </c:pt>
                <c:pt idx="135">
                  <c:v>0.90509204356734596</c:v>
                </c:pt>
                <c:pt idx="136">
                  <c:v>0.88572771659780614</c:v>
                </c:pt>
                <c:pt idx="137">
                  <c:v>0.99428846527584991</c:v>
                </c:pt>
                <c:pt idx="138">
                  <c:v>1.1881994889408443</c:v>
                </c:pt>
                <c:pt idx="139">
                  <c:v>1.3669037599244982</c:v>
                </c:pt>
                <c:pt idx="140">
                  <c:v>1.4583621265640279</c:v>
                </c:pt>
                <c:pt idx="141">
                  <c:v>1.5096483224529056</c:v>
                </c:pt>
                <c:pt idx="142">
                  <c:v>1.5995102853504584</c:v>
                </c:pt>
                <c:pt idx="143">
                  <c:v>1.7712582228282425</c:v>
                </c:pt>
                <c:pt idx="144">
                  <c:v>1.9601104060138486</c:v>
                </c:pt>
                <c:pt idx="145">
                  <c:v>2.0599065339673039</c:v>
                </c:pt>
                <c:pt idx="146">
                  <c:v>2.0055334988668072</c:v>
                </c:pt>
                <c:pt idx="147">
                  <c:v>1.8225567404734466</c:v>
                </c:pt>
                <c:pt idx="148">
                  <c:v>1.5730782736886217</c:v>
                </c:pt>
                <c:pt idx="149">
                  <c:v>1.319793584689144</c:v>
                </c:pt>
                <c:pt idx="150">
                  <c:v>1.1253385575497932</c:v>
                </c:pt>
                <c:pt idx="151">
                  <c:v>1.050217856832969</c:v>
                </c:pt>
                <c:pt idx="152">
                  <c:v>1.1115171286266712</c:v>
                </c:pt>
                <c:pt idx="153">
                  <c:v>1.1857198186553397</c:v>
                </c:pt>
                <c:pt idx="154">
                  <c:v>1.1100658414581188</c:v>
                </c:pt>
                <c:pt idx="155">
                  <c:v>0.79325057666017607</c:v>
                </c:pt>
                <c:pt idx="156">
                  <c:v>0.36350846533517167</c:v>
                </c:pt>
                <c:pt idx="157">
                  <c:v>4.1226112639813906E-2</c:v>
                </c:pt>
                <c:pt idx="158">
                  <c:v>-6.196867905743364E-2</c:v>
                </c:pt>
                <c:pt idx="159">
                  <c:v>-2.2128610651617198E-2</c:v>
                </c:pt>
                <c:pt idx="160">
                  <c:v>2.2066376195550852E-2</c:v>
                </c:pt>
                <c:pt idx="161">
                  <c:v>-3.9961910261487876E-2</c:v>
                </c:pt>
                <c:pt idx="162">
                  <c:v>-0.21322952635985937</c:v>
                </c:pt>
                <c:pt idx="163">
                  <c:v>-0.46957225976621553</c:v>
                </c:pt>
                <c:pt idx="164">
                  <c:v>-0.76331472221553565</c:v>
                </c:pt>
                <c:pt idx="165">
                  <c:v>-1.0471855785678108</c:v>
                </c:pt>
                <c:pt idx="166">
                  <c:v>-1.2674347580588052</c:v>
                </c:pt>
                <c:pt idx="167">
                  <c:v>-1.3924342305712822</c:v>
                </c:pt>
                <c:pt idx="168">
                  <c:v>-1.4621569985806104</c:v>
                </c:pt>
                <c:pt idx="169">
                  <c:v>-1.5318720466232727</c:v>
                </c:pt>
                <c:pt idx="170">
                  <c:v>-1.6414549669146239</c:v>
                </c:pt>
                <c:pt idx="171">
                  <c:v>-1.7668794712902391</c:v>
                </c:pt>
                <c:pt idx="172">
                  <c:v>-1.8534288966570722</c:v>
                </c:pt>
                <c:pt idx="173">
                  <c:v>-1.866234068626671</c:v>
                </c:pt>
                <c:pt idx="174">
                  <c:v>-1.8197920023393155</c:v>
                </c:pt>
                <c:pt idx="175">
                  <c:v>-1.7451827832398514</c:v>
                </c:pt>
                <c:pt idx="176">
                  <c:v>-1.6704950284520348</c:v>
                </c:pt>
                <c:pt idx="177">
                  <c:v>-1.6003836917011904</c:v>
                </c:pt>
                <c:pt idx="178">
                  <c:v>-1.5341090439574101</c:v>
                </c:pt>
                <c:pt idx="179">
                  <c:v>-1.4697795204343889</c:v>
                </c:pt>
                <c:pt idx="180">
                  <c:v>-1.40079364800475</c:v>
                </c:pt>
                <c:pt idx="181">
                  <c:v>-1.3256604190823751</c:v>
                </c:pt>
                <c:pt idx="182">
                  <c:v>-1.2384833230129844</c:v>
                </c:pt>
                <c:pt idx="183">
                  <c:v>-1.1449369502807838</c:v>
                </c:pt>
                <c:pt idx="184">
                  <c:v>-1.060961712144437</c:v>
                </c:pt>
                <c:pt idx="185">
                  <c:v>-0.99418929340779894</c:v>
                </c:pt>
                <c:pt idx="186">
                  <c:v>-0.93553215553290325</c:v>
                </c:pt>
                <c:pt idx="187">
                  <c:v>-0.86890919968528602</c:v>
                </c:pt>
                <c:pt idx="188">
                  <c:v>-0.78757474650770209</c:v>
                </c:pt>
                <c:pt idx="189">
                  <c:v>-0.69973913194462112</c:v>
                </c:pt>
                <c:pt idx="190">
                  <c:v>-0.62039243684993695</c:v>
                </c:pt>
                <c:pt idx="191">
                  <c:v>-0.56006743536600734</c:v>
                </c:pt>
                <c:pt idx="192">
                  <c:v>-0.51402368813779908</c:v>
                </c:pt>
              </c:numCache>
            </c:numRef>
          </c:val>
        </c:ser>
        <c:marker val="1"/>
        <c:axId val="63305216"/>
        <c:axId val="63306752"/>
      </c:lineChart>
      <c:catAx>
        <c:axId val="63305216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63306752"/>
        <c:crosses val="autoZero"/>
        <c:auto val="1"/>
        <c:lblAlgn val="ctr"/>
        <c:lblOffset val="100"/>
        <c:tickLblSkip val="12"/>
        <c:tickMarkSkip val="12"/>
      </c:catAx>
      <c:valAx>
        <c:axId val="63306752"/>
        <c:scaling>
          <c:orientation val="minMax"/>
        </c:scaling>
        <c:axPos val="l"/>
        <c:majorGridlines/>
        <c:numFmt formatCode="#,##0.0" sourceLinked="0"/>
        <c:tickLblPos val="nextTo"/>
        <c:crossAx val="6330521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>
              <a:defRPr/>
            </a:pPr>
            <a:r>
              <a:rPr lang="en-US" sz="1800" b="1" i="0" baseline="0"/>
              <a:t>FL Industrial Production Index</a:t>
            </a:r>
            <a:endParaRPr lang="en-US" sz="1800" b="0" i="0" baseline="0"/>
          </a:p>
        </c:rich>
      </c:tx>
      <c:layout>
        <c:manualLayout>
          <c:xMode val="edge"/>
          <c:yMode val="edge"/>
          <c:x val="0.349831419038095"/>
          <c:y val="2.1756030496187979E-2"/>
        </c:manualLayout>
      </c:layout>
    </c:title>
    <c:plotArea>
      <c:layout/>
      <c:lineChart>
        <c:grouping val="standard"/>
        <c:ser>
          <c:idx val="2"/>
          <c:order val="0"/>
          <c:tx>
            <c:v>FL Iprod 12Mo Avg (Left Axis)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Charts!$N$117:$N$309</c:f>
              <c:numCache>
                <c:formatCode>General</c:formatCode>
                <c:ptCount val="193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</c:numCache>
            </c:numRef>
          </c:cat>
          <c:val>
            <c:numRef>
              <c:f>Charts!$AD$117:$AD$309</c:f>
              <c:numCache>
                <c:formatCode>_(* #,##0.0_);_(* \(#,##0.0\);_(* "-"??_);_(@_)</c:formatCode>
                <c:ptCount val="193"/>
                <c:pt idx="0">
                  <c:v>85.136673834206405</c:v>
                </c:pt>
                <c:pt idx="1">
                  <c:v>85.421074264006123</c:v>
                </c:pt>
                <c:pt idx="2">
                  <c:v>85.703346680293251</c:v>
                </c:pt>
                <c:pt idx="3">
                  <c:v>85.992844762117272</c:v>
                </c:pt>
                <c:pt idx="4">
                  <c:v>86.298833738676436</c:v>
                </c:pt>
                <c:pt idx="5">
                  <c:v>86.62706696932851</c:v>
                </c:pt>
                <c:pt idx="6">
                  <c:v>86.971589231696143</c:v>
                </c:pt>
                <c:pt idx="7">
                  <c:v>87.311853451624529</c:v>
                </c:pt>
                <c:pt idx="8">
                  <c:v>87.619820977045023</c:v>
                </c:pt>
                <c:pt idx="9">
                  <c:v>87.879963129593179</c:v>
                </c:pt>
                <c:pt idx="10">
                  <c:v>88.095623309773089</c:v>
                </c:pt>
                <c:pt idx="11">
                  <c:v>88.281643769081924</c:v>
                </c:pt>
                <c:pt idx="12">
                  <c:v>88.441101069831532</c:v>
                </c:pt>
                <c:pt idx="13">
                  <c:v>88.560917424270073</c:v>
                </c:pt>
                <c:pt idx="14">
                  <c:v>88.615469892520991</c:v>
                </c:pt>
                <c:pt idx="15">
                  <c:v>88.587847212255838</c:v>
                </c:pt>
                <c:pt idx="16">
                  <c:v>88.480698314742185</c:v>
                </c:pt>
                <c:pt idx="17">
                  <c:v>88.309644293439462</c:v>
                </c:pt>
                <c:pt idx="18">
                  <c:v>88.087538518791533</c:v>
                </c:pt>
                <c:pt idx="19">
                  <c:v>87.818247144913002</c:v>
                </c:pt>
                <c:pt idx="20">
                  <c:v>87.503251545436981</c:v>
                </c:pt>
                <c:pt idx="21">
                  <c:v>87.152198816274449</c:v>
                </c:pt>
                <c:pt idx="22">
                  <c:v>86.787433881669543</c:v>
                </c:pt>
                <c:pt idx="23">
                  <c:v>86.440275820173881</c:v>
                </c:pt>
                <c:pt idx="24">
                  <c:v>86.138603360548814</c:v>
                </c:pt>
                <c:pt idx="25">
                  <c:v>85.89810975972938</c:v>
                </c:pt>
                <c:pt idx="26">
                  <c:v>85.728823463722463</c:v>
                </c:pt>
                <c:pt idx="27">
                  <c:v>85.635560643251495</c:v>
                </c:pt>
                <c:pt idx="28">
                  <c:v>85.612755668688195</c:v>
                </c:pt>
                <c:pt idx="29">
                  <c:v>85.648558831064591</c:v>
                </c:pt>
                <c:pt idx="30">
                  <c:v>85.72995996561032</c:v>
                </c:pt>
                <c:pt idx="31">
                  <c:v>85.845261290826556</c:v>
                </c:pt>
                <c:pt idx="32">
                  <c:v>85.983844501030362</c:v>
                </c:pt>
                <c:pt idx="33">
                  <c:v>86.141962484430451</c:v>
                </c:pt>
                <c:pt idx="34">
                  <c:v>86.323362457524297</c:v>
                </c:pt>
                <c:pt idx="35">
                  <c:v>86.53392601787624</c:v>
                </c:pt>
                <c:pt idx="36">
                  <c:v>86.765379364089938</c:v>
                </c:pt>
                <c:pt idx="37">
                  <c:v>86.990248973074358</c:v>
                </c:pt>
                <c:pt idx="38">
                  <c:v>87.172815882559348</c:v>
                </c:pt>
                <c:pt idx="39">
                  <c:v>87.294783288954321</c:v>
                </c:pt>
                <c:pt idx="40">
                  <c:v>87.368717485726748</c:v>
                </c:pt>
                <c:pt idx="41">
                  <c:v>87.428421493043757</c:v>
                </c:pt>
                <c:pt idx="42">
                  <c:v>87.502277627522119</c:v>
                </c:pt>
                <c:pt idx="43">
                  <c:v>87.604230411736168</c:v>
                </c:pt>
                <c:pt idx="44">
                  <c:v>87.734092173407134</c:v>
                </c:pt>
                <c:pt idx="45">
                  <c:v>87.883753929838221</c:v>
                </c:pt>
                <c:pt idx="46">
                  <c:v>88.038620570956525</c:v>
                </c:pt>
                <c:pt idx="47">
                  <c:v>88.182320411889449</c:v>
                </c:pt>
                <c:pt idx="48">
                  <c:v>88.311864221990888</c:v>
                </c:pt>
                <c:pt idx="49">
                  <c:v>88.442737322885492</c:v>
                </c:pt>
                <c:pt idx="50">
                  <c:v>88.59897059906092</c:v>
                </c:pt>
                <c:pt idx="51">
                  <c:v>88.791966900169697</c:v>
                </c:pt>
                <c:pt idx="52">
                  <c:v>89.010801066895169</c:v>
                </c:pt>
                <c:pt idx="53">
                  <c:v>89.230607549936451</c:v>
                </c:pt>
                <c:pt idx="54">
                  <c:v>89.43770790290985</c:v>
                </c:pt>
                <c:pt idx="55">
                  <c:v>89.638280883427583</c:v>
                </c:pt>
                <c:pt idx="56">
                  <c:v>89.852210552313963</c:v>
                </c:pt>
                <c:pt idx="57">
                  <c:v>90.093779391746821</c:v>
                </c:pt>
                <c:pt idx="58">
                  <c:v>90.365679573199074</c:v>
                </c:pt>
                <c:pt idx="59">
                  <c:v>90.662306347670594</c:v>
                </c:pt>
                <c:pt idx="60">
                  <c:v>90.980067896004741</c:v>
                </c:pt>
                <c:pt idx="61">
                  <c:v>91.318478755880847</c:v>
                </c:pt>
                <c:pt idx="62">
                  <c:v>91.6800712246514</c:v>
                </c:pt>
                <c:pt idx="63">
                  <c:v>92.060053323112427</c:v>
                </c:pt>
                <c:pt idx="64">
                  <c:v>92.440407849394902</c:v>
                </c:pt>
                <c:pt idx="65">
                  <c:v>92.797222601867489</c:v>
                </c:pt>
                <c:pt idx="66">
                  <c:v>93.118331007576103</c:v>
                </c:pt>
                <c:pt idx="67">
                  <c:v>93.409112823512999</c:v>
                </c:pt>
                <c:pt idx="68">
                  <c:v>93.687969328335342</c:v>
                </c:pt>
                <c:pt idx="69">
                  <c:v>93.967321296798787</c:v>
                </c:pt>
                <c:pt idx="70">
                  <c:v>94.248480978120497</c:v>
                </c:pt>
                <c:pt idx="71">
                  <c:v>94.52403677439834</c:v>
                </c:pt>
                <c:pt idx="72">
                  <c:v>94.784907927693155</c:v>
                </c:pt>
                <c:pt idx="73">
                  <c:v>95.0243796650024</c:v>
                </c:pt>
                <c:pt idx="74">
                  <c:v>95.238368725094119</c:v>
                </c:pt>
                <c:pt idx="75">
                  <c:v>95.432622644326315</c:v>
                </c:pt>
                <c:pt idx="76">
                  <c:v>95.62751453378074</c:v>
                </c:pt>
                <c:pt idx="77">
                  <c:v>95.84912196952375</c:v>
                </c:pt>
                <c:pt idx="78">
                  <c:v>96.106046904579486</c:v>
                </c:pt>
                <c:pt idx="79">
                  <c:v>96.381557429975487</c:v>
                </c:pt>
                <c:pt idx="80">
                  <c:v>96.64228506662613</c:v>
                </c:pt>
                <c:pt idx="81">
                  <c:v>96.867239706938676</c:v>
                </c:pt>
                <c:pt idx="82">
                  <c:v>97.056445588713416</c:v>
                </c:pt>
                <c:pt idx="83">
                  <c:v>97.226176344789721</c:v>
                </c:pt>
                <c:pt idx="84">
                  <c:v>97.394226545037512</c:v>
                </c:pt>
                <c:pt idx="85">
                  <c:v>97.574454565930822</c:v>
                </c:pt>
                <c:pt idx="86">
                  <c:v>97.776323498855334</c:v>
                </c:pt>
                <c:pt idx="87">
                  <c:v>98.002283350913771</c:v>
                </c:pt>
                <c:pt idx="88">
                  <c:v>98.244725382044365</c:v>
                </c:pt>
                <c:pt idx="89">
                  <c:v>98.490538160891887</c:v>
                </c:pt>
                <c:pt idx="90">
                  <c:v>98.732712568038664</c:v>
                </c:pt>
                <c:pt idx="91">
                  <c:v>98.974406010796145</c:v>
                </c:pt>
                <c:pt idx="92">
                  <c:v>99.224741585277357</c:v>
                </c:pt>
                <c:pt idx="93">
                  <c:v>99.486354088916528</c:v>
                </c:pt>
                <c:pt idx="94">
                  <c:v>99.751550030467442</c:v>
                </c:pt>
                <c:pt idx="95">
                  <c:v>100.00474726082854</c:v>
                </c:pt>
                <c:pt idx="96">
                  <c:v>100.23013160330895</c:v>
                </c:pt>
                <c:pt idx="97">
                  <c:v>100.41699498402301</c:v>
                </c:pt>
                <c:pt idx="98">
                  <c:v>100.5548567728066</c:v>
                </c:pt>
                <c:pt idx="99">
                  <c:v>100.62995285124093</c:v>
                </c:pt>
                <c:pt idx="100">
                  <c:v>100.62686874700817</c:v>
                </c:pt>
                <c:pt idx="101">
                  <c:v>100.52943319488837</c:v>
                </c:pt>
                <c:pt idx="102">
                  <c:v>100.32611622085534</c:v>
                </c:pt>
                <c:pt idx="103">
                  <c:v>100.0103028586725</c:v>
                </c:pt>
                <c:pt idx="104">
                  <c:v>99.583382003989357</c:v>
                </c:pt>
                <c:pt idx="105">
                  <c:v>99.042420130401936</c:v>
                </c:pt>
                <c:pt idx="106">
                  <c:v>98.379894758382662</c:v>
                </c:pt>
                <c:pt idx="107">
                  <c:v>97.586990053130322</c:v>
                </c:pt>
                <c:pt idx="108">
                  <c:v>96.662151360753626</c:v>
                </c:pt>
                <c:pt idx="109">
                  <c:v>95.62436238959576</c:v>
                </c:pt>
                <c:pt idx="110">
                  <c:v>94.499521944620426</c:v>
                </c:pt>
                <c:pt idx="111">
                  <c:v>93.328051793420386</c:v>
                </c:pt>
                <c:pt idx="112">
                  <c:v>92.173730498371398</c:v>
                </c:pt>
                <c:pt idx="113">
                  <c:v>91.107238838330275</c:v>
                </c:pt>
                <c:pt idx="114">
                  <c:v>90.172837535661756</c:v>
                </c:pt>
                <c:pt idx="115">
                  <c:v>89.378264580333848</c:v>
                </c:pt>
                <c:pt idx="116">
                  <c:v>88.701078745534474</c:v>
                </c:pt>
                <c:pt idx="117">
                  <c:v>88.133743359244605</c:v>
                </c:pt>
                <c:pt idx="118">
                  <c:v>87.693369002063719</c:v>
                </c:pt>
                <c:pt idx="119">
                  <c:v>87.412912603600205</c:v>
                </c:pt>
                <c:pt idx="120">
                  <c:v>87.315697701780365</c:v>
                </c:pt>
                <c:pt idx="121">
                  <c:v>87.391918301747054</c:v>
                </c:pt>
                <c:pt idx="122">
                  <c:v>87.622087781465993</c:v>
                </c:pt>
                <c:pt idx="123">
                  <c:v>87.978778830435502</c:v>
                </c:pt>
                <c:pt idx="124">
                  <c:v>88.4172342041402</c:v>
                </c:pt>
                <c:pt idx="125">
                  <c:v>88.888385355793176</c:v>
                </c:pt>
                <c:pt idx="126">
                  <c:v>89.357018855380502</c:v>
                </c:pt>
                <c:pt idx="127">
                  <c:v>89.808462100313946</c:v>
                </c:pt>
                <c:pt idx="128">
                  <c:v>90.244726593423408</c:v>
                </c:pt>
                <c:pt idx="129">
                  <c:v>90.670106529876549</c:v>
                </c:pt>
                <c:pt idx="130">
                  <c:v>91.086983338689194</c:v>
                </c:pt>
                <c:pt idx="131">
                  <c:v>91.494723028142673</c:v>
                </c:pt>
                <c:pt idx="132">
                  <c:v>91.886011617888911</c:v>
                </c:pt>
                <c:pt idx="133">
                  <c:v>92.248089082993431</c:v>
                </c:pt>
                <c:pt idx="134">
                  <c:v>92.565090524953987</c:v>
                </c:pt>
                <c:pt idx="135">
                  <c:v>92.831479101460218</c:v>
                </c:pt>
                <c:pt idx="136">
                  <c:v>93.06056758143869</c:v>
                </c:pt>
                <c:pt idx="137">
                  <c:v>93.277512891313577</c:v>
                </c:pt>
                <c:pt idx="138">
                  <c:v>93.502568375364703</c:v>
                </c:pt>
                <c:pt idx="139">
                  <c:v>93.745347573857885</c:v>
                </c:pt>
                <c:pt idx="140">
                  <c:v>94.005821331840153</c:v>
                </c:pt>
                <c:pt idx="141">
                  <c:v>94.280585721641231</c:v>
                </c:pt>
                <c:pt idx="142">
                  <c:v>94.564446913356861</c:v>
                </c:pt>
                <c:pt idx="143">
                  <c:v>94.851751848031896</c:v>
                </c:pt>
                <c:pt idx="144">
                  <c:v>95.140798648256578</c:v>
                </c:pt>
                <c:pt idx="145">
                  <c:v>95.43515052623998</c:v>
                </c:pt>
                <c:pt idx="146">
                  <c:v>95.739539286077971</c:v>
                </c:pt>
                <c:pt idx="147">
                  <c:v>96.051534447381997</c:v>
                </c:pt>
                <c:pt idx="148">
                  <c:v>96.357857094886</c:v>
                </c:pt>
                <c:pt idx="149">
                  <c:v>96.639980083553738</c:v>
                </c:pt>
                <c:pt idx="150">
                  <c:v>96.890999008002098</c:v>
                </c:pt>
                <c:pt idx="151">
                  <c:v>97.121209989203692</c:v>
                </c:pt>
                <c:pt idx="152">
                  <c:v>97.35168084639345</c:v>
                </c:pt>
                <c:pt idx="153">
                  <c:v>97.591399434742925</c:v>
                </c:pt>
                <c:pt idx="154">
                  <c:v>97.830837538472167</c:v>
                </c:pt>
                <c:pt idx="155">
                  <c:v>98.048723545592694</c:v>
                </c:pt>
                <c:pt idx="156">
                  <c:v>98.233009804467102</c:v>
                </c:pt>
                <c:pt idx="157">
                  <c:v>98.389543029725857</c:v>
                </c:pt>
                <c:pt idx="158">
                  <c:v>98.534501165843423</c:v>
                </c:pt>
                <c:pt idx="159">
                  <c:v>98.681004885318728</c:v>
                </c:pt>
                <c:pt idx="160">
                  <c:v>98.834488531822444</c:v>
                </c:pt>
                <c:pt idx="161">
                  <c:v>98.993651271991226</c:v>
                </c:pt>
                <c:pt idx="162">
                  <c:v>99.154931973318682</c:v>
                </c:pt>
                <c:pt idx="163">
                  <c:v>99.313980053605292</c:v>
                </c:pt>
                <c:pt idx="164">
                  <c:v>99.467071284692096</c:v>
                </c:pt>
                <c:pt idx="165">
                  <c:v>99.614816442569506</c:v>
                </c:pt>
                <c:pt idx="166">
                  <c:v>99.763291567908382</c:v>
                </c:pt>
                <c:pt idx="167">
                  <c:v>99.921720658978657</c:v>
                </c:pt>
                <c:pt idx="168">
                  <c:v>100.0951763694364</c:v>
                </c:pt>
                <c:pt idx="169">
                  <c:v>100.2811894109246</c:v>
                </c:pt>
                <c:pt idx="170">
                  <c:v>100.47341318313592</c:v>
                </c:pt>
                <c:pt idx="171">
                  <c:v>100.66650454051886</c:v>
                </c:pt>
                <c:pt idx="172">
                  <c:v>100.85757145824215</c:v>
                </c:pt>
                <c:pt idx="173">
                  <c:v>101.0459752500917</c:v>
                </c:pt>
                <c:pt idx="174">
                  <c:v>101.2312727316077</c:v>
                </c:pt>
                <c:pt idx="175">
                  <c:v>101.41248186337258</c:v>
                </c:pt>
                <c:pt idx="176">
                  <c:v>101.5882683648781</c:v>
                </c:pt>
                <c:pt idx="177">
                  <c:v>101.75672646255754</c:v>
                </c:pt>
                <c:pt idx="178">
                  <c:v>101.91547822354727</c:v>
                </c:pt>
                <c:pt idx="179">
                  <c:v>102.06232074967402</c:v>
                </c:pt>
                <c:pt idx="180">
                  <c:v>102.19718842856611</c:v>
                </c:pt>
                <c:pt idx="181">
                  <c:v>102.32356794441155</c:v>
                </c:pt>
                <c:pt idx="182">
                  <c:v>102.44623624581779</c:v>
                </c:pt>
                <c:pt idx="183">
                  <c:v>102.56887812886065</c:v>
                </c:pt>
                <c:pt idx="184">
                  <c:v>102.69332670155232</c:v>
                </c:pt>
                <c:pt idx="185">
                  <c:v>102.81968406622302</c:v>
                </c:pt>
                <c:pt idx="186">
                  <c:v>102.94760968250273</c:v>
                </c:pt>
                <c:pt idx="187">
                  <c:v>103.07676458174792</c:v>
                </c:pt>
                <c:pt idx="188">
                  <c:v>103.20696605209018</c:v>
                </c:pt>
                <c:pt idx="189">
                  <c:v>103.33886822543947</c:v>
                </c:pt>
                <c:pt idx="190">
                  <c:v>103.47410879029762</c:v>
                </c:pt>
                <c:pt idx="191">
                  <c:v>103.61468597566839</c:v>
                </c:pt>
                <c:pt idx="192">
                  <c:v>103.76102444718282</c:v>
                </c:pt>
              </c:numCache>
            </c:numRef>
          </c:val>
        </c:ser>
        <c:marker val="1"/>
        <c:axId val="63427712"/>
        <c:axId val="63429248"/>
      </c:lineChart>
      <c:lineChart>
        <c:grouping val="standard"/>
        <c:ser>
          <c:idx val="0"/>
          <c:order val="1"/>
          <c:tx>
            <c:v>Growth (Right Axis)</c:v>
          </c:tx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Charts!$AE$117:$AE$309</c:f>
              <c:numCache>
                <c:formatCode>0.0</c:formatCode>
                <c:ptCount val="193"/>
                <c:pt idx="0">
                  <c:v>4.2574683518737944</c:v>
                </c:pt>
                <c:pt idx="1">
                  <c:v>4.0915385910580193</c:v>
                </c:pt>
                <c:pt idx="2">
                  <c:v>4.0436284954929347</c:v>
                </c:pt>
                <c:pt idx="3">
                  <c:v>4.1261932857728389</c:v>
                </c:pt>
                <c:pt idx="4">
                  <c:v>4.3454219385220982</c:v>
                </c:pt>
                <c:pt idx="5">
                  <c:v>4.6561620513800861</c:v>
                </c:pt>
                <c:pt idx="6">
                  <c:v>4.8849904093380081</c:v>
                </c:pt>
                <c:pt idx="7">
                  <c:v>4.8113746675659153</c:v>
                </c:pt>
                <c:pt idx="8">
                  <c:v>4.3264965165346725</c:v>
                </c:pt>
                <c:pt idx="9">
                  <c:v>3.625645524664578</c:v>
                </c:pt>
                <c:pt idx="10">
                  <c:v>2.9877723395830058</c:v>
                </c:pt>
                <c:pt idx="11">
                  <c:v>2.5722481117250062</c:v>
                </c:pt>
                <c:pt idx="12">
                  <c:v>2.2055009199046349</c:v>
                </c:pt>
                <c:pt idx="13">
                  <c:v>1.6559875865036933</c:v>
                </c:pt>
                <c:pt idx="14">
                  <c:v>0.7511068504963303</c:v>
                </c:pt>
                <c:pt idx="15">
                  <c:v>-0.37810263374760122</c:v>
                </c:pt>
                <c:pt idx="16">
                  <c:v>-1.4582785201892046</c:v>
                </c:pt>
                <c:pt idx="17">
                  <c:v>-2.318536962013007</c:v>
                </c:pt>
                <c:pt idx="18">
                  <c:v>-3.0025685567602101</c:v>
                </c:pt>
                <c:pt idx="19">
                  <c:v>-3.6330127199581286</c:v>
                </c:pt>
                <c:pt idx="20">
                  <c:v>-4.2417131782835682</c:v>
                </c:pt>
                <c:pt idx="21">
                  <c:v>-4.7214969837372722</c:v>
                </c:pt>
                <c:pt idx="22">
                  <c:v>-4.9068745690813103</c:v>
                </c:pt>
                <c:pt idx="23">
                  <c:v>-4.6800395707304654</c:v>
                </c:pt>
                <c:pt idx="24">
                  <c:v>-4.0824815265396941</c:v>
                </c:pt>
                <c:pt idx="25">
                  <c:v>-3.2697273232834778</c:v>
                </c:pt>
                <c:pt idx="26">
                  <c:v>-2.3134456151548743</c:v>
                </c:pt>
                <c:pt idx="27">
                  <c:v>-1.2814380708384698</c:v>
                </c:pt>
                <c:pt idx="28">
                  <c:v>-0.31496494424163579</c:v>
                </c:pt>
                <c:pt idx="29">
                  <c:v>0.49680958689404253</c:v>
                </c:pt>
                <c:pt idx="30">
                  <c:v>1.1344968807448286</c:v>
                </c:pt>
                <c:pt idx="31">
                  <c:v>1.6141745416188957</c:v>
                </c:pt>
                <c:pt idx="32">
                  <c:v>1.9488170090516288</c:v>
                </c:pt>
                <c:pt idx="33">
                  <c:v>2.2319975043400442</c:v>
                </c:pt>
                <c:pt idx="34">
                  <c:v>2.5661377820439535</c:v>
                </c:pt>
                <c:pt idx="35">
                  <c:v>2.9779790108394488</c:v>
                </c:pt>
                <c:pt idx="36">
                  <c:v>3.2655331247811725</c:v>
                </c:pt>
                <c:pt idx="37">
                  <c:v>3.160649694941764</c:v>
                </c:pt>
                <c:pt idx="38">
                  <c:v>2.5540227665546755</c:v>
                </c:pt>
                <c:pt idx="39">
                  <c:v>1.6975948370656191</c:v>
                </c:pt>
                <c:pt idx="40">
                  <c:v>1.0243491707866426</c:v>
                </c:pt>
                <c:pt idx="41">
                  <c:v>0.82436545955610896</c:v>
                </c:pt>
                <c:pt idx="42">
                  <c:v>1.0177945087550988</c:v>
                </c:pt>
                <c:pt idx="43">
                  <c:v>1.4046269324807126</c:v>
                </c:pt>
                <c:pt idx="44">
                  <c:v>1.7912637764958106</c:v>
                </c:pt>
                <c:pt idx="45">
                  <c:v>2.0665048511097739</c:v>
                </c:pt>
                <c:pt idx="46">
                  <c:v>2.1359772839665281</c:v>
                </c:pt>
                <c:pt idx="47">
                  <c:v>1.9735600266054698</c:v>
                </c:pt>
                <c:pt idx="48">
                  <c:v>1.7699129394676882</c:v>
                </c:pt>
                <c:pt idx="49">
                  <c:v>1.7831255525222023</c:v>
                </c:pt>
                <c:pt idx="50">
                  <c:v>2.1311967231131268</c:v>
                </c:pt>
                <c:pt idx="51">
                  <c:v>2.6413658624238945</c:v>
                </c:pt>
                <c:pt idx="52">
                  <c:v>3.0011778296683778</c:v>
                </c:pt>
                <c:pt idx="53">
                  <c:v>3.0101719535263749</c:v>
                </c:pt>
                <c:pt idx="54">
                  <c:v>2.825247416592247</c:v>
                </c:pt>
                <c:pt idx="55">
                  <c:v>2.7250630658846697</c:v>
                </c:pt>
                <c:pt idx="56">
                  <c:v>2.8989369250807862</c:v>
                </c:pt>
                <c:pt idx="57">
                  <c:v>3.2680091290197888</c:v>
                </c:pt>
                <c:pt idx="58">
                  <c:v>3.671719527213968</c:v>
                </c:pt>
                <c:pt idx="59">
                  <c:v>3.9950003407231982</c:v>
                </c:pt>
                <c:pt idx="60">
                  <c:v>4.2659639202927035</c:v>
                </c:pt>
                <c:pt idx="61">
                  <c:v>4.5300191643990129</c:v>
                </c:pt>
                <c:pt idx="62">
                  <c:v>4.8295976937747787</c:v>
                </c:pt>
                <c:pt idx="63">
                  <c:v>5.0666428208997916</c:v>
                </c:pt>
                <c:pt idx="64">
                  <c:v>5.0643416670517194</c:v>
                </c:pt>
                <c:pt idx="65">
                  <c:v>4.7436593854593756</c:v>
                </c:pt>
                <c:pt idx="66">
                  <c:v>4.2601761678653594</c:v>
                </c:pt>
                <c:pt idx="67">
                  <c:v>3.8458731641950461</c:v>
                </c:pt>
                <c:pt idx="68">
                  <c:v>3.6722956547450281</c:v>
                </c:pt>
                <c:pt idx="69">
                  <c:v>3.6595550091829576</c:v>
                </c:pt>
                <c:pt idx="70">
                  <c:v>3.6622900940158409</c:v>
                </c:pt>
                <c:pt idx="71">
                  <c:v>3.5686467582736636</c:v>
                </c:pt>
                <c:pt idx="72">
                  <c:v>3.3589174508277697</c:v>
                </c:pt>
                <c:pt idx="73">
                  <c:v>3.0666836852847323</c:v>
                </c:pt>
                <c:pt idx="74">
                  <c:v>2.726460631509986</c:v>
                </c:pt>
                <c:pt idx="75">
                  <c:v>2.4652563533187344</c:v>
                </c:pt>
                <c:pt idx="76">
                  <c:v>2.4698628139041778</c:v>
                </c:pt>
                <c:pt idx="77">
                  <c:v>2.8127250516237989</c:v>
                </c:pt>
                <c:pt idx="78">
                  <c:v>3.2693670793751739</c:v>
                </c:pt>
                <c:pt idx="79">
                  <c:v>3.5089458435879406</c:v>
                </c:pt>
                <c:pt idx="80">
                  <c:v>3.3119304780849346</c:v>
                </c:pt>
                <c:pt idx="81">
                  <c:v>2.8429037717496053</c:v>
                </c:pt>
                <c:pt idx="82">
                  <c:v>2.3774617250138075</c:v>
                </c:pt>
                <c:pt idx="83">
                  <c:v>2.1223952003077473</c:v>
                </c:pt>
                <c:pt idx="84">
                  <c:v>2.0934584942479351</c:v>
                </c:pt>
                <c:pt idx="85">
                  <c:v>2.2393332534558441</c:v>
                </c:pt>
                <c:pt idx="86">
                  <c:v>2.5037722529239081</c:v>
                </c:pt>
                <c:pt idx="87">
                  <c:v>2.7986394240853807</c:v>
                </c:pt>
                <c:pt idx="88">
                  <c:v>2.9984086660707732</c:v>
                </c:pt>
                <c:pt idx="89">
                  <c:v>3.034593609531977</c:v>
                </c:pt>
                <c:pt idx="90">
                  <c:v>2.9841054080245621</c:v>
                </c:pt>
                <c:pt idx="91">
                  <c:v>2.9738937816653488</c:v>
                </c:pt>
                <c:pt idx="92">
                  <c:v>3.077983144903107</c:v>
                </c:pt>
                <c:pt idx="93">
                  <c:v>3.214780831596098</c:v>
                </c:pt>
                <c:pt idx="94">
                  <c:v>3.2549282275951219</c:v>
                </c:pt>
                <c:pt idx="95">
                  <c:v>3.1002996231287216</c:v>
                </c:pt>
                <c:pt idx="96">
                  <c:v>2.7501168472383597</c:v>
                </c:pt>
                <c:pt idx="97">
                  <c:v>2.2709240453753887</c:v>
                </c:pt>
                <c:pt idx="98">
                  <c:v>1.6681280911632346</c:v>
                </c:pt>
                <c:pt idx="99">
                  <c:v>0.90478534532598687</c:v>
                </c:pt>
                <c:pt idx="100">
                  <c:v>-3.7032364559341779E-2</c:v>
                </c:pt>
                <c:pt idx="101">
                  <c:v>-1.1674289813840444</c:v>
                </c:pt>
                <c:pt idx="102">
                  <c:v>-2.4327044591279656</c:v>
                </c:pt>
                <c:pt idx="103">
                  <c:v>-3.7736702745533979</c:v>
                </c:pt>
                <c:pt idx="104">
                  <c:v>-5.0924306656617961</c:v>
                </c:pt>
                <c:pt idx="105">
                  <c:v>-6.4404711027993278</c:v>
                </c:pt>
                <c:pt idx="106">
                  <c:v>-7.8752848025759992</c:v>
                </c:pt>
                <c:pt idx="107">
                  <c:v>-9.4168528564542715</c:v>
                </c:pt>
                <c:pt idx="108">
                  <c:v>-10.982749318761908</c:v>
                </c:pt>
                <c:pt idx="109">
                  <c:v>-12.332050034187725</c:v>
                </c:pt>
                <c:pt idx="110">
                  <c:v>-13.38725644500024</c:v>
                </c:pt>
                <c:pt idx="111">
                  <c:v>-13.987746848069971</c:v>
                </c:pt>
                <c:pt idx="112">
                  <c:v>-13.865641356521696</c:v>
                </c:pt>
                <c:pt idx="113">
                  <c:v>-12.929162396670757</c:v>
                </c:pt>
                <c:pt idx="114">
                  <c:v>-11.458951518095084</c:v>
                </c:pt>
                <c:pt idx="115">
                  <c:v>-9.8667314411108329</c:v>
                </c:pt>
                <c:pt idx="116">
                  <c:v>-8.5110818817061613</c:v>
                </c:pt>
                <c:pt idx="117">
                  <c:v>-7.2194285841182477</c:v>
                </c:pt>
                <c:pt idx="118">
                  <c:v>-5.6821097513479524</c:v>
                </c:pt>
                <c:pt idx="119">
                  <c:v>-3.6770771041036987</c:v>
                </c:pt>
                <c:pt idx="120">
                  <c:v>-1.2968918020630382</c:v>
                </c:pt>
                <c:pt idx="121">
                  <c:v>1.033136580431071</c:v>
                </c:pt>
                <c:pt idx="122">
                  <c:v>3.1627626372049855</c:v>
                </c:pt>
                <c:pt idx="123">
                  <c:v>4.9516327078804601</c:v>
                </c:pt>
                <c:pt idx="124">
                  <c:v>6.1145180013149947</c:v>
                </c:pt>
                <c:pt idx="125">
                  <c:v>6.5599489781321907</c:v>
                </c:pt>
                <c:pt idx="126">
                  <c:v>6.4908282330211176</c:v>
                </c:pt>
                <c:pt idx="127">
                  <c:v>6.2195299996113951</c:v>
                </c:pt>
                <c:pt idx="128">
                  <c:v>5.9931932199893456</c:v>
                </c:pt>
                <c:pt idx="129">
                  <c:v>5.8342214706769147</c:v>
                </c:pt>
                <c:pt idx="130">
                  <c:v>5.7029721888500751</c:v>
                </c:pt>
                <c:pt idx="131">
                  <c:v>5.5499710673862612</c:v>
                </c:pt>
                <c:pt idx="132">
                  <c:v>5.2885578319824988</c:v>
                </c:pt>
                <c:pt idx="133">
                  <c:v>4.857614387683995</c:v>
                </c:pt>
                <c:pt idx="134">
                  <c:v>4.222378267850857</c:v>
                </c:pt>
                <c:pt idx="135">
                  <c:v>3.5235676163948515</c:v>
                </c:pt>
                <c:pt idx="136">
                  <c:v>3.0106847010139992</c:v>
                </c:pt>
                <c:pt idx="137">
                  <c:v>2.8346305685243323</c:v>
                </c:pt>
                <c:pt idx="138">
                  <c:v>2.927144631014067</c:v>
                </c:pt>
                <c:pt idx="139">
                  <c:v>3.1489191199072897</c:v>
                </c:pt>
                <c:pt idx="140">
                  <c:v>3.3759376054353751</c:v>
                </c:pt>
                <c:pt idx="141">
                  <c:v>3.5607397765387905</c:v>
                </c:pt>
                <c:pt idx="142">
                  <c:v>3.6737731913871752</c:v>
                </c:pt>
                <c:pt idx="143">
                  <c:v>3.7050382685987371</c:v>
                </c:pt>
                <c:pt idx="144">
                  <c:v>3.7104540962157539</c:v>
                </c:pt>
                <c:pt idx="145">
                  <c:v>3.7660699149623555</c:v>
                </c:pt>
                <c:pt idx="146">
                  <c:v>3.8901247790743554</c:v>
                </c:pt>
                <c:pt idx="147">
                  <c:v>3.9863519673073</c:v>
                </c:pt>
                <c:pt idx="148">
                  <c:v>3.9080387206312128</c:v>
                </c:pt>
                <c:pt idx="149">
                  <c:v>3.5846378347462959</c:v>
                </c:pt>
                <c:pt idx="150">
                  <c:v>3.1719849712827486</c:v>
                </c:pt>
                <c:pt idx="151">
                  <c:v>2.8947521626181194</c:v>
                </c:pt>
                <c:pt idx="152">
                  <c:v>2.8895285574939367</c:v>
                </c:pt>
                <c:pt idx="153">
                  <c:v>2.9997589459725083</c:v>
                </c:pt>
                <c:pt idx="154">
                  <c:v>2.9890327838046238</c:v>
                </c:pt>
                <c:pt idx="155">
                  <c:v>2.7094372473735806</c:v>
                </c:pt>
                <c:pt idx="156">
                  <c:v>2.2810211644450185</c:v>
                </c:pt>
                <c:pt idx="157">
                  <c:v>1.9300685430712505</c:v>
                </c:pt>
                <c:pt idx="158">
                  <c:v>1.7832131125860018</c:v>
                </c:pt>
                <c:pt idx="159">
                  <c:v>1.8001143367665673</c:v>
                </c:pt>
                <c:pt idx="160">
                  <c:v>1.8844851188968503</c:v>
                </c:pt>
                <c:pt idx="161">
                  <c:v>1.9523283640506595</c:v>
                </c:pt>
                <c:pt idx="162">
                  <c:v>1.9753555351796903</c:v>
                </c:pt>
                <c:pt idx="163">
                  <c:v>1.9436611643208312</c:v>
                </c:pt>
                <c:pt idx="164">
                  <c:v>1.8654779158429058</c:v>
                </c:pt>
                <c:pt idx="165">
                  <c:v>1.794988595986835</c:v>
                </c:pt>
                <c:pt idx="166">
                  <c:v>1.7997000764396587</c:v>
                </c:pt>
                <c:pt idx="167">
                  <c:v>1.9181136569388579</c:v>
                </c:pt>
                <c:pt idx="168">
                  <c:v>2.0990844336429504</c:v>
                </c:pt>
                <c:pt idx="169">
                  <c:v>2.2501282724062266</c:v>
                </c:pt>
                <c:pt idx="170">
                  <c:v>2.3232267083443059</c:v>
                </c:pt>
                <c:pt idx="171">
                  <c:v>2.3305907033807749</c:v>
                </c:pt>
                <c:pt idx="172">
                  <c:v>2.3025445736296613</c:v>
                </c:pt>
                <c:pt idx="173">
                  <c:v>2.2667516846499591</c:v>
                </c:pt>
                <c:pt idx="174">
                  <c:v>2.2255489909547954</c:v>
                </c:pt>
                <c:pt idx="175">
                  <c:v>2.172260867557152</c:v>
                </c:pt>
                <c:pt idx="176">
                  <c:v>2.1028015693464797</c:v>
                </c:pt>
                <c:pt idx="177">
                  <c:v>2.0105456176276792</c:v>
                </c:pt>
                <c:pt idx="178">
                  <c:v>1.8902466957054997</c:v>
                </c:pt>
                <c:pt idx="179">
                  <c:v>1.7443750930350888</c:v>
                </c:pt>
                <c:pt idx="180">
                  <c:v>1.5985541103388901</c:v>
                </c:pt>
                <c:pt idx="181">
                  <c:v>1.4951222629399963</c:v>
                </c:pt>
                <c:pt idx="182">
                  <c:v>1.4489140403368905</c:v>
                </c:pt>
                <c:pt idx="183">
                  <c:v>1.4465601707357889</c:v>
                </c:pt>
                <c:pt idx="184">
                  <c:v>1.4659732055010366</c:v>
                </c:pt>
                <c:pt idx="185">
                  <c:v>1.4865530282335282</c:v>
                </c:pt>
                <c:pt idx="186">
                  <c:v>1.5030232840999691</c:v>
                </c:pt>
                <c:pt idx="187">
                  <c:v>1.5153389294290331</c:v>
                </c:pt>
                <c:pt idx="188">
                  <c:v>1.5254254909600862</c:v>
                </c:pt>
                <c:pt idx="189">
                  <c:v>1.5432238275812526</c:v>
                </c:pt>
                <c:pt idx="190">
                  <c:v>1.5804264823768843</c:v>
                </c:pt>
                <c:pt idx="191">
                  <c:v>1.6413169891510426</c:v>
                </c:pt>
                <c:pt idx="192">
                  <c:v>1.7072237566178927</c:v>
                </c:pt>
              </c:numCache>
            </c:numRef>
          </c:val>
        </c:ser>
        <c:marker val="1"/>
        <c:axId val="63431424"/>
        <c:axId val="63432960"/>
      </c:lineChart>
      <c:catAx>
        <c:axId val="63427712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63429248"/>
        <c:crosses val="autoZero"/>
        <c:auto val="1"/>
        <c:lblAlgn val="ctr"/>
        <c:lblOffset val="100"/>
        <c:tickLblSkip val="12"/>
        <c:tickMarkSkip val="12"/>
      </c:catAx>
      <c:valAx>
        <c:axId val="63429248"/>
        <c:scaling>
          <c:orientation val="minMax"/>
          <c:min val="7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12 Month Rolling 2007=100</a:t>
                </a:r>
              </a:p>
            </c:rich>
          </c:tx>
          <c:layout/>
        </c:title>
        <c:numFmt formatCode="#,##0" sourceLinked="0"/>
        <c:tickLblPos val="nextTo"/>
        <c:crossAx val="63427712"/>
        <c:crosses val="autoZero"/>
        <c:crossBetween val="between"/>
      </c:valAx>
      <c:catAx>
        <c:axId val="63431424"/>
        <c:scaling>
          <c:orientation val="minMax"/>
        </c:scaling>
        <c:delete val="1"/>
        <c:axPos val="b"/>
        <c:tickLblPos val="none"/>
        <c:crossAx val="63432960"/>
        <c:crosses val="autoZero"/>
        <c:auto val="1"/>
        <c:lblAlgn val="ctr"/>
        <c:lblOffset val="100"/>
      </c:catAx>
      <c:valAx>
        <c:axId val="6343296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YoY Percent Change</a:t>
                </a:r>
              </a:p>
            </c:rich>
          </c:tx>
          <c:layout/>
        </c:title>
        <c:numFmt formatCode="0.0" sourceLinked="1"/>
        <c:tickLblPos val="nextTo"/>
        <c:crossAx val="63431424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12</xdr:col>
      <xdr:colOff>428625</xdr:colOff>
      <xdr:row>25</xdr:row>
      <xdr:rowOff>95250</xdr:rowOff>
    </xdr:to>
    <xdr:graphicFrame macro="">
      <xdr:nvGraphicFramePr>
        <xdr:cNvPr id="310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26</xdr:row>
      <xdr:rowOff>9525</xdr:rowOff>
    </xdr:from>
    <xdr:to>
      <xdr:col>12</xdr:col>
      <xdr:colOff>438150</xdr:colOff>
      <xdr:row>49</xdr:row>
      <xdr:rowOff>28575</xdr:rowOff>
    </xdr:to>
    <xdr:graphicFrame macro="">
      <xdr:nvGraphicFramePr>
        <xdr:cNvPr id="310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49</xdr:row>
      <xdr:rowOff>66675</xdr:rowOff>
    </xdr:from>
    <xdr:to>
      <xdr:col>12</xdr:col>
      <xdr:colOff>438150</xdr:colOff>
      <xdr:row>73</xdr:row>
      <xdr:rowOff>95250</xdr:rowOff>
    </xdr:to>
    <xdr:graphicFrame macro="">
      <xdr:nvGraphicFramePr>
        <xdr:cNvPr id="310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75</xdr:row>
      <xdr:rowOff>19050</xdr:rowOff>
    </xdr:from>
    <xdr:to>
      <xdr:col>12</xdr:col>
      <xdr:colOff>428625</xdr:colOff>
      <xdr:row>100</xdr:row>
      <xdr:rowOff>57150</xdr:rowOff>
    </xdr:to>
    <xdr:graphicFrame macro="">
      <xdr:nvGraphicFramePr>
        <xdr:cNvPr id="311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100</xdr:row>
      <xdr:rowOff>123825</xdr:rowOff>
    </xdr:from>
    <xdr:to>
      <xdr:col>12</xdr:col>
      <xdr:colOff>428625</xdr:colOff>
      <xdr:row>126</xdr:row>
      <xdr:rowOff>0</xdr:rowOff>
    </xdr:to>
    <xdr:graphicFrame macro="">
      <xdr:nvGraphicFramePr>
        <xdr:cNvPr id="311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127</xdr:row>
      <xdr:rowOff>38100</xdr:rowOff>
    </xdr:from>
    <xdr:to>
      <xdr:col>12</xdr:col>
      <xdr:colOff>438150</xdr:colOff>
      <xdr:row>152</xdr:row>
      <xdr:rowOff>76200</xdr:rowOff>
    </xdr:to>
    <xdr:graphicFrame macro="">
      <xdr:nvGraphicFramePr>
        <xdr:cNvPr id="31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179</xdr:row>
      <xdr:rowOff>28575</xdr:rowOff>
    </xdr:from>
    <xdr:to>
      <xdr:col>12</xdr:col>
      <xdr:colOff>466725</xdr:colOff>
      <xdr:row>204</xdr:row>
      <xdr:rowOff>66675</xdr:rowOff>
    </xdr:to>
    <xdr:graphicFrame macro="">
      <xdr:nvGraphicFramePr>
        <xdr:cNvPr id="31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57150</xdr:colOff>
      <xdr:row>230</xdr:row>
      <xdr:rowOff>76200</xdr:rowOff>
    </xdr:from>
    <xdr:to>
      <xdr:col>12</xdr:col>
      <xdr:colOff>466725</xdr:colOff>
      <xdr:row>253</xdr:row>
      <xdr:rowOff>114300</xdr:rowOff>
    </xdr:to>
    <xdr:graphicFrame macro="">
      <xdr:nvGraphicFramePr>
        <xdr:cNvPr id="311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205</xdr:row>
      <xdr:rowOff>28575</xdr:rowOff>
    </xdr:from>
    <xdr:to>
      <xdr:col>12</xdr:col>
      <xdr:colOff>457200</xdr:colOff>
      <xdr:row>229</xdr:row>
      <xdr:rowOff>142875</xdr:rowOff>
    </xdr:to>
    <xdr:graphicFrame macro="">
      <xdr:nvGraphicFramePr>
        <xdr:cNvPr id="311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76200</xdr:colOff>
      <xdr:row>280</xdr:row>
      <xdr:rowOff>95250</xdr:rowOff>
    </xdr:from>
    <xdr:to>
      <xdr:col>12</xdr:col>
      <xdr:colOff>485775</xdr:colOff>
      <xdr:row>305</xdr:row>
      <xdr:rowOff>133350</xdr:rowOff>
    </xdr:to>
    <xdr:graphicFrame macro="">
      <xdr:nvGraphicFramePr>
        <xdr:cNvPr id="311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75</xdr:row>
      <xdr:rowOff>19050</xdr:rowOff>
    </xdr:from>
    <xdr:to>
      <xdr:col>12</xdr:col>
      <xdr:colOff>409575</xdr:colOff>
      <xdr:row>100</xdr:row>
      <xdr:rowOff>57150</xdr:rowOff>
    </xdr:to>
    <xdr:graphicFrame macro="">
      <xdr:nvGraphicFramePr>
        <xdr:cNvPr id="31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383</xdr:row>
      <xdr:rowOff>0</xdr:rowOff>
    </xdr:from>
    <xdr:to>
      <xdr:col>12</xdr:col>
      <xdr:colOff>409575</xdr:colOff>
      <xdr:row>408</xdr:row>
      <xdr:rowOff>38100</xdr:rowOff>
    </xdr:to>
    <xdr:graphicFrame macro="">
      <xdr:nvGraphicFramePr>
        <xdr:cNvPr id="312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76200</xdr:colOff>
      <xdr:row>306</xdr:row>
      <xdr:rowOff>57151</xdr:rowOff>
    </xdr:from>
    <xdr:to>
      <xdr:col>12</xdr:col>
      <xdr:colOff>485775</xdr:colOff>
      <xdr:row>329</xdr:row>
      <xdr:rowOff>85726</xdr:rowOff>
    </xdr:to>
    <xdr:graphicFrame macro="">
      <xdr:nvGraphicFramePr>
        <xdr:cNvPr id="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38100</xdr:colOff>
      <xdr:row>153</xdr:row>
      <xdr:rowOff>9525</xdr:rowOff>
    </xdr:from>
    <xdr:to>
      <xdr:col>12</xdr:col>
      <xdr:colOff>447675</xdr:colOff>
      <xdr:row>178</xdr:row>
      <xdr:rowOff>47625</xdr:rowOff>
    </xdr:to>
    <xdr:graphicFrame macro="">
      <xdr:nvGraphicFramePr>
        <xdr:cNvPr id="2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47625</xdr:colOff>
      <xdr:row>254</xdr:row>
      <xdr:rowOff>47625</xdr:rowOff>
    </xdr:from>
    <xdr:to>
      <xdr:col>12</xdr:col>
      <xdr:colOff>457200</xdr:colOff>
      <xdr:row>277</xdr:row>
      <xdr:rowOff>85725</xdr:rowOff>
    </xdr:to>
    <xdr:graphicFrame macro="">
      <xdr:nvGraphicFramePr>
        <xdr:cNvPr id="1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331</xdr:row>
      <xdr:rowOff>0</xdr:rowOff>
    </xdr:from>
    <xdr:to>
      <xdr:col>12</xdr:col>
      <xdr:colOff>409575</xdr:colOff>
      <xdr:row>354</xdr:row>
      <xdr:rowOff>28575</xdr:rowOff>
    </xdr:to>
    <xdr:graphicFrame macro="">
      <xdr:nvGraphicFramePr>
        <xdr:cNvPr id="1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0.10234</cdr:x>
      <cdr:y>0.20253</cdr:y>
    </cdr:from>
    <cdr:to>
      <cdr:x>0.21948</cdr:x>
      <cdr:y>0.27342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75" y="762000"/>
          <a:ext cx="904875" cy="2667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prstClr val="black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2000 Census</a:t>
          </a:r>
        </a:p>
      </cdr:txBody>
    </cdr:sp>
  </cdr:relSizeAnchor>
  <cdr:relSizeAnchor xmlns:cdr="http://schemas.openxmlformats.org/drawingml/2006/chartDrawing">
    <cdr:from>
      <cdr:x>0.62392</cdr:x>
      <cdr:y>0.45316</cdr:y>
    </cdr:from>
    <cdr:to>
      <cdr:x>0.74106</cdr:x>
      <cdr:y>0.52405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19650" y="1704975"/>
          <a:ext cx="904875" cy="26670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prstClr val="black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2010 Census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308/Econ/MA_20130719_Emp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234\Grpdata\PEF%20Finance\Planning%20&amp;%20Strategy%20Dept\Load%20Forecasting\Lynch\FOR201206\Econ\econ2011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308/Econ/MA_20130708_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308/Econ/MA_20130719_In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209/Econ/FL_2012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MREPORTS/2013/C011M_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weather/Normals%20Devmt/BMDD_3_WS_1993-2012%20May13%20Norma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109/Econ/FL_20110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234\Grpdata\FOR200912\Econ\econ200912_D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FOR201109/Econ/econ201109_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 (Adjusted)"/>
      <sheetName val="M"/>
      <sheetName val="Y (Adjusted)"/>
      <sheetName val="Y"/>
      <sheetName val="Charts"/>
    </sheetNames>
    <sheetDataSet>
      <sheetData sheetId="0">
        <row r="8">
          <cell r="B8">
            <v>5347.3001020666088</v>
          </cell>
          <cell r="D8">
            <v>402.30768220943787</v>
          </cell>
          <cell r="E8">
            <v>520.11830741503547</v>
          </cell>
          <cell r="F8">
            <v>1220.5945296335606</v>
          </cell>
          <cell r="G8">
            <v>128.07660198151584</v>
          </cell>
          <cell r="H8">
            <v>366.36588373251499</v>
          </cell>
          <cell r="I8">
            <v>366.05479945302488</v>
          </cell>
          <cell r="J8">
            <v>586.07501754747523</v>
          </cell>
          <cell r="K8">
            <v>709.71439106233663</v>
          </cell>
          <cell r="L8">
            <v>210.6010108432402</v>
          </cell>
          <cell r="M8">
            <v>3587.4822342536686</v>
          </cell>
          <cell r="N8">
            <v>826.11070418790462</v>
          </cell>
        </row>
        <row r="9">
          <cell r="B9">
            <v>5362.4380032775389</v>
          </cell>
          <cell r="D9">
            <v>402.46136503932729</v>
          </cell>
          <cell r="E9">
            <v>518.92458979838659</v>
          </cell>
          <cell r="F9">
            <v>1222.6156152034443</v>
          </cell>
          <cell r="G9">
            <v>128.80457492450452</v>
          </cell>
          <cell r="H9">
            <v>368.78023732786198</v>
          </cell>
          <cell r="I9">
            <v>368.0698084038616</v>
          </cell>
          <cell r="J9">
            <v>587.74101270848348</v>
          </cell>
          <cell r="K9">
            <v>711.30418614417852</v>
          </cell>
          <cell r="L9">
            <v>211.24734472576529</v>
          </cell>
          <cell r="M9">
            <v>3598.5627794380998</v>
          </cell>
          <cell r="N9">
            <v>831.28369163828233</v>
          </cell>
        </row>
        <row r="10">
          <cell r="B10">
            <v>5373.3046600827047</v>
          </cell>
          <cell r="D10">
            <v>400.30782951414585</v>
          </cell>
          <cell r="E10">
            <v>517.07887272260359</v>
          </cell>
          <cell r="F10">
            <v>1223.6237897642197</v>
          </cell>
          <cell r="G10">
            <v>129.3257292542126</v>
          </cell>
          <cell r="H10">
            <v>369.80040667927074</v>
          </cell>
          <cell r="I10">
            <v>370.07564892962336</v>
          </cell>
          <cell r="J10">
            <v>588.90097188757306</v>
          </cell>
          <cell r="K10">
            <v>711.72078565988807</v>
          </cell>
          <cell r="L10">
            <v>211.65946675164085</v>
          </cell>
          <cell r="M10">
            <v>3605.1067989264284</v>
          </cell>
          <cell r="N10">
            <v>839.69746800391908</v>
          </cell>
        </row>
        <row r="11">
          <cell r="B11">
            <v>5379.662870729715</v>
          </cell>
          <cell r="D11">
            <v>396.655602345864</v>
          </cell>
          <cell r="E11">
            <v>514.72114848519368</v>
          </cell>
          <cell r="F11">
            <v>1223.8337620332836</v>
          </cell>
          <cell r="G11">
            <v>129.53983965714772</v>
          </cell>
          <cell r="H11">
            <v>369.78466316511236</v>
          </cell>
          <cell r="I11">
            <v>372.04357644394042</v>
          </cell>
          <cell r="J11">
            <v>589.9463119092087</v>
          </cell>
          <cell r="K11">
            <v>711.3278402333458</v>
          </cell>
          <cell r="L11">
            <v>211.96195273790508</v>
          </cell>
          <cell r="M11">
            <v>3608.4379461799435</v>
          </cell>
          <cell r="N11">
            <v>848.81458961168926</v>
          </cell>
        </row>
        <row r="12">
          <cell r="B12">
            <v>5381.2474369050997</v>
          </cell>
          <cell r="D12">
            <v>393.16808291885161</v>
          </cell>
          <cell r="E12">
            <v>512.2511821606106</v>
          </cell>
          <cell r="F12">
            <v>1223.6308141811601</v>
          </cell>
          <cell r="G12">
            <v>129.32919502041995</v>
          </cell>
          <cell r="H12">
            <v>369.46613308829404</v>
          </cell>
          <cell r="I12">
            <v>373.70724475624098</v>
          </cell>
          <cell r="J12">
            <v>591.31778141555765</v>
          </cell>
          <cell r="K12">
            <v>710.78236613374565</v>
          </cell>
          <cell r="L12">
            <v>212.29312221032959</v>
          </cell>
          <cell r="M12">
            <v>3610.5266568057482</v>
          </cell>
          <cell r="N12">
            <v>854.29241044002197</v>
          </cell>
        </row>
        <row r="13">
          <cell r="B13">
            <v>5378.7444815814497</v>
          </cell>
          <cell r="D13">
            <v>390.88955149054527</v>
          </cell>
          <cell r="E13">
            <v>509.92925958720349</v>
          </cell>
          <cell r="F13">
            <v>1223.3343225897599</v>
          </cell>
          <cell r="G13">
            <v>128.72664956475299</v>
          </cell>
          <cell r="H13">
            <v>369.45250549726188</v>
          </cell>
          <cell r="I13">
            <v>374.94444349271555</v>
          </cell>
          <cell r="J13">
            <v>593.3430670533329</v>
          </cell>
          <cell r="K13">
            <v>710.59360367693012</v>
          </cell>
          <cell r="L13">
            <v>212.74624999426305</v>
          </cell>
          <cell r="M13">
            <v>3613.1408418690162</v>
          </cell>
          <cell r="N13">
            <v>853.72654923597975</v>
          </cell>
        </row>
        <row r="14">
          <cell r="B14">
            <v>5373.8473596053736</v>
          </cell>
          <cell r="D14">
            <v>389.01575256547619</v>
          </cell>
          <cell r="E14">
            <v>507.72127321698974</v>
          </cell>
          <cell r="F14">
            <v>1222.8374379723061</v>
          </cell>
          <cell r="G14">
            <v>128.11826237122858</v>
          </cell>
          <cell r="H14">
            <v>369.71546446640167</v>
          </cell>
          <cell r="I14">
            <v>375.84344513498007</v>
          </cell>
          <cell r="J14">
            <v>595.87789701622341</v>
          </cell>
          <cell r="K14">
            <v>710.66692704779484</v>
          </cell>
          <cell r="L14">
            <v>213.21977917008823</v>
          </cell>
          <cell r="M14">
            <v>3616.2792131790229</v>
          </cell>
          <cell r="N14">
            <v>849.6978177389791</v>
          </cell>
        </row>
        <row r="15">
          <cell r="B15">
            <v>5368.5711942026692</v>
          </cell>
          <cell r="D15">
            <v>386.06113911804653</v>
          </cell>
          <cell r="E15">
            <v>505.45569485570155</v>
          </cell>
          <cell r="F15">
            <v>1221.8789389549845</v>
          </cell>
          <cell r="G15">
            <v>128.01219692069196</v>
          </cell>
          <cell r="H15">
            <v>370.01471220990345</v>
          </cell>
          <cell r="I15">
            <v>376.58117079692744</v>
          </cell>
          <cell r="J15">
            <v>598.65454213657688</v>
          </cell>
          <cell r="K15">
            <v>710.69994348612045</v>
          </cell>
          <cell r="L15">
            <v>213.55098179811912</v>
          </cell>
          <cell r="M15">
            <v>3619.3924863033235</v>
          </cell>
          <cell r="N15">
            <v>846.49820243158649</v>
          </cell>
        </row>
        <row r="16">
          <cell r="B16">
            <v>5364.1271949172024</v>
          </cell>
          <cell r="D16">
            <v>381.18492107192674</v>
          </cell>
          <cell r="E16">
            <v>503.04607179413239</v>
          </cell>
          <cell r="F16">
            <v>1220.3395941026508</v>
          </cell>
          <cell r="G16">
            <v>128.68295736461877</v>
          </cell>
          <cell r="H16">
            <v>370.07432931636771</v>
          </cell>
          <cell r="I16">
            <v>377.19676080246768</v>
          </cell>
          <cell r="J16">
            <v>601.35659184682493</v>
          </cell>
          <cell r="K16">
            <v>710.32529498015845</v>
          </cell>
          <cell r="L16">
            <v>213.63468306697905</v>
          </cell>
          <cell r="M16">
            <v>3621.6102114800674</v>
          </cell>
          <cell r="N16">
            <v>847.18407504955928</v>
          </cell>
        </row>
        <row r="17">
          <cell r="B17">
            <v>5358.3648226472642</v>
          </cell>
          <cell r="D17">
            <v>374.87877253803515</v>
          </cell>
          <cell r="E17">
            <v>500.22270039060425</v>
          </cell>
          <cell r="F17">
            <v>1218.3367278905164</v>
          </cell>
          <cell r="G17">
            <v>129.69923720124268</v>
          </cell>
          <cell r="H17">
            <v>369.57046139420521</v>
          </cell>
          <cell r="I17">
            <v>377.46292273748304</v>
          </cell>
          <cell r="J17">
            <v>604.05394537638756</v>
          </cell>
          <cell r="K17">
            <v>708.9865539907928</v>
          </cell>
          <cell r="L17">
            <v>213.5984299718252</v>
          </cell>
          <cell r="M17">
            <v>3621.708278562453</v>
          </cell>
          <cell r="N17">
            <v>850.58133622138735</v>
          </cell>
        </row>
        <row r="18">
          <cell r="B18">
            <v>5348.2981216798225</v>
          </cell>
          <cell r="D18">
            <v>368.1575688133637</v>
          </cell>
          <cell r="E18">
            <v>496.74081528993946</v>
          </cell>
          <cell r="F18">
            <v>1216.0953203921517</v>
          </cell>
          <cell r="G18">
            <v>130.41467630478243</v>
          </cell>
          <cell r="H18">
            <v>368.17065245782334</v>
          </cell>
          <cell r="I18">
            <v>377.05324969208647</v>
          </cell>
          <cell r="J18">
            <v>606.85134194906175</v>
          </cell>
          <cell r="K18">
            <v>706.09320762678976</v>
          </cell>
          <cell r="L18">
            <v>213.63194018903499</v>
          </cell>
          <cell r="M18">
            <v>3618.3103886117306</v>
          </cell>
          <cell r="N18">
            <v>854.26196443662047</v>
          </cell>
        </row>
        <row r="19">
          <cell r="B19">
            <v>5332.3009315748368</v>
          </cell>
          <cell r="D19">
            <v>361.85911843330871</v>
          </cell>
          <cell r="E19">
            <v>492.54425255353414</v>
          </cell>
          <cell r="F19">
            <v>1213.7688277276654</v>
          </cell>
          <cell r="G19">
            <v>130.39410190140046</v>
          </cell>
          <cell r="H19">
            <v>365.76979759671997</v>
          </cell>
          <cell r="I19">
            <v>375.69406896061264</v>
          </cell>
          <cell r="J19">
            <v>609.79303437783835</v>
          </cell>
          <cell r="K19">
            <v>701.43937411519789</v>
          </cell>
          <cell r="L19">
            <v>213.86742530492765</v>
          </cell>
          <cell r="M19">
            <v>3610.7266299843627</v>
          </cell>
          <cell r="N19">
            <v>856.47266461531967</v>
          </cell>
        </row>
        <row r="20">
          <cell r="B20">
            <v>5312.9300773393725</v>
          </cell>
          <cell r="D20">
            <v>356.21297280039761</v>
          </cell>
          <cell r="E20">
            <v>488.13102677103973</v>
          </cell>
          <cell r="F20">
            <v>1211.2692756541674</v>
          </cell>
          <cell r="G20">
            <v>129.86446439787264</v>
          </cell>
          <cell r="H20">
            <v>362.97895067978288</v>
          </cell>
          <cell r="I20">
            <v>373.28734575187218</v>
          </cell>
          <cell r="J20">
            <v>612.77694468560719</v>
          </cell>
          <cell r="K20">
            <v>696.02339403379347</v>
          </cell>
          <cell r="L20">
            <v>214.26157850141246</v>
          </cell>
          <cell r="M20">
            <v>3600.4619537045078</v>
          </cell>
          <cell r="N20">
            <v>857.54247850708418</v>
          </cell>
        </row>
        <row r="21">
          <cell r="B21">
            <v>5295.5931400397258</v>
          </cell>
          <cell r="D21">
            <v>351.67849065682719</v>
          </cell>
          <cell r="E21">
            <v>484.50422040479526</v>
          </cell>
          <cell r="F21">
            <v>1208.6606046979182</v>
          </cell>
          <cell r="G21">
            <v>129.30675654060073</v>
          </cell>
          <cell r="H21">
            <v>360.8277203609635</v>
          </cell>
          <cell r="I21">
            <v>370.05460470515703</v>
          </cell>
          <cell r="J21">
            <v>615.41419687897098</v>
          </cell>
          <cell r="K21">
            <v>691.6155588211758</v>
          </cell>
          <cell r="L21">
            <v>214.67986569115706</v>
          </cell>
          <cell r="M21">
            <v>3590.5593076959431</v>
          </cell>
          <cell r="N21">
            <v>858.38117300293277</v>
          </cell>
        </row>
        <row r="22">
          <cell r="B22">
            <v>5282.5348448080404</v>
          </cell>
          <cell r="D22">
            <v>348.07742273531136</v>
          </cell>
          <cell r="E22">
            <v>481.92968328321172</v>
          </cell>
          <cell r="F22">
            <v>1205.8759137377624</v>
          </cell>
          <cell r="G22">
            <v>129.01978208124638</v>
          </cell>
          <cell r="H22">
            <v>359.75742593864277</v>
          </cell>
          <cell r="I22">
            <v>366.17949243707039</v>
          </cell>
          <cell r="J22">
            <v>617.71987430571073</v>
          </cell>
          <cell r="K22">
            <v>688.90452376008034</v>
          </cell>
          <cell r="L22">
            <v>215.05984789882447</v>
          </cell>
          <cell r="M22">
            <v>3582.5168601593373</v>
          </cell>
          <cell r="N22">
            <v>859.661776867605</v>
          </cell>
        </row>
        <row r="23">
          <cell r="B23">
            <v>5273.9370191834869</v>
          </cell>
          <cell r="D23">
            <v>345.28213246588905</v>
          </cell>
          <cell r="E23">
            <v>480.08010610565543</v>
          </cell>
          <cell r="F23">
            <v>1203.3731379042069</v>
          </cell>
          <cell r="G23">
            <v>129.01086095698798</v>
          </cell>
          <cell r="H23">
            <v>359.51239168643951</v>
          </cell>
          <cell r="I23">
            <v>362.71975130736826</v>
          </cell>
          <cell r="J23">
            <v>619.85205535485102</v>
          </cell>
          <cell r="K23">
            <v>687.39048552761471</v>
          </cell>
          <cell r="L23">
            <v>215.39648016216233</v>
          </cell>
          <cell r="M23">
            <v>3577.2551628996307</v>
          </cell>
          <cell r="N23">
            <v>861.09405676946039</v>
          </cell>
        </row>
        <row r="24">
          <cell r="B24">
            <v>5270.0360458810483</v>
          </cell>
          <cell r="D24">
            <v>343.37539365034428</v>
          </cell>
          <cell r="E24">
            <v>478.54702093632471</v>
          </cell>
          <cell r="F24">
            <v>1201.9988803166536</v>
          </cell>
          <cell r="G24">
            <v>129.20330325979739</v>
          </cell>
          <cell r="H24">
            <v>359.62794849833836</v>
          </cell>
          <cell r="I24">
            <v>361.36183721355854</v>
          </cell>
          <cell r="J24">
            <v>621.88767439024571</v>
          </cell>
          <cell r="K24">
            <v>686.27634578294328</v>
          </cell>
          <cell r="L24">
            <v>215.67960220850222</v>
          </cell>
          <cell r="M24">
            <v>3576.0355916700391</v>
          </cell>
          <cell r="N24">
            <v>861.95691273529678</v>
          </cell>
        </row>
        <row r="25">
          <cell r="B25">
            <v>5269.8692392607527</v>
          </cell>
          <cell r="D25">
            <v>342.14997927571335</v>
          </cell>
          <cell r="E25">
            <v>476.97239201813937</v>
          </cell>
          <cell r="F25">
            <v>1202.1446857651074</v>
          </cell>
          <cell r="G25">
            <v>129.48684912851701</v>
          </cell>
          <cell r="H25">
            <v>359.65874671032651</v>
          </cell>
          <cell r="I25">
            <v>362.84973910550275</v>
          </cell>
          <cell r="J25">
            <v>623.96057002432383</v>
          </cell>
          <cell r="K25">
            <v>684.93047572299838</v>
          </cell>
          <cell r="L25">
            <v>215.92350187298533</v>
          </cell>
          <cell r="M25">
            <v>3578.9545683297615</v>
          </cell>
          <cell r="N25">
            <v>861.73724448860935</v>
          </cell>
        </row>
        <row r="26">
          <cell r="B26">
            <v>5270.9310985130651</v>
          </cell>
          <cell r="D26">
            <v>341.02536082387934</v>
          </cell>
          <cell r="E26">
            <v>475.53370918213358</v>
          </cell>
          <cell r="F26">
            <v>1203.1835683449622</v>
          </cell>
          <cell r="G26">
            <v>129.72178241340143</v>
          </cell>
          <cell r="H26">
            <v>359.44890008503273</v>
          </cell>
          <cell r="I26">
            <v>365.58339540323902</v>
          </cell>
          <cell r="J26">
            <v>626.10528418605145</v>
          </cell>
          <cell r="K26">
            <v>683.68788375441102</v>
          </cell>
          <cell r="L26">
            <v>216.16874900156813</v>
          </cell>
          <cell r="M26">
            <v>3583.8995631886655</v>
          </cell>
          <cell r="N26">
            <v>860.419990275656</v>
          </cell>
        </row>
        <row r="27">
          <cell r="B27">
            <v>5270.1273449361324</v>
          </cell>
          <cell r="D27">
            <v>339.25681455601608</v>
          </cell>
          <cell r="E27">
            <v>474.56974058982826</v>
          </cell>
          <cell r="F27">
            <v>1204.1366201200553</v>
          </cell>
          <cell r="G27">
            <v>129.75748496370451</v>
          </cell>
          <cell r="H27">
            <v>358.93226748176158</v>
          </cell>
          <cell r="I27">
            <v>367.16187154429576</v>
          </cell>
          <cell r="J27">
            <v>628.35882183993533</v>
          </cell>
          <cell r="K27">
            <v>683.19820621032864</v>
          </cell>
          <cell r="L27">
            <v>216.4705898772865</v>
          </cell>
          <cell r="M27">
            <v>3588.0158620373677</v>
          </cell>
          <cell r="N27">
            <v>858.1440354388568</v>
          </cell>
        </row>
        <row r="28">
          <cell r="B28">
            <v>5266.0432542522749</v>
          </cell>
          <cell r="D28">
            <v>336.53955483982958</v>
          </cell>
          <cell r="E28">
            <v>474.27982471982637</v>
          </cell>
          <cell r="F28">
            <v>1204.191485591326</v>
          </cell>
          <cell r="G28">
            <v>129.51588375183442</v>
          </cell>
          <cell r="H28">
            <v>358.19724419688185</v>
          </cell>
          <cell r="I28">
            <v>366.14994696875414</v>
          </cell>
          <cell r="J28">
            <v>630.60925027020278</v>
          </cell>
          <cell r="K28">
            <v>683.8222887426615</v>
          </cell>
          <cell r="L28">
            <v>216.87268315845481</v>
          </cell>
          <cell r="M28">
            <v>3589.3587826801154</v>
          </cell>
          <cell r="N28">
            <v>855.55490129192674</v>
          </cell>
        </row>
        <row r="29">
          <cell r="B29">
            <v>5262.0415067326639</v>
          </cell>
          <cell r="D29">
            <v>333.52234055726757</v>
          </cell>
          <cell r="E29">
            <v>474.26587244892312</v>
          </cell>
          <cell r="F29">
            <v>1203.1982121934755</v>
          </cell>
          <cell r="G29">
            <v>129.13772469434528</v>
          </cell>
          <cell r="H29">
            <v>357.68789255595016</v>
          </cell>
          <cell r="I29">
            <v>364.25110276860573</v>
          </cell>
          <cell r="J29">
            <v>632.73602410514025</v>
          </cell>
          <cell r="K29">
            <v>684.97339337487369</v>
          </cell>
          <cell r="L29">
            <v>217.44356311352985</v>
          </cell>
          <cell r="M29">
            <v>3589.4279128059202</v>
          </cell>
          <cell r="N29">
            <v>854.36954060965968</v>
          </cell>
        </row>
        <row r="30">
          <cell r="B30">
            <v>5262.944987909993</v>
          </cell>
          <cell r="D30">
            <v>331.20073780914146</v>
          </cell>
          <cell r="E30">
            <v>473.97636036450666</v>
          </cell>
          <cell r="F30">
            <v>1201.2074429718157</v>
          </cell>
          <cell r="G30">
            <v>128.8304335592625</v>
          </cell>
          <cell r="H30">
            <v>357.96336717655259</v>
          </cell>
          <cell r="I30">
            <v>364.08654860556123</v>
          </cell>
          <cell r="J30">
            <v>634.55114439092574</v>
          </cell>
          <cell r="K30">
            <v>685.78721421385808</v>
          </cell>
          <cell r="L30">
            <v>218.24646030096338</v>
          </cell>
          <cell r="M30">
            <v>3590.6726112189394</v>
          </cell>
          <cell r="N30">
            <v>856.6517168452342</v>
          </cell>
        </row>
        <row r="31">
          <cell r="B31">
            <v>5271.6281622571332</v>
          </cell>
          <cell r="D31">
            <v>330.2618614798111</v>
          </cell>
          <cell r="E31">
            <v>473.06460999216762</v>
          </cell>
          <cell r="F31">
            <v>1198.5021359593638</v>
          </cell>
          <cell r="G31">
            <v>128.72962483727645</v>
          </cell>
          <cell r="H31">
            <v>359.33683606453479</v>
          </cell>
          <cell r="I31">
            <v>367.2263764969764</v>
          </cell>
          <cell r="J31">
            <v>636.01668016300084</v>
          </cell>
          <cell r="K31">
            <v>685.74865738326503</v>
          </cell>
          <cell r="L31">
            <v>219.30715913523829</v>
          </cell>
          <cell r="M31">
            <v>3594.867470039655</v>
          </cell>
          <cell r="N31">
            <v>863.23213241754036</v>
          </cell>
        </row>
        <row r="32">
          <cell r="B32">
            <v>5284.8355714467261</v>
          </cell>
          <cell r="D32">
            <v>330.39571001332615</v>
          </cell>
          <cell r="E32">
            <v>471.812056746454</v>
          </cell>
          <cell r="F32">
            <v>1196.1057433966666</v>
          </cell>
          <cell r="G32">
            <v>128.74572631031756</v>
          </cell>
          <cell r="H32">
            <v>361.34247829789115</v>
          </cell>
          <cell r="I32">
            <v>371.96077887665842</v>
          </cell>
          <cell r="J32">
            <v>637.60209304983573</v>
          </cell>
          <cell r="K32">
            <v>685.43288451817727</v>
          </cell>
          <cell r="L32">
            <v>220.53943933552551</v>
          </cell>
          <cell r="M32">
            <v>3601.7291437850722</v>
          </cell>
          <cell r="N32">
            <v>871.03947309332511</v>
          </cell>
        </row>
        <row r="33">
          <cell r="B33">
            <v>5296.5248475773578</v>
          </cell>
          <cell r="D33">
            <v>330.95567362262977</v>
          </cell>
          <cell r="E33">
            <v>470.77916814990601</v>
          </cell>
          <cell r="F33">
            <v>1195.376106382444</v>
          </cell>
          <cell r="G33">
            <v>128.71835312700091</v>
          </cell>
          <cell r="H33">
            <v>363.13891106394345</v>
          </cell>
          <cell r="I33">
            <v>375.26668972085264</v>
          </cell>
          <cell r="J33">
            <v>639.80049604408703</v>
          </cell>
          <cell r="K33">
            <v>685.75877266557052</v>
          </cell>
          <cell r="L33">
            <v>221.73758492152083</v>
          </cell>
          <cell r="M33">
            <v>3609.7969139254196</v>
          </cell>
          <cell r="N33">
            <v>875.36827138682895</v>
          </cell>
        </row>
        <row r="34">
          <cell r="B34">
            <v>5303.4441231777591</v>
          </cell>
          <cell r="D34">
            <v>331.45001586662573</v>
          </cell>
          <cell r="E34">
            <v>470.2967023129064</v>
          </cell>
          <cell r="F34">
            <v>1196.9670268874015</v>
          </cell>
          <cell r="G34">
            <v>128.53927010255717</v>
          </cell>
          <cell r="H34">
            <v>364.23400634034505</v>
          </cell>
          <cell r="I34">
            <v>375.44129635537826</v>
          </cell>
          <cell r="J34">
            <v>642.97584197694255</v>
          </cell>
          <cell r="K34">
            <v>687.28208679345346</v>
          </cell>
          <cell r="L34">
            <v>222.8253916182129</v>
          </cell>
          <cell r="M34">
            <v>3618.2649200742908</v>
          </cell>
          <cell r="N34">
            <v>873.82148684224774</v>
          </cell>
        </row>
        <row r="35">
          <cell r="B35">
            <v>5307.1406887412068</v>
          </cell>
          <cell r="D35">
            <v>331.77119827558442</v>
          </cell>
          <cell r="E35">
            <v>470.34274309581764</v>
          </cell>
          <cell r="F35">
            <v>1200.0163913418849</v>
          </cell>
          <cell r="G35">
            <v>128.24864156351734</v>
          </cell>
          <cell r="H35">
            <v>364.63841108207902</v>
          </cell>
          <cell r="I35">
            <v>373.47222060759862</v>
          </cell>
          <cell r="J35">
            <v>646.68491990367568</v>
          </cell>
          <cell r="K35">
            <v>689.55396553377307</v>
          </cell>
          <cell r="L35">
            <v>223.78943892583291</v>
          </cell>
          <cell r="M35">
            <v>3626.4039889583614</v>
          </cell>
          <cell r="N35">
            <v>868.89548484484351</v>
          </cell>
        </row>
        <row r="36">
          <cell r="B36">
            <v>5310.6328164838978</v>
          </cell>
          <cell r="D36">
            <v>331.91931562918808</v>
          </cell>
          <cell r="E36">
            <v>470.78961385083534</v>
          </cell>
          <cell r="F36">
            <v>1203.0660885026859</v>
          </cell>
          <cell r="G36">
            <v>127.94312481615212</v>
          </cell>
          <cell r="H36">
            <v>364.50044811492967</v>
          </cell>
          <cell r="I36">
            <v>371.28525134139966</v>
          </cell>
          <cell r="J36">
            <v>650.10281040303164</v>
          </cell>
          <cell r="K36">
            <v>691.7269347012043</v>
          </cell>
          <cell r="L36">
            <v>224.6057153595311</v>
          </cell>
          <cell r="M36">
            <v>3633.2303732389341</v>
          </cell>
          <cell r="N36">
            <v>864.88141122941045</v>
          </cell>
        </row>
        <row r="37">
          <cell r="B37">
            <v>5316.6546847422915</v>
          </cell>
          <cell r="D37">
            <v>332.11000272234281</v>
          </cell>
          <cell r="E37">
            <v>471.47021765174964</v>
          </cell>
          <cell r="F37">
            <v>1205.1062555213769</v>
          </cell>
          <cell r="G37">
            <v>127.70901989111056</v>
          </cell>
          <cell r="H37">
            <v>364.05777401824793</v>
          </cell>
          <cell r="I37">
            <v>370.35648260464274</v>
          </cell>
          <cell r="J37">
            <v>652.70322541221981</v>
          </cell>
          <cell r="K37">
            <v>693.31280683775742</v>
          </cell>
          <cell r="L37">
            <v>225.30354100596159</v>
          </cell>
          <cell r="M37">
            <v>3638.5491052913171</v>
          </cell>
          <cell r="N37">
            <v>864.76600748499231</v>
          </cell>
        </row>
        <row r="38">
          <cell r="B38">
            <v>5326.4958190744919</v>
          </cell>
          <cell r="D38">
            <v>333.17514536986425</v>
          </cell>
          <cell r="E38">
            <v>472.17961017943679</v>
          </cell>
          <cell r="F38">
            <v>1206.5085019329863</v>
          </cell>
          <cell r="G38">
            <v>127.60252333438444</v>
          </cell>
          <cell r="H38">
            <v>363.68828896601354</v>
          </cell>
          <cell r="I38">
            <v>370.62420672827187</v>
          </cell>
          <cell r="J38">
            <v>654.72470257839848</v>
          </cell>
          <cell r="K38">
            <v>694.89008101917079</v>
          </cell>
          <cell r="L38">
            <v>226.00227321083509</v>
          </cell>
          <cell r="M38">
            <v>3644.0405777700603</v>
          </cell>
          <cell r="N38">
            <v>867.46026687468247</v>
          </cell>
        </row>
        <row r="39">
          <cell r="B39">
            <v>5341.1573643588254</v>
          </cell>
          <cell r="D39">
            <v>336.19613456101189</v>
          </cell>
          <cell r="E39">
            <v>472.70457922174563</v>
          </cell>
          <cell r="F39">
            <v>1208.1470523066218</v>
          </cell>
          <cell r="G39">
            <v>127.66980806545865</v>
          </cell>
          <cell r="H39">
            <v>363.82451309311773</v>
          </cell>
          <cell r="I39">
            <v>371.51107100481465</v>
          </cell>
          <cell r="J39">
            <v>656.70580774467555</v>
          </cell>
          <cell r="K39">
            <v>697.44069155570003</v>
          </cell>
          <cell r="L39">
            <v>226.86733239462538</v>
          </cell>
          <cell r="M39">
            <v>3652.1662761650141</v>
          </cell>
          <cell r="N39">
            <v>870.50431980481073</v>
          </cell>
        </row>
        <row r="40">
          <cell r="B40">
            <v>5360.221397942305</v>
          </cell>
          <cell r="D40">
            <v>341.47632535199324</v>
          </cell>
          <cell r="E40">
            <v>472.92635633647444</v>
          </cell>
          <cell r="F40">
            <v>1210.6160021548469</v>
          </cell>
          <cell r="G40">
            <v>127.93415892074505</v>
          </cell>
          <cell r="H40">
            <v>364.70783240298431</v>
          </cell>
          <cell r="I40">
            <v>372.59794087534152</v>
          </cell>
          <cell r="J40">
            <v>658.93957129791374</v>
          </cell>
          <cell r="K40">
            <v>701.38274593949313</v>
          </cell>
          <cell r="L40">
            <v>227.96363288244854</v>
          </cell>
          <cell r="M40">
            <v>3664.1418844737732</v>
          </cell>
          <cell r="N40">
            <v>872.00125033011034</v>
          </cell>
        </row>
        <row r="41">
          <cell r="B41">
            <v>5381.907286482473</v>
          </cell>
          <cell r="D41">
            <v>347.60552987071776</v>
          </cell>
          <cell r="E41">
            <v>473.10248865355408</v>
          </cell>
          <cell r="F41">
            <v>1213.9982694377222</v>
          </cell>
          <cell r="G41">
            <v>128.36543356921644</v>
          </cell>
          <cell r="H41">
            <v>366.04767556921126</v>
          </cell>
          <cell r="I41">
            <v>374.11036951527478</v>
          </cell>
          <cell r="J41">
            <v>661.37431810784244</v>
          </cell>
          <cell r="K41">
            <v>705.9599880999134</v>
          </cell>
          <cell r="L41">
            <v>229.22665583750893</v>
          </cell>
          <cell r="M41">
            <v>3679.0827101366899</v>
          </cell>
          <cell r="N41">
            <v>872.29460058241125</v>
          </cell>
        </row>
        <row r="42">
          <cell r="B42">
            <v>5403.560285590589</v>
          </cell>
          <cell r="D42">
            <v>352.55836969713368</v>
          </cell>
          <cell r="E42">
            <v>473.58810016512871</v>
          </cell>
          <cell r="F42">
            <v>1218.1496582592526</v>
          </cell>
          <cell r="G42">
            <v>128.9129681350353</v>
          </cell>
          <cell r="H42">
            <v>367.38130633570256</v>
          </cell>
          <cell r="I42">
            <v>376.44273000976534</v>
          </cell>
          <cell r="J42">
            <v>663.78573845643552</v>
          </cell>
          <cell r="K42">
            <v>709.97438371380167</v>
          </cell>
          <cell r="L42">
            <v>230.52318681533603</v>
          </cell>
          <cell r="M42">
            <v>3695.1699717253291</v>
          </cell>
          <cell r="N42">
            <v>872.35505796143161</v>
          </cell>
        </row>
        <row r="43">
          <cell r="B43">
            <v>5423.5505016503794</v>
          </cell>
          <cell r="D43">
            <v>354.96373543527818</v>
          </cell>
          <cell r="E43">
            <v>474.60372946315232</v>
          </cell>
          <cell r="F43">
            <v>1222.9451686380612</v>
          </cell>
          <cell r="G43">
            <v>129.52094437266069</v>
          </cell>
          <cell r="H43">
            <v>368.37461350533749</v>
          </cell>
          <cell r="I43">
            <v>379.93433055839682</v>
          </cell>
          <cell r="J43">
            <v>666.04164599891635</v>
          </cell>
          <cell r="K43">
            <v>712.68001260536334</v>
          </cell>
          <cell r="L43">
            <v>231.75090530894758</v>
          </cell>
          <cell r="M43">
            <v>3711.2476209876836</v>
          </cell>
          <cell r="N43">
            <v>872.94474762155403</v>
          </cell>
        </row>
        <row r="44">
          <cell r="B44">
            <v>5443.7043517328075</v>
          </cell>
          <cell r="D44">
            <v>355.55284201618161</v>
          </cell>
          <cell r="E44">
            <v>475.95583747062955</v>
          </cell>
          <cell r="F44">
            <v>1228.3515970261108</v>
          </cell>
          <cell r="G44">
            <v>130.11867529934932</v>
          </cell>
          <cell r="H44">
            <v>369.10066296869229</v>
          </cell>
          <cell r="I44">
            <v>384.76654401411781</v>
          </cell>
          <cell r="J44">
            <v>668.33307958995147</v>
          </cell>
          <cell r="K44">
            <v>714.79357174375366</v>
          </cell>
          <cell r="L44">
            <v>232.91891497134742</v>
          </cell>
          <cell r="M44">
            <v>3728.3830456133223</v>
          </cell>
          <cell r="N44">
            <v>874.21089696229228</v>
          </cell>
        </row>
        <row r="45">
          <cell r="B45">
            <v>5465.0561552867293</v>
          </cell>
          <cell r="D45">
            <v>355.68291561784491</v>
          </cell>
          <cell r="E45">
            <v>477.21018662117422</v>
          </cell>
          <cell r="F45">
            <v>1233.8836428331476</v>
          </cell>
          <cell r="G45">
            <v>130.58785825833911</v>
          </cell>
          <cell r="H45">
            <v>369.70497005466103</v>
          </cell>
          <cell r="I45">
            <v>390.58302920391515</v>
          </cell>
          <cell r="J45">
            <v>670.74063502292017</v>
          </cell>
          <cell r="K45">
            <v>717.27172307404021</v>
          </cell>
          <cell r="L45">
            <v>233.97566018253565</v>
          </cell>
          <cell r="M45">
            <v>3746.7475186295587</v>
          </cell>
          <cell r="N45">
            <v>875.95657066415458</v>
          </cell>
        </row>
        <row r="46">
          <cell r="B46">
            <v>5489.6315516060395</v>
          </cell>
          <cell r="D46">
            <v>356.34646591087505</v>
          </cell>
          <cell r="E46">
            <v>478.14465684942422</v>
          </cell>
          <cell r="F46">
            <v>1239.5599986334</v>
          </cell>
          <cell r="G46">
            <v>130.89876372105772</v>
          </cell>
          <cell r="H46">
            <v>370.3917225565641</v>
          </cell>
          <cell r="I46">
            <v>397.41657363599347</v>
          </cell>
          <cell r="J46">
            <v>673.51418328297234</v>
          </cell>
          <cell r="K46">
            <v>720.89654390706175</v>
          </cell>
          <cell r="L46">
            <v>235.00631881297957</v>
          </cell>
          <cell r="M46">
            <v>3767.6841045500287</v>
          </cell>
          <cell r="N46">
            <v>878.0220078676939</v>
          </cell>
        </row>
        <row r="47">
          <cell r="B47">
            <v>5515.3089242537817</v>
          </cell>
          <cell r="D47">
            <v>357.45361586809156</v>
          </cell>
          <cell r="E47">
            <v>478.6392406695212</v>
          </cell>
          <cell r="F47">
            <v>1244.9112935200333</v>
          </cell>
          <cell r="G47">
            <v>131.07066831017534</v>
          </cell>
          <cell r="H47">
            <v>371.32203674335034</v>
          </cell>
          <cell r="I47">
            <v>404.61745031823716</v>
          </cell>
          <cell r="J47">
            <v>676.6076673439394</v>
          </cell>
          <cell r="K47">
            <v>725.27269178032873</v>
          </cell>
          <cell r="L47">
            <v>236.10110510767748</v>
          </cell>
          <cell r="M47">
            <v>3789.9029131237417</v>
          </cell>
          <cell r="N47">
            <v>879.82852069238822</v>
          </cell>
        </row>
        <row r="48">
          <cell r="B48">
            <v>5536.7802350444181</v>
          </cell>
          <cell r="D48">
            <v>358.49802084291173</v>
          </cell>
          <cell r="E48">
            <v>478.54836727822982</v>
          </cell>
          <cell r="F48">
            <v>1248.905000298254</v>
          </cell>
          <cell r="G48">
            <v>131.12495503400362</v>
          </cell>
          <cell r="H48">
            <v>372.60732293886042</v>
          </cell>
          <cell r="I48">
            <v>410.79300559888924</v>
          </cell>
          <cell r="J48">
            <v>679.68532107482031</v>
          </cell>
          <cell r="K48">
            <v>729.32314271792291</v>
          </cell>
          <cell r="L48">
            <v>237.29232868804567</v>
          </cell>
          <cell r="M48">
            <v>3809.7310763507958</v>
          </cell>
          <cell r="N48">
            <v>880.47848724213338</v>
          </cell>
        </row>
        <row r="49">
          <cell r="B49">
            <v>5551.4370301644003</v>
          </cell>
          <cell r="D49">
            <v>359.14408355454606</v>
          </cell>
          <cell r="E49">
            <v>477.90643410782019</v>
          </cell>
          <cell r="F49">
            <v>1251.1647740483284</v>
          </cell>
          <cell r="G49">
            <v>131.10356333538269</v>
          </cell>
          <cell r="H49">
            <v>374.27476043701171</v>
          </cell>
          <cell r="I49">
            <v>415.16972169230382</v>
          </cell>
          <cell r="J49">
            <v>682.6051799155772</v>
          </cell>
          <cell r="K49">
            <v>732.2924927957356</v>
          </cell>
          <cell r="L49">
            <v>238.60791759708275</v>
          </cell>
          <cell r="M49">
            <v>3825.218409821422</v>
          </cell>
          <cell r="N49">
            <v>879.67704249123733</v>
          </cell>
        </row>
        <row r="50">
          <cell r="B50">
            <v>5562.2784339458713</v>
          </cell>
          <cell r="D50">
            <v>359.56672526799861</v>
          </cell>
          <cell r="E50">
            <v>477.12366761411391</v>
          </cell>
          <cell r="F50">
            <v>1252.6236303390995</v>
          </cell>
          <cell r="G50">
            <v>131.05668513849378</v>
          </cell>
          <cell r="H50">
            <v>376.06193638160346</v>
          </cell>
          <cell r="I50">
            <v>418.13530352952017</v>
          </cell>
          <cell r="J50">
            <v>685.55951835984183</v>
          </cell>
          <cell r="K50">
            <v>734.0987521400375</v>
          </cell>
          <cell r="L50">
            <v>239.9623037975642</v>
          </cell>
          <cell r="M50">
            <v>3837.4981296861606</v>
          </cell>
          <cell r="N50">
            <v>878.68354994347021</v>
          </cell>
        </row>
        <row r="51">
          <cell r="B51">
            <v>5574.4836988006873</v>
          </cell>
          <cell r="D51">
            <v>360.12592705759789</v>
          </cell>
          <cell r="E51">
            <v>476.73810256560967</v>
          </cell>
          <cell r="F51">
            <v>1254.7140105434003</v>
          </cell>
          <cell r="G51">
            <v>131.03877366906514</v>
          </cell>
          <cell r="H51">
            <v>377.62942253149328</v>
          </cell>
          <cell r="I51">
            <v>420.53567034546887</v>
          </cell>
          <cell r="J51">
            <v>688.9069162338011</v>
          </cell>
          <cell r="K51">
            <v>734.91702440164738</v>
          </cell>
          <cell r="L51">
            <v>241.25040524668481</v>
          </cell>
          <cell r="M51">
            <v>3848.9922229715608</v>
          </cell>
          <cell r="N51">
            <v>879.30820042279458</v>
          </cell>
        </row>
        <row r="52">
          <cell r="B52">
            <v>5591.0315383652842</v>
          </cell>
          <cell r="D52">
            <v>361.03306704362234</v>
          </cell>
          <cell r="E52">
            <v>477.04064021557571</v>
          </cell>
          <cell r="F52">
            <v>1258.262090754509</v>
          </cell>
          <cell r="G52">
            <v>131.10580055707445</v>
          </cell>
          <cell r="H52">
            <v>378.75006519034503</v>
          </cell>
          <cell r="I52">
            <v>423.00895118266345</v>
          </cell>
          <cell r="J52">
            <v>692.65135092288256</v>
          </cell>
          <cell r="K52">
            <v>734.99487107445793</v>
          </cell>
          <cell r="L52">
            <v>242.32466069643075</v>
          </cell>
          <cell r="M52">
            <v>3861.0977903783632</v>
          </cell>
          <cell r="N52">
            <v>882.58636479079723</v>
          </cell>
        </row>
        <row r="53">
          <cell r="B53">
            <v>5610.7728490791014</v>
          </cell>
          <cell r="D53">
            <v>362.16841707823255</v>
          </cell>
          <cell r="E53">
            <v>477.52307074300705</v>
          </cell>
          <cell r="F53">
            <v>1262.7156289623629</v>
          </cell>
          <cell r="G53">
            <v>131.31645509237123</v>
          </cell>
          <cell r="H53">
            <v>379.82592361348293</v>
          </cell>
          <cell r="I53">
            <v>426.0461213567084</v>
          </cell>
          <cell r="J53">
            <v>696.38946915538077</v>
          </cell>
          <cell r="K53">
            <v>734.94963709385161</v>
          </cell>
          <cell r="L53">
            <v>243.15652518007423</v>
          </cell>
          <cell r="M53">
            <v>3874.3997604542315</v>
          </cell>
          <cell r="N53">
            <v>887.39948343653828</v>
          </cell>
        </row>
        <row r="54">
          <cell r="B54">
            <v>5630.8530481010675</v>
          </cell>
          <cell r="D54">
            <v>363.28964300776522</v>
          </cell>
          <cell r="E54">
            <v>477.44525650665162</v>
          </cell>
          <cell r="F54">
            <v>1267.0207883141934</v>
          </cell>
          <cell r="G54">
            <v>131.72746256645769</v>
          </cell>
          <cell r="H54">
            <v>381.40054483413695</v>
          </cell>
          <cell r="I54">
            <v>429.99674559757113</v>
          </cell>
          <cell r="J54">
            <v>699.49477765957511</v>
          </cell>
          <cell r="K54">
            <v>735.47703990389903</v>
          </cell>
          <cell r="L54">
            <v>243.71916120604922</v>
          </cell>
          <cell r="M54">
            <v>3888.8365200818826</v>
          </cell>
          <cell r="N54">
            <v>891.93295644968748</v>
          </cell>
        </row>
        <row r="55">
          <cell r="B55">
            <v>5649.3913508432524</v>
          </cell>
          <cell r="D55">
            <v>364.24385899918212</v>
          </cell>
          <cell r="E55">
            <v>476.34282817138779</v>
          </cell>
          <cell r="F55">
            <v>1270.473048678329</v>
          </cell>
          <cell r="G55">
            <v>132.35375148057938</v>
          </cell>
          <cell r="H55">
            <v>383.76491678818581</v>
          </cell>
          <cell r="I55">
            <v>435.0452061434907</v>
          </cell>
          <cell r="J55">
            <v>701.62639779044741</v>
          </cell>
          <cell r="K55">
            <v>737.06176928863408</v>
          </cell>
          <cell r="L55">
            <v>244.02712150194472</v>
          </cell>
          <cell r="M55">
            <v>3904.3522116716108</v>
          </cell>
          <cell r="N55">
            <v>894.98372529399012</v>
          </cell>
        </row>
        <row r="56">
          <cell r="B56">
            <v>5667.7806943779988</v>
          </cell>
          <cell r="D56">
            <v>365.16934571379136</v>
          </cell>
          <cell r="E56">
            <v>474.61151762595102</v>
          </cell>
          <cell r="F56">
            <v>1273.5028940410384</v>
          </cell>
          <cell r="G56">
            <v>133.07929911127974</v>
          </cell>
          <cell r="H56">
            <v>386.44188283047367</v>
          </cell>
          <cell r="I56">
            <v>440.90150554766581</v>
          </cell>
          <cell r="J56">
            <v>703.3940438878152</v>
          </cell>
          <cell r="K56">
            <v>739.54207860293889</v>
          </cell>
          <cell r="L56">
            <v>244.24476461196619</v>
          </cell>
          <cell r="M56">
            <v>3921.1064686331783</v>
          </cell>
          <cell r="N56">
            <v>897.28417033726168</v>
          </cell>
        </row>
        <row r="57">
          <cell r="B57">
            <v>5686.770953412567</v>
          </cell>
          <cell r="D57">
            <v>366.20688450496112</v>
          </cell>
          <cell r="E57">
            <v>473.05370690595424</v>
          </cell>
          <cell r="F57">
            <v>1276.6210487728406</v>
          </cell>
          <cell r="G57">
            <v>133.6927460999494</v>
          </cell>
          <cell r="H57">
            <v>388.52154455440387</v>
          </cell>
          <cell r="I57">
            <v>446.62572162162644</v>
          </cell>
          <cell r="J57">
            <v>705.51715402318428</v>
          </cell>
          <cell r="K57">
            <v>742.31835301040803</v>
          </cell>
          <cell r="L57">
            <v>244.55431151802517</v>
          </cell>
          <cell r="M57">
            <v>3937.850879600438</v>
          </cell>
          <cell r="N57">
            <v>899.94107599556446</v>
          </cell>
        </row>
        <row r="58">
          <cell r="B58">
            <v>5708.3611977408009</v>
          </cell>
          <cell r="D58">
            <v>367.61156233075644</v>
          </cell>
          <cell r="E58">
            <v>472.1142432444218</v>
          </cell>
          <cell r="F58">
            <v>1280.4523822201356</v>
          </cell>
          <cell r="G58">
            <v>134.13369850477864</v>
          </cell>
          <cell r="H58">
            <v>389.66763667041255</v>
          </cell>
          <cell r="I58">
            <v>452.08169000502676</v>
          </cell>
          <cell r="J58">
            <v>708.65507279144174</v>
          </cell>
          <cell r="K58">
            <v>745.13805961032062</v>
          </cell>
          <cell r="L58">
            <v>245.09331499124247</v>
          </cell>
          <cell r="M58">
            <v>3955.2218547933589</v>
          </cell>
          <cell r="N58">
            <v>903.63998364056306</v>
          </cell>
        </row>
        <row r="59">
          <cell r="B59">
            <v>5731.8657846232254</v>
          </cell>
          <cell r="D59">
            <v>369.68199995929996</v>
          </cell>
          <cell r="E59">
            <v>471.87703535060086</v>
          </cell>
          <cell r="F59">
            <v>1284.962440651407</v>
          </cell>
          <cell r="G59">
            <v>134.52370994351804</v>
          </cell>
          <cell r="H59">
            <v>390.25877144038679</v>
          </cell>
          <cell r="I59">
            <v>457.36958661240834</v>
          </cell>
          <cell r="J59">
            <v>712.73953214287758</v>
          </cell>
          <cell r="K59">
            <v>747.80437239433331</v>
          </cell>
          <cell r="L59">
            <v>245.80628196708858</v>
          </cell>
          <cell r="M59">
            <v>3973.4646951520199</v>
          </cell>
          <cell r="N59">
            <v>907.05773520469666</v>
          </cell>
        </row>
        <row r="60">
          <cell r="B60">
            <v>5754.2011233058665</v>
          </cell>
          <cell r="D60">
            <v>372.64843349927855</v>
          </cell>
          <cell r="E60">
            <v>472.35574668117107</v>
          </cell>
          <cell r="F60">
            <v>1289.6298587207173</v>
          </cell>
          <cell r="G60">
            <v>135.02863441083221</v>
          </cell>
          <cell r="H60">
            <v>390.88660997897387</v>
          </cell>
          <cell r="I60">
            <v>462.32815810507765</v>
          </cell>
          <cell r="J60">
            <v>717.2254249028141</v>
          </cell>
          <cell r="K60">
            <v>749.93954580956165</v>
          </cell>
          <cell r="L60">
            <v>246.52926918371551</v>
          </cell>
          <cell r="M60">
            <v>3991.5675011116923</v>
          </cell>
          <cell r="N60">
            <v>907.85973468711302</v>
          </cell>
        </row>
        <row r="61">
          <cell r="B61">
            <v>5773.8039432992537</v>
          </cell>
          <cell r="D61">
            <v>376.4791125744581</v>
          </cell>
          <cell r="E61">
            <v>473.37311283747357</v>
          </cell>
          <cell r="F61">
            <v>1294.1055448542659</v>
          </cell>
          <cell r="G61">
            <v>135.75000672762593</v>
          </cell>
          <cell r="H61">
            <v>391.95948467353981</v>
          </cell>
          <cell r="I61">
            <v>466.99901422969998</v>
          </cell>
          <cell r="J61">
            <v>721.63423248256242</v>
          </cell>
          <cell r="K61">
            <v>751.34794882455219</v>
          </cell>
          <cell r="L61">
            <v>247.16347321073215</v>
          </cell>
          <cell r="M61">
            <v>4008.9597050029784</v>
          </cell>
          <cell r="N61">
            <v>905.24499573707578</v>
          </cell>
        </row>
        <row r="62">
          <cell r="B62">
            <v>5791.6328107522377</v>
          </cell>
          <cell r="D62">
            <v>380.2976132987007</v>
          </cell>
          <cell r="E62">
            <v>474.37991012777053</v>
          </cell>
          <cell r="F62">
            <v>1298.2436826284975</v>
          </cell>
          <cell r="G62">
            <v>136.54157556473248</v>
          </cell>
          <cell r="H62">
            <v>393.1303619583768</v>
          </cell>
          <cell r="I62">
            <v>471.42032084178419</v>
          </cell>
          <cell r="J62">
            <v>725.48096656655116</v>
          </cell>
          <cell r="K62">
            <v>752.04448654514647</v>
          </cell>
          <cell r="L62">
            <v>247.77390399911712</v>
          </cell>
          <cell r="M62">
            <v>4024.6352981042055</v>
          </cell>
          <cell r="N62">
            <v>902.60411560535431</v>
          </cell>
        </row>
        <row r="63">
          <cell r="B63">
            <v>5809.8230251083451</v>
          </cell>
          <cell r="D63">
            <v>382.97554525348448</v>
          </cell>
          <cell r="E63">
            <v>474.69992391861257</v>
          </cell>
          <cell r="F63">
            <v>1302.0316825420146</v>
          </cell>
          <cell r="G63">
            <v>137.18126605835653</v>
          </cell>
          <cell r="H63">
            <v>393.80644003133619</v>
          </cell>
          <cell r="I63">
            <v>475.70316247161355</v>
          </cell>
          <cell r="J63">
            <v>728.32720138901664</v>
          </cell>
          <cell r="K63">
            <v>752.13039834028291</v>
          </cell>
          <cell r="L63">
            <v>248.49273478918738</v>
          </cell>
          <cell r="M63">
            <v>4037.6728856218083</v>
          </cell>
          <cell r="N63">
            <v>904.80509841057562</v>
          </cell>
        </row>
        <row r="64">
          <cell r="B64">
            <v>5828.9571597079439</v>
          </cell>
          <cell r="D64">
            <v>383.77332291404406</v>
          </cell>
          <cell r="E64">
            <v>474.00871575375396</v>
          </cell>
          <cell r="F64">
            <v>1305.4400002603729</v>
          </cell>
          <cell r="G64">
            <v>137.4908383148412</v>
          </cell>
          <cell r="H64">
            <v>393.66750187228121</v>
          </cell>
          <cell r="I64">
            <v>479.71012844033538</v>
          </cell>
          <cell r="J64">
            <v>729.9581141402324</v>
          </cell>
          <cell r="K64">
            <v>751.81928561677535</v>
          </cell>
          <cell r="L64">
            <v>249.36000385160247</v>
          </cell>
          <cell r="M64">
            <v>4047.4458724964406</v>
          </cell>
          <cell r="N64">
            <v>914.11725786526995</v>
          </cell>
        </row>
        <row r="65">
          <cell r="B65">
            <v>5848.5167524660783</v>
          </cell>
          <cell r="D65">
            <v>383.60096071035633</v>
          </cell>
          <cell r="E65">
            <v>473.07599388687839</v>
          </cell>
          <cell r="F65">
            <v>1309.1134262700234</v>
          </cell>
          <cell r="G65">
            <v>137.54195950348532</v>
          </cell>
          <cell r="H65">
            <v>393.32747609000052</v>
          </cell>
          <cell r="I65">
            <v>483.38927632582283</v>
          </cell>
          <cell r="J65">
            <v>731.35886862201073</v>
          </cell>
          <cell r="K65">
            <v>751.67670660105443</v>
          </cell>
          <cell r="L65">
            <v>250.2811276361106</v>
          </cell>
          <cell r="M65">
            <v>4056.688841048508</v>
          </cell>
          <cell r="N65">
            <v>925.58125858922153</v>
          </cell>
        </row>
        <row r="66">
          <cell r="B66">
            <v>5867.0735908086099</v>
          </cell>
          <cell r="D66">
            <v>383.79979513734577</v>
          </cell>
          <cell r="E66">
            <v>472.99313279489678</v>
          </cell>
          <cell r="F66">
            <v>1313.7721843605241</v>
          </cell>
          <cell r="G66">
            <v>137.46766757580141</v>
          </cell>
          <cell r="H66">
            <v>393.66339984734856</v>
          </cell>
          <cell r="I66">
            <v>486.588895008713</v>
          </cell>
          <cell r="J66">
            <v>733.78490095784264</v>
          </cell>
          <cell r="K66">
            <v>752.36081654156249</v>
          </cell>
          <cell r="L66">
            <v>251.09813406442603</v>
          </cell>
          <cell r="M66">
            <v>4068.7359983562183</v>
          </cell>
          <cell r="N66">
            <v>931.96760266621902</v>
          </cell>
        </row>
        <row r="67">
          <cell r="B67">
            <v>5883.7310830479664</v>
          </cell>
          <cell r="D67">
            <v>385.28518055667803</v>
          </cell>
          <cell r="E67">
            <v>474.41452276610556</v>
          </cell>
          <cell r="F67">
            <v>1319.7004439580826</v>
          </cell>
          <cell r="G67">
            <v>137.3904293589294</v>
          </cell>
          <cell r="H67">
            <v>395.19606714960065</v>
          </cell>
          <cell r="I67">
            <v>489.32689508603465</v>
          </cell>
          <cell r="J67">
            <v>737.93756038719607</v>
          </cell>
          <cell r="K67">
            <v>754.2491917014122</v>
          </cell>
          <cell r="L67">
            <v>251.72280449420214</v>
          </cell>
          <cell r="M67">
            <v>4085.5233921354575</v>
          </cell>
          <cell r="N67">
            <v>928.8543826610811</v>
          </cell>
        </row>
        <row r="68">
          <cell r="B68">
            <v>5899.5596212965829</v>
          </cell>
          <cell r="D68">
            <v>387.67561357011721</v>
          </cell>
          <cell r="E68">
            <v>476.62727367205002</v>
          </cell>
          <cell r="F68">
            <v>1325.875348742931</v>
          </cell>
          <cell r="G68">
            <v>137.40898473044075</v>
          </cell>
          <cell r="H68">
            <v>397.3380164071437</v>
          </cell>
          <cell r="I68">
            <v>492.22278240707612</v>
          </cell>
          <cell r="J68">
            <v>742.82481455226093</v>
          </cell>
          <cell r="K68">
            <v>756.84235784699842</v>
          </cell>
          <cell r="L68">
            <v>252.29778581833648</v>
          </cell>
          <cell r="M68">
            <v>4104.8100905051879</v>
          </cell>
          <cell r="N68">
            <v>920.67504695923094</v>
          </cell>
        </row>
        <row r="69">
          <cell r="B69">
            <v>5914.8592334900586</v>
          </cell>
          <cell r="D69">
            <v>389.97895563792969</v>
          </cell>
          <cell r="E69">
            <v>478.33624469488859</v>
          </cell>
          <cell r="F69">
            <v>1330.4362110644579</v>
          </cell>
          <cell r="G69">
            <v>137.59920116347661</v>
          </cell>
          <cell r="H69">
            <v>399.00362299063374</v>
          </cell>
          <cell r="I69">
            <v>495.77530917365635</v>
          </cell>
          <cell r="J69">
            <v>746.57657752984335</v>
          </cell>
          <cell r="K69">
            <v>759.16349458295315</v>
          </cell>
          <cell r="L69">
            <v>252.97862873339494</v>
          </cell>
          <cell r="M69">
            <v>4121.533045238416</v>
          </cell>
          <cell r="N69">
            <v>915.13172898760865</v>
          </cell>
        </row>
        <row r="70">
          <cell r="B70">
            <v>5930.9545249150642</v>
          </cell>
          <cell r="D70">
            <v>391.76280223842588</v>
          </cell>
          <cell r="E70">
            <v>478.87552031393972</v>
          </cell>
          <cell r="F70">
            <v>1332.7627941023918</v>
          </cell>
          <cell r="G70">
            <v>137.9852999528089</v>
          </cell>
          <cell r="H70">
            <v>399.69093973646238</v>
          </cell>
          <cell r="I70">
            <v>500.46400558660105</v>
          </cell>
          <cell r="J70">
            <v>748.36397683332041</v>
          </cell>
          <cell r="K70">
            <v>760.8164684907083</v>
          </cell>
          <cell r="L70">
            <v>253.91506269309789</v>
          </cell>
          <cell r="M70">
            <v>4133.9985473953911</v>
          </cell>
          <cell r="N70">
            <v>916.36710874111418</v>
          </cell>
        </row>
        <row r="71">
          <cell r="B71">
            <v>5946.7171031435328</v>
          </cell>
          <cell r="D71">
            <v>393.31866961518921</v>
          </cell>
          <cell r="E71">
            <v>478.55993175605931</v>
          </cell>
          <cell r="F71">
            <v>1333.6831336319447</v>
          </cell>
          <cell r="G71">
            <v>138.42224659770727</v>
          </cell>
          <cell r="H71">
            <v>399.79849517991147</v>
          </cell>
          <cell r="I71">
            <v>505.69015477995077</v>
          </cell>
          <cell r="J71">
            <v>748.60631463527682</v>
          </cell>
          <cell r="K71">
            <v>762.13444041858122</v>
          </cell>
          <cell r="L71">
            <v>255.04900000529986</v>
          </cell>
          <cell r="M71">
            <v>4143.3837852486722</v>
          </cell>
          <cell r="N71">
            <v>921.46597236792252</v>
          </cell>
        </row>
        <row r="72">
          <cell r="B72">
            <v>5959.0813257482741</v>
          </cell>
          <cell r="D72">
            <v>395.09239616701677</v>
          </cell>
          <cell r="E72">
            <v>478.0467496539556</v>
          </cell>
          <cell r="F72">
            <v>1334.4745102063903</v>
          </cell>
          <cell r="G72">
            <v>138.66892544973282</v>
          </cell>
          <cell r="H72">
            <v>400.03080895326792</v>
          </cell>
          <cell r="I72">
            <v>510.12570251284109</v>
          </cell>
          <cell r="J72">
            <v>748.1056243556161</v>
          </cell>
          <cell r="K72">
            <v>763.62419640368989</v>
          </cell>
          <cell r="L72">
            <v>256.18191673071874</v>
          </cell>
          <cell r="M72">
            <v>4151.2116846122562</v>
          </cell>
          <cell r="N72">
            <v>924.72708651904134</v>
          </cell>
        </row>
        <row r="73">
          <cell r="B73">
            <v>5967.0532059629759</v>
          </cell>
          <cell r="D73">
            <v>397.29355189899604</v>
          </cell>
          <cell r="E73">
            <v>477.89728496689349</v>
          </cell>
          <cell r="F73">
            <v>1336.2533539456626</v>
          </cell>
          <cell r="G73">
            <v>138.60541624029477</v>
          </cell>
          <cell r="H73">
            <v>400.87736645340919</v>
          </cell>
          <cell r="I73">
            <v>513.16881065865357</v>
          </cell>
          <cell r="J73">
            <v>747.79015746514006</v>
          </cell>
          <cell r="K73">
            <v>765.64718627234299</v>
          </cell>
          <cell r="L73">
            <v>257.16745764610044</v>
          </cell>
          <cell r="M73">
            <v>4159.509748681603</v>
          </cell>
          <cell r="N73">
            <v>922.34502584139511</v>
          </cell>
        </row>
        <row r="74">
          <cell r="B74">
            <v>5974.1039162182042</v>
          </cell>
          <cell r="D74">
            <v>399.18692137733581</v>
          </cell>
          <cell r="E74">
            <v>478.2070238149214</v>
          </cell>
          <cell r="F74">
            <v>1339.2172080721825</v>
          </cell>
          <cell r="G74">
            <v>138.44141581366139</v>
          </cell>
          <cell r="H74">
            <v>402.02452284338011</v>
          </cell>
          <cell r="I74">
            <v>515.97946480974076</v>
          </cell>
          <cell r="J74">
            <v>748.56981730653399</v>
          </cell>
          <cell r="K74">
            <v>767.90247406834555</v>
          </cell>
          <cell r="L74">
            <v>257.94157537199078</v>
          </cell>
          <cell r="M74">
            <v>4170.076478285835</v>
          </cell>
          <cell r="N74">
            <v>916.62112760928369</v>
          </cell>
        </row>
        <row r="75">
          <cell r="B75">
            <v>5985.4464557805368</v>
          </cell>
          <cell r="D75">
            <v>399.72980382461702</v>
          </cell>
          <cell r="E75">
            <v>478.92200535740102</v>
          </cell>
          <cell r="F75">
            <v>1343.3066492707978</v>
          </cell>
          <cell r="G75">
            <v>138.50207967743759</v>
          </cell>
          <cell r="H75">
            <v>402.89608129762831</v>
          </cell>
          <cell r="I75">
            <v>520.39536073707768</v>
          </cell>
          <cell r="J75">
            <v>751.38655585819674</v>
          </cell>
          <cell r="K75">
            <v>769.89299558703942</v>
          </cell>
          <cell r="L75">
            <v>258.47926383765957</v>
          </cell>
          <cell r="M75">
            <v>4184.8589862658373</v>
          </cell>
          <cell r="N75">
            <v>911.90708239809157</v>
          </cell>
        </row>
        <row r="76">
          <cell r="B76">
            <v>6003.7715817769367</v>
          </cell>
          <cell r="D76">
            <v>398.56379720369972</v>
          </cell>
          <cell r="E76">
            <v>479.90000318860012</v>
          </cell>
          <cell r="F76">
            <v>1348.1253474116324</v>
          </cell>
          <cell r="G76">
            <v>138.96722384442884</v>
          </cell>
          <cell r="H76">
            <v>403.09312230596942</v>
          </cell>
          <cell r="I76">
            <v>527.22146933277452</v>
          </cell>
          <cell r="J76">
            <v>756.28079884250963</v>
          </cell>
          <cell r="K76">
            <v>771.25585486243165</v>
          </cell>
          <cell r="L76">
            <v>258.79178076535464</v>
          </cell>
          <cell r="M76">
            <v>4203.7355973651011</v>
          </cell>
          <cell r="N76">
            <v>911.51206059257186</v>
          </cell>
        </row>
        <row r="77">
          <cell r="B77">
            <v>6026.5337955182595</v>
          </cell>
          <cell r="D77">
            <v>397.4552086553266</v>
          </cell>
          <cell r="E77">
            <v>480.87749568589271</v>
          </cell>
          <cell r="F77">
            <v>1353.0686135989042</v>
          </cell>
          <cell r="G77">
            <v>139.60078574284429</v>
          </cell>
          <cell r="H77">
            <v>402.90535446809184</v>
          </cell>
          <cell r="I77">
            <v>535.06631211119316</v>
          </cell>
          <cell r="J77">
            <v>761.1757897638505</v>
          </cell>
          <cell r="K77">
            <v>772.40391701507951</v>
          </cell>
          <cell r="L77">
            <v>259.09996059200455</v>
          </cell>
          <cell r="M77">
            <v>4223.3207332919674</v>
          </cell>
          <cell r="N77">
            <v>914.78675830941052</v>
          </cell>
        </row>
        <row r="78">
          <cell r="B78">
            <v>6049.1727724129951</v>
          </cell>
          <cell r="D78">
            <v>398.78367056647937</v>
          </cell>
          <cell r="E78">
            <v>481.53700369112192</v>
          </cell>
          <cell r="F78">
            <v>1357.351190463826</v>
          </cell>
          <cell r="G78">
            <v>140.0365564867854</v>
          </cell>
          <cell r="H78">
            <v>402.81273425693314</v>
          </cell>
          <cell r="I78">
            <v>541.72346891164784</v>
          </cell>
          <cell r="J78">
            <v>763.28663008113699</v>
          </cell>
          <cell r="K78">
            <v>773.92812910253804</v>
          </cell>
          <cell r="L78">
            <v>259.66862850499649</v>
          </cell>
          <cell r="M78">
            <v>4238.8073378078643</v>
          </cell>
          <cell r="N78">
            <v>919.93485836138325</v>
          </cell>
        </row>
        <row r="79">
          <cell r="B79">
            <v>6068.3312634585363</v>
          </cell>
          <cell r="D79">
            <v>403.91968550989702</v>
          </cell>
          <cell r="E79">
            <v>481.69100140275492</v>
          </cell>
          <cell r="F79">
            <v>1360.3937235044375</v>
          </cell>
          <cell r="G79">
            <v>140.06708998737795</v>
          </cell>
          <cell r="H79">
            <v>403.17696986443576</v>
          </cell>
          <cell r="I79">
            <v>545.73887265113092</v>
          </cell>
          <cell r="J79">
            <v>760.98549975310607</v>
          </cell>
          <cell r="K79">
            <v>776.25903894271585</v>
          </cell>
          <cell r="L79">
            <v>260.62722745297418</v>
          </cell>
          <cell r="M79">
            <v>4247.2484221561781</v>
          </cell>
          <cell r="N79">
            <v>925.37536369408326</v>
          </cell>
        </row>
        <row r="80">
          <cell r="B80">
            <v>6084.626024570196</v>
          </cell>
          <cell r="D80">
            <v>411.07592971863284</v>
          </cell>
          <cell r="E80">
            <v>481.57037936968186</v>
          </cell>
          <cell r="F80">
            <v>1362.3258779820414</v>
          </cell>
          <cell r="G80">
            <v>139.98527134330041</v>
          </cell>
          <cell r="H80">
            <v>404.00114198726033</v>
          </cell>
          <cell r="I80">
            <v>548.0944771459026</v>
          </cell>
          <cell r="J80">
            <v>756.31934046937579</v>
          </cell>
          <cell r="K80">
            <v>779.35528741656776</v>
          </cell>
          <cell r="L80">
            <v>261.68911612562596</v>
          </cell>
          <cell r="M80">
            <v>4251.7705124700742</v>
          </cell>
          <cell r="N80">
            <v>930.14537493067405</v>
          </cell>
        </row>
        <row r="81">
          <cell r="B81">
            <v>6098.862545540107</v>
          </cell>
          <cell r="D81">
            <v>417.01732735592742</v>
          </cell>
          <cell r="E81">
            <v>481.54193135150228</v>
          </cell>
          <cell r="F81">
            <v>1363.3932394837511</v>
          </cell>
          <cell r="G81">
            <v>140.2351476205834</v>
          </cell>
          <cell r="H81">
            <v>405.10587033269735</v>
          </cell>
          <cell r="I81">
            <v>550.37716120545724</v>
          </cell>
          <cell r="J81">
            <v>752.77024996897273</v>
          </cell>
          <cell r="K81">
            <v>782.79431068434792</v>
          </cell>
          <cell r="L81">
            <v>262.37591172433616</v>
          </cell>
          <cell r="M81">
            <v>4257.0518910201463</v>
          </cell>
          <cell r="N81">
            <v>933.22165893027875</v>
          </cell>
        </row>
        <row r="82">
          <cell r="B82">
            <v>6112.6210566893697</v>
          </cell>
          <cell r="D82">
            <v>419.874551372182</v>
          </cell>
          <cell r="E82">
            <v>481.87961197860778</v>
          </cell>
          <cell r="F82">
            <v>1364.0892157448877</v>
          </cell>
          <cell r="G82">
            <v>141.06679784530593</v>
          </cell>
          <cell r="H82">
            <v>406.38903547438883</v>
          </cell>
          <cell r="I82">
            <v>554.09669703485508</v>
          </cell>
          <cell r="J82">
            <v>752.43976855854839</v>
          </cell>
          <cell r="K82">
            <v>786.24999900883245</v>
          </cell>
          <cell r="L82">
            <v>262.44844196953119</v>
          </cell>
          <cell r="M82">
            <v>4266.7799556363498</v>
          </cell>
          <cell r="N82">
            <v>934.08152004157103</v>
          </cell>
        </row>
        <row r="83">
          <cell r="B83">
            <v>6125.7068293521797</v>
          </cell>
          <cell r="D83">
            <v>419.94745795230068</v>
          </cell>
          <cell r="E83">
            <v>482.62270945000154</v>
          </cell>
          <cell r="F83">
            <v>1365.2128236681224</v>
          </cell>
          <cell r="G83">
            <v>142.16879871040584</v>
          </cell>
          <cell r="H83">
            <v>407.74846196311216</v>
          </cell>
          <cell r="I83">
            <v>560.0061564256747</v>
          </cell>
          <cell r="J83">
            <v>754.58053938150408</v>
          </cell>
          <cell r="K83">
            <v>788.84053288300834</v>
          </cell>
          <cell r="L83">
            <v>262.10999586308998</v>
          </cell>
          <cell r="M83">
            <v>4280.6673088949174</v>
          </cell>
          <cell r="N83">
            <v>932.48177420801176</v>
          </cell>
        </row>
        <row r="84">
          <cell r="B84">
            <v>6136.9574212931821</v>
          </cell>
          <cell r="D84">
            <v>418.19603009906507</v>
          </cell>
          <cell r="E84">
            <v>483.72332439643719</v>
          </cell>
          <cell r="F84">
            <v>1367.6829242187162</v>
          </cell>
          <cell r="G84">
            <v>143.00438478444852</v>
          </cell>
          <cell r="H84">
            <v>409.03899396307048</v>
          </cell>
          <cell r="I84">
            <v>568.52993811618899</v>
          </cell>
          <cell r="J84">
            <v>757.47181603228375</v>
          </cell>
          <cell r="K84">
            <v>789.36471867272928</v>
          </cell>
          <cell r="L84">
            <v>261.71996025291213</v>
          </cell>
          <cell r="M84">
            <v>4296.8127360403487</v>
          </cell>
          <cell r="N84">
            <v>928.25649952503943</v>
          </cell>
        </row>
        <row r="85">
          <cell r="B85">
            <v>6146.4176373998325</v>
          </cell>
          <cell r="D85">
            <v>415.74889118472737</v>
          </cell>
          <cell r="E85">
            <v>485.05657754937806</v>
          </cell>
          <cell r="F85">
            <v>1371.9235127061606</v>
          </cell>
          <cell r="G85">
            <v>143.22001293525099</v>
          </cell>
          <cell r="H85">
            <v>410.21124427616598</v>
          </cell>
          <cell r="I85">
            <v>579.4906235873699</v>
          </cell>
          <cell r="J85">
            <v>759.74060878083105</v>
          </cell>
          <cell r="K85">
            <v>787.46809735894203</v>
          </cell>
          <cell r="L85">
            <v>261.57267484778225</v>
          </cell>
          <cell r="M85">
            <v>4313.6267744925026</v>
          </cell>
          <cell r="N85">
            <v>922.03995402256646</v>
          </cell>
        </row>
        <row r="86">
          <cell r="B86">
            <v>6156.9900823447015</v>
          </cell>
          <cell r="D86">
            <v>413.81723062357594</v>
          </cell>
          <cell r="E86">
            <v>486.29032125203838</v>
          </cell>
          <cell r="F86">
            <v>1376.9154720844761</v>
          </cell>
          <cell r="G86">
            <v>142.98108414007771</v>
          </cell>
          <cell r="H86">
            <v>411.44252446918716</v>
          </cell>
          <cell r="I86">
            <v>590.96702517040319</v>
          </cell>
          <cell r="J86">
            <v>761.30383563354133</v>
          </cell>
          <cell r="K86">
            <v>785.03651426876741</v>
          </cell>
          <cell r="L86">
            <v>261.73122221966003</v>
          </cell>
          <cell r="M86">
            <v>4330.3776779861128</v>
          </cell>
          <cell r="N86">
            <v>916.57823252677917</v>
          </cell>
        </row>
        <row r="87">
          <cell r="B87">
            <v>6172.8079632289946</v>
          </cell>
          <cell r="D87">
            <v>413.6503490161511</v>
          </cell>
          <cell r="E87">
            <v>487.03217990119612</v>
          </cell>
          <cell r="F87">
            <v>1381.1970656624724</v>
          </cell>
          <cell r="G87">
            <v>142.63124325601083</v>
          </cell>
          <cell r="H87">
            <v>413.01096764447226</v>
          </cell>
          <cell r="I87">
            <v>600.57027971552259</v>
          </cell>
          <cell r="J87">
            <v>762.53550180642594</v>
          </cell>
          <cell r="K87">
            <v>784.73734728559373</v>
          </cell>
          <cell r="L87">
            <v>262.18548938485554</v>
          </cell>
          <cell r="M87">
            <v>4346.8678947553535</v>
          </cell>
          <cell r="N87">
            <v>915.33163865727761</v>
          </cell>
        </row>
        <row r="88">
          <cell r="B88">
            <v>6195.3647409121195</v>
          </cell>
          <cell r="D88">
            <v>415.87910650769868</v>
          </cell>
          <cell r="E88">
            <v>487.08680496066808</v>
          </cell>
          <cell r="F88">
            <v>1383.585908245047</v>
          </cell>
          <cell r="G88">
            <v>142.48058566488325</v>
          </cell>
          <cell r="H88">
            <v>414.90474353581669</v>
          </cell>
          <cell r="I88">
            <v>606.49588358203573</v>
          </cell>
          <cell r="J88">
            <v>763.69935131060583</v>
          </cell>
          <cell r="K88">
            <v>788.19795863032346</v>
          </cell>
          <cell r="L88">
            <v>262.90382997503815</v>
          </cell>
          <cell r="M88">
            <v>4362.2682609437497</v>
          </cell>
          <cell r="N88">
            <v>920.181959605217</v>
          </cell>
        </row>
        <row r="89">
          <cell r="B89">
            <v>6221.4145851481344</v>
          </cell>
          <cell r="D89">
            <v>419.29653047938501</v>
          </cell>
          <cell r="E89">
            <v>486.97933683952976</v>
          </cell>
          <cell r="F89">
            <v>1384.5284118373547</v>
          </cell>
          <cell r="G89">
            <v>142.67588817448384</v>
          </cell>
          <cell r="H89">
            <v>416.55442916866269</v>
          </cell>
          <cell r="I89">
            <v>610.47509103052073</v>
          </cell>
          <cell r="J89">
            <v>764.96162446359949</v>
          </cell>
          <cell r="K89">
            <v>793.94139280050035</v>
          </cell>
          <cell r="L89">
            <v>263.88051103509122</v>
          </cell>
          <cell r="M89">
            <v>4377.0173485102132</v>
          </cell>
          <cell r="N89">
            <v>928.14564848330713</v>
          </cell>
        </row>
        <row r="90">
          <cell r="B90">
            <v>6245.7520792822042</v>
          </cell>
          <cell r="D90">
            <v>422.13123453805844</v>
          </cell>
          <cell r="E90">
            <v>487.42869635621707</v>
          </cell>
          <cell r="F90">
            <v>1384.8679912626744</v>
          </cell>
          <cell r="G90">
            <v>143.31431524306535</v>
          </cell>
          <cell r="H90">
            <v>417.18337892393271</v>
          </cell>
          <cell r="I90">
            <v>615.04739469587798</v>
          </cell>
          <cell r="J90">
            <v>766.4136767956428</v>
          </cell>
          <cell r="K90">
            <v>799.51769457136595</v>
          </cell>
          <cell r="L90">
            <v>265.10073142945765</v>
          </cell>
          <cell r="M90">
            <v>4391.445182922017</v>
          </cell>
          <cell r="N90">
            <v>934.76609388192492</v>
          </cell>
        </row>
        <row r="91">
          <cell r="B91">
            <v>6265.1869182855853</v>
          </cell>
          <cell r="D91">
            <v>423.19149796520509</v>
          </cell>
          <cell r="E91">
            <v>488.7820613047769</v>
          </cell>
          <cell r="F91">
            <v>1385.5993385411077</v>
          </cell>
          <cell r="G91">
            <v>144.40486088875801</v>
          </cell>
          <cell r="H91">
            <v>416.47663100688686</v>
          </cell>
          <cell r="I91">
            <v>621.95210101912096</v>
          </cell>
          <cell r="J91">
            <v>768.12191412129232</v>
          </cell>
          <cell r="K91">
            <v>803.06292842280482</v>
          </cell>
          <cell r="L91">
            <v>266.51660040285316</v>
          </cell>
          <cell r="M91">
            <v>4406.1343744028245</v>
          </cell>
          <cell r="N91">
            <v>937.1344153150435</v>
          </cell>
        </row>
        <row r="92">
          <cell r="B92">
            <v>6283.1207667281551</v>
          </cell>
          <cell r="D92">
            <v>423.10498670320356</v>
          </cell>
          <cell r="E92">
            <v>490.23051013965761</v>
          </cell>
          <cell r="F92">
            <v>1388.2580641411967</v>
          </cell>
          <cell r="G92">
            <v>145.67618743931092</v>
          </cell>
          <cell r="H92">
            <v>415.59378781626299</v>
          </cell>
          <cell r="I92">
            <v>630.56458510891082</v>
          </cell>
          <cell r="J92">
            <v>770.09638003932855</v>
          </cell>
          <cell r="K92">
            <v>804.55469520245833</v>
          </cell>
          <cell r="L92">
            <v>267.98383026906561</v>
          </cell>
          <cell r="M92">
            <v>4422.7275300165347</v>
          </cell>
          <cell r="N92">
            <v>937.18888880745055</v>
          </cell>
        </row>
        <row r="93">
          <cell r="B93">
            <v>6303.258389287761</v>
          </cell>
          <cell r="D93">
            <v>423.06958529752279</v>
          </cell>
          <cell r="E93">
            <v>490.55666996857951</v>
          </cell>
          <cell r="F93">
            <v>1394.0818158984184</v>
          </cell>
          <cell r="G93">
            <v>146.67996505115713</v>
          </cell>
          <cell r="H93">
            <v>416.12698471492956</v>
          </cell>
          <cell r="I93">
            <v>638.78491011155506</v>
          </cell>
          <cell r="J93">
            <v>772.15080957197847</v>
          </cell>
          <cell r="K93">
            <v>804.52329207158516</v>
          </cell>
          <cell r="L93">
            <v>269.21695273795297</v>
          </cell>
          <cell r="M93">
            <v>4441.5647301575764</v>
          </cell>
          <cell r="N93">
            <v>938.29682709489555</v>
          </cell>
        </row>
        <row r="94">
          <cell r="B94">
            <v>6329.2248879325007</v>
          </cell>
          <cell r="D94">
            <v>423.8966840981476</v>
          </cell>
          <cell r="E94">
            <v>489.1699406148926</v>
          </cell>
          <cell r="F94">
            <v>1403.4423729565835</v>
          </cell>
          <cell r="G94">
            <v>147.25801404637676</v>
          </cell>
          <cell r="H94">
            <v>419.0012409802406</v>
          </cell>
          <cell r="I94">
            <v>646.17807672677498</v>
          </cell>
          <cell r="J94">
            <v>774.34808546463933</v>
          </cell>
          <cell r="K94">
            <v>803.74683563555436</v>
          </cell>
          <cell r="L94">
            <v>270.20730328848288</v>
          </cell>
          <cell r="M94">
            <v>4464.1819290986523</v>
          </cell>
          <cell r="N94">
            <v>942.31716737824104</v>
          </cell>
        </row>
        <row r="95">
          <cell r="B95">
            <v>6358.3388364950815</v>
          </cell>
          <cell r="D95">
            <v>425.42242110520601</v>
          </cell>
          <cell r="E95">
            <v>486.79676813284556</v>
          </cell>
          <cell r="F95">
            <v>1412.9694372336069</v>
          </cell>
          <cell r="G95">
            <v>147.64257083212337</v>
          </cell>
          <cell r="H95">
            <v>423.54059989750385</v>
          </cell>
          <cell r="I95">
            <v>654.08513172268863</v>
          </cell>
          <cell r="J95">
            <v>776.77765736415358</v>
          </cell>
          <cell r="K95">
            <v>803.46093845268092</v>
          </cell>
          <cell r="L95">
            <v>271.25191808839639</v>
          </cell>
          <cell r="M95">
            <v>4489.7282535911536</v>
          </cell>
          <cell r="N95">
            <v>946.83820504347489</v>
          </cell>
        </row>
        <row r="96">
          <cell r="B96">
            <v>6383.818953141089</v>
          </cell>
          <cell r="D96">
            <v>427.07562918240023</v>
          </cell>
          <cell r="E96">
            <v>484.78559271991253</v>
          </cell>
          <cell r="F96">
            <v>1417.125692486763</v>
          </cell>
          <cell r="G96">
            <v>148.18413166846</v>
          </cell>
          <cell r="H96">
            <v>428.24076933461811</v>
          </cell>
          <cell r="I96">
            <v>664.06359578813272</v>
          </cell>
          <cell r="J96">
            <v>779.39626431296915</v>
          </cell>
          <cell r="K96">
            <v>805.2082618321142</v>
          </cell>
          <cell r="L96">
            <v>272.71068718404541</v>
          </cell>
          <cell r="M96">
            <v>4514.9294026071029</v>
          </cell>
          <cell r="N96">
            <v>947.54518320098998</v>
          </cell>
        </row>
        <row r="97">
          <cell r="B97">
            <v>6401.7598500609402</v>
          </cell>
          <cell r="D97">
            <v>428.49942873716356</v>
          </cell>
          <cell r="E97">
            <v>484.03139717976251</v>
          </cell>
          <cell r="F97">
            <v>1413.1151743809382</v>
          </cell>
          <cell r="G97">
            <v>149.07716903537511</v>
          </cell>
          <cell r="H97">
            <v>431.90734584797173</v>
          </cell>
          <cell r="I97">
            <v>676.98357239762947</v>
          </cell>
          <cell r="J97">
            <v>782.12736333012583</v>
          </cell>
          <cell r="K97">
            <v>809.55936383406322</v>
          </cell>
          <cell r="L97">
            <v>274.74368664324282</v>
          </cell>
          <cell r="M97">
            <v>4537.5136754693458</v>
          </cell>
          <cell r="N97">
            <v>942.2507969697316</v>
          </cell>
        </row>
        <row r="98">
          <cell r="B98">
            <v>6414.5252983416276</v>
          </cell>
          <cell r="D98">
            <v>430.00081398602453</v>
          </cell>
          <cell r="E98">
            <v>484.08016839815724</v>
          </cell>
          <cell r="F98">
            <v>1405.3651014835605</v>
          </cell>
          <cell r="G98">
            <v>149.95478711012871</v>
          </cell>
          <cell r="H98">
            <v>434.19131687379655</v>
          </cell>
          <cell r="I98">
            <v>690.93516674541661</v>
          </cell>
          <cell r="J98">
            <v>784.58689929929471</v>
          </cell>
          <cell r="K98">
            <v>814.32003482695552</v>
          </cell>
          <cell r="L98">
            <v>276.8103997063252</v>
          </cell>
          <cell r="M98">
            <v>4556.1637060454777</v>
          </cell>
          <cell r="N98">
            <v>934.79947538529677</v>
          </cell>
        </row>
        <row r="99">
          <cell r="B99">
            <v>6426.8978722395914</v>
          </cell>
          <cell r="D99">
            <v>432.14285032162741</v>
          </cell>
          <cell r="E99">
            <v>484.00901389602694</v>
          </cell>
          <cell r="F99">
            <v>1400.7723045733667</v>
          </cell>
          <cell r="G99">
            <v>150.26465099713494</v>
          </cell>
          <cell r="H99">
            <v>435.0585397741487</v>
          </cell>
          <cell r="I99">
            <v>703.22908261706755</v>
          </cell>
          <cell r="J99">
            <v>786.31695614514808</v>
          </cell>
          <cell r="K99">
            <v>816.36823914512513</v>
          </cell>
          <cell r="L99">
            <v>278.14963953389275</v>
          </cell>
          <cell r="M99">
            <v>4570.1594127858834</v>
          </cell>
          <cell r="N99">
            <v>931.081124442239</v>
          </cell>
        </row>
        <row r="100">
          <cell r="B100">
            <v>6442.0400023634238</v>
          </cell>
          <cell r="D100">
            <v>435.04266423583033</v>
          </cell>
          <cell r="E100">
            <v>483.29456777373952</v>
          </cell>
          <cell r="F100">
            <v>1404.0847553094229</v>
          </cell>
          <cell r="G100">
            <v>149.77324728667736</v>
          </cell>
          <cell r="H100">
            <v>434.75289471348128</v>
          </cell>
          <cell r="I100">
            <v>711.44804096321263</v>
          </cell>
          <cell r="J100">
            <v>787.132682710886</v>
          </cell>
          <cell r="K100">
            <v>813.87980733712516</v>
          </cell>
          <cell r="L100">
            <v>278.25686082343259</v>
          </cell>
          <cell r="M100">
            <v>4579.3282891442377</v>
          </cell>
          <cell r="N100">
            <v>934.86110803286238</v>
          </cell>
        </row>
        <row r="101">
          <cell r="B101">
            <v>6460.7279600698139</v>
          </cell>
          <cell r="D101">
            <v>437.90808963487223</v>
          </cell>
          <cell r="E101">
            <v>482.58015787793744</v>
          </cell>
          <cell r="F101">
            <v>1412.8816161155701</v>
          </cell>
          <cell r="G101">
            <v>149.24743933927627</v>
          </cell>
          <cell r="H101">
            <v>434.50162552056776</v>
          </cell>
          <cell r="I101">
            <v>716.30020751203256</v>
          </cell>
          <cell r="J101">
            <v>787.98567565506505</v>
          </cell>
          <cell r="K101">
            <v>809.23262761869739</v>
          </cell>
          <cell r="L101">
            <v>277.63542374103298</v>
          </cell>
          <cell r="M101">
            <v>4587.7846155022426</v>
          </cell>
          <cell r="N101">
            <v>942.96056062559933</v>
          </cell>
        </row>
        <row r="102">
          <cell r="B102">
            <v>6482.5226764122644</v>
          </cell>
          <cell r="D102">
            <v>439.61157246033349</v>
          </cell>
          <cell r="E102">
            <v>482.86544392903647</v>
          </cell>
          <cell r="F102">
            <v>1422.5903967350721</v>
          </cell>
          <cell r="G102">
            <v>149.74383980333806</v>
          </cell>
          <cell r="H102">
            <v>435.78451435367265</v>
          </cell>
          <cell r="I102">
            <v>719.13263949702184</v>
          </cell>
          <cell r="J102">
            <v>790.1089165568352</v>
          </cell>
          <cell r="K102">
            <v>806.0469673107068</v>
          </cell>
          <cell r="L102">
            <v>277.0645610657831</v>
          </cell>
          <cell r="M102">
            <v>4600.4718353224289</v>
          </cell>
          <cell r="N102">
            <v>950.13081218600269</v>
          </cell>
        </row>
        <row r="103">
          <cell r="B103">
            <v>6506.5266196958482</v>
          </cell>
          <cell r="D103">
            <v>439.50006605156005</v>
          </cell>
          <cell r="E103">
            <v>484.63823576704146</v>
          </cell>
          <cell r="F103">
            <v>1429.7554652854319</v>
          </cell>
          <cell r="G103">
            <v>151.89078925309641</v>
          </cell>
          <cell r="H103">
            <v>439.38858109712601</v>
          </cell>
          <cell r="I103">
            <v>721.17582935671658</v>
          </cell>
          <cell r="J103">
            <v>794.08527739201827</v>
          </cell>
          <cell r="K103">
            <v>806.77774957303075</v>
          </cell>
          <cell r="L103">
            <v>277.09357414995469</v>
          </cell>
          <cell r="M103">
            <v>4620.1672661073744</v>
          </cell>
          <cell r="N103">
            <v>952.85683637280613</v>
          </cell>
        </row>
        <row r="104">
          <cell r="B104">
            <v>6530.623311173531</v>
          </cell>
          <cell r="D104">
            <v>438.44412052823651</v>
          </cell>
          <cell r="E104">
            <v>486.77598003995035</v>
          </cell>
          <cell r="F104">
            <v>1434.3773622060976</v>
          </cell>
          <cell r="G104">
            <v>154.97742473502313</v>
          </cell>
          <cell r="H104">
            <v>443.94284484271083</v>
          </cell>
          <cell r="I104">
            <v>723.47971302270889</v>
          </cell>
          <cell r="J104">
            <v>798.48436836657982</v>
          </cell>
          <cell r="K104">
            <v>810.24812581846788</v>
          </cell>
          <cell r="L104">
            <v>277.56925959837054</v>
          </cell>
          <cell r="M104">
            <v>4643.0790985899584</v>
          </cell>
          <cell r="N104">
            <v>953.02460188250393</v>
          </cell>
        </row>
        <row r="105">
          <cell r="B105">
            <v>6550.4955612112371</v>
          </cell>
          <cell r="D105">
            <v>437.84232648648322</v>
          </cell>
          <cell r="E105">
            <v>487.56446486924375</v>
          </cell>
          <cell r="F105">
            <v>1437.267685527248</v>
          </cell>
          <cell r="G105">
            <v>157.63849154646908</v>
          </cell>
          <cell r="H105">
            <v>447.10714493479048</v>
          </cell>
          <cell r="I105">
            <v>726.7383037773626</v>
          </cell>
          <cell r="J105">
            <v>800.99669789522886</v>
          </cell>
          <cell r="K105">
            <v>813.83823244433313</v>
          </cell>
          <cell r="L105">
            <v>278.07322807743083</v>
          </cell>
          <cell r="M105">
            <v>4661.6597842028632</v>
          </cell>
          <cell r="N105">
            <v>954.12676192181448</v>
          </cell>
        </row>
        <row r="106">
          <cell r="B106">
            <v>6565.3468334001882</v>
          </cell>
          <cell r="D106">
            <v>438.56931517345288</v>
          </cell>
          <cell r="E106">
            <v>486.13358874859347</v>
          </cell>
          <cell r="F106">
            <v>1439.5743584517509</v>
          </cell>
          <cell r="G106">
            <v>159.22005494804151</v>
          </cell>
          <cell r="H106">
            <v>447.83142360948744</v>
          </cell>
          <cell r="I106">
            <v>731.53083949512052</v>
          </cell>
          <cell r="J106">
            <v>800.61538835302474</v>
          </cell>
          <cell r="K106">
            <v>816.05937162522343</v>
          </cell>
          <cell r="L106">
            <v>278.3645989108951</v>
          </cell>
          <cell r="M106">
            <v>4673.1960353935438</v>
          </cell>
          <cell r="N106">
            <v>958.054203748703</v>
          </cell>
        </row>
        <row r="107">
          <cell r="B107">
            <v>6576.2243487238884</v>
          </cell>
          <cell r="D107">
            <v>440.45517236888406</v>
          </cell>
          <cell r="E107">
            <v>483.28998934427898</v>
          </cell>
          <cell r="F107">
            <v>1442.0929905151327</v>
          </cell>
          <cell r="G107">
            <v>159.9690581306815</v>
          </cell>
          <cell r="H107">
            <v>447.15808954238889</v>
          </cell>
          <cell r="I107">
            <v>737.29784134229021</v>
          </cell>
          <cell r="J107">
            <v>798.56748270591095</v>
          </cell>
          <cell r="K107">
            <v>817.24273148477073</v>
          </cell>
          <cell r="L107">
            <v>278.51273645112911</v>
          </cell>
          <cell r="M107">
            <v>4680.8409301723041</v>
          </cell>
          <cell r="N107">
            <v>962.11604088942215</v>
          </cell>
        </row>
        <row r="108">
          <cell r="B108">
            <v>6584.0543437177139</v>
          </cell>
          <cell r="D108">
            <v>442.89065921988578</v>
          </cell>
          <cell r="E108">
            <v>480.60406502744843</v>
          </cell>
          <cell r="F108">
            <v>1445.4327222823856</v>
          </cell>
          <cell r="G108">
            <v>160.37304589693105</v>
          </cell>
          <cell r="H108">
            <v>446.9110452648132</v>
          </cell>
          <cell r="I108">
            <v>742.71395814755272</v>
          </cell>
          <cell r="J108">
            <v>797.00705028541631</v>
          </cell>
          <cell r="K108">
            <v>818.23302425161728</v>
          </cell>
          <cell r="L108">
            <v>278.6804765232373</v>
          </cell>
          <cell r="M108">
            <v>4689.3513226519535</v>
          </cell>
          <cell r="N108">
            <v>961.60818767932153</v>
          </cell>
        </row>
        <row r="109">
          <cell r="B109">
            <v>6591.1137180964151</v>
          </cell>
          <cell r="D109">
            <v>445.35446126094706</v>
          </cell>
          <cell r="E109">
            <v>479.2202298954129</v>
          </cell>
          <cell r="F109">
            <v>1450.0888507567347</v>
          </cell>
          <cell r="G109">
            <v>160.85882221038142</v>
          </cell>
          <cell r="H109">
            <v>448.34931803146998</v>
          </cell>
          <cell r="I109">
            <v>747.07653773725031</v>
          </cell>
          <cell r="J109">
            <v>797.44751593073204</v>
          </cell>
          <cell r="K109">
            <v>819.83097060148918</v>
          </cell>
          <cell r="L109">
            <v>279.00856126102929</v>
          </cell>
          <cell r="M109">
            <v>4702.6605765290869</v>
          </cell>
          <cell r="N109">
            <v>954.30115285714464</v>
          </cell>
        </row>
        <row r="110">
          <cell r="B110">
            <v>6601.6459339241828</v>
          </cell>
          <cell r="D110">
            <v>447.68094311348131</v>
          </cell>
          <cell r="E110">
            <v>478.96435773084238</v>
          </cell>
          <cell r="F110">
            <v>1456.026428096477</v>
          </cell>
          <cell r="G110">
            <v>161.37771509948277</v>
          </cell>
          <cell r="H110">
            <v>450.76129996007489</v>
          </cell>
          <cell r="I110">
            <v>751.18375145523783</v>
          </cell>
          <cell r="J110">
            <v>799.29148193328615</v>
          </cell>
          <cell r="K110">
            <v>822.32226429843615</v>
          </cell>
          <cell r="L110">
            <v>279.52070957372683</v>
          </cell>
          <cell r="M110">
            <v>4720.4836504167224</v>
          </cell>
          <cell r="N110">
            <v>945.00497991038912</v>
          </cell>
        </row>
        <row r="111">
          <cell r="B111">
            <v>6620.8587846602159</v>
          </cell>
          <cell r="D111">
            <v>449.85502420125471</v>
          </cell>
          <cell r="E111">
            <v>479.20614054238786</v>
          </cell>
          <cell r="F111">
            <v>1463.120202366383</v>
          </cell>
          <cell r="G111">
            <v>161.73033344313021</v>
          </cell>
          <cell r="H111">
            <v>452.78632276048586</v>
          </cell>
          <cell r="I111">
            <v>756.43433732563449</v>
          </cell>
          <cell r="J111">
            <v>801.23840914858931</v>
          </cell>
          <cell r="K111">
            <v>825.86435751472754</v>
          </cell>
          <cell r="L111">
            <v>280.20963738522221</v>
          </cell>
          <cell r="M111">
            <v>4741.3835999441726</v>
          </cell>
          <cell r="N111">
            <v>940.91423927968549</v>
          </cell>
        </row>
        <row r="112">
          <cell r="B112">
            <v>6649.9378325223925</v>
          </cell>
          <cell r="D112">
            <v>451.72830822070438</v>
          </cell>
          <cell r="E112">
            <v>479.43709563200053</v>
          </cell>
          <cell r="F112">
            <v>1470.5928015192351</v>
          </cell>
          <cell r="G112">
            <v>161.89947654704252</v>
          </cell>
          <cell r="H112">
            <v>453.48970994253955</v>
          </cell>
          <cell r="I112">
            <v>763.49225714008014</v>
          </cell>
          <cell r="J112">
            <v>802.31453085740407</v>
          </cell>
          <cell r="K112">
            <v>830.04287524223332</v>
          </cell>
          <cell r="L112">
            <v>280.99420950785282</v>
          </cell>
          <cell r="M112">
            <v>4762.8258607563876</v>
          </cell>
          <cell r="N112">
            <v>946.35453476111093</v>
          </cell>
        </row>
        <row r="113">
          <cell r="B113">
            <v>6681.9047550001451</v>
          </cell>
          <cell r="D113">
            <v>453.16734433318339</v>
          </cell>
          <cell r="E113">
            <v>479.55623557202279</v>
          </cell>
          <cell r="F113">
            <v>1477.0883984219643</v>
          </cell>
          <cell r="G113">
            <v>162.47914687952687</v>
          </cell>
          <cell r="H113">
            <v>453.57959272976842</v>
          </cell>
          <cell r="I113">
            <v>771.86366443960901</v>
          </cell>
          <cell r="J113">
            <v>802.88180449989534</v>
          </cell>
          <cell r="K113">
            <v>833.4305851651776</v>
          </cell>
          <cell r="L113">
            <v>281.70677660766148</v>
          </cell>
          <cell r="M113">
            <v>4783.0299687436036</v>
          </cell>
          <cell r="N113">
            <v>956.44349404304262</v>
          </cell>
        </row>
        <row r="114">
          <cell r="B114">
            <v>6706.7303601344429</v>
          </cell>
          <cell r="D114">
            <v>453.98513833930093</v>
          </cell>
          <cell r="E114">
            <v>479.58916498969967</v>
          </cell>
          <cell r="F114">
            <v>1480.8933052718639</v>
          </cell>
          <cell r="G114">
            <v>164.22579428354899</v>
          </cell>
          <cell r="H114">
            <v>454.21373112698399</v>
          </cell>
          <cell r="I114">
            <v>780.51966502219443</v>
          </cell>
          <cell r="J114">
            <v>803.66358335365851</v>
          </cell>
          <cell r="K114">
            <v>834.21657396753631</v>
          </cell>
          <cell r="L114">
            <v>282.13594107478855</v>
          </cell>
          <cell r="M114">
            <v>4799.8685941005742</v>
          </cell>
          <cell r="N114">
            <v>963.56177184979117</v>
          </cell>
        </row>
        <row r="115">
          <cell r="B115">
            <v>6718.5072074244099</v>
          </cell>
          <cell r="D115">
            <v>454.15446216252542</v>
          </cell>
          <cell r="E115">
            <v>479.5552768875101</v>
          </cell>
          <cell r="F115">
            <v>1481.0577445414758</v>
          </cell>
          <cell r="G115">
            <v>167.47869868432321</v>
          </cell>
          <cell r="H115">
            <v>456.09313455800856</v>
          </cell>
          <cell r="I115">
            <v>788.82078428806801</v>
          </cell>
          <cell r="J115">
            <v>805.04815767080549</v>
          </cell>
          <cell r="K115">
            <v>831.59006750583649</v>
          </cell>
          <cell r="L115">
            <v>282.16175807916346</v>
          </cell>
          <cell r="M115">
            <v>4812.2503453276813</v>
          </cell>
          <cell r="N115">
            <v>962.97829016562434</v>
          </cell>
        </row>
        <row r="116">
          <cell r="B116">
            <v>6724.5798358455777</v>
          </cell>
          <cell r="D116">
            <v>454.18375639953922</v>
          </cell>
          <cell r="E116">
            <v>479.45552688550521</v>
          </cell>
          <cell r="F116">
            <v>1479.1373315472756</v>
          </cell>
          <cell r="G116">
            <v>171.27422439667487</v>
          </cell>
          <cell r="H116">
            <v>458.51329299423003</v>
          </cell>
          <cell r="I116">
            <v>797.44065653124164</v>
          </cell>
          <cell r="J116">
            <v>806.39792654398946</v>
          </cell>
          <cell r="K116">
            <v>827.93356678178236</v>
          </cell>
          <cell r="L116">
            <v>281.96174906578756</v>
          </cell>
          <cell r="M116">
            <v>4822.6587478609817</v>
          </cell>
          <cell r="N116">
            <v>958.98379837313007</v>
          </cell>
        </row>
        <row r="117">
          <cell r="B117">
            <v>6735.4902318460599</v>
          </cell>
          <cell r="D117">
            <v>454.70504992774556</v>
          </cell>
          <cell r="E117">
            <v>479.29652093098099</v>
          </cell>
          <cell r="F117">
            <v>1477.5870651554849</v>
          </cell>
          <cell r="G117">
            <v>173.98960596642323</v>
          </cell>
          <cell r="H117">
            <v>460.17088849629675</v>
          </cell>
          <cell r="I117">
            <v>806.65936256625821</v>
          </cell>
          <cell r="J117">
            <v>806.70676834349126</v>
          </cell>
          <cell r="K117">
            <v>826.75539882693977</v>
          </cell>
          <cell r="L117">
            <v>281.8175215771688</v>
          </cell>
          <cell r="M117">
            <v>4833.6866109320626</v>
          </cell>
          <cell r="N117">
            <v>958.76244711024424</v>
          </cell>
        </row>
        <row r="118">
          <cell r="B118">
            <v>6757.6548877992936</v>
          </cell>
          <cell r="D118">
            <v>456.0826501115676</v>
          </cell>
          <cell r="E118">
            <v>479.0509180915692</v>
          </cell>
          <cell r="F118">
            <v>1477.9128958246399</v>
          </cell>
          <cell r="G118">
            <v>174.89650428968091</v>
          </cell>
          <cell r="H118">
            <v>460.46133519276498</v>
          </cell>
          <cell r="I118">
            <v>817.15709049278689</v>
          </cell>
          <cell r="J118">
            <v>805.54438263754696</v>
          </cell>
          <cell r="K118">
            <v>829.86802030378772</v>
          </cell>
          <cell r="L118">
            <v>281.91281845372532</v>
          </cell>
          <cell r="M118">
            <v>4847.7530471949322</v>
          </cell>
          <cell r="N118">
            <v>965.90814941160136</v>
          </cell>
        </row>
        <row r="119">
          <cell r="B119">
            <v>6783.7636296590172</v>
          </cell>
          <cell r="D119">
            <v>457.90276864270368</v>
          </cell>
          <cell r="E119">
            <v>478.62573257138331</v>
          </cell>
          <cell r="F119">
            <v>1479.7541494210561</v>
          </cell>
          <cell r="G119">
            <v>174.48968450327715</v>
          </cell>
          <cell r="H119">
            <v>459.92646554410459</v>
          </cell>
          <cell r="I119">
            <v>827.72412983377774</v>
          </cell>
          <cell r="J119">
            <v>803.70787377357487</v>
          </cell>
          <cell r="K119">
            <v>835.5136119683583</v>
          </cell>
          <cell r="L119">
            <v>282.24383441209795</v>
          </cell>
          <cell r="M119">
            <v>4863.3597494562473</v>
          </cell>
          <cell r="N119">
            <v>975.117139116923</v>
          </cell>
        </row>
        <row r="120">
          <cell r="B120">
            <v>6799.7618203701513</v>
          </cell>
          <cell r="D120">
            <v>459.35399447910248</v>
          </cell>
          <cell r="E120">
            <v>477.919489429122</v>
          </cell>
          <cell r="F120">
            <v>1482.0409001683997</v>
          </cell>
          <cell r="G120">
            <v>173.69419592748125</v>
          </cell>
          <cell r="H120">
            <v>459.54268129458353</v>
          </cell>
          <cell r="I120">
            <v>835.73375891485523</v>
          </cell>
          <cell r="J120">
            <v>802.57077896883413</v>
          </cell>
          <cell r="K120">
            <v>840.315240687901</v>
          </cell>
          <cell r="L120">
            <v>282.7324194024888</v>
          </cell>
          <cell r="M120">
            <v>4876.6299753645435</v>
          </cell>
          <cell r="N120">
            <v>977.13861614657992</v>
          </cell>
        </row>
        <row r="121">
          <cell r="B121">
            <v>6798.2824892361959</v>
          </cell>
          <cell r="D121">
            <v>459.93360991974674</v>
          </cell>
          <cell r="E121">
            <v>476.95193698604902</v>
          </cell>
          <cell r="F121">
            <v>1484.001414223512</v>
          </cell>
          <cell r="G121">
            <v>173.32074204146241</v>
          </cell>
          <cell r="H121">
            <v>460.0405724068483</v>
          </cell>
          <cell r="I121">
            <v>840.00098596016562</v>
          </cell>
          <cell r="J121">
            <v>803.03872875869274</v>
          </cell>
          <cell r="K121">
            <v>841.93618254264197</v>
          </cell>
          <cell r="L121">
            <v>283.32496798858045</v>
          </cell>
          <cell r="M121">
            <v>4885.6635939219032</v>
          </cell>
          <cell r="N121">
            <v>967.0106365521749</v>
          </cell>
        </row>
        <row r="122">
          <cell r="B122">
            <v>6790.2398518131622</v>
          </cell>
          <cell r="D122">
            <v>459.97816172530577</v>
          </cell>
          <cell r="E122">
            <v>476.11116586817849</v>
          </cell>
          <cell r="F122">
            <v>1485.9543405146369</v>
          </cell>
          <cell r="G122">
            <v>173.55638811575068</v>
          </cell>
          <cell r="H122">
            <v>461.26907632523967</v>
          </cell>
          <cell r="I122">
            <v>842.54631730817982</v>
          </cell>
          <cell r="J122">
            <v>804.65190534630131</v>
          </cell>
          <cell r="K122">
            <v>841.17444713077236</v>
          </cell>
          <cell r="L122">
            <v>284.06900062195717</v>
          </cell>
          <cell r="M122">
            <v>4893.2214753628377</v>
          </cell>
          <cell r="N122">
            <v>952.17585212953634</v>
          </cell>
        </row>
        <row r="123">
          <cell r="B123">
            <v>6792.9644030832478</v>
          </cell>
          <cell r="D123">
            <v>460.12218403407644</v>
          </cell>
          <cell r="E123">
            <v>475.90797709601543</v>
          </cell>
          <cell r="F123">
            <v>1488.6283503518471</v>
          </cell>
          <cell r="G123">
            <v>174.38783069363524</v>
          </cell>
          <cell r="H123">
            <v>462.79343695457902</v>
          </cell>
          <cell r="I123">
            <v>846.58663487626666</v>
          </cell>
          <cell r="J123">
            <v>806.49949698823116</v>
          </cell>
          <cell r="K123">
            <v>839.90254579003783</v>
          </cell>
          <cell r="L123">
            <v>285.05948480975724</v>
          </cell>
          <cell r="M123">
            <v>4903.8577804643546</v>
          </cell>
          <cell r="N123">
            <v>944.2766853763211</v>
          </cell>
        </row>
        <row r="124">
          <cell r="B124">
            <v>6817.3556031703947</v>
          </cell>
          <cell r="D124">
            <v>460.91856280614934</v>
          </cell>
          <cell r="E124">
            <v>476.59349612196286</v>
          </cell>
          <cell r="F124">
            <v>1492.4290221725901</v>
          </cell>
          <cell r="G124">
            <v>175.6931711614132</v>
          </cell>
          <cell r="H124">
            <v>464.18421072307973</v>
          </cell>
          <cell r="I124">
            <v>854.07378957668936</v>
          </cell>
          <cell r="J124">
            <v>807.89904408256211</v>
          </cell>
          <cell r="K124">
            <v>839.50047808090847</v>
          </cell>
          <cell r="L124">
            <v>286.30944770375885</v>
          </cell>
          <cell r="M124">
            <v>4920.0891635010012</v>
          </cell>
          <cell r="N124">
            <v>950.90544926325481</v>
          </cell>
        </row>
        <row r="125">
          <cell r="B125">
            <v>6855.9634558769967</v>
          </cell>
          <cell r="D125">
            <v>462.71336773662796</v>
          </cell>
          <cell r="E125">
            <v>477.61667950403307</v>
          </cell>
          <cell r="F125">
            <v>1497.3209937411932</v>
          </cell>
          <cell r="G125">
            <v>177.19439817099803</v>
          </cell>
          <cell r="H125">
            <v>465.3187696021651</v>
          </cell>
          <cell r="I125">
            <v>864.02265209920949</v>
          </cell>
          <cell r="J125">
            <v>809.19365853359625</v>
          </cell>
          <cell r="K125">
            <v>839.65232001581501</v>
          </cell>
          <cell r="L125">
            <v>287.77961132050524</v>
          </cell>
          <cell r="M125">
            <v>4940.4824034834819</v>
          </cell>
          <cell r="N125">
            <v>966.26162204434797</v>
          </cell>
        </row>
        <row r="126">
          <cell r="B126">
            <v>6895.4105256001158</v>
          </cell>
          <cell r="D126">
            <v>465.7594493140777</v>
          </cell>
          <cell r="E126">
            <v>478.18723668803773</v>
          </cell>
          <cell r="F126">
            <v>1503.0316905391712</v>
          </cell>
          <cell r="G126">
            <v>178.54223692491649</v>
          </cell>
          <cell r="H126">
            <v>466.13192934691904</v>
          </cell>
          <cell r="I126">
            <v>874.37710397740204</v>
          </cell>
          <cell r="J126">
            <v>810.98803039491179</v>
          </cell>
          <cell r="K126">
            <v>839.54392007589342</v>
          </cell>
          <cell r="L126">
            <v>289.38144946657121</v>
          </cell>
          <cell r="M126">
            <v>4961.9963607257851</v>
          </cell>
          <cell r="N126">
            <v>980.55797321001694</v>
          </cell>
        </row>
        <row r="127">
          <cell r="B127">
            <v>6925.8243041730693</v>
          </cell>
          <cell r="D127">
            <v>470.01401672440193</v>
          </cell>
          <cell r="E127">
            <v>477.80643080415263</v>
          </cell>
          <cell r="F127">
            <v>1509.2417414717136</v>
          </cell>
          <cell r="G127">
            <v>179.46798036235475</v>
          </cell>
          <cell r="H127">
            <v>466.65245741461553</v>
          </cell>
          <cell r="I127">
            <v>883.41460740710454</v>
          </cell>
          <cell r="J127">
            <v>813.60912958556605</v>
          </cell>
          <cell r="K127">
            <v>838.81049264438695</v>
          </cell>
          <cell r="L127">
            <v>291.03832269483996</v>
          </cell>
          <cell r="M127">
            <v>4982.234731580581</v>
          </cell>
          <cell r="N127">
            <v>986.86731765347145</v>
          </cell>
        </row>
        <row r="128">
          <cell r="B128">
            <v>6948.4344866275787</v>
          </cell>
          <cell r="D128">
            <v>474.51240406497834</v>
          </cell>
          <cell r="E128">
            <v>476.88822662734214</v>
          </cell>
          <cell r="F128">
            <v>1515.5313835672794</v>
          </cell>
          <cell r="G128">
            <v>179.9681414895721</v>
          </cell>
          <cell r="H128">
            <v>467.22657622877631</v>
          </cell>
          <cell r="I128">
            <v>890.53423283994198</v>
          </cell>
          <cell r="J128">
            <v>816.53889497922307</v>
          </cell>
          <cell r="K128">
            <v>838.48586562564299</v>
          </cell>
          <cell r="L128">
            <v>292.72730887645196</v>
          </cell>
          <cell r="M128">
            <v>5001.0124036068883</v>
          </cell>
          <cell r="N128">
            <v>987.14903483083174</v>
          </cell>
        </row>
        <row r="129">
          <cell r="B129">
            <v>6966.5979549710091</v>
          </cell>
          <cell r="D129">
            <v>477.73770954177297</v>
          </cell>
          <cell r="E129">
            <v>476.19097339336213</v>
          </cell>
          <cell r="F129">
            <v>1521.0398516431451</v>
          </cell>
          <cell r="G129">
            <v>180.10121205320647</v>
          </cell>
          <cell r="H129">
            <v>468.24107252472436</v>
          </cell>
          <cell r="I129">
            <v>895.09073389604168</v>
          </cell>
          <cell r="J129">
            <v>818.81190114494029</v>
          </cell>
          <cell r="K129">
            <v>840.0022314643038</v>
          </cell>
          <cell r="L129">
            <v>294.32744815251948</v>
          </cell>
          <cell r="M129">
            <v>5017.6144508788811</v>
          </cell>
          <cell r="N129">
            <v>986.22081713275668</v>
          </cell>
        </row>
        <row r="130">
          <cell r="B130">
            <v>6984.8651803328148</v>
          </cell>
          <cell r="D130">
            <v>479.09104684860478</v>
          </cell>
          <cell r="E130">
            <v>476.20512204569195</v>
          </cell>
          <cell r="F130">
            <v>1525.5505473693051</v>
          </cell>
          <cell r="G130">
            <v>180.03500183888019</v>
          </cell>
          <cell r="H130">
            <v>469.9178206718737</v>
          </cell>
          <cell r="I130">
            <v>897.52184281041548</v>
          </cell>
          <cell r="J130">
            <v>820.0713217835272</v>
          </cell>
          <cell r="K130">
            <v>844.05622846464962</v>
          </cell>
          <cell r="L130">
            <v>295.84706757049406</v>
          </cell>
          <cell r="M130">
            <v>5032.9998305091449</v>
          </cell>
          <cell r="N130">
            <v>987.77552929809019</v>
          </cell>
        </row>
        <row r="131">
          <cell r="B131">
            <v>7005.8641378601396</v>
          </cell>
          <cell r="D131">
            <v>479.56983887354534</v>
          </cell>
          <cell r="E131">
            <v>476.87537963092325</v>
          </cell>
          <cell r="F131">
            <v>1529.1514571418365</v>
          </cell>
          <cell r="G131">
            <v>180.16030057022968</v>
          </cell>
          <cell r="H131">
            <v>471.82793007890382</v>
          </cell>
          <cell r="I131">
            <v>899.78330605427425</v>
          </cell>
          <cell r="J131">
            <v>821.03003085951013</v>
          </cell>
          <cell r="K131">
            <v>849.1794812599818</v>
          </cell>
          <cell r="L131">
            <v>297.24410753051438</v>
          </cell>
          <cell r="M131">
            <v>5048.3766134952502</v>
          </cell>
          <cell r="N131">
            <v>992.29212072094276</v>
          </cell>
        </row>
        <row r="132">
          <cell r="B132">
            <v>7031.1966757312894</v>
          </cell>
          <cell r="D132">
            <v>480.71044190468325</v>
          </cell>
          <cell r="E132">
            <v>477.96044396825374</v>
          </cell>
          <cell r="F132">
            <v>1531.911385236248</v>
          </cell>
          <cell r="G132">
            <v>180.96236276049768</v>
          </cell>
          <cell r="H132">
            <v>473.25815802139618</v>
          </cell>
          <cell r="I132">
            <v>904.36165028810501</v>
          </cell>
          <cell r="J132">
            <v>822.75327999313026</v>
          </cell>
          <cell r="K132">
            <v>852.99786689204552</v>
          </cell>
          <cell r="L132">
            <v>298.41518423850499</v>
          </cell>
          <cell r="M132">
            <v>5064.6598874299279</v>
          </cell>
          <cell r="N132">
            <v>999.16496318194174</v>
          </cell>
        </row>
        <row r="133">
          <cell r="B133">
            <v>7061.0884085416792</v>
          </cell>
          <cell r="D133">
            <v>483.43706871271132</v>
          </cell>
          <cell r="E133">
            <v>479.1654949347178</v>
          </cell>
          <cell r="F133">
            <v>1534.029963331918</v>
          </cell>
          <cell r="G133">
            <v>182.68746779759724</v>
          </cell>
          <cell r="H133">
            <v>473.8042202035586</v>
          </cell>
          <cell r="I133">
            <v>912.59516148567195</v>
          </cell>
          <cell r="J133">
            <v>825.93270327349501</v>
          </cell>
          <cell r="K133">
            <v>854.19373533725741</v>
          </cell>
          <cell r="L133">
            <v>299.33801072388889</v>
          </cell>
          <cell r="M133">
            <v>5082.5812621533869</v>
          </cell>
          <cell r="N133">
            <v>1007.2562568306923</v>
          </cell>
        </row>
        <row r="134">
          <cell r="B134">
            <v>7091.036846314707</v>
          </cell>
          <cell r="D134">
            <v>486.70818509594085</v>
          </cell>
          <cell r="E134">
            <v>480.09655992542542</v>
          </cell>
          <cell r="F134">
            <v>1535.7645625837388</v>
          </cell>
          <cell r="G134">
            <v>184.90691914096956</v>
          </cell>
          <cell r="H134">
            <v>473.90764023988476</v>
          </cell>
          <cell r="I134">
            <v>922.30693387600684</v>
          </cell>
          <cell r="J134">
            <v>830.07609962936374</v>
          </cell>
          <cell r="K134">
            <v>854.46841796751949</v>
          </cell>
          <cell r="L134">
            <v>300.13844971070364</v>
          </cell>
          <cell r="M134">
            <v>5101.5690231481867</v>
          </cell>
          <cell r="N134">
            <v>1014.05098200998</v>
          </cell>
        </row>
        <row r="135">
          <cell r="B135">
            <v>7115.275980545628</v>
          </cell>
          <cell r="D135">
            <v>488.83874948178567</v>
          </cell>
          <cell r="E135">
            <v>480.32719818310392</v>
          </cell>
          <cell r="F135">
            <v>1537.4294670267452</v>
          </cell>
          <cell r="G135">
            <v>186.9841348787229</v>
          </cell>
          <cell r="H135">
            <v>474.31155600567018</v>
          </cell>
          <cell r="I135">
            <v>930.21730020161601</v>
          </cell>
          <cell r="J135">
            <v>834.33911736237428</v>
          </cell>
          <cell r="K135">
            <v>856.60192887436961</v>
          </cell>
          <cell r="L135">
            <v>301.0093096989778</v>
          </cell>
          <cell r="M135">
            <v>5120.8928140484759</v>
          </cell>
          <cell r="N135">
            <v>1016.5994459044549</v>
          </cell>
        </row>
        <row r="136">
          <cell r="B136">
            <v>7129.0503783782324</v>
          </cell>
          <cell r="D136">
            <v>488.7748529613018</v>
          </cell>
          <cell r="E136">
            <v>479.56211661994456</v>
          </cell>
          <cell r="F136">
            <v>1539.0595776100954</v>
          </cell>
          <cell r="G136">
            <v>188.36147888228297</v>
          </cell>
          <cell r="H136">
            <v>475.40902781486511</v>
          </cell>
          <cell r="I136">
            <v>933.9427234093348</v>
          </cell>
          <cell r="J136">
            <v>837.8066602105896</v>
          </cell>
          <cell r="K136">
            <v>862.07181510527926</v>
          </cell>
          <cell r="L136">
            <v>301.98284587661425</v>
          </cell>
          <cell r="M136">
            <v>5138.6341289090615</v>
          </cell>
          <cell r="N136">
            <v>1013.4079285939534</v>
          </cell>
        </row>
        <row r="137">
          <cell r="B137">
            <v>7135.1561824198689</v>
          </cell>
          <cell r="D137">
            <v>487.72705510354814</v>
          </cell>
          <cell r="E137">
            <v>477.92913946509361</v>
          </cell>
          <cell r="F137">
            <v>1540.1855815341396</v>
          </cell>
          <cell r="G137">
            <v>189.10476834351016</v>
          </cell>
          <cell r="H137">
            <v>476.63891297482672</v>
          </cell>
          <cell r="I137">
            <v>935.23529233086492</v>
          </cell>
          <cell r="J137">
            <v>840.16090281548043</v>
          </cell>
          <cell r="K137">
            <v>868.9291339305139</v>
          </cell>
          <cell r="L137">
            <v>302.78393652602551</v>
          </cell>
          <cell r="M137">
            <v>5153.0385284553604</v>
          </cell>
          <cell r="N137">
            <v>1007.7392029454631</v>
          </cell>
        </row>
        <row r="138">
          <cell r="B138">
            <v>7138.0644709140061</v>
          </cell>
          <cell r="D138">
            <v>487.54242988427478</v>
          </cell>
          <cell r="E138">
            <v>475.69121604673563</v>
          </cell>
          <cell r="F138">
            <v>1540.1439605345329</v>
          </cell>
          <cell r="G138">
            <v>189.42008208104718</v>
          </cell>
          <cell r="H138">
            <v>477.1368537425995</v>
          </cell>
          <cell r="I138">
            <v>936.90315214991574</v>
          </cell>
          <cell r="J138">
            <v>841.16535730759301</v>
          </cell>
          <cell r="K138">
            <v>874.09791080554328</v>
          </cell>
          <cell r="L138">
            <v>303.02188816418249</v>
          </cell>
          <cell r="M138">
            <v>5161.8892047854142</v>
          </cell>
          <cell r="N138">
            <v>1004.2385379115741</v>
          </cell>
        </row>
        <row r="139">
          <cell r="B139">
            <v>7141.0784903591675</v>
          </cell>
          <cell r="D139">
            <v>489.40814931161941</v>
          </cell>
          <cell r="E139">
            <v>473.08361390665652</v>
          </cell>
          <cell r="F139">
            <v>1538.5868331636152</v>
          </cell>
          <cell r="G139">
            <v>189.47793282814806</v>
          </cell>
          <cell r="H139">
            <v>476.43735271884549</v>
          </cell>
          <cell r="I139">
            <v>940.73790471015434</v>
          </cell>
          <cell r="J139">
            <v>840.88786934075813</v>
          </cell>
          <cell r="K139">
            <v>875.51368773752642</v>
          </cell>
          <cell r="L139">
            <v>302.50239618459057</v>
          </cell>
          <cell r="M139">
            <v>5164.1439766836393</v>
          </cell>
          <cell r="N139">
            <v>1005.8663560575054</v>
          </cell>
        </row>
        <row r="140">
          <cell r="B140">
            <v>7144.1989083386234</v>
          </cell>
          <cell r="D140">
            <v>492.47001900980547</v>
          </cell>
          <cell r="E140">
            <v>470.25587984583069</v>
          </cell>
          <cell r="F140">
            <v>1536.182742970605</v>
          </cell>
          <cell r="G140">
            <v>189.36727910879398</v>
          </cell>
          <cell r="H140">
            <v>475.33526194480157</v>
          </cell>
          <cell r="I140">
            <v>945.45546207120344</v>
          </cell>
          <cell r="J140">
            <v>840.41525649063044</v>
          </cell>
          <cell r="K140">
            <v>874.32670816683003</v>
          </cell>
          <cell r="L140">
            <v>301.6614163739066</v>
          </cell>
          <cell r="M140">
            <v>5162.7441271267708</v>
          </cell>
          <cell r="N140">
            <v>1010.3299873336668</v>
          </cell>
        </row>
        <row r="141">
          <cell r="B141">
            <v>7146.1479377448559</v>
          </cell>
          <cell r="D141">
            <v>495.00547987808073</v>
          </cell>
          <cell r="E141">
            <v>467.56451509759893</v>
          </cell>
          <cell r="F141">
            <v>1534.0971027405135</v>
          </cell>
          <cell r="G141">
            <v>189.16150229304498</v>
          </cell>
          <cell r="H141">
            <v>475.05446141213179</v>
          </cell>
          <cell r="I141">
            <v>948.50220037571023</v>
          </cell>
          <cell r="J141">
            <v>841.0995195742164</v>
          </cell>
          <cell r="K141">
            <v>872.80691611234636</v>
          </cell>
          <cell r="L141">
            <v>301.17669450385227</v>
          </cell>
          <cell r="M141">
            <v>5161.8983970118161</v>
          </cell>
          <cell r="N141">
            <v>1013.4109792028155</v>
          </cell>
        </row>
        <row r="142">
          <cell r="B142">
            <v>7146.7984873633231</v>
          </cell>
          <cell r="D142">
            <v>496.17025768180048</v>
          </cell>
          <cell r="E142">
            <v>464.97618875243973</v>
          </cell>
          <cell r="F142">
            <v>1532.8909125385746</v>
          </cell>
          <cell r="G142">
            <v>188.87398301810026</v>
          </cell>
          <cell r="H142">
            <v>476.26074973421714</v>
          </cell>
          <cell r="I142">
            <v>948.73625247709208</v>
          </cell>
          <cell r="J142">
            <v>843.72047229736086</v>
          </cell>
          <cell r="K142">
            <v>872.42819360186979</v>
          </cell>
          <cell r="L142">
            <v>301.43701176056936</v>
          </cell>
          <cell r="M142">
            <v>5164.3475754277842</v>
          </cell>
          <cell r="N142">
            <v>1013.0728338533833</v>
          </cell>
        </row>
        <row r="143">
          <cell r="B143">
            <v>7148.4212904691694</v>
          </cell>
          <cell r="D143">
            <v>496.50469614466033</v>
          </cell>
          <cell r="E143">
            <v>462.31516708955166</v>
          </cell>
          <cell r="F143">
            <v>1532.2854884465535</v>
          </cell>
          <cell r="G143">
            <v>188.39104561333855</v>
          </cell>
          <cell r="H143">
            <v>478.41962636510533</v>
          </cell>
          <cell r="I143">
            <v>947.42576450109482</v>
          </cell>
          <cell r="J143">
            <v>847.58498258789382</v>
          </cell>
          <cell r="K143">
            <v>873.02555522322655</v>
          </cell>
          <cell r="L143">
            <v>302.32419918874899</v>
          </cell>
          <cell r="M143">
            <v>5169.4566619259613</v>
          </cell>
          <cell r="N143">
            <v>1011.894851620992</v>
          </cell>
        </row>
        <row r="144">
          <cell r="B144">
            <v>7154.213830124947</v>
          </cell>
          <cell r="D144">
            <v>497.00381122962119</v>
          </cell>
          <cell r="E144">
            <v>459.51135174004781</v>
          </cell>
          <cell r="F144">
            <v>1531.7588775982299</v>
          </cell>
          <cell r="G144">
            <v>187.57065963516794</v>
          </cell>
          <cell r="H144">
            <v>480.4440107251848</v>
          </cell>
          <cell r="I144">
            <v>946.78165265629366</v>
          </cell>
          <cell r="J144">
            <v>851.24326128248242</v>
          </cell>
          <cell r="K144">
            <v>873.87857527982806</v>
          </cell>
          <cell r="L144">
            <v>303.50673948853245</v>
          </cell>
          <cell r="M144">
            <v>5175.18377666572</v>
          </cell>
          <cell r="N144">
            <v>1014.2602810013678</v>
          </cell>
        </row>
        <row r="145">
          <cell r="B145">
            <v>7165.1207888762156</v>
          </cell>
          <cell r="D145">
            <v>498.40123597979544</v>
          </cell>
          <cell r="E145">
            <v>456.470929928869</v>
          </cell>
          <cell r="F145">
            <v>1530.7502639780441</v>
          </cell>
          <cell r="G145">
            <v>186.33372029438615</v>
          </cell>
          <cell r="H145">
            <v>481.52600082357725</v>
          </cell>
          <cell r="I145">
            <v>948.21525619030001</v>
          </cell>
          <cell r="J145">
            <v>853.75911656121411</v>
          </cell>
          <cell r="K145">
            <v>874.29104044387736</v>
          </cell>
          <cell r="L145">
            <v>304.66883666863043</v>
          </cell>
          <cell r="M145">
            <v>5179.5442349600289</v>
          </cell>
          <cell r="N145">
            <v>1022.5095616499583</v>
          </cell>
        </row>
        <row r="146">
          <cell r="B146">
            <v>7175.3503975868225</v>
          </cell>
          <cell r="D146">
            <v>500.40334863239718</v>
          </cell>
          <cell r="E146">
            <v>453.29374289584734</v>
          </cell>
          <cell r="F146">
            <v>1528.7846918082046</v>
          </cell>
          <cell r="G146">
            <v>184.78902074430258</v>
          </cell>
          <cell r="H146">
            <v>481.69462433986126</v>
          </cell>
          <cell r="I146">
            <v>950.48858336863975</v>
          </cell>
          <cell r="J146">
            <v>855.63472834133336</v>
          </cell>
          <cell r="K146">
            <v>873.81549772908613</v>
          </cell>
          <cell r="L146">
            <v>305.60211059835649</v>
          </cell>
          <cell r="M146">
            <v>5180.8092569297842</v>
          </cell>
          <cell r="N146">
            <v>1032.7590694273672</v>
          </cell>
        </row>
        <row r="147">
          <cell r="B147">
            <v>7176.8156771736758</v>
          </cell>
          <cell r="D147">
            <v>502.39102089897762</v>
          </cell>
          <cell r="E147">
            <v>450.09675947805084</v>
          </cell>
          <cell r="F147">
            <v>1525.3717427282563</v>
          </cell>
          <cell r="G147">
            <v>183.08873794011532</v>
          </cell>
          <cell r="H147">
            <v>481.2673279417138</v>
          </cell>
          <cell r="I147">
            <v>951.46481293632144</v>
          </cell>
          <cell r="J147">
            <v>857.90390925541999</v>
          </cell>
          <cell r="K147">
            <v>872.06734257167386</v>
          </cell>
          <cell r="L147">
            <v>306.14351963996887</v>
          </cell>
          <cell r="M147">
            <v>5177.3073930134697</v>
          </cell>
          <cell r="N147">
            <v>1039.0602592575935</v>
          </cell>
        </row>
        <row r="148">
          <cell r="B148">
            <v>7164.9932332515718</v>
          </cell>
          <cell r="D148">
            <v>503.75689806975424</v>
          </cell>
          <cell r="E148">
            <v>447.10994523689152</v>
          </cell>
          <cell r="F148">
            <v>1520.6028203845024</v>
          </cell>
          <cell r="G148">
            <v>181.46857880403599</v>
          </cell>
          <cell r="H148">
            <v>480.61944699684778</v>
          </cell>
          <cell r="I148">
            <v>949.71921835939088</v>
          </cell>
          <cell r="J148">
            <v>861.05458131631212</v>
          </cell>
          <cell r="K148">
            <v>869.03223852912583</v>
          </cell>
          <cell r="L148">
            <v>306.26294233898324</v>
          </cell>
          <cell r="M148">
            <v>5168.7598267291987</v>
          </cell>
          <cell r="N148">
            <v>1037.5156324625016</v>
          </cell>
        </row>
        <row r="149">
          <cell r="B149">
            <v>7146.1017100580275</v>
          </cell>
          <cell r="D149">
            <v>504.30474755528473</v>
          </cell>
          <cell r="E149">
            <v>444.28698665871013</v>
          </cell>
          <cell r="F149">
            <v>1515.6318161372214</v>
          </cell>
          <cell r="G149">
            <v>180.08891388221133</v>
          </cell>
          <cell r="H149">
            <v>480.21569126171448</v>
          </cell>
          <cell r="I149">
            <v>946.10583432835915</v>
          </cell>
          <cell r="J149">
            <v>864.39626544521695</v>
          </cell>
          <cell r="K149">
            <v>865.44849148681089</v>
          </cell>
          <cell r="L149">
            <v>306.42412152117299</v>
          </cell>
          <cell r="M149">
            <v>5158.3111340627074</v>
          </cell>
          <cell r="N149">
            <v>1031.449737356555</v>
          </cell>
        </row>
        <row r="150">
          <cell r="B150">
            <v>7129.6725697199499</v>
          </cell>
          <cell r="D150">
            <v>503.92366145700214</v>
          </cell>
          <cell r="E150">
            <v>441.59251685123888</v>
          </cell>
          <cell r="F150">
            <v>1512.0306689252457</v>
          </cell>
          <cell r="G150">
            <v>179.1316920777162</v>
          </cell>
          <cell r="H150">
            <v>480.5465766966343</v>
          </cell>
          <cell r="I150">
            <v>942.17936573276916</v>
          </cell>
          <cell r="J150">
            <v>866.80765821834405</v>
          </cell>
          <cell r="K150">
            <v>862.33912961035969</v>
          </cell>
          <cell r="L150">
            <v>307.21821163296698</v>
          </cell>
          <cell r="M150">
            <v>5150.2533028940361</v>
          </cell>
          <cell r="N150">
            <v>1026.264420046409</v>
          </cell>
        </row>
        <row r="151">
          <cell r="B151">
            <v>7122.6242431594483</v>
          </cell>
          <cell r="D151">
            <v>502.68095038014076</v>
          </cell>
          <cell r="E151">
            <v>439.01917379133164</v>
          </cell>
          <cell r="F151">
            <v>1510.8117432863482</v>
          </cell>
          <cell r="G151">
            <v>178.67397380788481</v>
          </cell>
          <cell r="H151">
            <v>481.82741258413563</v>
          </cell>
          <cell r="I151">
            <v>939.30317635882284</v>
          </cell>
          <cell r="J151">
            <v>867.61351560392688</v>
          </cell>
          <cell r="K151">
            <v>860.5974758911517</v>
          </cell>
          <cell r="L151">
            <v>308.94747747721209</v>
          </cell>
          <cell r="M151">
            <v>5147.7747750094823</v>
          </cell>
          <cell r="N151">
            <v>1025.6364526940931</v>
          </cell>
        </row>
        <row r="152">
          <cell r="B152">
            <v>7123.6806000663391</v>
          </cell>
          <cell r="D152">
            <v>501.23169896294996</v>
          </cell>
          <cell r="E152">
            <v>436.59710990421235</v>
          </cell>
          <cell r="F152">
            <v>1511.1781373062443</v>
          </cell>
          <cell r="G152">
            <v>178.43763515785818</v>
          </cell>
          <cell r="H152">
            <v>483.40514027880084</v>
          </cell>
          <cell r="I152">
            <v>938.25026082415729</v>
          </cell>
          <cell r="J152">
            <v>867.57721925166345</v>
          </cell>
          <cell r="K152">
            <v>860.68402277077394</v>
          </cell>
          <cell r="L152">
            <v>311.0164213045951</v>
          </cell>
          <cell r="M152">
            <v>5150.5488368940933</v>
          </cell>
          <cell r="N152">
            <v>1027.9103601709489</v>
          </cell>
        </row>
        <row r="153">
          <cell r="B153">
            <v>7128.6511064151837</v>
          </cell>
          <cell r="D153">
            <v>500.48408717342784</v>
          </cell>
          <cell r="E153">
            <v>434.55944991138364</v>
          </cell>
          <cell r="F153">
            <v>1511.7348049620964</v>
          </cell>
          <cell r="G153">
            <v>178.06841964540737</v>
          </cell>
          <cell r="H153">
            <v>484.27165024621144</v>
          </cell>
          <cell r="I153">
            <v>939.53466220625808</v>
          </cell>
          <cell r="J153">
            <v>867.88283900756926</v>
          </cell>
          <cell r="K153">
            <v>862.78176833902091</v>
          </cell>
          <cell r="L153">
            <v>312.4168884823365</v>
          </cell>
          <cell r="M153">
            <v>5156.6910328888998</v>
          </cell>
          <cell r="N153">
            <v>1029.6015861736876</v>
          </cell>
        </row>
        <row r="154">
          <cell r="B154">
            <v>7134.5381334260583</v>
          </cell>
          <cell r="D154">
            <v>500.8471959502466</v>
          </cell>
          <cell r="E154">
            <v>432.83303483623649</v>
          </cell>
          <cell r="F154">
            <v>1511.5130302204241</v>
          </cell>
          <cell r="G154">
            <v>177.30702101992023</v>
          </cell>
          <cell r="H154">
            <v>483.96240732746742</v>
          </cell>
          <cell r="I154">
            <v>943.13772714907122</v>
          </cell>
          <cell r="J154">
            <v>869.30260810736684</v>
          </cell>
          <cell r="K154">
            <v>866.77102426175145</v>
          </cell>
          <cell r="L154">
            <v>312.7037848474518</v>
          </cell>
          <cell r="M154">
            <v>5164.6976029334528</v>
          </cell>
          <cell r="N154">
            <v>1028.8686633571501</v>
          </cell>
        </row>
        <row r="155">
          <cell r="B155">
            <v>7140.6657990910116</v>
          </cell>
          <cell r="D155">
            <v>501.7963854134083</v>
          </cell>
          <cell r="E155">
            <v>431.27291120712954</v>
          </cell>
          <cell r="F155">
            <v>1510.4823568130532</v>
          </cell>
          <cell r="G155">
            <v>176.22392977823813</v>
          </cell>
          <cell r="H155">
            <v>483.02460900147759</v>
          </cell>
          <cell r="I155">
            <v>947.65364093383153</v>
          </cell>
          <cell r="J155">
            <v>871.51254908442502</v>
          </cell>
          <cell r="K155">
            <v>871.41563483874006</v>
          </cell>
          <cell r="L155">
            <v>312.32262556155524</v>
          </cell>
          <cell r="M155">
            <v>5172.6353460113205</v>
          </cell>
          <cell r="N155">
            <v>1027.6600234508514</v>
          </cell>
        </row>
        <row r="156">
          <cell r="B156">
            <v>7146.6541947914711</v>
          </cell>
          <cell r="D156">
            <v>502.41025618968473</v>
          </cell>
          <cell r="E156">
            <v>429.80267966346395</v>
          </cell>
          <cell r="F156">
            <v>1508.9532977128702</v>
          </cell>
          <cell r="G156">
            <v>175.06331698827054</v>
          </cell>
          <cell r="H156">
            <v>482.42956148087978</v>
          </cell>
          <cell r="I156">
            <v>950.82094682032061</v>
          </cell>
          <cell r="J156">
            <v>873.6842644406903</v>
          </cell>
          <cell r="K156">
            <v>874.71241637199159</v>
          </cell>
          <cell r="L156">
            <v>312.05644391741481</v>
          </cell>
          <cell r="M156">
            <v>5177.7202477324372</v>
          </cell>
          <cell r="N156">
            <v>1029.4116061118341</v>
          </cell>
        </row>
        <row r="157">
          <cell r="B157">
            <v>7152.579211997986</v>
          </cell>
          <cell r="D157">
            <v>502.18412145972252</v>
          </cell>
          <cell r="E157">
            <v>428.32437535077332</v>
          </cell>
          <cell r="F157">
            <v>1507.2626429359118</v>
          </cell>
          <cell r="G157">
            <v>174.01404079773152</v>
          </cell>
          <cell r="H157">
            <v>482.85714658200743</v>
          </cell>
          <cell r="I157">
            <v>951.29568932851157</v>
          </cell>
          <cell r="J157">
            <v>875.29704431792095</v>
          </cell>
          <cell r="K157">
            <v>875.54475718339279</v>
          </cell>
          <cell r="L157">
            <v>312.52901203930378</v>
          </cell>
          <cell r="M157">
            <v>5178.8003331847804</v>
          </cell>
          <cell r="N157">
            <v>1035.981316892306</v>
          </cell>
        </row>
        <row r="158">
          <cell r="B158">
            <v>7159.2814809699212</v>
          </cell>
          <cell r="D158">
            <v>501.91610386294701</v>
          </cell>
          <cell r="E158">
            <v>426.88400606090022</v>
          </cell>
          <cell r="F158">
            <v>1505.730639657186</v>
          </cell>
          <cell r="G158">
            <v>173.1352359386191</v>
          </cell>
          <cell r="H158">
            <v>484.06223697720037</v>
          </cell>
          <cell r="I158">
            <v>950.21595594190785</v>
          </cell>
          <cell r="J158">
            <v>876.7201367385926</v>
          </cell>
          <cell r="K158">
            <v>875.11095605358003</v>
          </cell>
          <cell r="L158">
            <v>313.7678937513021</v>
          </cell>
          <cell r="M158">
            <v>5178.7430550583877</v>
          </cell>
          <cell r="N158">
            <v>1044.4987990625443</v>
          </cell>
        </row>
        <row r="159">
          <cell r="B159">
            <v>7167.9935521521875</v>
          </cell>
          <cell r="D159">
            <v>502.86492236871874</v>
          </cell>
          <cell r="E159">
            <v>425.55364369913457</v>
          </cell>
          <cell r="F159">
            <v>1504.6573118673216</v>
          </cell>
          <cell r="G159">
            <v>172.42985715098197</v>
          </cell>
          <cell r="H159">
            <v>485.49767827038323</v>
          </cell>
          <cell r="I159">
            <v>949.58160350015089</v>
          </cell>
          <cell r="J159">
            <v>878.65885590040875</v>
          </cell>
          <cell r="K159">
            <v>875.42482921961812</v>
          </cell>
          <cell r="L159">
            <v>315.61883131582891</v>
          </cell>
          <cell r="M159">
            <v>5181.8689672246937</v>
          </cell>
          <cell r="N159">
            <v>1050.5375660157972</v>
          </cell>
        </row>
        <row r="160">
          <cell r="B160">
            <v>7178.8560986081757</v>
          </cell>
          <cell r="D160">
            <v>505.69074230194093</v>
          </cell>
          <cell r="E160">
            <v>424.42331123103696</v>
          </cell>
          <cell r="F160">
            <v>1504.1903276890516</v>
          </cell>
          <cell r="G160">
            <v>171.91607047331829</v>
          </cell>
          <cell r="H160">
            <v>486.68140219462413</v>
          </cell>
          <cell r="I160">
            <v>950.82255933086083</v>
          </cell>
          <cell r="J160">
            <v>881.50397974252701</v>
          </cell>
          <cell r="K160">
            <v>877.7176036000252</v>
          </cell>
          <cell r="L160">
            <v>317.78032794098061</v>
          </cell>
          <cell r="M160">
            <v>5190.6122709713882</v>
          </cell>
          <cell r="N160">
            <v>1051.0400757392247</v>
          </cell>
        </row>
        <row r="161">
          <cell r="B161">
            <v>7190.4567779725594</v>
          </cell>
          <cell r="D161">
            <v>509.47361751525631</v>
          </cell>
          <cell r="E161">
            <v>423.38127857903316</v>
          </cell>
          <cell r="F161">
            <v>1503.8264373079423</v>
          </cell>
          <cell r="G161">
            <v>171.52370076686626</v>
          </cell>
          <cell r="H161">
            <v>487.59636026488675</v>
          </cell>
          <cell r="I161">
            <v>953.57741532210377</v>
          </cell>
          <cell r="J161">
            <v>885.09139512479305</v>
          </cell>
          <cell r="K161">
            <v>880.97978652677227</v>
          </cell>
          <cell r="L161">
            <v>319.87061347980654</v>
          </cell>
          <cell r="M161">
            <v>5202.465708793171</v>
          </cell>
          <cell r="N161">
            <v>1048.1145748323011</v>
          </cell>
        </row>
        <row r="162">
          <cell r="B162">
            <v>7200.6405748148763</v>
          </cell>
          <cell r="D162">
            <v>512.7714379499356</v>
          </cell>
          <cell r="E162">
            <v>422.29413679776093</v>
          </cell>
          <cell r="F162">
            <v>1502.899859933555</v>
          </cell>
          <cell r="G162">
            <v>171.1765025165553</v>
          </cell>
          <cell r="H162">
            <v>488.33305648394548</v>
          </cell>
          <cell r="I162">
            <v>956.92274181929724</v>
          </cell>
          <cell r="J162">
            <v>889.01388034795718</v>
          </cell>
          <cell r="K162">
            <v>883.49053029914694</v>
          </cell>
          <cell r="L162">
            <v>321.4355644027392</v>
          </cell>
          <cell r="M162">
            <v>5213.2721358031968</v>
          </cell>
          <cell r="N162">
            <v>1045.3173334797223</v>
          </cell>
        </row>
        <row r="163">
          <cell r="B163">
            <v>7207.7365039779297</v>
          </cell>
          <cell r="D163">
            <v>514.57121540461821</v>
          </cell>
          <cell r="E163">
            <v>421.02646753264048</v>
          </cell>
          <cell r="F163">
            <v>1500.9844026200233</v>
          </cell>
          <cell r="G163">
            <v>170.800129095513</v>
          </cell>
          <cell r="H163">
            <v>488.97170392964637</v>
          </cell>
          <cell r="I163">
            <v>960.10174833622671</v>
          </cell>
          <cell r="J163">
            <v>892.89517228209206</v>
          </cell>
          <cell r="K163">
            <v>884.05082269830086</v>
          </cell>
          <cell r="L163">
            <v>322.20246605430879</v>
          </cell>
          <cell r="M163">
            <v>5220.0064450161108</v>
          </cell>
          <cell r="N163">
            <v>1045.1394736728359</v>
          </cell>
        </row>
        <row r="164">
          <cell r="B164">
            <v>7211.7307150479282</v>
          </cell>
          <cell r="D164">
            <v>515.2248219040132</v>
          </cell>
          <cell r="E164">
            <v>419.41480959495232</v>
          </cell>
          <cell r="F164">
            <v>1498.3882866309534</v>
          </cell>
          <cell r="G164">
            <v>170.31470252080791</v>
          </cell>
          <cell r="H164">
            <v>489.58078434714866</v>
          </cell>
          <cell r="I164">
            <v>962.87837925457188</v>
          </cell>
          <cell r="J164">
            <v>896.48980453370075</v>
          </cell>
          <cell r="K164">
            <v>883.10964888334274</v>
          </cell>
          <cell r="L164">
            <v>322.49581670857248</v>
          </cell>
          <cell r="M164">
            <v>5223.2574228790972</v>
          </cell>
          <cell r="N164">
            <v>1046.8108866022478</v>
          </cell>
        </row>
        <row r="165">
          <cell r="B165">
            <v>7212.9514089333161</v>
          </cell>
          <cell r="D165">
            <v>515.47811688190063</v>
          </cell>
          <cell r="E165">
            <v>417.45408906069184</v>
          </cell>
          <cell r="F165">
            <v>1495.8708114773035</v>
          </cell>
          <cell r="G165">
            <v>169.69211860905801</v>
          </cell>
          <cell r="H165">
            <v>490.17024817331031</v>
          </cell>
          <cell r="I165">
            <v>964.98568114372233</v>
          </cell>
          <cell r="J165">
            <v>899.33029397470614</v>
          </cell>
          <cell r="K165">
            <v>881.74024440427979</v>
          </cell>
          <cell r="L165">
            <v>322.79425243075406</v>
          </cell>
          <cell r="M165">
            <v>5224.5836502131342</v>
          </cell>
          <cell r="N165">
            <v>1048.3930491645422</v>
          </cell>
        </row>
        <row r="166">
          <cell r="B166">
            <v>7212.4745585072424</v>
          </cell>
          <cell r="D166">
            <v>515.98862183142091</v>
          </cell>
          <cell r="E166">
            <v>415.04606634282294</v>
          </cell>
          <cell r="F166">
            <v>1493.8251503499284</v>
          </cell>
          <cell r="G166">
            <v>168.8988618600753</v>
          </cell>
          <cell r="H166">
            <v>490.8462123080127</v>
          </cell>
          <cell r="I166">
            <v>966.36037217032526</v>
          </cell>
          <cell r="J166">
            <v>901.50229432313677</v>
          </cell>
          <cell r="K166">
            <v>880.73796681434874</v>
          </cell>
          <cell r="L166">
            <v>323.39967951082411</v>
          </cell>
          <cell r="M166">
            <v>5225.5705373366509</v>
          </cell>
          <cell r="N166">
            <v>1048.8341012385583</v>
          </cell>
        </row>
        <row r="167">
          <cell r="B167">
            <v>7212.5734279831249</v>
          </cell>
          <cell r="D167">
            <v>517.06584805895886</v>
          </cell>
          <cell r="E167">
            <v>412.41343165735401</v>
          </cell>
          <cell r="F167">
            <v>1492.5736211344599</v>
          </cell>
          <cell r="G167">
            <v>168.06739832758905</v>
          </cell>
          <cell r="H167">
            <v>491.80272674312192</v>
          </cell>
          <cell r="I167">
            <v>966.56072367131708</v>
          </cell>
          <cell r="J167">
            <v>903.49979512592154</v>
          </cell>
          <cell r="K167">
            <v>880.59820660948753</v>
          </cell>
          <cell r="L167">
            <v>324.0353337119023</v>
          </cell>
          <cell r="M167">
            <v>5227.1378053237995</v>
          </cell>
          <cell r="N167">
            <v>1048.9384844382605</v>
          </cell>
        </row>
        <row r="168">
          <cell r="B168">
            <v>7216.1560939819583</v>
          </cell>
          <cell r="D168">
            <v>518.88727166239289</v>
          </cell>
          <cell r="E168">
            <v>410.06920086712609</v>
          </cell>
          <cell r="F168">
            <v>1492.5566239664631</v>
          </cell>
          <cell r="G168">
            <v>167.45021923150748</v>
          </cell>
          <cell r="H168">
            <v>493.22922018747175</v>
          </cell>
          <cell r="I168">
            <v>964.92769270750784</v>
          </cell>
          <cell r="J168">
            <v>905.86412619198518</v>
          </cell>
          <cell r="K168">
            <v>881.80823999931738</v>
          </cell>
          <cell r="L168">
            <v>324.16827809426093</v>
          </cell>
          <cell r="M168">
            <v>5230.0044003785142</v>
          </cell>
          <cell r="N168">
            <v>1050.1744851739177</v>
          </cell>
        </row>
        <row r="169">
          <cell r="B169">
            <v>7224.8268797079718</v>
          </cell>
          <cell r="D169">
            <v>521.45498358805969</v>
          </cell>
          <cell r="E169">
            <v>408.32384475544097</v>
          </cell>
          <cell r="F169">
            <v>1493.8845341086387</v>
          </cell>
          <cell r="G169">
            <v>167.18626093268395</v>
          </cell>
          <cell r="H169">
            <v>495.1737272143364</v>
          </cell>
          <cell r="I169">
            <v>961.49170993963878</v>
          </cell>
          <cell r="J169">
            <v>908.94405222435796</v>
          </cell>
          <cell r="K169">
            <v>884.50990836222968</v>
          </cell>
          <cell r="L169">
            <v>323.48751964867114</v>
          </cell>
          <cell r="M169">
            <v>5234.6777124305563</v>
          </cell>
          <cell r="N169">
            <v>1053.3080289761226</v>
          </cell>
        </row>
        <row r="170">
          <cell r="B170">
            <v>7236.4503577447704</v>
          </cell>
          <cell r="D170">
            <v>524.27723042522712</v>
          </cell>
          <cell r="E170">
            <v>407.11220375472499</v>
          </cell>
          <cell r="F170">
            <v>1496.02153726547</v>
          </cell>
          <cell r="G170">
            <v>167.15554470160316</v>
          </cell>
          <cell r="H170">
            <v>497.22778508932362</v>
          </cell>
          <cell r="I170">
            <v>958.04741675238461</v>
          </cell>
          <cell r="J170">
            <v>912.25438410620541</v>
          </cell>
          <cell r="K170">
            <v>888.05381847004742</v>
          </cell>
          <cell r="L170">
            <v>322.28411336868038</v>
          </cell>
          <cell r="M170">
            <v>5241.0445997537145</v>
          </cell>
          <cell r="N170">
            <v>1056.8916263695687</v>
          </cell>
        </row>
        <row r="171">
          <cell r="B171">
            <v>7247.7506803735614</v>
          </cell>
          <cell r="D171">
            <v>526.72645629317526</v>
          </cell>
          <cell r="E171">
            <v>406.21979232216552</v>
          </cell>
          <cell r="F171">
            <v>1498.2294720622801</v>
          </cell>
          <cell r="G171">
            <v>167.14546282222915</v>
          </cell>
          <cell r="H171">
            <v>498.84861780606929</v>
          </cell>
          <cell r="I171">
            <v>956.9904549371812</v>
          </cell>
          <cell r="J171">
            <v>915.06685934912775</v>
          </cell>
          <cell r="K171">
            <v>891.55845638628932</v>
          </cell>
          <cell r="L171">
            <v>321.04475740415432</v>
          </cell>
          <cell r="M171">
            <v>5248.8840807673314</v>
          </cell>
          <cell r="N171">
            <v>1058.7422167043533</v>
          </cell>
        </row>
        <row r="172">
          <cell r="B172">
            <v>7256.7183023452762</v>
          </cell>
          <cell r="D172">
            <v>528.46065978606543</v>
          </cell>
          <cell r="E172">
            <v>405.54347303062679</v>
          </cell>
          <cell r="F172">
            <v>1500.0116849104563</v>
          </cell>
          <cell r="G172">
            <v>166.99559748110673</v>
          </cell>
          <cell r="H172">
            <v>499.65877820253371</v>
          </cell>
          <cell r="I172">
            <v>959.81196456750229</v>
          </cell>
          <cell r="J172">
            <v>916.84808586438498</v>
          </cell>
          <cell r="K172">
            <v>894.38727853894238</v>
          </cell>
          <cell r="L172">
            <v>320.24011071994903</v>
          </cell>
          <cell r="M172">
            <v>5257.9535002848752</v>
          </cell>
          <cell r="N172">
            <v>1057.5604096810023</v>
          </cell>
        </row>
        <row r="173">
          <cell r="B173">
            <v>7267.2387062580356</v>
          </cell>
          <cell r="D173">
            <v>530.44695946862623</v>
          </cell>
          <cell r="E173">
            <v>405.13899768071792</v>
          </cell>
          <cell r="F173">
            <v>1502.0014958131699</v>
          </cell>
          <cell r="G173">
            <v>166.69596357271075</v>
          </cell>
          <cell r="H173">
            <v>500.07424010384466</v>
          </cell>
          <cell r="I173">
            <v>965.15512371832324</v>
          </cell>
          <cell r="J173">
            <v>918.17436383039717</v>
          </cell>
          <cell r="K173">
            <v>897.29062478388505</v>
          </cell>
          <cell r="L173">
            <v>320.06224084068691</v>
          </cell>
          <cell r="M173">
            <v>5269.4540526630171</v>
          </cell>
          <cell r="N173">
            <v>1054.9980959007817</v>
          </cell>
        </row>
        <row r="174">
          <cell r="B174">
            <v>7284.6091166019442</v>
          </cell>
          <cell r="D174">
            <v>533.96548082828519</v>
          </cell>
          <cell r="E174">
            <v>405.13624604046345</v>
          </cell>
          <cell r="F174">
            <v>1505.1052765061459</v>
          </cell>
          <cell r="G174">
            <v>166.2871582871303</v>
          </cell>
          <cell r="H174">
            <v>500.70819992224375</v>
          </cell>
          <cell r="I174">
            <v>970.79422016938531</v>
          </cell>
          <cell r="J174">
            <v>919.87939031372468</v>
          </cell>
          <cell r="K174">
            <v>901.33075445493057</v>
          </cell>
          <cell r="L174">
            <v>320.64002983272076</v>
          </cell>
          <cell r="M174">
            <v>5284.7450294862811</v>
          </cell>
          <cell r="N174">
            <v>1053.5651531656583</v>
          </cell>
        </row>
        <row r="175">
          <cell r="B175">
            <v>7312.1413321341233</v>
          </cell>
          <cell r="D175">
            <v>539.76280232398744</v>
          </cell>
          <cell r="E175">
            <v>405.6193470978929</v>
          </cell>
          <cell r="F175">
            <v>1509.8749975696687</v>
          </cell>
          <cell r="G175">
            <v>165.81757236872949</v>
          </cell>
          <cell r="H175">
            <v>502.01034591034534</v>
          </cell>
          <cell r="I175">
            <v>975.36216479347593</v>
          </cell>
          <cell r="J175">
            <v>922.53593983381029</v>
          </cell>
          <cell r="K175">
            <v>907.06014931201935</v>
          </cell>
          <cell r="L175">
            <v>321.98932508210981</v>
          </cell>
          <cell r="M175">
            <v>5304.6504948701586</v>
          </cell>
          <cell r="N175">
            <v>1054.9065945917559</v>
          </cell>
        </row>
        <row r="176">
          <cell r="B176">
            <v>7347.1011564193232</v>
          </cell>
          <cell r="D176">
            <v>546.95101831805323</v>
          </cell>
          <cell r="E176">
            <v>406.51465905914381</v>
          </cell>
          <cell r="F176">
            <v>1515.7854067048718</v>
          </cell>
          <cell r="G176">
            <v>165.35897575703359</v>
          </cell>
          <cell r="H176">
            <v>503.94223678640782</v>
          </cell>
          <cell r="I176">
            <v>980.18063201058294</v>
          </cell>
          <cell r="J176">
            <v>925.94153733984115</v>
          </cell>
          <cell r="K176">
            <v>913.48567766143435</v>
          </cell>
          <cell r="L176">
            <v>323.75456789712752</v>
          </cell>
          <cell r="M176">
            <v>5328.4490341572991</v>
          </cell>
          <cell r="N176">
            <v>1057.977382175384</v>
          </cell>
        </row>
        <row r="177">
          <cell r="B177">
            <v>7382.3989041468194</v>
          </cell>
          <cell r="D177">
            <v>553.64405513529118</v>
          </cell>
          <cell r="E177">
            <v>407.63071493971449</v>
          </cell>
          <cell r="F177">
            <v>1521.5633429720483</v>
          </cell>
          <cell r="G177">
            <v>165.01750567234282</v>
          </cell>
          <cell r="H177">
            <v>506.16362577445545</v>
          </cell>
          <cell r="I177">
            <v>987.01667403352667</v>
          </cell>
          <cell r="J177">
            <v>929.40526320554056</v>
          </cell>
          <cell r="K177">
            <v>918.71946724016095</v>
          </cell>
          <cell r="L177">
            <v>325.35095104061327</v>
          </cell>
          <cell r="M177">
            <v>5353.2368299386881</v>
          </cell>
          <cell r="N177">
            <v>1060.6813707002277</v>
          </cell>
        </row>
        <row r="178">
          <cell r="B178">
            <v>7414.6666309333614</v>
          </cell>
          <cell r="D178">
            <v>558.93578552046131</v>
          </cell>
          <cell r="E178">
            <v>408.85227667372072</v>
          </cell>
          <cell r="F178">
            <v>1526.5683835283403</v>
          </cell>
          <cell r="G178">
            <v>164.82034390780234</v>
          </cell>
          <cell r="H178">
            <v>508.49173696819815</v>
          </cell>
          <cell r="I178">
            <v>997.0325511194045</v>
          </cell>
          <cell r="J178">
            <v>932.55995480427816</v>
          </cell>
          <cell r="K178">
            <v>921.84127233682136</v>
          </cell>
          <cell r="L178">
            <v>326.50416608875798</v>
          </cell>
          <cell r="M178">
            <v>5377.8184087536029</v>
          </cell>
          <cell r="N178">
            <v>1061.8743344007</v>
          </cell>
        </row>
        <row r="179">
          <cell r="B179">
            <v>7442.3433176656563</v>
          </cell>
          <cell r="D179">
            <v>562.94856158395612</v>
          </cell>
          <cell r="E179">
            <v>410.04147156625987</v>
          </cell>
          <cell r="F179">
            <v>1530.4797955234847</v>
          </cell>
          <cell r="G179">
            <v>164.67459718957542</v>
          </cell>
          <cell r="H179">
            <v>510.68929656346637</v>
          </cell>
          <cell r="I179">
            <v>1008.2843231678009</v>
          </cell>
          <cell r="J179">
            <v>935.09637026290102</v>
          </cell>
          <cell r="K179">
            <v>923.15084924697874</v>
          </cell>
          <cell r="L179">
            <v>327.3994937395056</v>
          </cell>
          <cell r="M179">
            <v>5399.7747256937128</v>
          </cell>
          <cell r="N179">
            <v>1062.422488395373</v>
          </cell>
        </row>
        <row r="180">
          <cell r="B180">
            <v>7463.478021121794</v>
          </cell>
          <cell r="D180">
            <v>566.00359521565895</v>
          </cell>
          <cell r="E180">
            <v>411.01005960075605</v>
          </cell>
          <cell r="F180">
            <v>1532.9290588978797</v>
          </cell>
          <cell r="G180">
            <v>164.44881360377036</v>
          </cell>
          <cell r="H180">
            <v>512.42253913369871</v>
          </cell>
          <cell r="I180">
            <v>1017.4179677694075</v>
          </cell>
          <cell r="J180">
            <v>936.62124927293871</v>
          </cell>
          <cell r="K180">
            <v>923.28611982637835</v>
          </cell>
          <cell r="L180">
            <v>328.34962148772132</v>
          </cell>
          <cell r="M180">
            <v>5415.4753699917947</v>
          </cell>
          <cell r="N180">
            <v>1063.8593336728311</v>
          </cell>
        </row>
        <row r="181">
          <cell r="B181">
            <v>7478.4112948099773</v>
          </cell>
          <cell r="D181">
            <v>568.64337765574453</v>
          </cell>
          <cell r="E181">
            <v>411.64478166711825</v>
          </cell>
          <cell r="F181">
            <v>1534.0768436193466</v>
          </cell>
          <cell r="G181">
            <v>164.0749898592631</v>
          </cell>
          <cell r="H181">
            <v>513.58186978002391</v>
          </cell>
          <cell r="I181">
            <v>1022.5537027517954</v>
          </cell>
          <cell r="J181">
            <v>937.07036355733874</v>
          </cell>
          <cell r="K181">
            <v>923.059110869964</v>
          </cell>
          <cell r="L181">
            <v>329.55363196780286</v>
          </cell>
          <cell r="M181">
            <v>5423.9705124055345</v>
          </cell>
          <cell r="N181">
            <v>1067.0373606244723</v>
          </cell>
        </row>
        <row r="182">
          <cell r="B182">
            <v>7492.1352451847442</v>
          </cell>
          <cell r="D182">
            <v>571.67465216498226</v>
          </cell>
          <cell r="E182">
            <v>411.98096821937833</v>
          </cell>
          <cell r="F182">
            <v>1535.2904155254364</v>
          </cell>
          <cell r="G182">
            <v>163.68880938426142</v>
          </cell>
          <cell r="H182">
            <v>514.58646401570684</v>
          </cell>
          <cell r="I182">
            <v>1025.7612335681915</v>
          </cell>
          <cell r="J182">
            <v>937.12287185461287</v>
          </cell>
          <cell r="K182">
            <v>923.47203583102078</v>
          </cell>
          <cell r="L182">
            <v>330.7869938948462</v>
          </cell>
          <cell r="M182">
            <v>5430.7088240740759</v>
          </cell>
          <cell r="N182">
            <v>1070.6619143870569</v>
          </cell>
        </row>
        <row r="183">
          <cell r="B183">
            <v>7511.6106373725397</v>
          </cell>
          <cell r="D183">
            <v>576.07009692153622</v>
          </cell>
          <cell r="E183">
            <v>412.11148434447784</v>
          </cell>
          <cell r="F183">
            <v>1538.4108062078876</v>
          </cell>
          <cell r="G183">
            <v>163.49290090534956</v>
          </cell>
          <cell r="H183">
            <v>516.06461552506494</v>
          </cell>
          <cell r="I183">
            <v>1030.5676575860668</v>
          </cell>
          <cell r="J183">
            <v>937.73428115729359</v>
          </cell>
          <cell r="K183">
            <v>925.63057906204654</v>
          </cell>
          <cell r="L183">
            <v>331.69530718653431</v>
          </cell>
          <cell r="M183">
            <v>5443.5961476302436</v>
          </cell>
          <cell r="N183">
            <v>1072.7308653554608</v>
          </cell>
        </row>
        <row r="184">
          <cell r="B184">
            <v>7540.085309314728</v>
          </cell>
          <cell r="D184">
            <v>582.13482046325998</v>
          </cell>
          <cell r="E184">
            <v>412.10886021486175</v>
          </cell>
          <cell r="F184">
            <v>1544.3622205932936</v>
          </cell>
          <cell r="G184">
            <v>163.61887129296858</v>
          </cell>
          <cell r="H184">
            <v>518.31384704113009</v>
          </cell>
          <cell r="I184">
            <v>1039.0066627105077</v>
          </cell>
          <cell r="J184">
            <v>939.4877208590508</v>
          </cell>
          <cell r="K184">
            <v>929.91392717361452</v>
          </cell>
          <cell r="L184">
            <v>332.03495555222037</v>
          </cell>
          <cell r="M184">
            <v>5466.7382052227858</v>
          </cell>
          <cell r="N184">
            <v>1072.0139030059179</v>
          </cell>
        </row>
        <row r="185">
          <cell r="B185">
            <v>7573.6356572643399</v>
          </cell>
          <cell r="D185">
            <v>589.05516499665475</v>
          </cell>
          <cell r="E185">
            <v>412.01097321690571</v>
          </cell>
          <cell r="F185">
            <v>1551.9767081891337</v>
          </cell>
          <cell r="G185">
            <v>163.9525978209511</v>
          </cell>
          <cell r="H185">
            <v>520.94216628324602</v>
          </cell>
          <cell r="I185">
            <v>1049.640958997511</v>
          </cell>
          <cell r="J185">
            <v>941.99366886000485</v>
          </cell>
          <cell r="K185">
            <v>934.98206489316874</v>
          </cell>
          <cell r="L185">
            <v>332.06165670387207</v>
          </cell>
          <cell r="M185">
            <v>5495.549821747888</v>
          </cell>
          <cell r="N185">
            <v>1069.9452269346484</v>
          </cell>
        </row>
        <row r="186">
          <cell r="B186">
            <v>7605.4804568409918</v>
          </cell>
          <cell r="D186">
            <v>595.53452596763771</v>
          </cell>
          <cell r="E186">
            <v>411.84104965912798</v>
          </cell>
          <cell r="F186">
            <v>1559.3315361817679</v>
          </cell>
          <cell r="G186">
            <v>164.3079150373116</v>
          </cell>
          <cell r="H186">
            <v>523.29729911883669</v>
          </cell>
          <cell r="I186">
            <v>1059.7836822470028</v>
          </cell>
          <cell r="J186">
            <v>944.53371520563962</v>
          </cell>
          <cell r="K186">
            <v>938.90458009044335</v>
          </cell>
          <cell r="L186">
            <v>332.15919138863683</v>
          </cell>
          <cell r="M186">
            <v>5522.3179192696389</v>
          </cell>
          <cell r="N186">
            <v>1068.7240650852521</v>
          </cell>
        </row>
        <row r="187">
          <cell r="B187">
            <v>7630.8521945245802</v>
          </cell>
          <cell r="D187">
            <v>600.72443469685891</v>
          </cell>
          <cell r="E187">
            <v>411.64825622689341</v>
          </cell>
          <cell r="F187">
            <v>1565.1090468533578</v>
          </cell>
          <cell r="G187">
            <v>164.54080566048862</v>
          </cell>
          <cell r="H187">
            <v>524.96810718890163</v>
          </cell>
          <cell r="I187">
            <v>1067.4024753993558</v>
          </cell>
          <cell r="J187">
            <v>946.57810120572969</v>
          </cell>
          <cell r="K187">
            <v>940.43941790057772</v>
          </cell>
          <cell r="L187">
            <v>332.57558232545853</v>
          </cell>
          <cell r="M187">
            <v>5541.6135365338696</v>
          </cell>
          <cell r="N187">
            <v>1069.8056778292503</v>
          </cell>
        </row>
        <row r="188">
          <cell r="B188">
            <v>7651.6351446797771</v>
          </cell>
          <cell r="D188">
            <v>605.25599907867365</v>
          </cell>
          <cell r="E188">
            <v>411.56584547027467</v>
          </cell>
          <cell r="F188">
            <v>1569.9464780226831</v>
          </cell>
          <cell r="G188">
            <v>164.63699050590157</v>
          </cell>
          <cell r="H188">
            <v>526.32587973148588</v>
          </cell>
          <cell r="I188">
            <v>1072.60603399046</v>
          </cell>
          <cell r="J188">
            <v>948.20216918520384</v>
          </cell>
          <cell r="K188">
            <v>940.54088955540806</v>
          </cell>
          <cell r="L188">
            <v>333.14615726470947</v>
          </cell>
          <cell r="M188">
            <v>5555.4045982558528</v>
          </cell>
          <cell r="N188">
            <v>1072.3382981977154</v>
          </cell>
        </row>
        <row r="189">
          <cell r="B189">
            <v>7670.103643926127</v>
          </cell>
          <cell r="D189">
            <v>609.81577659611196</v>
          </cell>
          <cell r="E189">
            <v>411.74242114960879</v>
          </cell>
          <cell r="F189">
            <v>1574.6718025548118</v>
          </cell>
          <cell r="G189">
            <v>164.62258645692575</v>
          </cell>
          <cell r="H189">
            <v>527.85260244299263</v>
          </cell>
          <cell r="I189">
            <v>1075.8462672276157</v>
          </cell>
          <cell r="J189">
            <v>949.54796095352083</v>
          </cell>
          <cell r="K189">
            <v>940.81954817367455</v>
          </cell>
          <cell r="L189">
            <v>333.53885609124387</v>
          </cell>
          <cell r="M189">
            <v>5566.8996239007856</v>
          </cell>
          <cell r="N189">
            <v>1074.5512069208282</v>
          </cell>
        </row>
        <row r="190">
          <cell r="B190">
            <v>7690.3990451712762</v>
          </cell>
          <cell r="D190">
            <v>615.29757572950859</v>
          </cell>
          <cell r="E190">
            <v>412.27971552672886</v>
          </cell>
          <cell r="F190">
            <v>1580.3499583842292</v>
          </cell>
          <cell r="G190">
            <v>164.54258224416165</v>
          </cell>
          <cell r="H190">
            <v>530.00075468420982</v>
          </cell>
          <cell r="I190">
            <v>1078.2747096707744</v>
          </cell>
          <cell r="J190">
            <v>950.94818957967141</v>
          </cell>
          <cell r="K190">
            <v>942.39628093088822</v>
          </cell>
          <cell r="L190">
            <v>333.62524578263685</v>
          </cell>
          <cell r="M190">
            <v>5580.1377212765719</v>
          </cell>
          <cell r="N190">
            <v>1075.5511941717516</v>
          </cell>
        </row>
        <row r="191">
          <cell r="B191">
            <v>7715.5937156955397</v>
          </cell>
          <cell r="D191">
            <v>621.72046591937544</v>
          </cell>
          <cell r="E191">
            <v>413.16986682961385</v>
          </cell>
          <cell r="F191">
            <v>1587.1894780953726</v>
          </cell>
          <cell r="G191">
            <v>164.47984261264403</v>
          </cell>
          <cell r="H191">
            <v>532.70971953024468</v>
          </cell>
          <cell r="I191">
            <v>1081.5976495941479</v>
          </cell>
          <cell r="J191">
            <v>952.7944027195374</v>
          </cell>
          <cell r="K191">
            <v>945.09117512702937</v>
          </cell>
          <cell r="L191">
            <v>333.66722257534661</v>
          </cell>
          <cell r="M191">
            <v>5597.5294902543219</v>
          </cell>
          <cell r="N191">
            <v>1075.9981044352055</v>
          </cell>
        </row>
        <row r="192">
          <cell r="B192">
            <v>7747.2538905528281</v>
          </cell>
          <cell r="D192">
            <v>628.43746490944773</v>
          </cell>
          <cell r="E192">
            <v>414.32235572871662</v>
          </cell>
          <cell r="F192">
            <v>1594.736045639361</v>
          </cell>
          <cell r="G192">
            <v>164.54253864384467</v>
          </cell>
          <cell r="H192">
            <v>535.59003493538307</v>
          </cell>
          <cell r="I192">
            <v>1087.6885738372803</v>
          </cell>
          <cell r="J192">
            <v>955.43222887381432</v>
          </cell>
          <cell r="K192">
            <v>948.14693152842176</v>
          </cell>
          <cell r="L192">
            <v>334.07538050557338</v>
          </cell>
          <cell r="M192">
            <v>5620.2117339636789</v>
          </cell>
          <cell r="N192">
            <v>1077.0747597650175</v>
          </cell>
        </row>
        <row r="193">
          <cell r="B193">
            <v>7785.4236345291138</v>
          </cell>
          <cell r="D193">
            <v>635.04089440144594</v>
          </cell>
          <cell r="E193">
            <v>415.60926064699891</v>
          </cell>
          <cell r="F193">
            <v>1602.4767562071481</v>
          </cell>
          <cell r="G193">
            <v>164.779506350557</v>
          </cell>
          <cell r="H193">
            <v>538.39941722129777</v>
          </cell>
          <cell r="I193">
            <v>1097.3531451066335</v>
          </cell>
          <cell r="J193">
            <v>958.98341756860418</v>
          </cell>
          <cell r="K193">
            <v>950.95916848311515</v>
          </cell>
          <cell r="L193">
            <v>335.06376078923546</v>
          </cell>
          <cell r="M193">
            <v>5648.0151717265908</v>
          </cell>
          <cell r="N193">
            <v>1079.5423969129722</v>
          </cell>
        </row>
        <row r="194">
          <cell r="B194">
            <v>7824.1133619585344</v>
          </cell>
          <cell r="D194">
            <v>641.39187899760657</v>
          </cell>
          <cell r="E194">
            <v>416.78099832948175</v>
          </cell>
          <cell r="F194">
            <v>1609.2692160952477</v>
          </cell>
          <cell r="G194">
            <v>165.07304383766265</v>
          </cell>
          <cell r="H194">
            <v>541.19126741852494</v>
          </cell>
          <cell r="I194">
            <v>1108.0703881786715</v>
          </cell>
          <cell r="J194">
            <v>962.81484671369674</v>
          </cell>
          <cell r="K194">
            <v>953.37576259869422</v>
          </cell>
          <cell r="L194">
            <v>336.2403936645677</v>
          </cell>
          <cell r="M194">
            <v>5676.0349185070663</v>
          </cell>
          <cell r="N194">
            <v>1082.7101417299241</v>
          </cell>
        </row>
        <row r="195">
          <cell r="B195">
            <v>7855.7218534023532</v>
          </cell>
          <cell r="D195">
            <v>647.5409420132637</v>
          </cell>
          <cell r="E195">
            <v>417.55794625032331</v>
          </cell>
          <cell r="F195">
            <v>1613.833740755435</v>
          </cell>
          <cell r="G195">
            <v>165.24971159090919</v>
          </cell>
          <cell r="H195">
            <v>544.16465751490284</v>
          </cell>
          <cell r="I195">
            <v>1116.2837941223574</v>
          </cell>
          <cell r="J195">
            <v>966.07871249894947</v>
          </cell>
          <cell r="K195">
            <v>955.43063232089366</v>
          </cell>
          <cell r="L195">
            <v>337.01409822221723</v>
          </cell>
          <cell r="M195">
            <v>5698.0553470256655</v>
          </cell>
          <cell r="N195">
            <v>1085.4250009261793</v>
          </cell>
        </row>
        <row r="196">
          <cell r="B196">
            <v>7874.2105768998463</v>
          </cell>
          <cell r="D196">
            <v>653.25824478634945</v>
          </cell>
          <cell r="E196">
            <v>417.77430153985819</v>
          </cell>
          <cell r="F196">
            <v>1615.3804276307424</v>
          </cell>
          <cell r="G196">
            <v>165.17770635411142</v>
          </cell>
          <cell r="H196">
            <v>547.24338440100348</v>
          </cell>
          <cell r="I196">
            <v>1119.4017525275549</v>
          </cell>
          <cell r="J196">
            <v>968.08544454673927</v>
          </cell>
          <cell r="K196">
            <v>957.05134438984101</v>
          </cell>
          <cell r="L196">
            <v>336.95278025964893</v>
          </cell>
          <cell r="M196">
            <v>5709.2928401096406</v>
          </cell>
          <cell r="N196">
            <v>1086.8259450415769</v>
          </cell>
        </row>
        <row r="197">
          <cell r="B197">
            <v>7884.114686242996</v>
          </cell>
          <cell r="D197">
            <v>658.65751195158214</v>
          </cell>
          <cell r="E197">
            <v>417.74575266818846</v>
          </cell>
          <cell r="F197">
            <v>1615.424857435688</v>
          </cell>
          <cell r="G197">
            <v>164.88005139955109</v>
          </cell>
          <cell r="H197">
            <v>550.10404703213328</v>
          </cell>
          <cell r="I197">
            <v>1119.2201655141769</v>
          </cell>
          <cell r="J197">
            <v>969.22776628213546</v>
          </cell>
          <cell r="K197">
            <v>958.23815070495255</v>
          </cell>
          <cell r="L197">
            <v>336.23677008094324</v>
          </cell>
          <cell r="M197">
            <v>5713.3318084495804</v>
          </cell>
          <cell r="N197">
            <v>1087.4272317751761</v>
          </cell>
        </row>
        <row r="198">
          <cell r="B198">
            <v>7892.3488874117529</v>
          </cell>
          <cell r="D198">
            <v>663.77177278051772</v>
          </cell>
          <cell r="E198">
            <v>417.9118877356251</v>
          </cell>
          <cell r="F198">
            <v>1616.0551842868329</v>
          </cell>
          <cell r="G198">
            <v>164.42606458415588</v>
          </cell>
          <cell r="H198">
            <v>552.26286423703039</v>
          </cell>
          <cell r="I198">
            <v>1118.6747750878335</v>
          </cell>
          <cell r="J198">
            <v>970.14290834609415</v>
          </cell>
          <cell r="K198">
            <v>958.95565596148367</v>
          </cell>
          <cell r="L198">
            <v>335.22182433332006</v>
          </cell>
          <cell r="M198">
            <v>5715.7392768367508</v>
          </cell>
          <cell r="N198">
            <v>1088.093329084913</v>
          </cell>
        </row>
        <row r="199">
          <cell r="B199">
            <v>7904.0978320183294</v>
          </cell>
          <cell r="D199">
            <v>668.67306674776535</v>
          </cell>
          <cell r="E199">
            <v>418.53749955854107</v>
          </cell>
          <cell r="F199">
            <v>1618.6971889195904</v>
          </cell>
          <cell r="G199">
            <v>163.8947066957912</v>
          </cell>
          <cell r="H199">
            <v>553.44394819005845</v>
          </cell>
          <cell r="I199">
            <v>1119.9850357520966</v>
          </cell>
          <cell r="J199">
            <v>971.32623937401559</v>
          </cell>
          <cell r="K199">
            <v>959.21117826623299</v>
          </cell>
          <cell r="L199">
            <v>334.24095583731128</v>
          </cell>
          <cell r="M199">
            <v>5720.7992530350957</v>
          </cell>
          <cell r="N199">
            <v>1089.3729172425885</v>
          </cell>
        </row>
        <row r="200">
          <cell r="B200">
            <v>7919.597439196802</v>
          </cell>
          <cell r="D200">
            <v>673.65467505397339</v>
          </cell>
          <cell r="E200">
            <v>419.35049252356254</v>
          </cell>
          <cell r="F200">
            <v>1622.7685713575731</v>
          </cell>
          <cell r="G200">
            <v>163.39730155996739</v>
          </cell>
          <cell r="H200">
            <v>554.07097642460178</v>
          </cell>
          <cell r="I200">
            <v>1123.2426267304729</v>
          </cell>
          <cell r="J200">
            <v>972.87724801140928</v>
          </cell>
          <cell r="K200">
            <v>959.17837237927222</v>
          </cell>
          <cell r="L200">
            <v>333.56618193849442</v>
          </cell>
          <cell r="M200">
            <v>5729.1012784017912</v>
          </cell>
          <cell r="N200">
            <v>1090.8626272582239</v>
          </cell>
        </row>
        <row r="201">
          <cell r="B201">
            <v>7936.0529819796129</v>
          </cell>
          <cell r="D201">
            <v>678.63042725090475</v>
          </cell>
          <cell r="E201">
            <v>419.86032215958193</v>
          </cell>
          <cell r="F201">
            <v>1626.7073357137185</v>
          </cell>
          <cell r="G201">
            <v>163.084885377836</v>
          </cell>
          <cell r="H201">
            <v>554.72073928958605</v>
          </cell>
          <cell r="I201">
            <v>1127.5046832057249</v>
          </cell>
          <cell r="J201">
            <v>974.61688266228884</v>
          </cell>
          <cell r="K201">
            <v>959.08458990044892</v>
          </cell>
          <cell r="L201">
            <v>333.46687537112405</v>
          </cell>
          <cell r="M201">
            <v>5739.1859915207269</v>
          </cell>
          <cell r="N201">
            <v>1091.7680950143508</v>
          </cell>
        </row>
        <row r="202">
          <cell r="B202">
            <v>7952.8395221348728</v>
          </cell>
          <cell r="D202">
            <v>683.80820028435801</v>
          </cell>
          <cell r="E202">
            <v>419.80798523752918</v>
          </cell>
          <cell r="F202">
            <v>1629.7539059779335</v>
          </cell>
          <cell r="G202">
            <v>163.01000210931224</v>
          </cell>
          <cell r="H202">
            <v>555.7939023933103</v>
          </cell>
          <cell r="I202">
            <v>1132.4296884517516</v>
          </cell>
          <cell r="J202">
            <v>976.59786115130112</v>
          </cell>
          <cell r="K202">
            <v>959.13222611046604</v>
          </cell>
          <cell r="L202">
            <v>334.0444176831553</v>
          </cell>
          <cell r="M202">
            <v>5750.7620038772302</v>
          </cell>
          <cell r="N202">
            <v>1091.7995350303188</v>
          </cell>
        </row>
        <row r="203">
          <cell r="B203">
            <v>7969.9700130502379</v>
          </cell>
          <cell r="D203">
            <v>688.48633476495741</v>
          </cell>
          <cell r="E203">
            <v>419.30265814960001</v>
          </cell>
          <cell r="F203">
            <v>1631.9222514594594</v>
          </cell>
          <cell r="G203">
            <v>163.10988468254607</v>
          </cell>
          <cell r="H203">
            <v>557.01019089619319</v>
          </cell>
          <cell r="I203">
            <v>1138.1486103350917</v>
          </cell>
          <cell r="J203">
            <v>978.99653385182216</v>
          </cell>
          <cell r="K203">
            <v>959.5074049736063</v>
          </cell>
          <cell r="L203">
            <v>335.12297638058664</v>
          </cell>
          <cell r="M203">
            <v>5763.8178525793055</v>
          </cell>
          <cell r="N203">
            <v>1091.6231895923615</v>
          </cell>
        </row>
        <row r="204">
          <cell r="B204">
            <v>7986.5620566721882</v>
          </cell>
          <cell r="D204">
            <v>691.27471193478948</v>
          </cell>
          <cell r="E204">
            <v>418.60126144294776</v>
          </cell>
          <cell r="F204">
            <v>1633.3084169813703</v>
          </cell>
          <cell r="G204">
            <v>163.27719918118729</v>
          </cell>
          <cell r="H204">
            <v>557.7660095912795</v>
          </cell>
          <cell r="I204">
            <v>1144.6116801942549</v>
          </cell>
          <cell r="J204">
            <v>981.90524473305675</v>
          </cell>
          <cell r="K204">
            <v>960.39732384994147</v>
          </cell>
          <cell r="L204">
            <v>336.36564326815068</v>
          </cell>
          <cell r="M204">
            <v>5777.631517799241</v>
          </cell>
          <cell r="N204">
            <v>1092.2888854655528</v>
          </cell>
        </row>
        <row r="205">
          <cell r="B205">
            <v>8002.056454173724</v>
          </cell>
          <cell r="D205">
            <v>691.41005544066434</v>
          </cell>
          <cell r="E205">
            <v>417.89605687285461</v>
          </cell>
          <cell r="F205">
            <v>1634.1626561388373</v>
          </cell>
          <cell r="G205">
            <v>163.4126452791194</v>
          </cell>
          <cell r="H205">
            <v>557.71493252515791</v>
          </cell>
          <cell r="I205">
            <v>1151.5457890669504</v>
          </cell>
          <cell r="J205">
            <v>985.30373791058855</v>
          </cell>
          <cell r="K205">
            <v>961.90176784942548</v>
          </cell>
          <cell r="L205">
            <v>337.51024164433278</v>
          </cell>
          <cell r="M205">
            <v>5791.5517704144122</v>
          </cell>
          <cell r="N205">
            <v>1094.5051102181276</v>
          </cell>
        </row>
        <row r="206">
          <cell r="B206">
            <v>8015.0674923389188</v>
          </cell>
          <cell r="D206">
            <v>689.35713191763045</v>
          </cell>
          <cell r="E206">
            <v>417.12268489455022</v>
          </cell>
          <cell r="F206">
            <v>1634.7378912308525</v>
          </cell>
          <cell r="G206">
            <v>163.47307364600562</v>
          </cell>
          <cell r="H206">
            <v>557.1860614188256</v>
          </cell>
          <cell r="I206">
            <v>1157.5698516176592</v>
          </cell>
          <cell r="J206">
            <v>988.67864666062019</v>
          </cell>
          <cell r="K206">
            <v>963.9082515215681</v>
          </cell>
          <cell r="L206">
            <v>338.52742042969311</v>
          </cell>
          <cell r="M206">
            <v>5804.0811965252233</v>
          </cell>
          <cell r="N206">
            <v>1097.9365330992207</v>
          </cell>
        </row>
        <row r="207">
          <cell r="B207">
            <v>8024.1061855823764</v>
          </cell>
          <cell r="D207">
            <v>685.98294793610125</v>
          </cell>
          <cell r="E207">
            <v>416.11602184152412</v>
          </cell>
          <cell r="F207">
            <v>1635.3083526969797</v>
          </cell>
          <cell r="G207">
            <v>163.43378917674625</v>
          </cell>
          <cell r="H207">
            <v>556.73978239009455</v>
          </cell>
          <cell r="I207">
            <v>1160.985030062737</v>
          </cell>
          <cell r="J207">
            <v>991.38875134145064</v>
          </cell>
          <cell r="K207">
            <v>966.26005504268312</v>
          </cell>
          <cell r="L207">
            <v>339.48231302874706</v>
          </cell>
          <cell r="M207">
            <v>5813.5980737394375</v>
          </cell>
          <cell r="N207">
            <v>1101.936650975337</v>
          </cell>
        </row>
        <row r="208">
          <cell r="B208">
            <v>8028.3183844010036</v>
          </cell>
          <cell r="D208">
            <v>682.1397950828075</v>
          </cell>
          <cell r="E208">
            <v>414.82210671603679</v>
          </cell>
          <cell r="F208">
            <v>1636.0775075780848</v>
          </cell>
          <cell r="G208">
            <v>163.28955636645358</v>
          </cell>
          <cell r="H208">
            <v>556.7700362722079</v>
          </cell>
          <cell r="I208">
            <v>1160.8801052967708</v>
          </cell>
          <cell r="J208">
            <v>992.9970220804214</v>
          </cell>
          <cell r="K208">
            <v>968.71070235644777</v>
          </cell>
          <cell r="L208">
            <v>340.42117174764473</v>
          </cell>
          <cell r="M208">
            <v>5819.1461016980311</v>
          </cell>
          <cell r="N208">
            <v>1105.7522670874994</v>
          </cell>
        </row>
        <row r="209">
          <cell r="B209">
            <v>8030.4435974705602</v>
          </cell>
          <cell r="D209">
            <v>677.99839331798501</v>
          </cell>
          <cell r="E209">
            <v>413.32318449597204</v>
          </cell>
          <cell r="F209">
            <v>1637.1560626183787</v>
          </cell>
          <cell r="G209">
            <v>163.08408002194858</v>
          </cell>
          <cell r="H209">
            <v>557.09733168444325</v>
          </cell>
          <cell r="I209">
            <v>1159.3098167680926</v>
          </cell>
          <cell r="J209">
            <v>994.18244140763431</v>
          </cell>
          <cell r="K209">
            <v>971.19594618125313</v>
          </cell>
          <cell r="L209">
            <v>341.5164323612567</v>
          </cell>
          <cell r="M209">
            <v>5823.5421110430079</v>
          </cell>
          <cell r="N209">
            <v>1109.0742413045898</v>
          </cell>
        </row>
        <row r="210">
          <cell r="B210">
            <v>8034.0382510622339</v>
          </cell>
          <cell r="D210">
            <v>673.61522783115504</v>
          </cell>
          <cell r="E210">
            <v>411.77671962411455</v>
          </cell>
          <cell r="F210">
            <v>1638.6008508260052</v>
          </cell>
          <cell r="G210">
            <v>162.87780978058774</v>
          </cell>
          <cell r="H210">
            <v>557.37370737412323</v>
          </cell>
          <cell r="I210">
            <v>1159.1320995728174</v>
          </cell>
          <cell r="J210">
            <v>995.88333964447179</v>
          </cell>
          <cell r="K210">
            <v>973.63754140508047</v>
          </cell>
          <cell r="L210">
            <v>342.94385837912557</v>
          </cell>
          <cell r="M210">
            <v>5830.4492069822118</v>
          </cell>
          <cell r="N210">
            <v>1111.6252065072456</v>
          </cell>
        </row>
        <row r="211">
          <cell r="B211">
            <v>8041.2797810416068</v>
          </cell>
          <cell r="D211">
            <v>668.9891775947425</v>
          </cell>
          <cell r="E211">
            <v>410.29930867230701</v>
          </cell>
          <cell r="F211">
            <v>1640.4379193181953</v>
          </cell>
          <cell r="G211">
            <v>162.73737626955395</v>
          </cell>
          <cell r="H211">
            <v>557.33258292775963</v>
          </cell>
          <cell r="I211">
            <v>1162.123490348939</v>
          </cell>
          <cell r="J211">
            <v>998.72166033329506</v>
          </cell>
          <cell r="K211">
            <v>975.96765097254706</v>
          </cell>
          <cell r="L211">
            <v>344.73588053257237</v>
          </cell>
          <cell r="M211">
            <v>5842.056560702862</v>
          </cell>
          <cell r="N211">
            <v>1113.3090013842429</v>
          </cell>
        </row>
        <row r="212">
          <cell r="B212">
            <v>8050.1599375893993</v>
          </cell>
          <cell r="D212">
            <v>663.88675594474034</v>
          </cell>
          <cell r="E212">
            <v>408.86250039598633</v>
          </cell>
          <cell r="F212">
            <v>1642.6078231118379</v>
          </cell>
          <cell r="G212">
            <v>162.74838274645228</v>
          </cell>
          <cell r="H212">
            <v>556.95730724762529</v>
          </cell>
          <cell r="I212">
            <v>1166.7178027706761</v>
          </cell>
          <cell r="J212">
            <v>1002.3689221220632</v>
          </cell>
          <cell r="K212">
            <v>978.1879095238063</v>
          </cell>
          <cell r="L212">
            <v>346.4907119312594</v>
          </cell>
          <cell r="M212">
            <v>5856.0788594537198</v>
          </cell>
          <cell r="N212">
            <v>1114.6585882094598</v>
          </cell>
        </row>
        <row r="213">
          <cell r="B213">
            <v>8056.7313196792138</v>
          </cell>
          <cell r="D213">
            <v>658.47298319052368</v>
          </cell>
          <cell r="E213">
            <v>407.51311269056583</v>
          </cell>
          <cell r="F213">
            <v>1644.8306322959918</v>
          </cell>
          <cell r="G213">
            <v>162.98554781531649</v>
          </cell>
          <cell r="H213">
            <v>556.35818206745068</v>
          </cell>
          <cell r="I213">
            <v>1169.9930799316082</v>
          </cell>
          <cell r="J213">
            <v>1005.8877108035875</v>
          </cell>
          <cell r="K213">
            <v>980.14121968086272</v>
          </cell>
          <cell r="L213">
            <v>347.56423292947665</v>
          </cell>
          <cell r="M213">
            <v>5867.7606055242941</v>
          </cell>
          <cell r="N213">
            <v>1116.2569947593979</v>
          </cell>
        </row>
        <row r="214">
          <cell r="B214">
            <v>8058.6618744615589</v>
          </cell>
          <cell r="D214">
            <v>652.36328740057445</v>
          </cell>
          <cell r="E214">
            <v>406.12565588302192</v>
          </cell>
          <cell r="F214">
            <v>1646.9646507713103</v>
          </cell>
          <cell r="G214">
            <v>163.45830487051319</v>
          </cell>
          <cell r="H214">
            <v>555.59046016705611</v>
          </cell>
          <cell r="I214">
            <v>1170.2895344457318</v>
          </cell>
          <cell r="J214">
            <v>1008.9572554480645</v>
          </cell>
          <cell r="K214">
            <v>981.87821554608888</v>
          </cell>
          <cell r="L214">
            <v>347.6770008888937</v>
          </cell>
          <cell r="M214">
            <v>5874.8154221376581</v>
          </cell>
          <cell r="N214">
            <v>1118.5609003901482</v>
          </cell>
        </row>
        <row r="215">
          <cell r="B215">
            <v>8054.917873683572</v>
          </cell>
          <cell r="D215">
            <v>645.35137675081694</v>
          </cell>
          <cell r="E215">
            <v>404.5557810460528</v>
          </cell>
          <cell r="F215">
            <v>1648.4503439287344</v>
          </cell>
          <cell r="G215">
            <v>163.96081568598748</v>
          </cell>
          <cell r="H215">
            <v>554.70943241914108</v>
          </cell>
          <cell r="I215">
            <v>1167.8200689673424</v>
          </cell>
          <cell r="J215">
            <v>1011.7118760531147</v>
          </cell>
          <cell r="K215">
            <v>983.28559186756615</v>
          </cell>
          <cell r="L215">
            <v>346.99386663734913</v>
          </cell>
          <cell r="M215">
            <v>5876.9319955592355</v>
          </cell>
          <cell r="N215">
            <v>1121.2241342981656</v>
          </cell>
        </row>
        <row r="216">
          <cell r="B216">
            <v>8044.8323174292045</v>
          </cell>
          <cell r="D216">
            <v>637.69047077931464</v>
          </cell>
          <cell r="E216">
            <v>402.73364905604433</v>
          </cell>
          <cell r="F216">
            <v>1648.4174858485499</v>
          </cell>
          <cell r="G216">
            <v>164.16456506233061</v>
          </cell>
          <cell r="H216">
            <v>553.82866395481176</v>
          </cell>
          <cell r="I216">
            <v>1163.4950624915862</v>
          </cell>
          <cell r="J216">
            <v>1014.2575553285499</v>
          </cell>
          <cell r="K216">
            <v>984.08350630152609</v>
          </cell>
          <cell r="L216">
            <v>345.85893951885163</v>
          </cell>
          <cell r="M216">
            <v>5874.1057785062058</v>
          </cell>
          <cell r="N216">
            <v>1123.4439830929041</v>
          </cell>
        </row>
        <row r="217">
          <cell r="B217">
            <v>8028.8851021210348</v>
          </cell>
          <cell r="D217">
            <v>629.45217372477055</v>
          </cell>
          <cell r="E217">
            <v>400.60712729891139</v>
          </cell>
          <cell r="F217">
            <v>1646.511735479037</v>
          </cell>
          <cell r="G217">
            <v>163.86913374761741</v>
          </cell>
          <cell r="H217">
            <v>552.96199756165345</v>
          </cell>
          <cell r="I217">
            <v>1158.3752308825651</v>
          </cell>
          <cell r="J217">
            <v>1016.7286627233028</v>
          </cell>
          <cell r="K217">
            <v>984.22377258241181</v>
          </cell>
          <cell r="L217">
            <v>344.64627859294416</v>
          </cell>
          <cell r="M217">
            <v>5867.3168115695316</v>
          </cell>
          <cell r="N217">
            <v>1124.7206883052984</v>
          </cell>
        </row>
        <row r="218">
          <cell r="B218">
            <v>8009.9346232568068</v>
          </cell>
          <cell r="D218">
            <v>620.67703051756951</v>
          </cell>
          <cell r="E218">
            <v>398.29658137646413</v>
          </cell>
          <cell r="F218">
            <v>1643.5950583719439</v>
          </cell>
          <cell r="G218">
            <v>163.20766480122842</v>
          </cell>
          <cell r="H218">
            <v>551.88599918350099</v>
          </cell>
          <cell r="I218">
            <v>1153.5428544975096</v>
          </cell>
          <cell r="J218">
            <v>1018.9643936782114</v>
          </cell>
          <cell r="K218">
            <v>984.11973477948095</v>
          </cell>
          <cell r="L218">
            <v>343.69770842982877</v>
          </cell>
          <cell r="M218">
            <v>5859.0134137417044</v>
          </cell>
          <cell r="N218">
            <v>1125.2626017707009</v>
          </cell>
        </row>
        <row r="219">
          <cell r="B219">
            <v>7991.4427553357618</v>
          </cell>
          <cell r="D219">
            <v>611.25607854608563</v>
          </cell>
          <cell r="E219">
            <v>395.94766648591406</v>
          </cell>
          <cell r="F219">
            <v>1640.9252578967041</v>
          </cell>
          <cell r="G219">
            <v>162.42078457298058</v>
          </cell>
          <cell r="H219">
            <v>550.27351267780023</v>
          </cell>
          <cell r="I219">
            <v>1150.0432432889938</v>
          </cell>
          <cell r="J219">
            <v>1020.7378970980644</v>
          </cell>
          <cell r="K219">
            <v>984.35320295056988</v>
          </cell>
          <cell r="L219">
            <v>343.34060124572244</v>
          </cell>
          <cell r="M219">
            <v>5852.0944997308352</v>
          </cell>
          <cell r="N219">
            <v>1125.5349331844238</v>
          </cell>
        </row>
        <row r="220">
          <cell r="B220">
            <v>7976.6009275595343</v>
          </cell>
          <cell r="D220">
            <v>601.65574986338618</v>
          </cell>
          <cell r="E220">
            <v>393.78304755229811</v>
          </cell>
          <cell r="F220">
            <v>1639.5209661662579</v>
          </cell>
          <cell r="G220">
            <v>161.74849863139292</v>
          </cell>
          <cell r="H220">
            <v>548.07509619792302</v>
          </cell>
          <cell r="I220">
            <v>1148.3398083368936</v>
          </cell>
          <cell r="J220">
            <v>1021.9422275821368</v>
          </cell>
          <cell r="K220">
            <v>985.24921271403628</v>
          </cell>
          <cell r="L220">
            <v>343.76709873278935</v>
          </cell>
          <cell r="M220">
            <v>5848.6429083614294</v>
          </cell>
          <cell r="N220">
            <v>1125.9147314521174</v>
          </cell>
        </row>
        <row r="221">
          <cell r="B221">
            <v>7964.3180249621792</v>
          </cell>
          <cell r="D221">
            <v>592.24487455814119</v>
          </cell>
          <cell r="E221">
            <v>391.80595489594367</v>
          </cell>
          <cell r="F221">
            <v>1639.1980820317422</v>
          </cell>
          <cell r="G221">
            <v>161.28089901780891</v>
          </cell>
          <cell r="H221">
            <v>545.75241799700643</v>
          </cell>
          <cell r="I221">
            <v>1146.5207281881762</v>
          </cell>
          <cell r="J221">
            <v>1023.165603033958</v>
          </cell>
          <cell r="K221">
            <v>986.42415254154514</v>
          </cell>
          <cell r="L221">
            <v>344.70829783620371</v>
          </cell>
          <cell r="M221">
            <v>5847.0501806464408</v>
          </cell>
          <cell r="N221">
            <v>1126.5737128788905</v>
          </cell>
        </row>
        <row r="222">
          <cell r="B222">
            <v>7952.6994744817412</v>
          </cell>
          <cell r="D222">
            <v>583.6412906090419</v>
          </cell>
          <cell r="E222">
            <v>390.0198800270756</v>
          </cell>
          <cell r="F222">
            <v>1639.4599342087904</v>
          </cell>
          <cell r="G222">
            <v>161.07949856817723</v>
          </cell>
          <cell r="H222">
            <v>543.96904323200386</v>
          </cell>
          <cell r="I222">
            <v>1142.0772879123688</v>
          </cell>
          <cell r="J222">
            <v>1025.1464833339055</v>
          </cell>
          <cell r="K222">
            <v>987.2667830340564</v>
          </cell>
          <cell r="L222">
            <v>345.75889713813859</v>
          </cell>
          <cell r="M222">
            <v>5844.7579274274403</v>
          </cell>
          <cell r="N222">
            <v>1127.6003217627606</v>
          </cell>
        </row>
        <row r="223">
          <cell r="B223">
            <v>7939.5991923424508</v>
          </cell>
          <cell r="D223">
            <v>576.10226358905913</v>
          </cell>
          <cell r="E223">
            <v>388.3727886657561</v>
          </cell>
          <cell r="F223">
            <v>1639.6418033569089</v>
          </cell>
          <cell r="G223">
            <v>161.13689620552523</v>
          </cell>
          <cell r="H223">
            <v>543.06910707296868</v>
          </cell>
          <cell r="I223">
            <v>1133.5462676325153</v>
          </cell>
          <cell r="J223">
            <v>1028.2743236153356</v>
          </cell>
          <cell r="K223">
            <v>987.31767033617348</v>
          </cell>
          <cell r="L223">
            <v>346.53584058054031</v>
          </cell>
          <cell r="M223">
            <v>5839.5219087999667</v>
          </cell>
          <cell r="N223">
            <v>1128.9226050338436</v>
          </cell>
        </row>
        <row r="224">
          <cell r="B224">
            <v>7921.7905513701899</v>
          </cell>
          <cell r="D224">
            <v>568.60230630443937</v>
          </cell>
          <cell r="E224">
            <v>386.60116474282358</v>
          </cell>
          <cell r="F224">
            <v>1638.5116172452126</v>
          </cell>
          <cell r="G224">
            <v>161.21795766872745</v>
          </cell>
          <cell r="H224">
            <v>542.36756987917806</v>
          </cell>
          <cell r="I224">
            <v>1122.6883141302294</v>
          </cell>
          <cell r="J224">
            <v>1031.8719225987311</v>
          </cell>
          <cell r="K224">
            <v>986.59832599903302</v>
          </cell>
          <cell r="L224">
            <v>346.72040273297216</v>
          </cell>
          <cell r="M224">
            <v>5829.9761102540833</v>
          </cell>
          <cell r="N224">
            <v>1129.9710988344684</v>
          </cell>
        </row>
        <row r="225">
          <cell r="B225">
            <v>7897.2190061355459</v>
          </cell>
          <cell r="D225">
            <v>560.27681185664801</v>
          </cell>
          <cell r="E225">
            <v>384.5132086539063</v>
          </cell>
          <cell r="F225">
            <v>1634.8362089868249</v>
          </cell>
          <cell r="G225">
            <v>161.02209741031302</v>
          </cell>
          <cell r="H225">
            <v>540.93274603938232</v>
          </cell>
          <cell r="I225">
            <v>1112.9925330692324</v>
          </cell>
          <cell r="J225">
            <v>1034.7020343614035</v>
          </cell>
          <cell r="K225">
            <v>985.34992782257757</v>
          </cell>
          <cell r="L225">
            <v>346.0345364726823</v>
          </cell>
          <cell r="M225">
            <v>5815.8700841624168</v>
          </cell>
          <cell r="N225">
            <v>1129.9859151922424</v>
          </cell>
        </row>
        <row r="226">
          <cell r="B226">
            <v>7863.8818242165353</v>
          </cell>
          <cell r="D226">
            <v>550.16030575383093</v>
          </cell>
          <cell r="E226">
            <v>381.89717173287943</v>
          </cell>
          <cell r="F226">
            <v>1627.9224431437831</v>
          </cell>
          <cell r="G226">
            <v>160.37006826939123</v>
          </cell>
          <cell r="H226">
            <v>538.12959842143516</v>
          </cell>
          <cell r="I226">
            <v>1106.0602954818357</v>
          </cell>
          <cell r="J226">
            <v>1036.1553979208393</v>
          </cell>
          <cell r="K226">
            <v>983.661454772757</v>
          </cell>
          <cell r="L226">
            <v>344.36667963189461</v>
          </cell>
          <cell r="M226">
            <v>5796.6659376419357</v>
          </cell>
          <cell r="N226">
            <v>1128.6710859114123</v>
          </cell>
        </row>
        <row r="227">
          <cell r="B227">
            <v>7824.7495844205223</v>
          </cell>
          <cell r="D227">
            <v>538.92448482910788</v>
          </cell>
          <cell r="E227">
            <v>378.94520620803036</v>
          </cell>
          <cell r="F227">
            <v>1619.0581083933512</v>
          </cell>
          <cell r="G227">
            <v>159.42631272673606</v>
          </cell>
          <cell r="H227">
            <v>534.39177610675495</v>
          </cell>
          <cell r="I227">
            <v>1100.7083045959473</v>
          </cell>
          <cell r="J227">
            <v>1036.5638907134532</v>
          </cell>
          <cell r="K227">
            <v>981.37849160532153</v>
          </cell>
          <cell r="L227">
            <v>342.08535244464872</v>
          </cell>
          <cell r="M227">
            <v>5773.6122365862129</v>
          </cell>
          <cell r="N227">
            <v>1126.8760962565741</v>
          </cell>
        </row>
        <row r="228">
          <cell r="B228">
            <v>7785.5733902377469</v>
          </cell>
          <cell r="D228">
            <v>528.10860883901194</v>
          </cell>
          <cell r="E228">
            <v>376.06839031654022</v>
          </cell>
          <cell r="F228">
            <v>1610.4575645712114</v>
          </cell>
          <cell r="G228">
            <v>158.49658818398751</v>
          </cell>
          <cell r="H228">
            <v>530.61098271848698</v>
          </cell>
          <cell r="I228">
            <v>1094.974531094874</v>
          </cell>
          <cell r="J228">
            <v>1036.5496249088358</v>
          </cell>
          <cell r="K228">
            <v>978.31254620850086</v>
          </cell>
          <cell r="L228">
            <v>339.78736855426143</v>
          </cell>
          <cell r="M228">
            <v>5749.1892062401585</v>
          </cell>
          <cell r="N228">
            <v>1125.9096521139145</v>
          </cell>
        </row>
        <row r="229">
          <cell r="B229">
            <v>7750.0180848121645</v>
          </cell>
          <cell r="D229">
            <v>518.68231069246929</v>
          </cell>
          <cell r="E229">
            <v>373.4897410641114</v>
          </cell>
          <cell r="F229">
            <v>1603.5024082223574</v>
          </cell>
          <cell r="G229">
            <v>157.77952452103298</v>
          </cell>
          <cell r="H229">
            <v>527.40350473225112</v>
          </cell>
          <cell r="I229">
            <v>1087.4980873266857</v>
          </cell>
          <cell r="J229">
            <v>1036.6880894834796</v>
          </cell>
          <cell r="K229">
            <v>974.39981554448605</v>
          </cell>
          <cell r="L229">
            <v>337.83101486961044</v>
          </cell>
          <cell r="M229">
            <v>5725.1024446999027</v>
          </cell>
          <cell r="N229">
            <v>1126.5306462049484</v>
          </cell>
        </row>
        <row r="230">
          <cell r="B230">
            <v>7716.7405063259985</v>
          </cell>
          <cell r="D230">
            <v>510.35295393582311</v>
          </cell>
          <cell r="E230">
            <v>370.9750510896406</v>
          </cell>
          <cell r="F230">
            <v>1597.2777671237145</v>
          </cell>
          <cell r="G230">
            <v>157.16154278478314</v>
          </cell>
          <cell r="H230">
            <v>524.62597607124235</v>
          </cell>
          <cell r="I230">
            <v>1079.2081060986366</v>
          </cell>
          <cell r="J230">
            <v>1037.2457332216925</v>
          </cell>
          <cell r="K230">
            <v>969.96451117050265</v>
          </cell>
          <cell r="L230">
            <v>335.8914059304422</v>
          </cell>
          <cell r="M230">
            <v>5701.3750424010141</v>
          </cell>
          <cell r="N230">
            <v>1127.9005372062807</v>
          </cell>
        </row>
        <row r="231">
          <cell r="B231">
            <v>7682.1055072430645</v>
          </cell>
          <cell r="D231">
            <v>502.25157729752601</v>
          </cell>
          <cell r="E231">
            <v>368.08626419978759</v>
          </cell>
          <cell r="F231">
            <v>1589.9597926908923</v>
          </cell>
          <cell r="G231">
            <v>156.40974135408479</v>
          </cell>
          <cell r="H231">
            <v>521.82741875958538</v>
          </cell>
          <cell r="I231">
            <v>1071.6968545567604</v>
          </cell>
          <cell r="J231">
            <v>1038.4020421091586</v>
          </cell>
          <cell r="K231">
            <v>965.40198174046895</v>
          </cell>
          <cell r="L231">
            <v>333.37137678265572</v>
          </cell>
          <cell r="M231">
            <v>5677.0692079936061</v>
          </cell>
          <cell r="N231">
            <v>1128.6340447318169</v>
          </cell>
        </row>
        <row r="232">
          <cell r="B232">
            <v>7644.3572964111963</v>
          </cell>
          <cell r="D232">
            <v>493.92650995453198</v>
          </cell>
          <cell r="E232">
            <v>364.63243351479372</v>
          </cell>
          <cell r="F232">
            <v>1580.5798145095507</v>
          </cell>
          <cell r="G232">
            <v>155.39845276027918</v>
          </cell>
          <cell r="H232">
            <v>518.74944448719418</v>
          </cell>
          <cell r="I232">
            <v>1065.9901670058568</v>
          </cell>
          <cell r="J232">
            <v>1040.1028164108595</v>
          </cell>
          <cell r="K232">
            <v>961.19253903130686</v>
          </cell>
          <cell r="L232">
            <v>330.0372469206651</v>
          </cell>
          <cell r="M232">
            <v>5652.0504811257124</v>
          </cell>
          <cell r="N232">
            <v>1127.7541904687882</v>
          </cell>
        </row>
        <row r="233">
          <cell r="B233">
            <v>7600.6395733702566</v>
          </cell>
          <cell r="D233">
            <v>484.60289557710769</v>
          </cell>
          <cell r="E233">
            <v>360.59653665942528</v>
          </cell>
          <cell r="F233">
            <v>1569.2858237278076</v>
          </cell>
          <cell r="G233">
            <v>154.17409616011767</v>
          </cell>
          <cell r="H233">
            <v>515.16599778951172</v>
          </cell>
          <cell r="I233">
            <v>1060.0008053702693</v>
          </cell>
          <cell r="J233">
            <v>1041.8289793922056</v>
          </cell>
          <cell r="K233">
            <v>957.20034993896559</v>
          </cell>
          <cell r="L233">
            <v>326.24518649424277</v>
          </cell>
          <cell r="M233">
            <v>5623.9012388731207</v>
          </cell>
          <cell r="N233">
            <v>1125.6199795046161</v>
          </cell>
        </row>
        <row r="234">
          <cell r="B234">
            <v>7548.9778813362118</v>
          </cell>
          <cell r="D234">
            <v>473.68801059325534</v>
          </cell>
          <cell r="E234">
            <v>356.11431708329667</v>
          </cell>
          <cell r="F234">
            <v>1556.8304834191997</v>
          </cell>
          <cell r="G234">
            <v>152.86287716890996</v>
          </cell>
          <cell r="H234">
            <v>510.96153838833175</v>
          </cell>
          <cell r="I234">
            <v>1050.9420046885809</v>
          </cell>
          <cell r="J234">
            <v>1042.8906982521216</v>
          </cell>
          <cell r="K234">
            <v>953.23588975605867</v>
          </cell>
          <cell r="L234">
            <v>322.61525185530382</v>
          </cell>
          <cell r="M234">
            <v>5590.3387435285067</v>
          </cell>
          <cell r="N234">
            <v>1123.0012887994449</v>
          </cell>
        </row>
        <row r="235">
          <cell r="B235">
            <v>7489.1698232619992</v>
          </cell>
          <cell r="D235">
            <v>460.92927000984071</v>
          </cell>
          <cell r="E235">
            <v>351.29283390182161</v>
          </cell>
          <cell r="F235">
            <v>1543.8899433170595</v>
          </cell>
          <cell r="G235">
            <v>151.56300103616329</v>
          </cell>
          <cell r="H235">
            <v>506.17882848747314</v>
          </cell>
          <cell r="I235">
            <v>1037.307004428679</v>
          </cell>
          <cell r="J235">
            <v>1042.8907392870994</v>
          </cell>
          <cell r="K235">
            <v>949.16495426335644</v>
          </cell>
          <cell r="L235">
            <v>319.63246637895224</v>
          </cell>
          <cell r="M235">
            <v>5550.6269371987837</v>
          </cell>
          <cell r="N235">
            <v>1120.5776612460613</v>
          </cell>
        </row>
        <row r="236">
          <cell r="B236">
            <v>7425.9939718707919</v>
          </cell>
          <cell r="D236">
            <v>447.0050767660141</v>
          </cell>
          <cell r="E236">
            <v>346.10000069355294</v>
          </cell>
          <cell r="F236">
            <v>1530.7743145823479</v>
          </cell>
          <cell r="G236">
            <v>150.27173227846862</v>
          </cell>
          <cell r="H236">
            <v>501.3102762256899</v>
          </cell>
          <cell r="I236">
            <v>1021.4870581703801</v>
          </cell>
          <cell r="J236">
            <v>1042.3681758296104</v>
          </cell>
          <cell r="K236">
            <v>944.95522971499349</v>
          </cell>
          <cell r="L236">
            <v>317.31653746698174</v>
          </cell>
          <cell r="M236">
            <v>5508.4833242684717</v>
          </cell>
          <cell r="N236">
            <v>1118.7520177489328</v>
          </cell>
        </row>
        <row r="237">
          <cell r="B237">
            <v>7370.7764095962048</v>
          </cell>
          <cell r="D237">
            <v>434.04128274561037</v>
          </cell>
          <cell r="E237">
            <v>340.91618480320489</v>
          </cell>
          <cell r="F237">
            <v>1518.7569236090142</v>
          </cell>
          <cell r="G237">
            <v>149.06265100058434</v>
          </cell>
          <cell r="H237">
            <v>497.35266475805213</v>
          </cell>
          <cell r="I237">
            <v>1008.2912841268948</v>
          </cell>
          <cell r="J237">
            <v>1042.1725869301174</v>
          </cell>
          <cell r="K237">
            <v>940.96684950244219</v>
          </cell>
          <cell r="L237">
            <v>315.70082822548494</v>
          </cell>
          <cell r="M237">
            <v>5472.3037881525897</v>
          </cell>
          <cell r="N237">
            <v>1117.9265068961042</v>
          </cell>
        </row>
        <row r="238">
          <cell r="B238">
            <v>7325.5938489437103</v>
          </cell>
          <cell r="D238">
            <v>422.31258653212461</v>
          </cell>
          <cell r="E238">
            <v>335.58870109627321</v>
          </cell>
          <cell r="F238">
            <v>1507.6398026241411</v>
          </cell>
          <cell r="G238">
            <v>147.86531375423675</v>
          </cell>
          <cell r="H238">
            <v>494.50014332802067</v>
          </cell>
          <cell r="I238">
            <v>999.57148212002164</v>
          </cell>
          <cell r="J238">
            <v>1042.8318647271203</v>
          </cell>
          <cell r="K238">
            <v>937.07471267085884</v>
          </cell>
          <cell r="L238">
            <v>314.5666799324174</v>
          </cell>
          <cell r="M238">
            <v>5444.0499991568176</v>
          </cell>
          <cell r="N238">
            <v>1118.0894308320937</v>
          </cell>
        </row>
        <row r="239">
          <cell r="B239">
            <v>7287.8560487747191</v>
          </cell>
          <cell r="D239">
            <v>411.65100224191946</v>
          </cell>
          <cell r="E239">
            <v>330.24878003398578</v>
          </cell>
          <cell r="F239">
            <v>1497.5235506484905</v>
          </cell>
          <cell r="G239">
            <v>146.63309866689767</v>
          </cell>
          <cell r="H239">
            <v>492.30163784424462</v>
          </cell>
          <cell r="I239">
            <v>994.2981157461802</v>
          </cell>
          <cell r="J239">
            <v>1044.1806052486102</v>
          </cell>
          <cell r="K239">
            <v>933.20525007682545</v>
          </cell>
          <cell r="L239">
            <v>313.69658891558646</v>
          </cell>
          <cell r="M239">
            <v>5421.8388471468343</v>
          </cell>
          <cell r="N239">
            <v>1118.5849738558134</v>
          </cell>
        </row>
        <row r="240">
          <cell r="B240">
            <v>7255.8953604525132</v>
          </cell>
          <cell r="D240">
            <v>402.45508686140658</v>
          </cell>
          <cell r="E240">
            <v>325.47963323131683</v>
          </cell>
          <cell r="F240">
            <v>1489.3055883242239</v>
          </cell>
          <cell r="G240">
            <v>145.40091849777909</v>
          </cell>
          <cell r="H240">
            <v>490.21512615488422</v>
          </cell>
          <cell r="I240">
            <v>990.86102561123914</v>
          </cell>
          <cell r="J240">
            <v>1045.7488428536922</v>
          </cell>
          <cell r="K240">
            <v>929.5458907087243</v>
          </cell>
          <cell r="L240">
            <v>312.91653589063111</v>
          </cell>
          <cell r="M240">
            <v>5403.9939280411736</v>
          </cell>
          <cell r="N240">
            <v>1118.4605654766483</v>
          </cell>
        </row>
        <row r="241">
          <cell r="B241">
            <v>7227.1846959948543</v>
          </cell>
          <cell r="D241">
            <v>394.60872282683852</v>
          </cell>
          <cell r="E241">
            <v>321.58123474990327</v>
          </cell>
          <cell r="F241">
            <v>1483.194008074204</v>
          </cell>
          <cell r="G241">
            <v>144.16593370490398</v>
          </cell>
          <cell r="H241">
            <v>487.7794169863065</v>
          </cell>
          <cell r="I241">
            <v>987.74421956737831</v>
          </cell>
          <cell r="J241">
            <v>1047.26912154754</v>
          </cell>
          <cell r="K241">
            <v>926.1520455077291</v>
          </cell>
          <cell r="L241">
            <v>312.08630547970535</v>
          </cell>
          <cell r="M241">
            <v>5388.3910508677673</v>
          </cell>
          <cell r="N241">
            <v>1117.1423921644687</v>
          </cell>
        </row>
        <row r="242">
          <cell r="B242">
            <v>7202.5975501575776</v>
          </cell>
          <cell r="D242">
            <v>387.87565155471526</v>
          </cell>
          <cell r="E242">
            <v>318.58394051511442</v>
          </cell>
          <cell r="F242">
            <v>1478.6794511925789</v>
          </cell>
          <cell r="G242">
            <v>142.93464535177355</v>
          </cell>
          <cell r="H242">
            <v>485.17462112826684</v>
          </cell>
          <cell r="I242">
            <v>985.16356053083177</v>
          </cell>
          <cell r="J242">
            <v>1049.1210455067696</v>
          </cell>
          <cell r="K242">
            <v>923.10718454492667</v>
          </cell>
          <cell r="L242">
            <v>311.32616553143146</v>
          </cell>
          <cell r="M242">
            <v>5375.5066737865791</v>
          </cell>
          <cell r="N242">
            <v>1115.2178137879218</v>
          </cell>
        </row>
        <row r="243">
          <cell r="B243">
            <v>7183.7591838759763</v>
          </cell>
          <cell r="D243">
            <v>381.85662355177823</v>
          </cell>
          <cell r="E243">
            <v>316.37639891668675</v>
          </cell>
          <cell r="F243">
            <v>1474.9151178800291</v>
          </cell>
          <cell r="G243">
            <v>141.69718033027263</v>
          </cell>
          <cell r="H243">
            <v>482.76050483579598</v>
          </cell>
          <cell r="I243">
            <v>983.87838882015592</v>
          </cell>
          <cell r="J243">
            <v>1051.9423678055887</v>
          </cell>
          <cell r="K243">
            <v>920.45694133239772</v>
          </cell>
          <cell r="L243">
            <v>310.83509488115385</v>
          </cell>
          <cell r="M243">
            <v>5366.485595885395</v>
          </cell>
          <cell r="N243">
            <v>1113.6530024486203</v>
          </cell>
        </row>
        <row r="244">
          <cell r="B244">
            <v>7171.9837837219238</v>
          </cell>
          <cell r="D244">
            <v>376.48543812607727</v>
          </cell>
          <cell r="E244">
            <v>314.88310499290623</v>
          </cell>
          <cell r="F244">
            <v>1471.4911295205354</v>
          </cell>
          <cell r="G244">
            <v>140.52925457408031</v>
          </cell>
          <cell r="H244">
            <v>480.89826615899801</v>
          </cell>
          <cell r="I244">
            <v>984.35426789919541</v>
          </cell>
          <cell r="J244">
            <v>1055.8531740705173</v>
          </cell>
          <cell r="K244">
            <v>918.36157676167784</v>
          </cell>
          <cell r="L244">
            <v>310.73126056392988</v>
          </cell>
          <cell r="M244">
            <v>5362.2189295489343</v>
          </cell>
          <cell r="N244">
            <v>1112.9990823308626</v>
          </cell>
        </row>
        <row r="245">
          <cell r="B245">
            <v>7164.0447376005113</v>
          </cell>
          <cell r="D245">
            <v>371.52158066221784</v>
          </cell>
          <cell r="E245">
            <v>313.71143029966663</v>
          </cell>
          <cell r="F245">
            <v>1468.5602520444702</v>
          </cell>
          <cell r="G245">
            <v>139.5236096555187</v>
          </cell>
          <cell r="H245">
            <v>479.49232948403204</v>
          </cell>
          <cell r="I245">
            <v>985.93488682854559</v>
          </cell>
          <cell r="J245">
            <v>1059.9835452879629</v>
          </cell>
          <cell r="K245">
            <v>916.81507786579675</v>
          </cell>
          <cell r="L245">
            <v>310.80031299110379</v>
          </cell>
          <cell r="M245">
            <v>5361.1100141574298</v>
          </cell>
          <cell r="N245">
            <v>1112.2836656916527</v>
          </cell>
        </row>
        <row r="246">
          <cell r="B246">
            <v>7155.9032764911653</v>
          </cell>
          <cell r="D246">
            <v>366.85925991137822</v>
          </cell>
          <cell r="E246">
            <v>312.44337508877118</v>
          </cell>
          <cell r="F246">
            <v>1466.563864756748</v>
          </cell>
          <cell r="G246">
            <v>138.81251845558484</v>
          </cell>
          <cell r="H246">
            <v>478.37381434589622</v>
          </cell>
          <cell r="I246">
            <v>987.64971252679823</v>
          </cell>
          <cell r="J246">
            <v>1063.0798004746437</v>
          </cell>
          <cell r="K246">
            <v>915.83626300593221</v>
          </cell>
          <cell r="L246">
            <v>310.74067850212253</v>
          </cell>
          <cell r="M246">
            <v>5361.0566520677248</v>
          </cell>
          <cell r="N246">
            <v>1110.1292158762615</v>
          </cell>
        </row>
        <row r="247">
          <cell r="B247">
            <v>7145.7723410821727</v>
          </cell>
          <cell r="D247">
            <v>362.51553770995912</v>
          </cell>
          <cell r="E247">
            <v>310.84868397635796</v>
          </cell>
          <cell r="F247">
            <v>1465.8618143119159</v>
          </cell>
          <cell r="G247">
            <v>138.45988709022922</v>
          </cell>
          <cell r="H247">
            <v>477.43216564193847</v>
          </cell>
          <cell r="I247">
            <v>988.82114837246559</v>
          </cell>
          <cell r="J247">
            <v>1064.3575437607303</v>
          </cell>
          <cell r="K247">
            <v>915.54135958898451</v>
          </cell>
          <cell r="L247">
            <v>310.3623746508552</v>
          </cell>
          <cell r="M247">
            <v>5360.8362934171191</v>
          </cell>
          <cell r="N247">
            <v>1106.2052294361977</v>
          </cell>
        </row>
        <row r="248">
          <cell r="B248">
            <v>7138.6433609993228</v>
          </cell>
          <cell r="D248">
            <v>358.79635764898791</v>
          </cell>
          <cell r="E248">
            <v>309.25049035779892</v>
          </cell>
          <cell r="F248">
            <v>1466.4973284265686</v>
          </cell>
          <cell r="G248">
            <v>138.29568362139887</v>
          </cell>
          <cell r="H248">
            <v>476.70328503943261</v>
          </cell>
          <cell r="I248">
            <v>989.67309035024334</v>
          </cell>
          <cell r="J248">
            <v>1064.5505603359591</v>
          </cell>
          <cell r="K248">
            <v>916.31248392885732</v>
          </cell>
          <cell r="L248">
            <v>309.81824516769376</v>
          </cell>
          <cell r="M248">
            <v>5361.8506768701545</v>
          </cell>
          <cell r="N248">
            <v>1103.4481992567739</v>
          </cell>
        </row>
        <row r="249">
          <cell r="B249">
            <v>7141.579410110201</v>
          </cell>
          <cell r="D249">
            <v>356.34704591972485</v>
          </cell>
          <cell r="E249">
            <v>308.24675746049201</v>
          </cell>
          <cell r="F249">
            <v>1468.2891279118401</v>
          </cell>
          <cell r="G249">
            <v>138.09724190458655</v>
          </cell>
          <cell r="H249">
            <v>476.31476803177168</v>
          </cell>
          <cell r="I249">
            <v>990.633601749582</v>
          </cell>
          <cell r="J249">
            <v>1064.8336255859051</v>
          </cell>
          <cell r="K249">
            <v>918.45905387827327</v>
          </cell>
          <cell r="L249">
            <v>309.40676036051343</v>
          </cell>
          <cell r="M249">
            <v>5366.0341794224723</v>
          </cell>
          <cell r="N249">
            <v>1105.7009110195297</v>
          </cell>
        </row>
        <row r="250">
          <cell r="B250">
            <v>7157.5408047399214</v>
          </cell>
          <cell r="D250">
            <v>355.21272672953143</v>
          </cell>
          <cell r="E250">
            <v>308.074906806792</v>
          </cell>
          <cell r="F250">
            <v>1470.9833883970014</v>
          </cell>
          <cell r="G250">
            <v>137.71314694852597</v>
          </cell>
          <cell r="H250">
            <v>476.27069731825782</v>
          </cell>
          <cell r="I250">
            <v>992.17391997671893</v>
          </cell>
          <cell r="J250">
            <v>1065.9860067886691</v>
          </cell>
          <cell r="K250">
            <v>922.07918480519322</v>
          </cell>
          <cell r="L250">
            <v>309.26597128087474</v>
          </cell>
          <cell r="M250">
            <v>5374.4723155152406</v>
          </cell>
          <cell r="N250">
            <v>1114.5327098600326</v>
          </cell>
        </row>
        <row r="251">
          <cell r="B251">
            <v>7179.6011972109472</v>
          </cell>
          <cell r="D251">
            <v>354.91703481872878</v>
          </cell>
          <cell r="E251">
            <v>308.47929331064222</v>
          </cell>
          <cell r="F251">
            <v>1473.7334280371665</v>
          </cell>
          <cell r="G251">
            <v>137.23826628824074</v>
          </cell>
          <cell r="H251">
            <v>476.44592809627454</v>
          </cell>
          <cell r="I251">
            <v>994.66240718861422</v>
          </cell>
          <cell r="J251">
            <v>1067.6758937140305</v>
          </cell>
          <cell r="K251">
            <v>926.2646547754606</v>
          </cell>
          <cell r="L251">
            <v>309.26947159270446</v>
          </cell>
          <cell r="M251">
            <v>5385.2900496924913</v>
          </cell>
          <cell r="N251">
            <v>1125.6323031743368</v>
          </cell>
        </row>
        <row r="252">
          <cell r="B252">
            <v>7195.6956223210982</v>
          </cell>
          <cell r="D252">
            <v>354.81140363889358</v>
          </cell>
          <cell r="E252">
            <v>309.01114609669293</v>
          </cell>
          <cell r="F252">
            <v>1475.2386718257781</v>
          </cell>
          <cell r="G252">
            <v>136.8846975817315</v>
          </cell>
          <cell r="H252">
            <v>476.65700043737888</v>
          </cell>
          <cell r="I252">
            <v>998.34199581799965</v>
          </cell>
          <cell r="J252">
            <v>1069.0865832672964</v>
          </cell>
          <cell r="K252">
            <v>929.43703742950197</v>
          </cell>
          <cell r="L252">
            <v>309.19727054382525</v>
          </cell>
          <cell r="M252">
            <v>5394.8432569035122</v>
          </cell>
          <cell r="N252">
            <v>1131.6960230796567</v>
          </cell>
        </row>
        <row r="253">
          <cell r="B253">
            <v>7198.35683221817</v>
          </cell>
          <cell r="D253">
            <v>354.26679868698119</v>
          </cell>
          <cell r="E253">
            <v>309.3068310658137</v>
          </cell>
          <cell r="F253">
            <v>1474.9068828980128</v>
          </cell>
          <cell r="G253">
            <v>136.77988569041094</v>
          </cell>
          <cell r="H253">
            <v>476.79618382354579</v>
          </cell>
          <cell r="I253">
            <v>1003.2088390628497</v>
          </cell>
          <cell r="J253">
            <v>1069.7280939380328</v>
          </cell>
          <cell r="K253">
            <v>930.77812261978784</v>
          </cell>
          <cell r="L253">
            <v>308.9310278713703</v>
          </cell>
          <cell r="M253">
            <v>5401.1290359040095</v>
          </cell>
          <cell r="N253">
            <v>1128.2684233029684</v>
          </cell>
        </row>
        <row r="254">
          <cell r="B254">
            <v>7193.0171001188219</v>
          </cell>
          <cell r="D254">
            <v>352.94080193773391</v>
          </cell>
          <cell r="E254">
            <v>309.35715921607709</v>
          </cell>
          <cell r="F254">
            <v>1473.9879629073605</v>
          </cell>
          <cell r="G254">
            <v>136.82577708507739</v>
          </cell>
          <cell r="H254">
            <v>477.02128382171355</v>
          </cell>
          <cell r="I254">
            <v>1008.4946091905717</v>
          </cell>
          <cell r="J254">
            <v>1070.0486216064423</v>
          </cell>
          <cell r="K254">
            <v>931.44221381218199</v>
          </cell>
          <cell r="L254">
            <v>308.69602849887264</v>
          </cell>
          <cell r="M254">
            <v>5406.5164969222196</v>
          </cell>
          <cell r="N254">
            <v>1118.7639924941525</v>
          </cell>
        </row>
        <row r="255">
          <cell r="B255">
            <v>7189.5683499690022</v>
          </cell>
          <cell r="D255">
            <v>350.55645836937811</v>
          </cell>
          <cell r="E255">
            <v>309.27319273268506</v>
          </cell>
          <cell r="F255">
            <v>1474.3809129653439</v>
          </cell>
          <cell r="G255">
            <v>136.84553819197802</v>
          </cell>
          <cell r="H255">
            <v>477.58823595748794</v>
          </cell>
          <cell r="I255">
            <v>1013.231595458523</v>
          </cell>
          <cell r="J255">
            <v>1070.8336070141484</v>
          </cell>
          <cell r="K255">
            <v>933.29728033465722</v>
          </cell>
          <cell r="L255">
            <v>308.83600325065277</v>
          </cell>
          <cell r="M255">
            <v>5415.0131731727906</v>
          </cell>
          <cell r="N255">
            <v>1109.2263609940005</v>
          </cell>
        </row>
        <row r="256">
          <cell r="B256">
            <v>7194.7928863048555</v>
          </cell>
          <cell r="D256">
            <v>347.20402321815493</v>
          </cell>
          <cell r="E256">
            <v>309.16649520521361</v>
          </cell>
          <cell r="F256">
            <v>1477.1976043144862</v>
          </cell>
          <cell r="G256">
            <v>136.72631690353154</v>
          </cell>
          <cell r="H256">
            <v>478.6189706712961</v>
          </cell>
          <cell r="I256">
            <v>1016.5973668297132</v>
          </cell>
          <cell r="J256">
            <v>1072.5630708058675</v>
          </cell>
          <cell r="K256">
            <v>937.26680493354797</v>
          </cell>
          <cell r="L256">
            <v>309.4835672001044</v>
          </cell>
          <cell r="M256">
            <v>5428.4537016585473</v>
          </cell>
          <cell r="N256">
            <v>1104.4019277016321</v>
          </cell>
        </row>
        <row r="257">
          <cell r="B257">
            <v>7205.6775471625788</v>
          </cell>
          <cell r="D257">
            <v>343.59797074333312</v>
          </cell>
          <cell r="E257">
            <v>309.1327747402172</v>
          </cell>
          <cell r="F257">
            <v>1481.3136291888452</v>
          </cell>
          <cell r="G257">
            <v>136.54728795539947</v>
          </cell>
          <cell r="H257">
            <v>479.94935104347047</v>
          </cell>
          <cell r="I257">
            <v>1019.0926197286575</v>
          </cell>
          <cell r="J257">
            <v>1074.9694650769234</v>
          </cell>
          <cell r="K257">
            <v>941.84686120863887</v>
          </cell>
          <cell r="L257">
            <v>310.17492802873733</v>
          </cell>
          <cell r="M257">
            <v>5443.8941422306725</v>
          </cell>
          <cell r="N257">
            <v>1103.4216998623262</v>
          </cell>
        </row>
        <row r="258">
          <cell r="B258">
            <v>7216.1985726674402</v>
          </cell>
          <cell r="D258">
            <v>340.71083671251932</v>
          </cell>
          <cell r="E258">
            <v>309.26187662954129</v>
          </cell>
          <cell r="F258">
            <v>1484.8921832064786</v>
          </cell>
          <cell r="G258">
            <v>136.44684800232451</v>
          </cell>
          <cell r="H258">
            <v>481.30628184030451</v>
          </cell>
          <cell r="I258">
            <v>1021.4900997281075</v>
          </cell>
          <cell r="J258">
            <v>1077.5205904980501</v>
          </cell>
          <cell r="K258">
            <v>944.73381127119069</v>
          </cell>
          <cell r="L258">
            <v>310.2634459743897</v>
          </cell>
          <cell r="M258">
            <v>5456.6532605208449</v>
          </cell>
          <cell r="N258">
            <v>1103.8959036270778</v>
          </cell>
        </row>
        <row r="259">
          <cell r="B259">
            <v>7222.1742626467058</v>
          </cell>
          <cell r="D259">
            <v>339.17654870786976</v>
          </cell>
          <cell r="E259">
            <v>309.60298319881963</v>
          </cell>
          <cell r="F259">
            <v>1486.7134352191802</v>
          </cell>
          <cell r="G259">
            <v>136.5041494556973</v>
          </cell>
          <cell r="H259">
            <v>482.44664180471051</v>
          </cell>
          <cell r="I259">
            <v>1024.3116578075194</v>
          </cell>
          <cell r="J259">
            <v>1079.8117206649433</v>
          </cell>
          <cell r="K259">
            <v>944.55271250970907</v>
          </cell>
          <cell r="L259">
            <v>309.37214197074212</v>
          </cell>
          <cell r="M259">
            <v>5463.7124594325005</v>
          </cell>
          <cell r="N259">
            <v>1103.9874590798731</v>
          </cell>
        </row>
        <row r="260">
          <cell r="B260">
            <v>7225.1847466961026</v>
          </cell>
          <cell r="D260">
            <v>338.52897809782337</v>
          </cell>
          <cell r="E260">
            <v>310.07711436863866</v>
          </cell>
          <cell r="F260">
            <v>1487.5060162236614</v>
          </cell>
          <cell r="G260">
            <v>136.61210714761287</v>
          </cell>
          <cell r="H260">
            <v>483.23085003610578</v>
          </cell>
          <cell r="I260">
            <v>1027.3639377874713</v>
          </cell>
          <cell r="J260">
            <v>1081.8536848536421</v>
          </cell>
          <cell r="K260">
            <v>942.87730802259136</v>
          </cell>
          <cell r="L260">
            <v>307.97280695553746</v>
          </cell>
          <cell r="M260">
            <v>5467.4167110266226</v>
          </cell>
          <cell r="N260">
            <v>1103.4659804576827</v>
          </cell>
        </row>
        <row r="261">
          <cell r="B261">
            <v>7228.3449177571702</v>
          </cell>
          <cell r="D261">
            <v>338.01365518729602</v>
          </cell>
          <cell r="E261">
            <v>310.52667799858108</v>
          </cell>
          <cell r="F261">
            <v>1488.5207489084985</v>
          </cell>
          <cell r="G261">
            <v>136.60437026726348</v>
          </cell>
          <cell r="H261">
            <v>483.51737396738361</v>
          </cell>
          <cell r="I261">
            <v>1029.9839766815837</v>
          </cell>
          <cell r="J261">
            <v>1083.6270437530641</v>
          </cell>
          <cell r="K261">
            <v>942.26479635706971</v>
          </cell>
          <cell r="L261">
            <v>306.89926930729831</v>
          </cell>
          <cell r="M261">
            <v>5471.417579242162</v>
          </cell>
          <cell r="N261">
            <v>1102.6903128698468</v>
          </cell>
        </row>
        <row r="262">
          <cell r="B262">
            <v>7234.0831313056333</v>
          </cell>
          <cell r="D262">
            <v>337.0716859294522</v>
          </cell>
          <cell r="E262">
            <v>310.89878937698182</v>
          </cell>
          <cell r="F262">
            <v>1490.7322914235053</v>
          </cell>
          <cell r="G262">
            <v>136.3902848992617</v>
          </cell>
          <cell r="H262">
            <v>483.36645507235681</v>
          </cell>
          <cell r="I262">
            <v>1031.9739897116538</v>
          </cell>
          <cell r="J262">
            <v>1085.3218176540347</v>
          </cell>
          <cell r="K262">
            <v>944.27067689741807</v>
          </cell>
          <cell r="L262">
            <v>306.60210563867321</v>
          </cell>
          <cell r="M262">
            <v>5478.6576212969039</v>
          </cell>
          <cell r="N262">
            <v>1101.7484175351358</v>
          </cell>
        </row>
        <row r="263">
          <cell r="B263">
            <v>7242.1083876132961</v>
          </cell>
          <cell r="D263">
            <v>335.84945785005885</v>
          </cell>
          <cell r="E263">
            <v>311.27131485044958</v>
          </cell>
          <cell r="F263">
            <v>1494.1663710395494</v>
          </cell>
          <cell r="G263">
            <v>136.05771827995778</v>
          </cell>
          <cell r="H263">
            <v>483.2041796863079</v>
          </cell>
          <cell r="I263">
            <v>1033.4051865532995</v>
          </cell>
          <cell r="J263">
            <v>1087.0604445524514</v>
          </cell>
          <cell r="K263">
            <v>948.28637107213342</v>
          </cell>
          <cell r="L263">
            <v>306.96141961415611</v>
          </cell>
          <cell r="M263">
            <v>5489.1416907978555</v>
          </cell>
          <cell r="N263">
            <v>1100.1298415740332</v>
          </cell>
        </row>
        <row r="264">
          <cell r="B264">
            <v>7250.776994337959</v>
          </cell>
          <cell r="D264">
            <v>334.80683831341804</v>
          </cell>
          <cell r="E264">
            <v>311.74814346504786</v>
          </cell>
          <cell r="F264">
            <v>1498.3619184186382</v>
          </cell>
          <cell r="G264">
            <v>135.77894986949622</v>
          </cell>
          <cell r="H264">
            <v>483.62897844276119</v>
          </cell>
          <cell r="I264">
            <v>1034.3324533013567</v>
          </cell>
          <cell r="J264">
            <v>1088.844796481392</v>
          </cell>
          <cell r="K264">
            <v>952.74652091005157</v>
          </cell>
          <cell r="L264">
            <v>307.65856704067801</v>
          </cell>
          <cell r="M264">
            <v>5501.3521844643747</v>
          </cell>
          <cell r="N264">
            <v>1097.1622429163226</v>
          </cell>
        </row>
        <row r="265">
          <cell r="B265">
            <v>7259.0082495093347</v>
          </cell>
          <cell r="D265">
            <v>334.24914871255555</v>
          </cell>
          <cell r="E265">
            <v>312.38223320941131</v>
          </cell>
          <cell r="F265">
            <v>1502.8763376732668</v>
          </cell>
          <cell r="G265">
            <v>135.66503663410742</v>
          </cell>
          <cell r="H265">
            <v>484.97722153862316</v>
          </cell>
          <cell r="I265">
            <v>1034.9581427862247</v>
          </cell>
          <cell r="J265">
            <v>1090.6963272695741</v>
          </cell>
          <cell r="K265">
            <v>956.45889066259065</v>
          </cell>
          <cell r="L265">
            <v>308.3803450410565</v>
          </cell>
          <cell r="M265">
            <v>5514.0123016054431</v>
          </cell>
          <cell r="N265">
            <v>1092.6923837423324</v>
          </cell>
        </row>
        <row r="266">
          <cell r="B266">
            <v>7267.1439704856566</v>
          </cell>
          <cell r="D266">
            <v>334.0792967446389</v>
          </cell>
          <cell r="E266">
            <v>313.0329394008844</v>
          </cell>
          <cell r="F266">
            <v>1507.2638757113486</v>
          </cell>
          <cell r="G266">
            <v>135.64961334822638</v>
          </cell>
          <cell r="H266">
            <v>486.81856634924486</v>
          </cell>
          <cell r="I266">
            <v>1035.6356848449477</v>
          </cell>
          <cell r="J266">
            <v>1092.5207866252431</v>
          </cell>
          <cell r="K266">
            <v>959.42505009424303</v>
          </cell>
          <cell r="L266">
            <v>308.95592026941239</v>
          </cell>
          <cell r="M266">
            <v>5526.2694972426671</v>
          </cell>
          <cell r="N266">
            <v>1088.1367395077982</v>
          </cell>
        </row>
        <row r="267">
          <cell r="B267">
            <v>7276.1498491475659</v>
          </cell>
          <cell r="D267">
            <v>334.05855060729289</v>
          </cell>
          <cell r="E267">
            <v>313.50065963258669</v>
          </cell>
          <cell r="F267">
            <v>1511.133615147683</v>
          </cell>
          <cell r="G267">
            <v>135.60385388832898</v>
          </cell>
          <cell r="H267">
            <v>488.47854846331381</v>
          </cell>
          <cell r="I267">
            <v>1036.7930178969136</v>
          </cell>
          <cell r="J267">
            <v>1094.2114066974291</v>
          </cell>
          <cell r="K267">
            <v>962.0982613255901</v>
          </cell>
          <cell r="L267">
            <v>309.26630781590939</v>
          </cell>
          <cell r="M267">
            <v>5537.5850112351682</v>
          </cell>
          <cell r="N267">
            <v>1085.4144002737537</v>
          </cell>
        </row>
        <row r="268">
          <cell r="B268">
            <v>7286.3275712649029</v>
          </cell>
          <cell r="D268">
            <v>334.06213944454987</v>
          </cell>
          <cell r="E268">
            <v>313.67526227931182</v>
          </cell>
          <cell r="F268">
            <v>1514.1094091832638</v>
          </cell>
          <cell r="G268">
            <v>135.44261876915891</v>
          </cell>
          <cell r="H268">
            <v>489.44178913831712</v>
          </cell>
          <cell r="I268">
            <v>1038.6236738443374</v>
          </cell>
          <cell r="J268">
            <v>1095.6166586975257</v>
          </cell>
          <cell r="K268">
            <v>964.76382656047747</v>
          </cell>
          <cell r="L268">
            <v>309.28153781692185</v>
          </cell>
          <cell r="M268">
            <v>5547.2795140100025</v>
          </cell>
          <cell r="N268">
            <v>1085.7249713420867</v>
          </cell>
        </row>
        <row r="269">
          <cell r="B269">
            <v>7297.7411445206208</v>
          </cell>
          <cell r="D269">
            <v>334.29905940063537</v>
          </cell>
          <cell r="E269">
            <v>313.79959248823502</v>
          </cell>
          <cell r="F269">
            <v>1516.590456708785</v>
          </cell>
          <cell r="G269">
            <v>135.20054558448254</v>
          </cell>
          <cell r="H269">
            <v>489.9752333721807</v>
          </cell>
          <cell r="I269">
            <v>1040.8561157295781</v>
          </cell>
          <cell r="J269">
            <v>1096.7745497726626</v>
          </cell>
          <cell r="K269">
            <v>967.71831627526592</v>
          </cell>
          <cell r="L269">
            <v>309.29109653638255</v>
          </cell>
          <cell r="M269">
            <v>5556.4063139793379</v>
          </cell>
          <cell r="N269">
            <v>1087.6391811678486</v>
          </cell>
        </row>
        <row r="270">
          <cell r="B270">
            <v>7310.0827260951201</v>
          </cell>
          <cell r="D270">
            <v>335.07663574516772</v>
          </cell>
          <cell r="E270">
            <v>314.20855215489865</v>
          </cell>
          <cell r="F270">
            <v>1519.0986149360735</v>
          </cell>
          <cell r="G270">
            <v>134.95199453371268</v>
          </cell>
          <cell r="H270">
            <v>490.5423386829595</v>
          </cell>
          <cell r="I270">
            <v>1043.0383452574413</v>
          </cell>
          <cell r="J270">
            <v>1097.7335479537646</v>
          </cell>
          <cell r="K270">
            <v>971.16720629284782</v>
          </cell>
          <cell r="L270">
            <v>309.66910654107727</v>
          </cell>
          <cell r="M270">
            <v>5566.2011541978763</v>
          </cell>
          <cell r="N270">
            <v>1088.9908965229988</v>
          </cell>
        </row>
        <row r="271">
          <cell r="B271">
            <v>7323.1699773967266</v>
          </cell>
          <cell r="D271">
            <v>336.51706333314218</v>
          </cell>
          <cell r="E271">
            <v>315.08685149685027</v>
          </cell>
          <cell r="F271">
            <v>1522.0056889768571</v>
          </cell>
          <cell r="G271">
            <v>134.74710130775648</v>
          </cell>
          <cell r="H271">
            <v>491.47847773951867</v>
          </cell>
          <cell r="I271">
            <v>1045.0089622005339</v>
          </cell>
          <cell r="J271">
            <v>1098.5928395553942</v>
          </cell>
          <cell r="K271">
            <v>975.20813982429047</v>
          </cell>
          <cell r="L271">
            <v>310.63352062240722</v>
          </cell>
          <cell r="M271">
            <v>5577.6747302267586</v>
          </cell>
          <cell r="N271">
            <v>1088.292354172276</v>
          </cell>
        </row>
        <row r="272">
          <cell r="B272">
            <v>7337.3655969471702</v>
          </cell>
          <cell r="D272">
            <v>338.16080224898553</v>
          </cell>
          <cell r="E272">
            <v>316.15496815404583</v>
          </cell>
          <cell r="F272">
            <v>1525.2736405614883</v>
          </cell>
          <cell r="G272">
            <v>134.55872322030126</v>
          </cell>
          <cell r="H272">
            <v>492.74145468011977</v>
          </cell>
          <cell r="I272">
            <v>1047.5401323072372</v>
          </cell>
          <cell r="J272">
            <v>1099.6377299322237</v>
          </cell>
          <cell r="K272">
            <v>979.64609779177169</v>
          </cell>
          <cell r="L272">
            <v>311.91741669178009</v>
          </cell>
          <cell r="M272">
            <v>5591.3151951849222</v>
          </cell>
          <cell r="N272">
            <v>1086.1462462679033</v>
          </cell>
        </row>
        <row r="273">
          <cell r="B273">
            <v>7352.1844137167109</v>
          </cell>
          <cell r="D273">
            <v>339.27135219758952</v>
          </cell>
          <cell r="E273">
            <v>316.92323732838548</v>
          </cell>
          <cell r="F273">
            <v>1528.5023366408102</v>
          </cell>
          <cell r="G273">
            <v>134.34918176883767</v>
          </cell>
          <cell r="H273">
            <v>494.07654127581367</v>
          </cell>
          <cell r="I273">
            <v>1051.4703636251647</v>
          </cell>
          <cell r="J273">
            <v>1101.1204957684565</v>
          </cell>
          <cell r="K273">
            <v>983.88992591189412</v>
          </cell>
          <cell r="L273">
            <v>313.0184632200619</v>
          </cell>
          <cell r="M273">
            <v>5606.4273082110385</v>
          </cell>
          <cell r="N273">
            <v>1083.9703331836338</v>
          </cell>
        </row>
        <row r="274">
          <cell r="B274">
            <v>7367.8292950199493</v>
          </cell>
          <cell r="D274">
            <v>339.48761614676442</v>
          </cell>
          <cell r="E274">
            <v>317.13396874550853</v>
          </cell>
          <cell r="F274">
            <v>1531.5274473909408</v>
          </cell>
          <cell r="G274">
            <v>134.09301297582925</v>
          </cell>
          <cell r="H274">
            <v>495.38277250672542</v>
          </cell>
          <cell r="I274">
            <v>1057.3459195859971</v>
          </cell>
          <cell r="J274">
            <v>1103.2270872939018</v>
          </cell>
          <cell r="K274">
            <v>987.77209572686309</v>
          </cell>
          <cell r="L274">
            <v>313.67400896549225</v>
          </cell>
          <cell r="M274">
            <v>5623.0223444457497</v>
          </cell>
          <cell r="N274">
            <v>1082.5655689124137</v>
          </cell>
        </row>
        <row r="275">
          <cell r="B275">
            <v>7382.8329767465593</v>
          </cell>
          <cell r="D275">
            <v>339.14654996395109</v>
          </cell>
          <cell r="E275">
            <v>316.94441118041675</v>
          </cell>
          <cell r="F275">
            <v>1534.0305841962497</v>
          </cell>
          <cell r="G275">
            <v>133.85056380778551</v>
          </cell>
          <cell r="H275">
            <v>496.68327142149212</v>
          </cell>
          <cell r="I275">
            <v>1064.1434738953908</v>
          </cell>
          <cell r="J275">
            <v>1105.6639568865298</v>
          </cell>
          <cell r="K275">
            <v>991.23306561658785</v>
          </cell>
          <cell r="L275">
            <v>313.99763009250165</v>
          </cell>
          <cell r="M275">
            <v>5639.6025459165376</v>
          </cell>
          <cell r="N275">
            <v>1081.4833634018898</v>
          </cell>
        </row>
        <row r="276">
          <cell r="B276">
            <v>7394.6612671152234</v>
          </cell>
          <cell r="D276">
            <v>338.82908760395742</v>
          </cell>
          <cell r="E276">
            <v>316.65218577852414</v>
          </cell>
          <cell r="F276">
            <v>1535.5442726842819</v>
          </cell>
          <cell r="G276">
            <v>133.72024783540158</v>
          </cell>
          <cell r="H276">
            <v>498.00410168690064</v>
          </cell>
          <cell r="I276">
            <v>1070.0955911615204</v>
          </cell>
          <cell r="J276">
            <v>1107.9028622258095</v>
          </cell>
          <cell r="K276">
            <v>994.13676863428088</v>
          </cell>
          <cell r="L276">
            <v>314.21440868175802</v>
          </cell>
          <cell r="M276">
            <v>5653.6182529099524</v>
          </cell>
          <cell r="N276">
            <v>1079.8853909584784</v>
          </cell>
        </row>
        <row r="277">
          <cell r="B277">
            <v>7402.1568746805187</v>
          </cell>
          <cell r="D277">
            <v>339.03005951493981</v>
          </cell>
          <cell r="E277">
            <v>316.5050338830178</v>
          </cell>
          <cell r="F277">
            <v>1536.013519279162</v>
          </cell>
          <cell r="G277">
            <v>133.73081587553025</v>
          </cell>
          <cell r="H277">
            <v>499.31249016125997</v>
          </cell>
          <cell r="I277">
            <v>1073.9378226081531</v>
          </cell>
          <cell r="J277">
            <v>1109.6266165574391</v>
          </cell>
          <cell r="K277">
            <v>996.52433524330456</v>
          </cell>
          <cell r="L277">
            <v>314.48851182113088</v>
          </cell>
          <cell r="M277">
            <v>5663.6341115459791</v>
          </cell>
          <cell r="N277">
            <v>1077.3216829737028</v>
          </cell>
        </row>
        <row r="278">
          <cell r="B278">
            <v>7407.333949096741</v>
          </cell>
          <cell r="D278">
            <v>339.93781893387916</v>
          </cell>
          <cell r="E278">
            <v>316.55561976579406</v>
          </cell>
          <cell r="F278">
            <v>1536.4003236216884</v>
          </cell>
          <cell r="G278">
            <v>133.71758264591617</v>
          </cell>
          <cell r="H278">
            <v>500.3247602158977</v>
          </cell>
          <cell r="I278">
            <v>1075.6395389283857</v>
          </cell>
          <cell r="J278">
            <v>1111.0635464922075</v>
          </cell>
          <cell r="K278">
            <v>998.71712436022301</v>
          </cell>
          <cell r="L278">
            <v>314.73428206001557</v>
          </cell>
          <cell r="M278">
            <v>5670.5971583243345</v>
          </cell>
          <cell r="N278">
            <v>1074.6033746196379</v>
          </cell>
        </row>
        <row r="279">
          <cell r="B279">
            <v>7413.4364320155109</v>
          </cell>
          <cell r="D279">
            <v>341.65554826298069</v>
          </cell>
          <cell r="E279">
            <v>316.79309954133726</v>
          </cell>
          <cell r="F279">
            <v>1538.0501138202605</v>
          </cell>
          <cell r="G279">
            <v>133.44536849952513</v>
          </cell>
          <cell r="H279">
            <v>500.68052179005838</v>
          </cell>
          <cell r="I279">
            <v>1075.6187235847597</v>
          </cell>
          <cell r="J279">
            <v>1112.6576957053715</v>
          </cell>
          <cell r="K279">
            <v>1001.1787727888553</v>
          </cell>
          <cell r="L279">
            <v>314.78400511366704</v>
          </cell>
          <cell r="M279">
            <v>5676.4152013024977</v>
          </cell>
          <cell r="N279">
            <v>1072.949251238377</v>
          </cell>
        </row>
        <row r="280">
          <cell r="B280">
            <v>7422.3870123783745</v>
          </cell>
          <cell r="D280">
            <v>343.9756803790728</v>
          </cell>
          <cell r="E280">
            <v>317.16181654781104</v>
          </cell>
          <cell r="F280">
            <v>1541.7477315942447</v>
          </cell>
          <cell r="G280">
            <v>132.82039686441422</v>
          </cell>
          <cell r="H280">
            <v>500.18785654306413</v>
          </cell>
          <cell r="I280">
            <v>1074.4144275625547</v>
          </cell>
          <cell r="J280">
            <v>1114.6400842388471</v>
          </cell>
          <cell r="K280">
            <v>1004.0942021797101</v>
          </cell>
          <cell r="L280">
            <v>314.57780734598634</v>
          </cell>
          <cell r="M280">
            <v>5682.4825063288217</v>
          </cell>
          <cell r="N280">
            <v>1073.1344708601634</v>
          </cell>
        </row>
        <row r="281">
          <cell r="B281">
            <v>7433.4012199601821</v>
          </cell>
          <cell r="D281">
            <v>346.10139179614282</v>
          </cell>
          <cell r="E281">
            <v>317.5203764472277</v>
          </cell>
          <cell r="F281">
            <v>1546.9524773320843</v>
          </cell>
          <cell r="G281">
            <v>132.11340732343734</v>
          </cell>
          <cell r="H281">
            <v>499.2174845357095</v>
          </cell>
          <cell r="I281">
            <v>1072.9192843437195</v>
          </cell>
          <cell r="J281">
            <v>1116.9195978872237</v>
          </cell>
          <cell r="K281">
            <v>1007.3011559584448</v>
          </cell>
          <cell r="L281">
            <v>314.38500352444186</v>
          </cell>
          <cell r="M281">
            <v>5689.8084109050615</v>
          </cell>
          <cell r="N281">
            <v>1074.3151670309805</v>
          </cell>
        </row>
        <row r="282">
          <cell r="B282">
            <v>7444.6387771328291</v>
          </cell>
          <cell r="D282">
            <v>347.01850675940511</v>
          </cell>
          <cell r="E282">
            <v>317.69647396331032</v>
          </cell>
          <cell r="F282">
            <v>1552.6440623005851</v>
          </cell>
          <cell r="G282">
            <v>131.7138811926047</v>
          </cell>
          <cell r="H282">
            <v>498.30538775088888</v>
          </cell>
          <cell r="I282">
            <v>1072.1206190526486</v>
          </cell>
          <cell r="J282">
            <v>1119.2510112989694</v>
          </cell>
          <cell r="K282">
            <v>1010.452241885662</v>
          </cell>
          <cell r="L282">
            <v>314.57096830805142</v>
          </cell>
          <cell r="M282">
            <v>5699.0581717894102</v>
          </cell>
          <cell r="N282">
            <v>1075.1923397739729</v>
          </cell>
        </row>
        <row r="283">
          <cell r="B283">
            <v>7455.0703263052046</v>
          </cell>
          <cell r="D283">
            <v>346.19920741358112</v>
          </cell>
          <cell r="E283">
            <v>317.5862797633294</v>
          </cell>
          <cell r="F283">
            <v>1558.0059212938913</v>
          </cell>
          <cell r="G283">
            <v>131.86668953684068</v>
          </cell>
          <cell r="H283">
            <v>497.87203988312712</v>
          </cell>
          <cell r="I283">
            <v>1072.744560235931</v>
          </cell>
          <cell r="J283">
            <v>1121.4308914317478</v>
          </cell>
          <cell r="K283">
            <v>1013.448359831687</v>
          </cell>
          <cell r="L283">
            <v>315.33779381359778</v>
          </cell>
          <cell r="M283">
            <v>5710.7062560268223</v>
          </cell>
          <cell r="N283">
            <v>1074.9052942414437</v>
          </cell>
        </row>
        <row r="284">
          <cell r="B284">
            <v>7466.3249584859414</v>
          </cell>
          <cell r="D284">
            <v>344.66817532816242</v>
          </cell>
          <cell r="E284">
            <v>317.3042182268635</v>
          </cell>
          <cell r="F284">
            <v>1562.8922943864618</v>
          </cell>
          <cell r="G284">
            <v>132.35829145773764</v>
          </cell>
          <cell r="H284">
            <v>497.98067059271756</v>
          </cell>
          <cell r="I284">
            <v>1074.701838103033</v>
          </cell>
          <cell r="J284">
            <v>1123.4140241940415</v>
          </cell>
          <cell r="K284">
            <v>1017.0122540266283</v>
          </cell>
          <cell r="L284">
            <v>316.37589231037322</v>
          </cell>
          <cell r="M284">
            <v>5724.7352650709927</v>
          </cell>
          <cell r="N284">
            <v>1073.946164961784</v>
          </cell>
        </row>
        <row r="285">
          <cell r="B285">
            <v>7479.7235399527208</v>
          </cell>
          <cell r="D285">
            <v>344.00124616601636</v>
          </cell>
          <cell r="E285">
            <v>317.05389245918821</v>
          </cell>
          <cell r="F285">
            <v>1566.9938696699351</v>
          </cell>
          <cell r="G285">
            <v>132.79476907396955</v>
          </cell>
          <cell r="H285">
            <v>498.54171620681882</v>
          </cell>
          <cell r="I285">
            <v>1077.4281666592829</v>
          </cell>
          <cell r="J285">
            <v>1125.0538324543409</v>
          </cell>
          <cell r="K285">
            <v>1021.7270999167647</v>
          </cell>
          <cell r="L285">
            <v>317.14554326928089</v>
          </cell>
          <cell r="M285">
            <v>5739.6849972503933</v>
          </cell>
          <cell r="N285">
            <v>1073.2942024937697</v>
          </cell>
        </row>
        <row r="286">
          <cell r="B286">
            <v>7497.0221830029641</v>
          </cell>
          <cell r="D286">
            <v>345.16931425563752</v>
          </cell>
          <cell r="E286">
            <v>316.93744501423453</v>
          </cell>
          <cell r="F286">
            <v>1570.5327392840577</v>
          </cell>
          <cell r="G286">
            <v>132.95610180785579</v>
          </cell>
          <cell r="H286">
            <v>499.46558028459549</v>
          </cell>
          <cell r="I286">
            <v>1080.653295325656</v>
          </cell>
          <cell r="J286">
            <v>1126.5373529407286</v>
          </cell>
          <cell r="K286">
            <v>1028.1051686886817</v>
          </cell>
          <cell r="L286">
            <v>317.39598727610803</v>
          </cell>
          <cell r="M286">
            <v>5755.6462256076829</v>
          </cell>
          <cell r="N286">
            <v>1073.5299683693916</v>
          </cell>
        </row>
        <row r="287">
          <cell r="B287">
            <v>7517.3148816506064</v>
          </cell>
          <cell r="D287">
            <v>348.01899359822272</v>
          </cell>
          <cell r="E287">
            <v>316.87427578568457</v>
          </cell>
          <cell r="F287">
            <v>1573.6248561389743</v>
          </cell>
          <cell r="G287">
            <v>132.923949427406</v>
          </cell>
          <cell r="H287">
            <v>500.57182199259597</v>
          </cell>
          <cell r="I287">
            <v>1084.1569659302631</v>
          </cell>
          <cell r="J287">
            <v>1128.384980493784</v>
          </cell>
          <cell r="K287">
            <v>1035.145572090149</v>
          </cell>
          <cell r="L287">
            <v>317.33211399714151</v>
          </cell>
          <cell r="M287">
            <v>5772.1402600703132</v>
          </cell>
          <cell r="N287">
            <v>1074.4787988781929</v>
          </cell>
        </row>
        <row r="288">
          <cell r="B288">
            <v>7537.5245996175272</v>
          </cell>
          <cell r="D288">
            <v>351.88824365792738</v>
          </cell>
          <cell r="E288">
            <v>316.72205944106946</v>
          </cell>
          <cell r="F288">
            <v>1576.1482628071981</v>
          </cell>
          <cell r="G288">
            <v>132.88176911672758</v>
          </cell>
          <cell r="H288">
            <v>501.5663650331478</v>
          </cell>
          <cell r="I288">
            <v>1087.4947684412041</v>
          </cell>
          <cell r="J288">
            <v>1131.1709875406757</v>
          </cell>
          <cell r="K288">
            <v>1040.8199954340535</v>
          </cell>
          <cell r="L288">
            <v>317.32114890458121</v>
          </cell>
          <cell r="M288">
            <v>5787.4032972775885</v>
          </cell>
          <cell r="N288">
            <v>1075.6659266996769</v>
          </cell>
        </row>
        <row r="289">
          <cell r="B289">
            <v>7555.7090639472008</v>
          </cell>
          <cell r="D289">
            <v>356.14045872489612</v>
          </cell>
          <cell r="E289">
            <v>316.37855242540439</v>
          </cell>
          <cell r="F289">
            <v>1578.1552885686358</v>
          </cell>
          <cell r="G289">
            <v>132.97466596687835</v>
          </cell>
          <cell r="H289">
            <v>502.26712338676055</v>
          </cell>
          <cell r="I289">
            <v>1090.438910394907</v>
          </cell>
          <cell r="J289">
            <v>1135.1975324312846</v>
          </cell>
          <cell r="K289">
            <v>1043.958592649301</v>
          </cell>
          <cell r="L289">
            <v>317.63275251388552</v>
          </cell>
          <cell r="M289">
            <v>5800.6248659116527</v>
          </cell>
          <cell r="N289">
            <v>1076.7196531847119</v>
          </cell>
        </row>
        <row r="290">
          <cell r="B290">
            <v>7571.8933568385337</v>
          </cell>
          <cell r="D290">
            <v>360.33500116486704</v>
          </cell>
          <cell r="E290">
            <v>315.88062971710195</v>
          </cell>
          <cell r="F290">
            <v>1579.7757412017354</v>
          </cell>
          <cell r="G290">
            <v>133.18766139471722</v>
          </cell>
          <cell r="H290">
            <v>502.75187004910362</v>
          </cell>
          <cell r="I290">
            <v>1093.1007628950381</v>
          </cell>
          <cell r="J290">
            <v>1139.8505839070965</v>
          </cell>
          <cell r="K290">
            <v>1045.363382093368</v>
          </cell>
          <cell r="L290">
            <v>318.17289322903082</v>
          </cell>
          <cell r="M290">
            <v>5812.2028947700901</v>
          </cell>
          <cell r="N290">
            <v>1077.6572942714538</v>
          </cell>
        </row>
        <row r="291">
          <cell r="B291">
            <v>7587.033373966332</v>
          </cell>
          <cell r="D291">
            <v>364.14814262831163</v>
          </cell>
          <cell r="E291">
            <v>315.30552702503758</v>
          </cell>
          <cell r="F291">
            <v>1581.1980426622736</v>
          </cell>
          <cell r="G291">
            <v>133.45467955984114</v>
          </cell>
          <cell r="H291">
            <v>503.19698400122502</v>
          </cell>
          <cell r="I291">
            <v>1095.7542897113974</v>
          </cell>
          <cell r="J291">
            <v>1144.2606604858752</v>
          </cell>
          <cell r="K291">
            <v>1046.5557702943202</v>
          </cell>
          <cell r="L291">
            <v>318.73033596166681</v>
          </cell>
          <cell r="M291">
            <v>5823.1507626765997</v>
          </cell>
          <cell r="N291">
            <v>1078.6424395124759</v>
          </cell>
        </row>
        <row r="292">
          <cell r="B292">
            <v>7601.1921177392205</v>
          </cell>
          <cell r="D292">
            <v>367.15136176111798</v>
          </cell>
          <cell r="E292">
            <v>314.74087370885536</v>
          </cell>
          <cell r="F292">
            <v>1582.5051498997957</v>
          </cell>
          <cell r="G292">
            <v>133.71165254750909</v>
          </cell>
          <cell r="H292">
            <v>503.71161138812698</v>
          </cell>
          <cell r="I292">
            <v>1098.4984606131445</v>
          </cell>
          <cell r="J292">
            <v>1147.6627492904663</v>
          </cell>
          <cell r="K292">
            <v>1048.5860653122265</v>
          </cell>
          <cell r="L292">
            <v>319.13175920198358</v>
          </cell>
          <cell r="M292">
            <v>5833.807448253252</v>
          </cell>
          <cell r="N292">
            <v>1079.7203694899877</v>
          </cell>
        </row>
        <row r="293">
          <cell r="B293">
            <v>7614.6830862565866</v>
          </cell>
          <cell r="D293">
            <v>369.3234611659521</v>
          </cell>
          <cell r="E293">
            <v>314.1953488560581</v>
          </cell>
          <cell r="F293">
            <v>1583.7436972652833</v>
          </cell>
          <cell r="G293">
            <v>133.95186645450491</v>
          </cell>
          <cell r="H293">
            <v>504.29203916052654</v>
          </cell>
          <cell r="I293">
            <v>1101.4244696661349</v>
          </cell>
          <cell r="J293">
            <v>1150.4356071526004</v>
          </cell>
          <cell r="K293">
            <v>1051.3505638241768</v>
          </cell>
          <cell r="L293">
            <v>319.42220712861706</v>
          </cell>
          <cell r="M293">
            <v>5844.6204506518434</v>
          </cell>
          <cell r="N293">
            <v>1080.7728437358332</v>
          </cell>
        </row>
        <row r="294">
          <cell r="B294">
            <v>7627.4294453163939</v>
          </cell>
          <cell r="D294">
            <v>370.66601432363194</v>
          </cell>
          <cell r="E294">
            <v>313.66987842717208</v>
          </cell>
          <cell r="F294">
            <v>1584.904013226678</v>
          </cell>
          <cell r="G294">
            <v>134.17900236804658</v>
          </cell>
          <cell r="H294">
            <v>504.88397206254302</v>
          </cell>
          <cell r="I294">
            <v>1104.5338460601865</v>
          </cell>
          <cell r="J294">
            <v>1153.1838298420112</v>
          </cell>
          <cell r="K294">
            <v>1054.3334845647216</v>
          </cell>
          <cell r="L294">
            <v>319.69932614757369</v>
          </cell>
          <cell r="M294">
            <v>5855.7174742717598</v>
          </cell>
          <cell r="N294">
            <v>1081.6024809961518</v>
          </cell>
        </row>
        <row r="295">
          <cell r="B295">
            <v>7639.5693532728383</v>
          </cell>
          <cell r="D295">
            <v>371.31735408690668</v>
          </cell>
          <cell r="E295">
            <v>313.16409969230693</v>
          </cell>
          <cell r="F295">
            <v>1585.9872822475529</v>
          </cell>
          <cell r="G295">
            <v>134.39780150639314</v>
          </cell>
          <cell r="H295">
            <v>505.45163297436892</v>
          </cell>
          <cell r="I295">
            <v>1107.8217264344134</v>
          </cell>
          <cell r="J295">
            <v>1156.3541246614147</v>
          </cell>
          <cell r="K295">
            <v>1057.1458088592176</v>
          </cell>
          <cell r="L295">
            <v>320.03753174372736</v>
          </cell>
          <cell r="M295">
            <v>5867.1959084270884</v>
          </cell>
          <cell r="N295">
            <v>1082.118924277444</v>
          </cell>
        </row>
        <row r="296">
          <cell r="B296">
            <v>7652.1630102588288</v>
          </cell>
          <cell r="D296">
            <v>371.9043023509364</v>
          </cell>
          <cell r="E296">
            <v>312.66473239326791</v>
          </cell>
          <cell r="F296">
            <v>1587.0522688783465</v>
          </cell>
          <cell r="G296">
            <v>134.62033650324108</v>
          </cell>
          <cell r="H296">
            <v>506.02526010596944</v>
          </cell>
          <cell r="I296">
            <v>1111.3073522849909</v>
          </cell>
          <cell r="J296">
            <v>1159.965548299974</v>
          </cell>
          <cell r="K296">
            <v>1059.8217108047777</v>
          </cell>
          <cell r="L296">
            <v>320.44650815799832</v>
          </cell>
          <cell r="M296">
            <v>5879.2389850352974</v>
          </cell>
          <cell r="N296">
            <v>1080.3898419515547</v>
          </cell>
        </row>
        <row r="297">
          <cell r="B297">
            <v>7665.3855392720016</v>
          </cell>
          <cell r="D297">
            <v>373.10089744627476</v>
          </cell>
          <cell r="E297">
            <v>312.19703250787489</v>
          </cell>
          <cell r="F297">
            <v>1588.0824087778039</v>
          </cell>
          <cell r="G297">
            <v>134.84111833617291</v>
          </cell>
          <cell r="H297">
            <v>506.60464245297146</v>
          </cell>
          <cell r="I297">
            <v>1114.7152127922911</v>
          </cell>
          <cell r="J297">
            <v>1163.5800564648318</v>
          </cell>
          <cell r="K297">
            <v>1062.3066814013957</v>
          </cell>
          <cell r="L297">
            <v>320.87745466419227</v>
          </cell>
          <cell r="M297">
            <v>5891.0075748896588</v>
          </cell>
          <cell r="N297">
            <v>1079.7339677087323</v>
          </cell>
        </row>
        <row r="298">
          <cell r="B298">
            <v>7680.3636347016982</v>
          </cell>
          <cell r="D298">
            <v>375.26692897273648</v>
          </cell>
          <cell r="E298">
            <v>311.73505958103607</v>
          </cell>
          <cell r="F298">
            <v>1589.1663842685521</v>
          </cell>
          <cell r="G298">
            <v>135.0766727365253</v>
          </cell>
          <cell r="H298">
            <v>507.24489934478078</v>
          </cell>
          <cell r="I298">
            <v>1118.1921726275355</v>
          </cell>
          <cell r="J298">
            <v>1167.2204985454407</v>
          </cell>
          <cell r="K298">
            <v>1064.81563265862</v>
          </cell>
          <cell r="L298">
            <v>321.33671449329103</v>
          </cell>
          <cell r="M298">
            <v>5903.0529746747452</v>
          </cell>
          <cell r="N298">
            <v>1079.971148179608</v>
          </cell>
        </row>
        <row r="299">
          <cell r="B299">
            <v>7696.6195560455326</v>
          </cell>
          <cell r="D299">
            <v>377.63051865895591</v>
          </cell>
          <cell r="E299">
            <v>311.27548925702769</v>
          </cell>
          <cell r="F299">
            <v>1590.3370561067636</v>
          </cell>
          <cell r="G299">
            <v>135.33111715102569</v>
          </cell>
          <cell r="H299">
            <v>507.96620957621684</v>
          </cell>
          <cell r="I299">
            <v>1121.9034710019828</v>
          </cell>
          <cell r="J299">
            <v>1170.9695244530992</v>
          </cell>
          <cell r="K299">
            <v>1067.4411370845512</v>
          </cell>
          <cell r="L299">
            <v>321.84549819560101</v>
          </cell>
          <cell r="M299">
            <v>5915.7940135692397</v>
          </cell>
          <cell r="N299">
            <v>1080.9256716714622</v>
          </cell>
        </row>
        <row r="300">
          <cell r="B300">
            <v>7712.0980914292795</v>
          </cell>
          <cell r="D300">
            <v>378.82771743882086</v>
          </cell>
          <cell r="E300">
            <v>310.8518412693013</v>
          </cell>
          <cell r="F300">
            <v>1591.5397678393449</v>
          </cell>
          <cell r="G300">
            <v>135.58912300862252</v>
          </cell>
          <cell r="H300">
            <v>508.73556980130172</v>
          </cell>
          <cell r="I300">
            <v>1125.8049566822667</v>
          </cell>
          <cell r="J300">
            <v>1174.6986283009812</v>
          </cell>
          <cell r="K300">
            <v>1070.0799394951712</v>
          </cell>
          <cell r="L300">
            <v>322.40075318106722</v>
          </cell>
          <cell r="M300">
            <v>5928.8487383087549</v>
          </cell>
          <cell r="N300">
            <v>1082.119922259875</v>
          </cell>
        </row>
        <row r="301">
          <cell r="B301">
            <v>7725.8557266791659</v>
          </cell>
          <cell r="D301">
            <v>378.10995376904805</v>
          </cell>
          <cell r="E301">
            <v>310.47418809421362</v>
          </cell>
          <cell r="F301">
            <v>1592.7614459993938</v>
          </cell>
          <cell r="G301">
            <v>135.84403862567464</v>
          </cell>
          <cell r="H301">
            <v>509.54083318019599</v>
          </cell>
          <cell r="I301">
            <v>1129.9281640941897</v>
          </cell>
          <cell r="J301">
            <v>1178.4106389004737</v>
          </cell>
          <cell r="K301">
            <v>1072.7402683754763</v>
          </cell>
          <cell r="L301">
            <v>323.00646989506981</v>
          </cell>
          <cell r="M301">
            <v>5942.2318590704745</v>
          </cell>
          <cell r="N301">
            <v>1083.1799711038202</v>
          </cell>
        </row>
        <row r="302">
          <cell r="B302">
            <v>7738.869189608482</v>
          </cell>
          <cell r="D302">
            <v>376.36489405939653</v>
          </cell>
          <cell r="E302">
            <v>310.13225928057108</v>
          </cell>
          <cell r="F302">
            <v>1594.0114134270698</v>
          </cell>
          <cell r="G302">
            <v>136.09277428542413</v>
          </cell>
          <cell r="H302">
            <v>510.37638370776847</v>
          </cell>
          <cell r="I302">
            <v>1134.1961311601824</v>
          </cell>
          <cell r="J302">
            <v>1182.1289924760499</v>
          </cell>
          <cell r="K302">
            <v>1075.517160311822</v>
          </cell>
          <cell r="L302">
            <v>323.64617267419254</v>
          </cell>
          <cell r="M302">
            <v>5955.9690280425093</v>
          </cell>
          <cell r="N302">
            <v>1084.1232380370825</v>
          </cell>
        </row>
        <row r="303">
          <cell r="B303">
            <v>7753.0117158101448</v>
          </cell>
          <cell r="D303">
            <v>375.03671888766752</v>
          </cell>
          <cell r="E303">
            <v>309.80286925279296</v>
          </cell>
          <cell r="F303">
            <v>1595.327188029645</v>
          </cell>
          <cell r="G303">
            <v>136.33743992432832</v>
          </cell>
          <cell r="H303">
            <v>511.25220894650181</v>
          </cell>
          <cell r="I303">
            <v>1138.5624942995848</v>
          </cell>
          <cell r="J303">
            <v>1185.9458241192924</v>
          </cell>
          <cell r="K303">
            <v>1078.5835382426458</v>
          </cell>
          <cell r="L303">
            <v>324.30632566342189</v>
          </cell>
          <cell r="M303">
            <v>5970.3150192254207</v>
          </cell>
          <cell r="N303">
            <v>1085.1142941495507</v>
          </cell>
        </row>
        <row r="304">
          <cell r="B304">
            <v>7768.9823091387752</v>
          </cell>
          <cell r="D304">
            <v>375.19599438309672</v>
          </cell>
          <cell r="E304">
            <v>309.48314306104243</v>
          </cell>
          <cell r="F304">
            <v>1596.670977714037</v>
          </cell>
          <cell r="G304">
            <v>136.57114762763183</v>
          </cell>
          <cell r="H304">
            <v>512.13725845660088</v>
          </cell>
          <cell r="I304">
            <v>1142.8243552481135</v>
          </cell>
          <cell r="J304">
            <v>1189.7554206387451</v>
          </cell>
          <cell r="K304">
            <v>1081.9159643570581</v>
          </cell>
          <cell r="L304">
            <v>324.95042375481376</v>
          </cell>
          <cell r="M304">
            <v>5984.8255477969997</v>
          </cell>
          <cell r="N304">
            <v>1086.1986917069275</v>
          </cell>
        </row>
        <row r="305">
          <cell r="B305">
            <v>7786.7298938305148</v>
          </cell>
          <cell r="D305">
            <v>376.56777946218369</v>
          </cell>
          <cell r="E305">
            <v>309.16701773288207</v>
          </cell>
          <cell r="F305">
            <v>1598.0341564559888</v>
          </cell>
          <cell r="G305">
            <v>136.8072147232991</v>
          </cell>
          <cell r="H305">
            <v>513.04664898149281</v>
          </cell>
          <cell r="I305">
            <v>1147.1511256901488</v>
          </cell>
          <cell r="J305">
            <v>1193.5981969117156</v>
          </cell>
          <cell r="K305">
            <v>1085.4990636235284</v>
          </cell>
          <cell r="L305">
            <v>325.60017972890165</v>
          </cell>
          <cell r="M305">
            <v>5999.7365861150747</v>
          </cell>
          <cell r="N305">
            <v>1087.2574807982483</v>
          </cell>
        </row>
        <row r="306">
          <cell r="B306">
            <v>7805.5030779274803</v>
          </cell>
          <cell r="D306">
            <v>378.48112983877462</v>
          </cell>
          <cell r="E306">
            <v>308.85784045405063</v>
          </cell>
          <cell r="F306">
            <v>1599.3764648665986</v>
          </cell>
          <cell r="G306">
            <v>137.05741404987251</v>
          </cell>
          <cell r="H306">
            <v>513.98231460372915</v>
          </cell>
          <cell r="I306">
            <v>1151.6897633080682</v>
          </cell>
          <cell r="J306">
            <v>1197.4409525367121</v>
          </cell>
          <cell r="K306">
            <v>1089.2219649946937</v>
          </cell>
          <cell r="L306">
            <v>326.27471759840847</v>
          </cell>
          <cell r="M306">
            <v>6015.0435919580823</v>
          </cell>
          <cell r="N306">
            <v>1088.0920958821287</v>
          </cell>
        </row>
        <row r="307">
          <cell r="B307">
            <v>7824.7033044457912</v>
          </cell>
          <cell r="D307">
            <v>380.40981682365941</v>
          </cell>
          <cell r="E307">
            <v>308.56127788967666</v>
          </cell>
          <cell r="F307">
            <v>1600.6760249753152</v>
          </cell>
          <cell r="G307">
            <v>137.3292280808692</v>
          </cell>
          <cell r="H307">
            <v>514.94782384409905</v>
          </cell>
          <cell r="I307">
            <v>1156.5198348424126</v>
          </cell>
          <cell r="J307">
            <v>1201.269114643816</v>
          </cell>
          <cell r="K307">
            <v>1093.0041569960454</v>
          </cell>
          <cell r="L307">
            <v>326.98748015516225</v>
          </cell>
          <cell r="M307">
            <v>6030.7336635377187</v>
          </cell>
          <cell r="N307">
            <v>1088.6116378231086</v>
          </cell>
        </row>
        <row r="308">
          <cell r="B308">
            <v>7844.4478766411066</v>
          </cell>
          <cell r="D308">
            <v>382.2667210986537</v>
          </cell>
          <cell r="E308">
            <v>308.28494468235198</v>
          </cell>
          <cell r="F308">
            <v>1601.9899206185532</v>
          </cell>
          <cell r="G308">
            <v>137.62064993940294</v>
          </cell>
          <cell r="H308">
            <v>515.96607568256195</v>
          </cell>
          <cell r="I308">
            <v>1161.5797463895813</v>
          </cell>
          <cell r="J308">
            <v>1205.1883272158523</v>
          </cell>
          <cell r="K308">
            <v>1096.9106164578229</v>
          </cell>
          <cell r="L308">
            <v>327.74470534872626</v>
          </cell>
          <cell r="M308">
            <v>6047.0000416525017</v>
          </cell>
          <cell r="N308">
            <v>1089.0329606871671</v>
          </cell>
        </row>
        <row r="309">
          <cell r="B309">
            <v>7863.3906097647605</v>
          </cell>
          <cell r="D309">
            <v>383.95683755193437</v>
          </cell>
          <cell r="E309">
            <v>308.05836001836826</v>
          </cell>
          <cell r="F309">
            <v>1603.2842143676244</v>
          </cell>
          <cell r="G309">
            <v>137.90163070236511</v>
          </cell>
          <cell r="H309">
            <v>516.97629456581285</v>
          </cell>
          <cell r="I309">
            <v>1166.3365405766028</v>
          </cell>
          <cell r="J309">
            <v>1209.0004421653491</v>
          </cell>
          <cell r="K309">
            <v>1100.7133659704455</v>
          </cell>
          <cell r="L309">
            <v>328.48446141773769</v>
          </cell>
          <cell r="M309">
            <v>6062.6969497659366</v>
          </cell>
          <cell r="N309">
            <v>1088.3718394504021</v>
          </cell>
        </row>
        <row r="310">
          <cell r="B310">
            <v>7882.4241129236834</v>
          </cell>
          <cell r="D310">
            <v>385.59860947487817</v>
          </cell>
          <cell r="E310">
            <v>307.87427285614035</v>
          </cell>
          <cell r="F310">
            <v>1604.6563749246059</v>
          </cell>
          <cell r="G310">
            <v>138.17785944802981</v>
          </cell>
          <cell r="H310">
            <v>518.02857865285011</v>
          </cell>
          <cell r="I310">
            <v>1170.9030443223253</v>
          </cell>
          <cell r="J310">
            <v>1212.92432627178</v>
          </cell>
          <cell r="K310">
            <v>1104.6136123997069</v>
          </cell>
          <cell r="L310">
            <v>329.23335813499625</v>
          </cell>
          <cell r="M310">
            <v>6078.5371541542936</v>
          </cell>
          <cell r="N310">
            <v>1088.6109173650448</v>
          </cell>
        </row>
        <row r="311">
          <cell r="B311">
            <v>7902.1204028082393</v>
          </cell>
          <cell r="D311">
            <v>387.29901397277911</v>
          </cell>
          <cell r="E311">
            <v>307.7115811633567</v>
          </cell>
          <cell r="F311">
            <v>1606.1351376776895</v>
          </cell>
          <cell r="G311">
            <v>138.4568739786356</v>
          </cell>
          <cell r="H311">
            <v>519.14123853705826</v>
          </cell>
          <cell r="I311">
            <v>1175.5120928496121</v>
          </cell>
          <cell r="J311">
            <v>1217.0385189503431</v>
          </cell>
          <cell r="K311">
            <v>1108.7088865021865</v>
          </cell>
          <cell r="L311">
            <v>330.01145744451009</v>
          </cell>
          <cell r="M311">
            <v>6095.0042059400357</v>
          </cell>
          <cell r="N311">
            <v>1089.5730770448338</v>
          </cell>
        </row>
        <row r="312">
          <cell r="B312">
            <v>7921.7539457885487</v>
          </cell>
          <cell r="D312">
            <v>389.06413179828274</v>
          </cell>
          <cell r="E312">
            <v>307.55382225193802</v>
          </cell>
          <cell r="F312">
            <v>1607.6378543872027</v>
          </cell>
          <cell r="G312">
            <v>138.72961647294821</v>
          </cell>
          <cell r="H312">
            <v>520.25416408944875</v>
          </cell>
          <cell r="I312">
            <v>1180.1623682374916</v>
          </cell>
          <cell r="J312">
            <v>1221.1243562246523</v>
          </cell>
          <cell r="K312">
            <v>1112.8146687754461</v>
          </cell>
          <cell r="L312">
            <v>330.78937970800325</v>
          </cell>
          <cell r="M312">
            <v>6111.5124078951931</v>
          </cell>
          <cell r="N312">
            <v>1090.7768816379539</v>
          </cell>
        </row>
        <row r="313">
          <cell r="B313">
            <v>7941.2970205287138</v>
          </cell>
          <cell r="D313">
            <v>390.92353486269712</v>
          </cell>
          <cell r="E313">
            <v>307.38748695738616</v>
          </cell>
          <cell r="F313">
            <v>1609.1408291297655</v>
          </cell>
          <cell r="G313">
            <v>138.99716832876825</v>
          </cell>
          <cell r="H313">
            <v>521.34964493177836</v>
          </cell>
          <cell r="I313">
            <v>1184.9570081462464</v>
          </cell>
          <cell r="J313">
            <v>1225.1332766622304</v>
          </cell>
          <cell r="K313">
            <v>1116.8972098323206</v>
          </cell>
          <cell r="L313">
            <v>331.56495122422155</v>
          </cell>
          <cell r="M313">
            <v>6128.0400882553313</v>
          </cell>
          <cell r="N313">
            <v>1091.8454108726507</v>
          </cell>
        </row>
        <row r="314">
          <cell r="B314">
            <v>7960.8831103319126</v>
          </cell>
          <cell r="D314">
            <v>392.81100728338765</v>
          </cell>
          <cell r="E314">
            <v>307.23087227032067</v>
          </cell>
          <cell r="F314">
            <v>1610.6669763134371</v>
          </cell>
          <cell r="G314">
            <v>139.2619039247173</v>
          </cell>
          <cell r="H314">
            <v>522.43353030728474</v>
          </cell>
          <cell r="I314">
            <v>1189.831885473382</v>
          </cell>
          <cell r="J314">
            <v>1229.1367041410938</v>
          </cell>
          <cell r="K314">
            <v>1120.987752458982</v>
          </cell>
          <cell r="L314">
            <v>332.34195526680276</v>
          </cell>
          <cell r="M314">
            <v>6144.6607078856996</v>
          </cell>
          <cell r="N314">
            <v>1092.7962239413791</v>
          </cell>
        </row>
        <row r="315">
          <cell r="B315">
            <v>7981.0260528607232</v>
          </cell>
          <cell r="D315">
            <v>394.65689535727427</v>
          </cell>
          <cell r="E315">
            <v>307.11096362096646</v>
          </cell>
          <cell r="F315">
            <v>1612.2804971282039</v>
          </cell>
          <cell r="G315">
            <v>139.53108121384116</v>
          </cell>
          <cell r="H315">
            <v>523.53763182770706</v>
          </cell>
          <cell r="I315">
            <v>1194.7444423033346</v>
          </cell>
          <cell r="J315">
            <v>1233.3146491619127</v>
          </cell>
          <cell r="K315">
            <v>1125.2075066475138</v>
          </cell>
          <cell r="L315">
            <v>333.13903595029467</v>
          </cell>
          <cell r="M315">
            <v>6161.754844232808</v>
          </cell>
          <cell r="N315">
            <v>1093.7952085027471</v>
          </cell>
        </row>
        <row r="316">
          <cell r="B316">
            <v>8001.2184740764396</v>
          </cell>
          <cell r="D316">
            <v>396.35550613949698</v>
          </cell>
          <cell r="E316">
            <v>307.04573198159534</v>
          </cell>
          <cell r="F316">
            <v>1613.9433724959692</v>
          </cell>
          <cell r="G316">
            <v>139.79884577679914</v>
          </cell>
          <cell r="H316">
            <v>524.63912529898812</v>
          </cell>
          <cell r="I316">
            <v>1199.475799190998</v>
          </cell>
          <cell r="J316">
            <v>1237.6084225527943</v>
          </cell>
          <cell r="K316">
            <v>1129.4530336879193</v>
          </cell>
          <cell r="L316">
            <v>333.93339973334224</v>
          </cell>
          <cell r="M316">
            <v>6178.8519987368118</v>
          </cell>
          <cell r="N316">
            <v>1094.888281240583</v>
          </cell>
        </row>
        <row r="317">
          <cell r="B317">
            <v>8021.7927199187534</v>
          </cell>
          <cell r="D317">
            <v>398.04748893168664</v>
          </cell>
          <cell r="E317">
            <v>307.00365512673892</v>
          </cell>
          <cell r="F317">
            <v>1615.6242368009782</v>
          </cell>
          <cell r="G317">
            <v>140.07218201090433</v>
          </cell>
          <cell r="H317">
            <v>525.76512996470854</v>
          </cell>
          <cell r="I317">
            <v>1204.2262302848601</v>
          </cell>
          <cell r="J317">
            <v>1242.0545064746852</v>
          </cell>
          <cell r="K317">
            <v>1133.764865506801</v>
          </cell>
          <cell r="L317">
            <v>334.73236921567832</v>
          </cell>
          <cell r="M317">
            <v>6196.2395202586158</v>
          </cell>
          <cell r="N317">
            <v>1095.9555406446343</v>
          </cell>
        </row>
        <row r="318">
          <cell r="B318">
            <v>8042.7083885736765</v>
          </cell>
          <cell r="D318">
            <v>399.89097186326978</v>
          </cell>
          <cell r="E318">
            <v>306.94170977125566</v>
          </cell>
          <cell r="F318">
            <v>1617.2442941752572</v>
          </cell>
          <cell r="G318">
            <v>140.35353633424577</v>
          </cell>
          <cell r="H318">
            <v>526.92332801064481</v>
          </cell>
          <cell r="I318">
            <v>1209.1712797194718</v>
          </cell>
          <cell r="J318">
            <v>1246.5868657348678</v>
          </cell>
          <cell r="K318">
            <v>1138.0962963569909</v>
          </cell>
          <cell r="L318">
            <v>335.52783583384007</v>
          </cell>
          <cell r="M318">
            <v>6213.9034361653185</v>
          </cell>
          <cell r="N318">
            <v>1096.7968326491857</v>
          </cell>
        </row>
        <row r="319">
          <cell r="B319">
            <v>8063.9141948708602</v>
          </cell>
          <cell r="D319">
            <v>401.9790466158621</v>
          </cell>
          <cell r="E319">
            <v>306.83312665406737</v>
          </cell>
          <cell r="F319">
            <v>1618.7624593617454</v>
          </cell>
          <cell r="G319">
            <v>140.6439765956433</v>
          </cell>
          <cell r="H319">
            <v>528.11851303904291</v>
          </cell>
          <cell r="I319">
            <v>1214.4151598051671</v>
          </cell>
          <cell r="J319">
            <v>1251.1581316497777</v>
          </cell>
          <cell r="K319">
            <v>1142.4237930104136</v>
          </cell>
          <cell r="L319">
            <v>336.31722309176001</v>
          </cell>
          <cell r="M319">
            <v>6231.8392565535496</v>
          </cell>
          <cell r="N319">
            <v>1097.3205309256934</v>
          </cell>
        </row>
        <row r="320">
          <cell r="B320">
            <v>8085.6509566773329</v>
          </cell>
          <cell r="D320">
            <v>404.23036938328897</v>
          </cell>
          <cell r="E320">
            <v>306.70028703972218</v>
          </cell>
          <cell r="F320">
            <v>1620.2821181060806</v>
          </cell>
          <cell r="G320">
            <v>140.94461312172032</v>
          </cell>
          <cell r="H320">
            <v>529.36436102659468</v>
          </cell>
          <cell r="I320">
            <v>1219.9173691916851</v>
          </cell>
          <cell r="J320">
            <v>1255.8475294705599</v>
          </cell>
          <cell r="K320">
            <v>1146.8649411569199</v>
          </cell>
          <cell r="L320">
            <v>337.12821478444721</v>
          </cell>
          <cell r="M320">
            <v>6250.3491468580069</v>
          </cell>
          <cell r="N320">
            <v>1106.1689779664478</v>
          </cell>
        </row>
        <row r="321">
          <cell r="B321">
            <v>8106.7399184367268</v>
          </cell>
          <cell r="D321">
            <v>406.35452176553423</v>
          </cell>
          <cell r="E321">
            <v>306.58966023507048</v>
          </cell>
          <cell r="F321">
            <v>1621.8429970296806</v>
          </cell>
          <cell r="G321">
            <v>141.2356857103135</v>
          </cell>
          <cell r="H321">
            <v>530.59020711878588</v>
          </cell>
          <cell r="I321">
            <v>1225.2109778518306</v>
          </cell>
          <cell r="J321">
            <v>1260.4467136267701</v>
          </cell>
          <cell r="K321">
            <v>1151.2693047048203</v>
          </cell>
          <cell r="L321">
            <v>337.9406024066667</v>
          </cell>
          <cell r="M321">
            <v>6268.5364884488681</v>
          </cell>
          <cell r="N321">
            <v>1104.5813781263205</v>
          </cell>
        </row>
        <row r="322">
          <cell r="B322">
            <v>8127.7638739083086</v>
          </cell>
          <cell r="D322">
            <v>408.29485082818616</v>
          </cell>
          <cell r="E322">
            <v>306.52230363459358</v>
          </cell>
          <cell r="F322">
            <v>1623.5651872201313</v>
          </cell>
          <cell r="G322">
            <v>141.5215221800571</v>
          </cell>
          <cell r="H322">
            <v>531.82806579106216</v>
          </cell>
          <cell r="I322">
            <v>1230.3313920497894</v>
          </cell>
          <cell r="J322">
            <v>1265.1113018729995</v>
          </cell>
          <cell r="K322">
            <v>1155.8137257546186</v>
          </cell>
          <cell r="L322">
            <v>338.790287402128</v>
          </cell>
          <cell r="M322">
            <v>6286.9614822707863</v>
          </cell>
          <cell r="N322">
            <v>1103.7935799007464</v>
          </cell>
        </row>
        <row r="323">
          <cell r="B323">
            <v>8148.9698499461019</v>
          </cell>
          <cell r="D323">
            <v>410.10984489123024</v>
          </cell>
          <cell r="E323">
            <v>306.47789795001347</v>
          </cell>
          <cell r="F323">
            <v>1625.4178391079108</v>
          </cell>
          <cell r="G323">
            <v>141.80076627753053</v>
          </cell>
          <cell r="H323">
            <v>533.09507282634729</v>
          </cell>
          <cell r="I323">
            <v>1235.3941501125694</v>
          </cell>
          <cell r="J323">
            <v>1269.8756453981002</v>
          </cell>
          <cell r="K323">
            <v>1160.5078590715925</v>
          </cell>
          <cell r="L323">
            <v>339.6715535995861</v>
          </cell>
          <cell r="M323">
            <v>6305.762886393637</v>
          </cell>
          <cell r="N323">
            <v>1103.6925903604542</v>
          </cell>
        </row>
        <row r="324">
          <cell r="B324">
            <v>8169.9032712876797</v>
          </cell>
          <cell r="D324">
            <v>411.84365248899428</v>
          </cell>
          <cell r="E324">
            <v>306.42332802667852</v>
          </cell>
          <cell r="F324">
            <v>1627.2688436560604</v>
          </cell>
          <cell r="G324">
            <v>142.06195120449223</v>
          </cell>
          <cell r="H324">
            <v>534.36868347745815</v>
          </cell>
          <cell r="I324">
            <v>1240.4001061320305</v>
          </cell>
          <cell r="J324">
            <v>1274.6017525001248</v>
          </cell>
          <cell r="K324">
            <v>1165.1757894664206</v>
          </cell>
          <cell r="L324">
            <v>340.54017360322177</v>
          </cell>
          <cell r="M324">
            <v>6324.4173000398087</v>
          </cell>
          <cell r="N324">
            <v>1103.9786073828234</v>
          </cell>
        </row>
        <row r="325">
          <cell r="B325">
            <v>8190.4532313148184</v>
          </cell>
          <cell r="D325">
            <v>413.55850130996356</v>
          </cell>
          <cell r="E325">
            <v>306.33315450431161</v>
          </cell>
          <cell r="F325">
            <v>1629.0323261569099</v>
          </cell>
          <cell r="G325">
            <v>142.30054747454511</v>
          </cell>
          <cell r="H325">
            <v>535.64627276912017</v>
          </cell>
          <cell r="I325">
            <v>1245.3965572734674</v>
          </cell>
          <cell r="J325">
            <v>1279.2406377599264</v>
          </cell>
          <cell r="K325">
            <v>1169.7352029125827</v>
          </cell>
          <cell r="L325">
            <v>341.37274605548009</v>
          </cell>
          <cell r="M325">
            <v>6342.7242904020313</v>
          </cell>
          <cell r="N325">
            <v>1104.346114613606</v>
          </cell>
        </row>
        <row r="326">
          <cell r="B326">
            <v>8210.45802969125</v>
          </cell>
          <cell r="D326">
            <v>415.25757763372553</v>
          </cell>
          <cell r="E326">
            <v>306.20979734347952</v>
          </cell>
          <cell r="F326">
            <v>1630.6820721121264</v>
          </cell>
          <cell r="G326">
            <v>142.51679288918123</v>
          </cell>
          <cell r="H326">
            <v>536.92384437666908</v>
          </cell>
          <cell r="I326">
            <v>1250.2978316372441</v>
          </cell>
          <cell r="J326">
            <v>1283.7763721755737</v>
          </cell>
          <cell r="K326">
            <v>1174.1609317175294</v>
          </cell>
          <cell r="L326">
            <v>342.16646805105188</v>
          </cell>
          <cell r="M326">
            <v>6360.5243129593755</v>
          </cell>
          <cell r="N326">
            <v>1104.6982513593048</v>
          </cell>
        </row>
        <row r="327">
          <cell r="B327">
            <v>8230.0628276409643</v>
          </cell>
          <cell r="D327">
            <v>416.95220586994003</v>
          </cell>
          <cell r="E327">
            <v>306.06314921239391</v>
          </cell>
          <cell r="F327">
            <v>1632.2381290716903</v>
          </cell>
          <cell r="G327">
            <v>142.71617542729985</v>
          </cell>
          <cell r="H327">
            <v>538.21773872674714</v>
          </cell>
          <cell r="I327">
            <v>1255.0514744246198</v>
          </cell>
          <cell r="J327">
            <v>1288.2782925367355</v>
          </cell>
          <cell r="K327">
            <v>1178.5190230606784</v>
          </cell>
          <cell r="L327">
            <v>342.93849350782409</v>
          </cell>
          <cell r="M327">
            <v>6377.9593267555947</v>
          </cell>
          <cell r="N327">
            <v>1105.0099152806788</v>
          </cell>
        </row>
        <row r="328">
          <cell r="B328">
            <v>8248.5831349114578</v>
          </cell>
          <cell r="D328">
            <v>418.57081323092183</v>
          </cell>
          <cell r="E328">
            <v>305.90597198987382</v>
          </cell>
          <cell r="F328">
            <v>1633.6462445840978</v>
          </cell>
          <cell r="G328">
            <v>142.89710990407815</v>
          </cell>
          <cell r="H328">
            <v>539.48355585831837</v>
          </cell>
          <cell r="I328">
            <v>1259.4500855604808</v>
          </cell>
          <cell r="J328">
            <v>1292.6136628702284</v>
          </cell>
          <cell r="K328">
            <v>1182.6787928240994</v>
          </cell>
          <cell r="L328">
            <v>343.67153239821397</v>
          </cell>
          <cell r="M328">
            <v>6394.4409839995178</v>
          </cell>
          <cell r="N328">
            <v>1105.2394852718917</v>
          </cell>
        </row>
        <row r="329">
          <cell r="B329">
            <v>8266.6330078974843</v>
          </cell>
          <cell r="D329">
            <v>420.12140847406079</v>
          </cell>
          <cell r="E329">
            <v>305.7313368650033</v>
          </cell>
          <cell r="F329">
            <v>1634.9294348770843</v>
          </cell>
          <cell r="G329">
            <v>143.07534165013462</v>
          </cell>
          <cell r="H329">
            <v>540.74494721082544</v>
          </cell>
          <cell r="I329">
            <v>1263.7378183709036</v>
          </cell>
          <cell r="J329">
            <v>1296.9140292230634</v>
          </cell>
          <cell r="K329">
            <v>1186.7616929375838</v>
          </cell>
          <cell r="L329">
            <v>344.39420435133002</v>
          </cell>
          <cell r="M329">
            <v>6410.5574686209247</v>
          </cell>
          <cell r="N329">
            <v>1105.3519922553533</v>
          </cell>
        </row>
        <row r="330">
          <cell r="B330">
            <v>8284.6190210809309</v>
          </cell>
          <cell r="D330">
            <v>421.58510891352779</v>
          </cell>
          <cell r="E330">
            <v>305.53095788039889</v>
          </cell>
          <cell r="F330">
            <v>1636.0877383628861</v>
          </cell>
          <cell r="G330">
            <v>143.2655344835793</v>
          </cell>
          <cell r="H330">
            <v>542.00639315629383</v>
          </cell>
          <cell r="I330">
            <v>1268.1495072921118</v>
          </cell>
          <cell r="J330">
            <v>1301.2518985340992</v>
          </cell>
          <cell r="K330">
            <v>1190.8314807030063</v>
          </cell>
          <cell r="L330">
            <v>345.1250585867092</v>
          </cell>
          <cell r="M330">
            <v>6426.7176111186864</v>
          </cell>
          <cell r="N330">
            <v>1105.307902882231</v>
          </cell>
        </row>
        <row r="331">
          <cell r="B331">
            <v>8302.7589928930811</v>
          </cell>
          <cell r="D331">
            <v>422.94611859165371</v>
          </cell>
          <cell r="E331">
            <v>305.29866010824878</v>
          </cell>
          <cell r="F331">
            <v>1637.1251322065871</v>
          </cell>
          <cell r="G331">
            <v>143.47519642523218</v>
          </cell>
          <cell r="H331">
            <v>543.26933429888902</v>
          </cell>
          <cell r="I331">
            <v>1272.8119748676977</v>
          </cell>
          <cell r="J331">
            <v>1305.6641958538562</v>
          </cell>
          <cell r="K331">
            <v>1194.9206537349571</v>
          </cell>
          <cell r="L331">
            <v>345.87240351760579</v>
          </cell>
          <cell r="M331">
            <v>6443.1388909048246</v>
          </cell>
          <cell r="N331">
            <v>1105.1474025753391</v>
          </cell>
        </row>
        <row r="332">
          <cell r="B332">
            <v>8320.9932816240089</v>
          </cell>
          <cell r="D332">
            <v>424.22533166624845</v>
          </cell>
          <cell r="E332">
            <v>305.03250440922113</v>
          </cell>
          <cell r="F332">
            <v>1638.0827593083584</v>
          </cell>
          <cell r="G332">
            <v>143.69261517904459</v>
          </cell>
          <cell r="H332">
            <v>544.54650704652795</v>
          </cell>
          <cell r="I332">
            <v>1277.5892846699685</v>
          </cell>
          <cell r="J332">
            <v>1310.1487774108687</v>
          </cell>
          <cell r="K332">
            <v>1199.0337656250883</v>
          </cell>
          <cell r="L332">
            <v>346.62486465251254</v>
          </cell>
          <cell r="M332">
            <v>6459.718573892369</v>
          </cell>
          <cell r="N332">
            <v>1113.5991911794938</v>
          </cell>
        </row>
        <row r="333">
          <cell r="B333">
            <v>8337.6573213168558</v>
          </cell>
          <cell r="D333">
            <v>425.35055079015103</v>
          </cell>
          <cell r="E333">
            <v>304.7559442025709</v>
          </cell>
          <cell r="F333">
            <v>1638.9337068538714</v>
          </cell>
          <cell r="G333">
            <v>143.8826829112534</v>
          </cell>
          <cell r="H333">
            <v>545.74577546472267</v>
          </cell>
          <cell r="I333">
            <v>1281.8726883429501</v>
          </cell>
          <cell r="J333">
            <v>1314.3141936127629</v>
          </cell>
          <cell r="K333">
            <v>1202.8223018332251</v>
          </cell>
          <cell r="L333">
            <v>347.30304746895229</v>
          </cell>
          <cell r="M333">
            <v>6474.8743964877385</v>
          </cell>
          <cell r="N333">
            <v>1111.7823414207292</v>
          </cell>
        </row>
        <row r="334">
          <cell r="B334">
            <v>8353.2975854258384</v>
          </cell>
          <cell r="D334">
            <v>426.38479175088145</v>
          </cell>
          <cell r="E334">
            <v>304.4609748414087</v>
          </cell>
          <cell r="F334">
            <v>1639.7417983112316</v>
          </cell>
          <cell r="G334">
            <v>144.04145257679684</v>
          </cell>
          <cell r="H334">
            <v>546.91921091172844</v>
          </cell>
          <cell r="I334">
            <v>1285.6953527417875</v>
          </cell>
          <cell r="J334">
            <v>1318.3106067425781</v>
          </cell>
          <cell r="K334">
            <v>1206.4299901050906</v>
          </cell>
          <cell r="L334">
            <v>347.92335187451494</v>
          </cell>
          <cell r="M334">
            <v>6489.0617632637277</v>
          </cell>
          <cell r="N334">
            <v>1110.9905661603761</v>
          </cell>
        </row>
        <row r="335">
          <cell r="B335">
            <v>8368.6113664865497</v>
          </cell>
          <cell r="D335">
            <v>427.35030702936155</v>
          </cell>
          <cell r="E335">
            <v>304.14247543991854</v>
          </cell>
          <cell r="F335">
            <v>1640.5117928706109</v>
          </cell>
          <cell r="G335">
            <v>144.17974486009527</v>
          </cell>
          <cell r="H335">
            <v>548.09763062583909</v>
          </cell>
          <cell r="I335">
            <v>1289.3023671547571</v>
          </cell>
          <cell r="J335">
            <v>1322.3164414683977</v>
          </cell>
          <cell r="K335">
            <v>1210.0167515744765</v>
          </cell>
          <cell r="L335">
            <v>348.52153880695499</v>
          </cell>
          <cell r="M335">
            <v>6502.9462673611315</v>
          </cell>
          <cell r="N335">
            <v>1111.0518493974953</v>
          </cell>
        </row>
        <row r="336">
          <cell r="B336">
            <v>8383.4134586381333</v>
          </cell>
          <cell r="D336">
            <v>428.19339053113492</v>
          </cell>
          <cell r="E336">
            <v>303.81548538299336</v>
          </cell>
          <cell r="F336">
            <v>1641.1787494062896</v>
          </cell>
          <cell r="G336">
            <v>144.30463398902512</v>
          </cell>
          <cell r="H336">
            <v>549.23195032281205</v>
          </cell>
          <cell r="I336">
            <v>1292.7919542323198</v>
          </cell>
          <cell r="J336">
            <v>1326.2785144121417</v>
          </cell>
          <cell r="K336">
            <v>1213.5310877657705</v>
          </cell>
          <cell r="L336">
            <v>349.10381348995912</v>
          </cell>
          <cell r="M336">
            <v>6516.4207036183179</v>
          </cell>
          <cell r="N336">
            <v>1111.5639389536479</v>
          </cell>
        </row>
        <row r="337">
          <cell r="B337">
            <v>8397.9655921250578</v>
          </cell>
          <cell r="D337">
            <v>428.9000239347418</v>
          </cell>
          <cell r="E337">
            <v>303.47916195318101</v>
          </cell>
          <cell r="F337">
            <v>1641.7341349889834</v>
          </cell>
          <cell r="G337">
            <v>144.42667691022314</v>
          </cell>
          <cell r="H337">
            <v>550.31660176169441</v>
          </cell>
          <cell r="I337">
            <v>1296.3453445916375</v>
          </cell>
          <cell r="J337">
            <v>1330.2540692247451</v>
          </cell>
          <cell r="K337">
            <v>1217.017774793009</v>
          </cell>
          <cell r="L337">
            <v>349.68907258883121</v>
          </cell>
          <cell r="M337">
            <v>6529.7836748591244</v>
          </cell>
          <cell r="N337">
            <v>1112.1424052146649</v>
          </cell>
        </row>
        <row r="338">
          <cell r="B338">
            <v>8412.1491771330748</v>
          </cell>
          <cell r="D338">
            <v>429.45297252164494</v>
          </cell>
          <cell r="E338">
            <v>303.11256109610679</v>
          </cell>
          <cell r="F338">
            <v>1642.2471010718614</v>
          </cell>
          <cell r="G338">
            <v>144.54691943663713</v>
          </cell>
          <cell r="H338">
            <v>551.35147087260964</v>
          </cell>
          <cell r="I338">
            <v>1299.9541502239242</v>
          </cell>
          <cell r="J338">
            <v>1334.2061939345251</v>
          </cell>
          <cell r="K338">
            <v>1220.4211685782479</v>
          </cell>
          <cell r="L338">
            <v>350.2646952081592</v>
          </cell>
          <cell r="M338">
            <v>6542.9916993259649</v>
          </cell>
          <cell r="N338">
            <v>1112.6616176073958</v>
          </cell>
        </row>
        <row r="339">
          <cell r="B339">
            <v>8425.9477070070079</v>
          </cell>
          <cell r="D339">
            <v>429.84303407395078</v>
          </cell>
          <cell r="E339">
            <v>302.68138364053544</v>
          </cell>
          <cell r="F339">
            <v>1642.8236897919446</v>
          </cell>
          <cell r="G339">
            <v>144.66522199167841</v>
          </cell>
          <cell r="H339">
            <v>552.35540398156206</v>
          </cell>
          <cell r="I339">
            <v>1303.604916989563</v>
          </cell>
          <cell r="J339">
            <v>1338.1300016862731</v>
          </cell>
          <cell r="K339">
            <v>1223.7061470501847</v>
          </cell>
          <cell r="L339">
            <v>350.8165213192903</v>
          </cell>
          <cell r="M339">
            <v>6556.1019028104965</v>
          </cell>
          <cell r="N339">
            <v>1113.0864524848582</v>
          </cell>
        </row>
        <row r="340">
          <cell r="B340">
            <v>8438.8032718002796</v>
          </cell>
          <cell r="D340">
            <v>430.07178765287</v>
          </cell>
          <cell r="E340">
            <v>302.18954730729263</v>
          </cell>
          <cell r="F340">
            <v>1643.4911235243083</v>
          </cell>
          <cell r="G340">
            <v>144.77544254553504</v>
          </cell>
          <cell r="H340">
            <v>553.30203335297608</v>
          </cell>
          <cell r="I340">
            <v>1307.1140289818247</v>
          </cell>
          <cell r="J340">
            <v>1341.8626727297901</v>
          </cell>
          <cell r="K340">
            <v>1226.7289873927832</v>
          </cell>
          <cell r="L340">
            <v>351.31432658123475</v>
          </cell>
          <cell r="M340">
            <v>6568.5886151084524</v>
          </cell>
          <cell r="N340">
            <v>1113.3759979570232</v>
          </cell>
        </row>
        <row r="341">
          <cell r="B341">
            <v>8451.199577337311</v>
          </cell>
          <cell r="D341">
            <v>430.24765360884129</v>
          </cell>
          <cell r="E341">
            <v>301.67125495499181</v>
          </cell>
          <cell r="F341">
            <v>1644.1546825401244</v>
          </cell>
          <cell r="G341">
            <v>144.87639367234922</v>
          </cell>
          <cell r="H341">
            <v>554.22360047986433</v>
          </cell>
          <cell r="I341">
            <v>1310.4940870005278</v>
          </cell>
          <cell r="J341">
            <v>1345.5255524669924</v>
          </cell>
          <cell r="K341">
            <v>1229.6535999140431</v>
          </cell>
          <cell r="L341">
            <v>351.78599504213179</v>
          </cell>
          <cell r="M341">
            <v>6580.7139111160322</v>
          </cell>
          <cell r="N341">
            <v>1113.548674880333</v>
          </cell>
        </row>
        <row r="342">
          <cell r="B342">
            <v>8463.5158067752909</v>
          </cell>
          <cell r="D342">
            <v>430.49873557090757</v>
          </cell>
          <cell r="E342">
            <v>301.18321731661757</v>
          </cell>
          <cell r="F342">
            <v>1644.6654200692972</v>
          </cell>
          <cell r="G342">
            <v>144.96494362683345</v>
          </cell>
          <cell r="H342">
            <v>555.1392064870646</v>
          </cell>
          <cell r="I342">
            <v>1313.7078541035453</v>
          </cell>
          <cell r="J342">
            <v>1349.2061634801328</v>
          </cell>
          <cell r="K342">
            <v>1232.6365734741091</v>
          </cell>
          <cell r="L342">
            <v>352.2603451994558</v>
          </cell>
          <cell r="M342">
            <v>6592.5805064404385</v>
          </cell>
          <cell r="N342">
            <v>1113.6300146557589</v>
          </cell>
        </row>
        <row r="343">
          <cell r="B343">
            <v>8476.0169806047797</v>
          </cell>
          <cell r="D343">
            <v>430.90282658319319</v>
          </cell>
          <cell r="E343">
            <v>300.76105316367841</v>
          </cell>
          <cell r="F343">
            <v>1644.9435343136711</v>
          </cell>
          <cell r="G343">
            <v>145.04119687365187</v>
          </cell>
          <cell r="H343">
            <v>556.06010909414579</v>
          </cell>
          <cell r="I343">
            <v>1316.7438389658928</v>
          </cell>
          <cell r="J343">
            <v>1352.9665139966435</v>
          </cell>
          <cell r="K343">
            <v>1235.775031098435</v>
          </cell>
          <cell r="L343">
            <v>352.75625138116942</v>
          </cell>
          <cell r="M343">
            <v>6604.2864757236084</v>
          </cell>
          <cell r="N343">
            <v>1113.6906962103437</v>
          </cell>
        </row>
        <row r="344">
          <cell r="B344">
            <v>8488.8314788677999</v>
          </cell>
          <cell r="D344">
            <v>431.38621523399507</v>
          </cell>
          <cell r="E344">
            <v>300.36719509622742</v>
          </cell>
          <cell r="F344">
            <v>1645.1356902362838</v>
          </cell>
          <cell r="G344">
            <v>145.11730464409678</v>
          </cell>
          <cell r="H344">
            <v>556.98913111189199</v>
          </cell>
          <cell r="I344">
            <v>1319.7296359442896</v>
          </cell>
          <cell r="J344">
            <v>1356.851661847003</v>
          </cell>
          <cell r="K344">
            <v>1239.0322203415055</v>
          </cell>
          <cell r="L344">
            <v>353.27019862626349</v>
          </cell>
          <cell r="M344">
            <v>6616.1258427513339</v>
          </cell>
          <cell r="N344">
            <v>1122.4509228350457</v>
          </cell>
        </row>
        <row r="345">
          <cell r="B345">
            <v>8500.9500983501111</v>
          </cell>
          <cell r="D345">
            <v>431.79082153631106</v>
          </cell>
          <cell r="E345">
            <v>299.97626440539688</v>
          </cell>
          <cell r="F345">
            <v>1645.4335654907461</v>
          </cell>
          <cell r="G345">
            <v>145.20170361595228</v>
          </cell>
          <cell r="H345">
            <v>557.84838488814421</v>
          </cell>
          <cell r="I345">
            <v>1322.5779727537717</v>
          </cell>
          <cell r="J345">
            <v>1360.5672425888479</v>
          </cell>
          <cell r="K345">
            <v>1242.0559230795395</v>
          </cell>
          <cell r="L345">
            <v>353.74833708023652</v>
          </cell>
          <cell r="M345">
            <v>6627.433129497239</v>
          </cell>
          <cell r="N345">
            <v>1120.7555573211459</v>
          </cell>
        </row>
        <row r="346">
          <cell r="B346">
            <v>8512.8762069959794</v>
          </cell>
          <cell r="D346">
            <v>432.05945961369622</v>
          </cell>
          <cell r="E346">
            <v>299.53436849062001</v>
          </cell>
          <cell r="F346">
            <v>1645.9824363473922</v>
          </cell>
          <cell r="G346">
            <v>145.30670867896367</v>
          </cell>
          <cell r="H346">
            <v>558.66990629631664</v>
          </cell>
          <cell r="I346">
            <v>1325.5047190600346</v>
          </cell>
          <cell r="J346">
            <v>1364.2733072962972</v>
          </cell>
          <cell r="K346">
            <v>1244.9115981276959</v>
          </cell>
          <cell r="L346">
            <v>354.20224275536117</v>
          </cell>
          <cell r="M346">
            <v>6638.8509185620615</v>
          </cell>
          <cell r="N346">
            <v>1119.9231623871638</v>
          </cell>
        </row>
        <row r="347">
          <cell r="B347">
            <v>8525.088231321175</v>
          </cell>
          <cell r="D347">
            <v>432.25460060834882</v>
          </cell>
          <cell r="E347">
            <v>299.03626319542525</v>
          </cell>
          <cell r="F347">
            <v>1646.7383136997621</v>
          </cell>
          <cell r="G347">
            <v>145.43008856897552</v>
          </cell>
          <cell r="H347">
            <v>559.48528256614998</v>
          </cell>
          <cell r="I347">
            <v>1328.5897746103506</v>
          </cell>
          <cell r="J347">
            <v>1368.1078721712033</v>
          </cell>
          <cell r="K347">
            <v>1247.7499007264773</v>
          </cell>
          <cell r="L347">
            <v>354.6557059712087</v>
          </cell>
          <cell r="M347">
            <v>6650.7569383141272</v>
          </cell>
          <cell r="N347">
            <v>1119.8098675119079</v>
          </cell>
        </row>
        <row r="348">
          <cell r="B348">
            <v>8537.3242407806465</v>
          </cell>
          <cell r="D348">
            <v>432.46887981771459</v>
          </cell>
          <cell r="E348">
            <v>298.52228528931136</v>
          </cell>
          <cell r="F348">
            <v>1647.5491361265942</v>
          </cell>
          <cell r="G348">
            <v>145.55726089959424</v>
          </cell>
          <cell r="H348">
            <v>560.27619872472792</v>
          </cell>
          <cell r="I348">
            <v>1331.6825425312404</v>
          </cell>
          <cell r="J348">
            <v>1371.9720101930923</v>
          </cell>
          <cell r="K348">
            <v>1250.580284697875</v>
          </cell>
          <cell r="L348">
            <v>355.10952653928149</v>
          </cell>
          <cell r="M348">
            <v>6662.726959712405</v>
          </cell>
          <cell r="N348">
            <v>1120.0787780562803</v>
          </cell>
        </row>
        <row r="349">
          <cell r="B349">
            <v>8549.6460883597538</v>
          </cell>
          <cell r="D349">
            <v>432.77876032466691</v>
          </cell>
          <cell r="E349">
            <v>298.01319097233937</v>
          </cell>
          <cell r="F349">
            <v>1648.2927441644172</v>
          </cell>
          <cell r="G349">
            <v>145.67695124658445</v>
          </cell>
          <cell r="H349">
            <v>561.0517038491904</v>
          </cell>
          <cell r="I349">
            <v>1334.7251788372794</v>
          </cell>
          <cell r="J349">
            <v>1375.8755061934392</v>
          </cell>
          <cell r="K349">
            <v>1253.4826169356704</v>
          </cell>
          <cell r="L349">
            <v>355.57362555662792</v>
          </cell>
          <cell r="M349">
            <v>6674.6783267832088</v>
          </cell>
          <cell r="N349">
            <v>1120.4113197197996</v>
          </cell>
        </row>
        <row r="350">
          <cell r="B350">
            <v>8561.8534680681842</v>
          </cell>
          <cell r="D350">
            <v>433.17366243658529</v>
          </cell>
          <cell r="E350">
            <v>297.50987611945357</v>
          </cell>
          <cell r="F350">
            <v>1648.9064559405369</v>
          </cell>
          <cell r="G350">
            <v>145.77898306255378</v>
          </cell>
          <cell r="H350">
            <v>561.81428379555712</v>
          </cell>
          <cell r="I350">
            <v>1337.6472483440753</v>
          </cell>
          <cell r="J350">
            <v>1379.7772901312958</v>
          </cell>
          <cell r="K350">
            <v>1256.4413552716856</v>
          </cell>
          <cell r="L350">
            <v>356.03668585275449</v>
          </cell>
          <cell r="M350">
            <v>6686.4023023984591</v>
          </cell>
          <cell r="N350">
            <v>1120.7351390811723</v>
          </cell>
        </row>
        <row r="351">
          <cell r="B351">
            <v>8573.8517068759083</v>
          </cell>
          <cell r="D351">
            <v>433.61952203572275</v>
          </cell>
          <cell r="E351">
            <v>296.99838639267028</v>
          </cell>
          <cell r="F351">
            <v>1649.3558026239757</v>
          </cell>
          <cell r="G351">
            <v>145.85493347721714</v>
          </cell>
          <cell r="H351">
            <v>562.57684792775751</v>
          </cell>
          <cell r="I351">
            <v>1340.4200695056109</v>
          </cell>
          <cell r="J351">
            <v>1383.6818130319157</v>
          </cell>
          <cell r="K351">
            <v>1259.4567309678382</v>
          </cell>
          <cell r="L351">
            <v>356.48746389421001</v>
          </cell>
          <cell r="M351">
            <v>6697.8336614285263</v>
          </cell>
          <cell r="N351">
            <v>1121.0625152048697</v>
          </cell>
        </row>
        <row r="352">
          <cell r="B352">
            <v>8585.111423391103</v>
          </cell>
          <cell r="D352">
            <v>434.06054369012514</v>
          </cell>
          <cell r="E352">
            <v>296.49351285162072</v>
          </cell>
          <cell r="F352">
            <v>1649.621447395285</v>
          </cell>
          <cell r="G352">
            <v>145.900195827956</v>
          </cell>
          <cell r="H352">
            <v>563.31502814368969</v>
          </cell>
          <cell r="I352">
            <v>1342.9385925213496</v>
          </cell>
          <cell r="J352">
            <v>1387.4348219136398</v>
          </cell>
          <cell r="K352">
            <v>1262.3957242978115</v>
          </cell>
          <cell r="L352">
            <v>356.90093230617543</v>
          </cell>
          <cell r="M352">
            <v>6708.5067424059071</v>
          </cell>
          <cell r="N352">
            <v>1121.3670230422065</v>
          </cell>
        </row>
        <row r="353">
          <cell r="B353">
            <v>8596.1130928685579</v>
          </cell>
          <cell r="D353">
            <v>434.46189211717535</v>
          </cell>
          <cell r="E353">
            <v>295.99729969815138</v>
          </cell>
          <cell r="F353">
            <v>1649.8136328151149</v>
          </cell>
          <cell r="G353">
            <v>145.93585668239862</v>
          </cell>
          <cell r="H353">
            <v>564.0403263677257</v>
          </cell>
          <cell r="I353">
            <v>1345.4021409423121</v>
          </cell>
          <cell r="J353">
            <v>1391.1599532370606</v>
          </cell>
          <cell r="K353">
            <v>1265.3087000154078</v>
          </cell>
          <cell r="L353">
            <v>357.29751181950974</v>
          </cell>
          <cell r="M353">
            <v>6718.9581218795302</v>
          </cell>
          <cell r="N353">
            <v>1121.5665432836929</v>
          </cell>
        </row>
        <row r="354">
          <cell r="B354">
            <v>8607.2763728658356</v>
          </cell>
          <cell r="D354">
            <v>434.78313514540594</v>
          </cell>
          <cell r="E354">
            <v>295.52345482396584</v>
          </cell>
          <cell r="F354">
            <v>1650.0679665567975</v>
          </cell>
          <cell r="G354">
            <v>145.98839698750527</v>
          </cell>
          <cell r="H354">
            <v>564.7517837606681</v>
          </cell>
          <cell r="I354">
            <v>1348.0161230211456</v>
          </cell>
          <cell r="J354">
            <v>1394.9450126995644</v>
          </cell>
          <cell r="K354">
            <v>1268.2096223179872</v>
          </cell>
          <cell r="L354">
            <v>357.69775902753076</v>
          </cell>
          <cell r="M354">
            <v>6729.6766643711981</v>
          </cell>
          <cell r="N354">
            <v>1121.5551403016389</v>
          </cell>
        </row>
        <row r="355">
          <cell r="B355">
            <v>8618.8830584018469</v>
          </cell>
          <cell r="D355">
            <v>435.01881173926017</v>
          </cell>
          <cell r="E355">
            <v>295.07618561651435</v>
          </cell>
          <cell r="F355">
            <v>1650.4738094479808</v>
          </cell>
          <cell r="G355">
            <v>146.07446635526514</v>
          </cell>
          <cell r="H355">
            <v>565.449071719176</v>
          </cell>
          <cell r="I355">
            <v>1350.8999697133418</v>
          </cell>
          <cell r="J355">
            <v>1398.8458024955564</v>
          </cell>
          <cell r="K355">
            <v>1271.1086513708617</v>
          </cell>
          <cell r="L355">
            <v>358.11565185404351</v>
          </cell>
          <cell r="M355">
            <v>6740.9674229562252</v>
          </cell>
          <cell r="N355">
            <v>1121.3302309967389</v>
          </cell>
        </row>
        <row r="356">
          <cell r="B356">
            <v>8630.9752017836418</v>
          </cell>
          <cell r="D356">
            <v>435.28024388705529</v>
          </cell>
          <cell r="E356">
            <v>294.62161850809088</v>
          </cell>
          <cell r="F356">
            <v>1650.9826597629055</v>
          </cell>
          <cell r="G356">
            <v>146.18108777353359</v>
          </cell>
          <cell r="H356">
            <v>566.14610932150015</v>
          </cell>
          <cell r="I356">
            <v>1353.9479776938115</v>
          </cell>
          <cell r="J356">
            <v>1402.8805762856236</v>
          </cell>
          <cell r="K356">
            <v>1274.0524254486024</v>
          </cell>
          <cell r="L356">
            <v>358.55173590821363</v>
          </cell>
          <cell r="M356">
            <v>6752.7425721941909</v>
          </cell>
          <cell r="N356">
            <v>1129.7742566385775</v>
          </cell>
        </row>
        <row r="357">
          <cell r="B357">
            <v>8642.4850015416741</v>
          </cell>
          <cell r="D357">
            <v>435.6815897460495</v>
          </cell>
          <cell r="E357">
            <v>294.15548411783362</v>
          </cell>
          <cell r="F357">
            <v>1651.4602654797159</v>
          </cell>
          <cell r="G357">
            <v>146.27739338596751</v>
          </cell>
          <cell r="H357">
            <v>566.8018717165271</v>
          </cell>
          <cell r="I357">
            <v>1356.7323390830841</v>
          </cell>
          <cell r="J357">
            <v>1406.7113154990864</v>
          </cell>
          <cell r="K357">
            <v>1276.8471049075681</v>
          </cell>
          <cell r="L357">
            <v>358.96511961945464</v>
          </cell>
          <cell r="M357">
            <v>6763.7954096914036</v>
          </cell>
          <cell r="N357">
            <v>1127.7915826724116</v>
          </cell>
        </row>
        <row r="358">
          <cell r="B358">
            <v>8653.8398825103232</v>
          </cell>
          <cell r="D358">
            <v>436.31494799833143</v>
          </cell>
          <cell r="E358">
            <v>293.6377048098272</v>
          </cell>
          <cell r="F358">
            <v>1651.8675250944591</v>
          </cell>
          <cell r="G358">
            <v>146.35339852518612</v>
          </cell>
          <cell r="H358">
            <v>567.45251905369093</v>
          </cell>
          <cell r="I358">
            <v>1359.2660272794385</v>
          </cell>
          <cell r="J358">
            <v>1410.4860256540198</v>
          </cell>
          <cell r="K358">
            <v>1279.6416130493726</v>
          </cell>
          <cell r="L358">
            <v>359.37061446532607</v>
          </cell>
          <cell r="M358">
            <v>6774.437723121493</v>
          </cell>
          <cell r="N358">
            <v>1126.8671720772002</v>
          </cell>
        </row>
        <row r="359">
          <cell r="B359">
            <v>8665.6318252742294</v>
          </cell>
          <cell r="D359">
            <v>437.11763516763847</v>
          </cell>
          <cell r="E359">
            <v>293.0810493695239</v>
          </cell>
          <cell r="F359">
            <v>1652.2584049393733</v>
          </cell>
          <cell r="G359">
            <v>146.42136991769075</v>
          </cell>
          <cell r="H359">
            <v>568.11953754134015</v>
          </cell>
          <cell r="I359">
            <v>1361.7853439986707</v>
          </cell>
          <cell r="J359">
            <v>1414.3705336337289</v>
          </cell>
          <cell r="K359">
            <v>1282.5705159438153</v>
          </cell>
          <cell r="L359">
            <v>359.79434867054226</v>
          </cell>
          <cell r="M359">
            <v>6785.3200546451608</v>
          </cell>
          <cell r="N359">
            <v>1126.8032783019032</v>
          </cell>
        </row>
        <row r="360">
          <cell r="B360">
            <v>8677.8179770246625</v>
          </cell>
          <cell r="D360">
            <v>437.92410322278738</v>
          </cell>
          <cell r="E360">
            <v>292.55143748355971</v>
          </cell>
          <cell r="F360">
            <v>1652.6966478216552</v>
          </cell>
          <cell r="G360">
            <v>146.49735756392681</v>
          </cell>
          <cell r="H360">
            <v>568.7792289746651</v>
          </cell>
          <cell r="I360">
            <v>1364.4596068628373</v>
          </cell>
          <cell r="J360">
            <v>1418.3056490096835</v>
          </cell>
          <cell r="K360">
            <v>1285.5924107615024</v>
          </cell>
          <cell r="L360">
            <v>360.24196484516705</v>
          </cell>
          <cell r="M360">
            <v>6796.5728658394364</v>
          </cell>
          <cell r="N360">
            <v>1127.1586595189553</v>
          </cell>
        </row>
        <row r="361">
          <cell r="B361">
            <v>8690.5681140979123</v>
          </cell>
          <cell r="D361">
            <v>438.63050179034474</v>
          </cell>
          <cell r="E361">
            <v>292.07907981326184</v>
          </cell>
          <cell r="F361">
            <v>1653.2271130119761</v>
          </cell>
          <cell r="G361">
            <v>146.59256156732638</v>
          </cell>
          <cell r="H361">
            <v>569.43060993350036</v>
          </cell>
          <cell r="I361">
            <v>1367.4474600404501</v>
          </cell>
          <cell r="J361">
            <v>1422.3296772335966</v>
          </cell>
          <cell r="K361">
            <v>1288.7283410837254</v>
          </cell>
          <cell r="L361">
            <v>360.72274847192068</v>
          </cell>
          <cell r="M361">
            <v>6808.4785113424959</v>
          </cell>
          <cell r="N361">
            <v>1127.5275881169528</v>
          </cell>
        </row>
        <row r="362">
          <cell r="B362">
            <v>8703.5425465799144</v>
          </cell>
          <cell r="D362">
            <v>439.27461329246722</v>
          </cell>
          <cell r="E362">
            <v>291.6368242692082</v>
          </cell>
          <cell r="F362">
            <v>1653.7919333072439</v>
          </cell>
          <cell r="G362">
            <v>146.69429003483344</v>
          </cell>
          <cell r="H362">
            <v>570.07376648915647</v>
          </cell>
          <cell r="I362">
            <v>1370.6041495992292</v>
          </cell>
          <cell r="J362">
            <v>1426.3867227632193</v>
          </cell>
          <cell r="K362">
            <v>1291.9084314242486</v>
          </cell>
          <cell r="L362">
            <v>361.21633089117466</v>
          </cell>
          <cell r="M362">
            <v>6820.6756245091055</v>
          </cell>
          <cell r="N362">
            <v>1127.8313149471303</v>
          </cell>
        </row>
        <row r="363">
          <cell r="B363">
            <v>8716.4307235940814</v>
          </cell>
          <cell r="D363">
            <v>439.95379790880025</v>
          </cell>
          <cell r="E363">
            <v>291.16999268579866</v>
          </cell>
          <cell r="F363">
            <v>1654.3059338422552</v>
          </cell>
          <cell r="G363">
            <v>146.78304415688879</v>
          </cell>
          <cell r="H363">
            <v>570.71967240332833</v>
          </cell>
          <cell r="I363">
            <v>1373.7293689481673</v>
          </cell>
          <cell r="J363">
            <v>1430.4537790840673</v>
          </cell>
          <cell r="K363">
            <v>1295.0817768131533</v>
          </cell>
          <cell r="L363">
            <v>361.69970489329387</v>
          </cell>
          <cell r="M363">
            <v>6832.773280141153</v>
          </cell>
          <cell r="N363">
            <v>1128.1023974039176</v>
          </cell>
        </row>
        <row r="364">
          <cell r="B364">
            <v>8728.51147497495</v>
          </cell>
          <cell r="D364">
            <v>440.70315965885919</v>
          </cell>
          <cell r="E364">
            <v>290.6652027197182</v>
          </cell>
          <cell r="F364">
            <v>1654.6992286796371</v>
          </cell>
          <cell r="G364">
            <v>146.84393931937714</v>
          </cell>
          <cell r="H364">
            <v>571.34553469388436</v>
          </cell>
          <cell r="I364">
            <v>1376.5713146835565</v>
          </cell>
          <cell r="J364">
            <v>1434.350426736474</v>
          </cell>
          <cell r="K364">
            <v>1298.0824163307745</v>
          </cell>
          <cell r="L364">
            <v>362.13752392766378</v>
          </cell>
          <cell r="M364">
            <v>6844.0303843713673</v>
          </cell>
          <cell r="N364">
            <v>1128.3358083707719</v>
          </cell>
        </row>
        <row r="365">
          <cell r="B365">
            <v>8740.312857377914</v>
          </cell>
          <cell r="D365">
            <v>441.50385982110618</v>
          </cell>
          <cell r="E365">
            <v>290.14154662576414</v>
          </cell>
          <cell r="F365">
            <v>1655.0449796131541</v>
          </cell>
          <cell r="G365">
            <v>146.89260886080802</v>
          </cell>
          <cell r="H365">
            <v>571.9523177929824</v>
          </cell>
          <cell r="I365">
            <v>1379.3229230113568</v>
          </cell>
          <cell r="J365">
            <v>1438.2089322742916</v>
          </cell>
          <cell r="K365">
            <v>1301.0107114887046</v>
          </cell>
          <cell r="L365">
            <v>362.55020215133987</v>
          </cell>
          <cell r="M365">
            <v>6854.9826751926375</v>
          </cell>
          <cell r="N365">
            <v>1128.4629388504118</v>
          </cell>
        </row>
        <row r="366">
          <cell r="B366">
            <v>8752.3498928219087</v>
          </cell>
          <cell r="D366">
            <v>442.29864537939432</v>
          </cell>
          <cell r="E366">
            <v>289.64274577014146</v>
          </cell>
          <cell r="F366">
            <v>1655.4446619845926</v>
          </cell>
          <cell r="G366">
            <v>146.95141477802147</v>
          </cell>
          <cell r="H366">
            <v>572.52871493150792</v>
          </cell>
          <cell r="I366">
            <v>1382.2175702323516</v>
          </cell>
          <cell r="J366">
            <v>1442.1316992322604</v>
          </cell>
          <cell r="K366">
            <v>1303.9515048497667</v>
          </cell>
          <cell r="L366">
            <v>362.96069398007046</v>
          </cell>
          <cell r="M366">
            <v>6866.1862599885717</v>
          </cell>
          <cell r="N366">
            <v>1128.3902776949421</v>
          </cell>
        </row>
        <row r="367">
          <cell r="B367">
            <v>8764.9686223653061</v>
          </cell>
          <cell r="D367">
            <v>443.05647800141764</v>
          </cell>
          <cell r="E367">
            <v>289.19606756899628</v>
          </cell>
          <cell r="F367">
            <v>1655.9640137014851</v>
          </cell>
          <cell r="G367">
            <v>147.03599104771931</v>
          </cell>
          <cell r="H367">
            <v>573.07423454042407</v>
          </cell>
          <cell r="I367">
            <v>1385.38669904009</v>
          </cell>
          <cell r="J367">
            <v>1446.1860147892467</v>
          </cell>
          <cell r="K367">
            <v>1306.9681119398485</v>
          </cell>
          <cell r="L367">
            <v>363.38721455446625</v>
          </cell>
          <cell r="M367">
            <v>6878.0022796132798</v>
          </cell>
          <cell r="N367">
            <v>1128.1246354915115</v>
          </cell>
        </row>
        <row r="368">
          <cell r="B368">
            <v>8778.1913126937798</v>
          </cell>
          <cell r="D368">
            <v>443.83994498848915</v>
          </cell>
          <cell r="E368">
            <v>288.76947523437201</v>
          </cell>
          <cell r="F368">
            <v>1656.564673689104</v>
          </cell>
          <cell r="G368">
            <v>147.14224354640371</v>
          </cell>
          <cell r="H368">
            <v>573.63274162238645</v>
          </cell>
          <cell r="I368">
            <v>1388.6914054789852</v>
          </cell>
          <cell r="J368">
            <v>1450.3943805718613</v>
          </cell>
          <cell r="K368">
            <v>1310.1071854203699</v>
          </cell>
          <cell r="L368">
            <v>363.84080864916433</v>
          </cell>
          <cell r="M368">
            <v>6890.3734389782749</v>
          </cell>
          <cell r="N368">
            <v>1136.5992752881657</v>
          </cell>
        </row>
        <row r="369">
          <cell r="B369">
            <v>8791.0171617392843</v>
          </cell>
          <cell r="D369">
            <v>444.68377131377827</v>
          </cell>
          <cell r="E369">
            <v>288.34249203523683</v>
          </cell>
          <cell r="F369">
            <v>1657.1341665109683</v>
          </cell>
          <cell r="G369">
            <v>147.25221622899045</v>
          </cell>
          <cell r="H369">
            <v>574.22127390331752</v>
          </cell>
          <cell r="I369">
            <v>1391.6853530108929</v>
          </cell>
          <cell r="J369">
            <v>1454.4723093585465</v>
          </cell>
          <cell r="K369">
            <v>1313.1898393232761</v>
          </cell>
          <cell r="L369">
            <v>364.29794668330379</v>
          </cell>
          <cell r="M369">
            <v>6902.2531050192956</v>
          </cell>
          <cell r="N369">
            <v>1134.6072336643085</v>
          </cell>
        </row>
        <row r="370">
          <cell r="B370">
            <v>8803.6435652182954</v>
          </cell>
          <cell r="D370">
            <v>445.65562924262014</v>
          </cell>
          <cell r="E370">
            <v>287.87503672967995</v>
          </cell>
          <cell r="F370">
            <v>1657.6355426136045</v>
          </cell>
          <cell r="G370">
            <v>147.36007281582081</v>
          </cell>
          <cell r="H370">
            <v>574.88445612259454</v>
          </cell>
          <cell r="I370">
            <v>1394.3115008011941</v>
          </cell>
          <cell r="J370">
            <v>1458.5025228213879</v>
          </cell>
          <cell r="K370">
            <v>1316.2964430278948</v>
          </cell>
          <cell r="L370">
            <v>364.77200559266811</v>
          </cell>
          <cell r="M370">
            <v>6913.7625437951656</v>
          </cell>
          <cell r="N370">
            <v>1133.6886943965085</v>
          </cell>
        </row>
        <row r="371">
          <cell r="B371">
            <v>8816.4373284836602</v>
          </cell>
          <cell r="D371">
            <v>446.71840244779986</v>
          </cell>
          <cell r="E371">
            <v>287.37749413947262</v>
          </cell>
          <cell r="F371">
            <v>1658.1008970608314</v>
          </cell>
          <cell r="G371">
            <v>147.46813174455116</v>
          </cell>
          <cell r="H371">
            <v>575.6050812279185</v>
          </cell>
          <cell r="I371">
            <v>1396.8279134293398</v>
          </cell>
          <cell r="J371">
            <v>1462.5802908480168</v>
          </cell>
          <cell r="K371">
            <v>1319.4722382844582</v>
          </cell>
          <cell r="L371">
            <v>365.26929535536715</v>
          </cell>
          <cell r="M371">
            <v>6925.3238479504826</v>
          </cell>
          <cell r="N371">
            <v>1133.6248790892755</v>
          </cell>
        </row>
        <row r="372">
          <cell r="B372">
            <v>8829.4760844063367</v>
          </cell>
          <cell r="D372">
            <v>447.77033342985857</v>
          </cell>
          <cell r="E372">
            <v>286.89082896228757</v>
          </cell>
          <cell r="F372">
            <v>1658.5723154917359</v>
          </cell>
          <cell r="G372">
            <v>147.57836334763334</v>
          </cell>
          <cell r="H372">
            <v>576.32544734112673</v>
          </cell>
          <cell r="I372">
            <v>1399.5343940556049</v>
          </cell>
          <cell r="J372">
            <v>1466.693975686306</v>
          </cell>
          <cell r="K372">
            <v>1322.6637349583568</v>
          </cell>
          <cell r="L372">
            <v>365.78037059183924</v>
          </cell>
          <cell r="M372">
            <v>6937.1486014726033</v>
          </cell>
          <cell r="N372">
            <v>1133.972317272297</v>
          </cell>
        </row>
        <row r="373">
          <cell r="B373">
            <v>8842.9221173604328</v>
          </cell>
          <cell r="D373">
            <v>448.7517921934525</v>
          </cell>
          <cell r="E373">
            <v>286.43770342419543</v>
          </cell>
          <cell r="F373">
            <v>1659.0854242932051</v>
          </cell>
          <cell r="G373">
            <v>147.69263931727036</v>
          </cell>
          <cell r="H373">
            <v>577.01172377181547</v>
          </cell>
          <cell r="I373">
            <v>1402.6490134934584</v>
          </cell>
          <cell r="J373">
            <v>1470.8742928390702</v>
          </cell>
          <cell r="K373">
            <v>1325.8651118942846</v>
          </cell>
          <cell r="L373">
            <v>366.30188924539834</v>
          </cell>
          <cell r="M373">
            <v>6949.4800948545026</v>
          </cell>
          <cell r="N373">
            <v>1134.3174361694987</v>
          </cell>
        </row>
        <row r="374">
          <cell r="B374">
            <v>8856.5624584094166</v>
          </cell>
          <cell r="D374">
            <v>449.68660362569557</v>
          </cell>
          <cell r="E374">
            <v>286.00773904160144</v>
          </cell>
          <cell r="F374">
            <v>1659.627783629202</v>
          </cell>
          <cell r="G374">
            <v>147.80696011421782</v>
          </cell>
          <cell r="H374">
            <v>577.67222318678137</v>
          </cell>
          <cell r="I374">
            <v>1406.0066610901586</v>
          </cell>
          <cell r="J374">
            <v>1475.0763755330156</v>
          </cell>
          <cell r="K374">
            <v>1329.0596487234918</v>
          </cell>
          <cell r="L374">
            <v>366.82670525623666</v>
          </cell>
          <cell r="M374">
            <v>6962.0763575331039</v>
          </cell>
          <cell r="N374">
            <v>1134.584862222797</v>
          </cell>
        </row>
        <row r="375">
          <cell r="B375">
            <v>8870.2733576465998</v>
          </cell>
          <cell r="D375">
            <v>450.64288739355339</v>
          </cell>
          <cell r="E375">
            <v>285.57196428694374</v>
          </cell>
          <cell r="F375">
            <v>1660.1791567397604</v>
          </cell>
          <cell r="G375">
            <v>147.91708232460903</v>
          </cell>
          <cell r="H375">
            <v>578.34061960508336</v>
          </cell>
          <cell r="I375">
            <v>1409.3619952432571</v>
          </cell>
          <cell r="J375">
            <v>1479.2972222559395</v>
          </cell>
          <cell r="K375">
            <v>1332.2786585098704</v>
          </cell>
          <cell r="L375">
            <v>367.35470328186244</v>
          </cell>
          <cell r="M375">
            <v>6974.7294379603818</v>
          </cell>
          <cell r="N375">
            <v>1134.8138751484692</v>
          </cell>
        </row>
        <row r="376">
          <cell r="B376">
            <v>8883.3753858993459</v>
          </cell>
          <cell r="D376">
            <v>451.62495156650743</v>
          </cell>
          <cell r="E376">
            <v>285.12792228227482</v>
          </cell>
          <cell r="F376">
            <v>1660.6992508118351</v>
          </cell>
          <cell r="G376">
            <v>148.01557810287923</v>
          </cell>
          <cell r="H376">
            <v>579.01338113374072</v>
          </cell>
          <cell r="I376">
            <v>1412.4029906630517</v>
          </cell>
          <cell r="J376">
            <v>1483.3574710840981</v>
          </cell>
          <cell r="K376">
            <v>1335.4006599995928</v>
          </cell>
          <cell r="L376">
            <v>367.86193822821758</v>
          </cell>
          <cell r="M376">
            <v>6986.7512700234156</v>
          </cell>
          <cell r="N376">
            <v>1135.0078268900552</v>
          </cell>
        </row>
        <row r="377">
          <cell r="B377">
            <v>8896.1679514829193</v>
          </cell>
          <cell r="D377">
            <v>452.63162202508221</v>
          </cell>
          <cell r="E377">
            <v>284.66800617102172</v>
          </cell>
          <cell r="F377">
            <v>1661.1939222382291</v>
          </cell>
          <cell r="G377">
            <v>148.10662891667695</v>
          </cell>
          <cell r="H377">
            <v>579.70497501938178</v>
          </cell>
          <cell r="I377">
            <v>1415.2609244335083</v>
          </cell>
          <cell r="J377">
            <v>1487.3638757025042</v>
          </cell>
          <cell r="K377">
            <v>1338.4682545035837</v>
          </cell>
          <cell r="L377">
            <v>368.35491436497205</v>
          </cell>
          <cell r="M377">
            <v>6998.4534951788555</v>
          </cell>
          <cell r="N377">
            <v>1135.1034182568465</v>
          </cell>
        </row>
        <row r="378">
          <cell r="B378">
            <v>8908.8319727204744</v>
          </cell>
          <cell r="D378">
            <v>453.62993476614355</v>
          </cell>
          <cell r="E378">
            <v>284.19693942541875</v>
          </cell>
          <cell r="F378">
            <v>1661.6667482471405</v>
          </cell>
          <cell r="G378">
            <v>148.19467320966652</v>
          </cell>
          <cell r="H378">
            <v>580.41420106377404</v>
          </cell>
          <cell r="I378">
            <v>1418.1028695834179</v>
          </cell>
          <cell r="J378">
            <v>1491.3809551833817</v>
          </cell>
          <cell r="K378">
            <v>1341.4757665649056</v>
          </cell>
          <cell r="L378">
            <v>368.83341883805889</v>
          </cell>
          <cell r="M378">
            <v>7010.0686326903451</v>
          </cell>
          <cell r="N378">
            <v>1135.012509932953</v>
          </cell>
        </row>
        <row r="379">
          <cell r="B379">
            <v>8921.5222513226254</v>
          </cell>
          <cell r="D379">
            <v>454.59965487689743</v>
          </cell>
          <cell r="E379">
            <v>283.71923301897704</v>
          </cell>
          <cell r="F379">
            <v>1662.1225468223734</v>
          </cell>
          <cell r="G379">
            <v>148.28307509043765</v>
          </cell>
          <cell r="H379">
            <v>581.14040499953546</v>
          </cell>
          <cell r="I379">
            <v>1421.0459948715663</v>
          </cell>
          <cell r="J379">
            <v>1495.4575254042302</v>
          </cell>
          <cell r="K379">
            <v>1344.4305752328326</v>
          </cell>
          <cell r="L379">
            <v>369.29911075165916</v>
          </cell>
          <cell r="M379">
            <v>7021.779233172635</v>
          </cell>
          <cell r="N379">
            <v>1134.742230441602</v>
          </cell>
        </row>
        <row r="380">
          <cell r="B380">
            <v>8934.5314473771759</v>
          </cell>
          <cell r="D380">
            <v>455.57612435231283</v>
          </cell>
          <cell r="E380">
            <v>283.23159902212359</v>
          </cell>
          <cell r="F380">
            <v>1662.5787734868186</v>
          </cell>
          <cell r="G380">
            <v>148.37357665754615</v>
          </cell>
          <cell r="H380">
            <v>581.89556809612498</v>
          </cell>
          <cell r="I380">
            <v>1424.1038094042769</v>
          </cell>
          <cell r="J380">
            <v>1499.6610177019911</v>
          </cell>
          <cell r="K380">
            <v>1347.4328289363652</v>
          </cell>
          <cell r="L380">
            <v>369.76798695608255</v>
          </cell>
          <cell r="M380">
            <v>7033.8135612392061</v>
          </cell>
          <cell r="N380">
            <v>1143.2601514898115</v>
          </cell>
        </row>
        <row r="381">
          <cell r="B381">
            <v>8947.0677746252295</v>
          </cell>
          <cell r="D381">
            <v>456.52681583139514</v>
          </cell>
          <cell r="E381">
            <v>282.76978587939601</v>
          </cell>
          <cell r="F381">
            <v>1663.0171608169496</v>
          </cell>
          <cell r="G381">
            <v>148.45961339126475</v>
          </cell>
          <cell r="H381">
            <v>582.63004783048689</v>
          </cell>
          <cell r="I381">
            <v>1426.9960025469106</v>
          </cell>
          <cell r="J381">
            <v>1503.7017296966765</v>
          </cell>
          <cell r="K381">
            <v>1350.3496093443994</v>
          </cell>
          <cell r="L381">
            <v>370.21978679088141</v>
          </cell>
          <cell r="M381">
            <v>7045.3739504175701</v>
          </cell>
          <cell r="N381">
            <v>1141.2154820159371</v>
          </cell>
        </row>
        <row r="382">
          <cell r="B382">
            <v>8959.7759104188408</v>
          </cell>
          <cell r="D382">
            <v>457.51022697119942</v>
          </cell>
          <cell r="E382">
            <v>282.3126380544216</v>
          </cell>
          <cell r="F382">
            <v>1663.4666828218728</v>
          </cell>
          <cell r="G382">
            <v>148.54502004092453</v>
          </cell>
          <cell r="H382">
            <v>583.37716119496088</v>
          </cell>
          <cell r="I382">
            <v>1429.8186441275382</v>
          </cell>
          <cell r="J382">
            <v>1507.7695284207321</v>
          </cell>
          <cell r="K382">
            <v>1353.3634948052706</v>
          </cell>
          <cell r="L382">
            <v>370.68381568783474</v>
          </cell>
          <cell r="M382">
            <v>7057.0243470991336</v>
          </cell>
          <cell r="N382">
            <v>1140.2096725379865</v>
          </cell>
        </row>
        <row r="383">
          <cell r="B383">
            <v>8972.9858640352886</v>
          </cell>
          <cell r="D383">
            <v>458.51190319458641</v>
          </cell>
          <cell r="E383">
            <v>281.84168965391194</v>
          </cell>
          <cell r="F383">
            <v>1663.9372848926112</v>
          </cell>
          <cell r="G383">
            <v>148.63264193154174</v>
          </cell>
          <cell r="H383">
            <v>584.14921133257451</v>
          </cell>
          <cell r="I383">
            <v>1432.7036858364941</v>
          </cell>
          <cell r="J383">
            <v>1511.9958334490036</v>
          </cell>
          <cell r="K383">
            <v>1356.5412344599763</v>
          </cell>
          <cell r="L383">
            <v>371.17263503841434</v>
          </cell>
          <cell r="M383">
            <v>7069.1325269406152</v>
          </cell>
          <cell r="N383">
            <v>1140.047052977412</v>
          </cell>
        </row>
        <row r="384">
          <cell r="B384">
            <v>8986.1211287635233</v>
          </cell>
          <cell r="D384">
            <v>459.42810489982367</v>
          </cell>
          <cell r="E384">
            <v>281.36748407324478</v>
          </cell>
          <cell r="F384">
            <v>1664.4039912673197</v>
          </cell>
          <cell r="G384">
            <v>148.71969588927834</v>
          </cell>
          <cell r="H384">
            <v>584.90379301966323</v>
          </cell>
          <cell r="I384">
            <v>1435.6235295488468</v>
          </cell>
          <cell r="J384">
            <v>1516.238253380983</v>
          </cell>
          <cell r="K384">
            <v>1359.718630915778</v>
          </cell>
          <cell r="L384">
            <v>371.66387533429531</v>
          </cell>
          <cell r="M384">
            <v>7081.2717693561635</v>
          </cell>
          <cell r="N384">
            <v>1140.2996260610687</v>
          </cell>
        </row>
        <row r="385">
          <cell r="B385">
            <v>8999.0726284335051</v>
          </cell>
          <cell r="D385">
            <v>460.22450795670352</v>
          </cell>
          <cell r="E385">
            <v>280.88784295786172</v>
          </cell>
          <cell r="F385">
            <v>1664.858664853863</v>
          </cell>
          <cell r="G385">
            <v>148.80614861424158</v>
          </cell>
          <cell r="H385">
            <v>585.62935497288902</v>
          </cell>
          <cell r="I385">
            <v>1438.6174462581673</v>
          </cell>
          <cell r="J385">
            <v>1520.4829795286059</v>
          </cell>
          <cell r="K385">
            <v>1362.8456602399549</v>
          </cell>
          <cell r="L385">
            <v>372.15336911678315</v>
          </cell>
          <cell r="M385">
            <v>7093.3936235845049</v>
          </cell>
          <cell r="N385">
            <v>1140.5723261004543</v>
          </cell>
        </row>
        <row r="386">
          <cell r="B386">
            <v>9011.8488684356689</v>
          </cell>
          <cell r="D386">
            <v>460.97268991172314</v>
          </cell>
          <cell r="E386">
            <v>280.40922734261522</v>
          </cell>
          <cell r="F386">
            <v>1665.2986234150294</v>
          </cell>
          <cell r="G386">
            <v>148.89140860090453</v>
          </cell>
          <cell r="H386">
            <v>586.33051038323151</v>
          </cell>
          <cell r="I386">
            <v>1441.6331127617627</v>
          </cell>
          <cell r="J386">
            <v>1524.690291441256</v>
          </cell>
          <cell r="K386">
            <v>1365.9165218310852</v>
          </cell>
          <cell r="L386">
            <v>372.64577891214964</v>
          </cell>
          <cell r="M386">
            <v>7105.4062473454196</v>
          </cell>
          <cell r="N386">
            <v>1140.7954450515158</v>
          </cell>
        </row>
        <row r="387">
          <cell r="B387">
            <v>9024.7078452607802</v>
          </cell>
          <cell r="D387">
            <v>461.79462856150445</v>
          </cell>
          <cell r="E387">
            <v>279.93334274702977</v>
          </cell>
          <cell r="F387">
            <v>1665.7301531079904</v>
          </cell>
          <cell r="G387">
            <v>148.97607514484514</v>
          </cell>
          <cell r="H387">
            <v>587.02906512946731</v>
          </cell>
          <cell r="I387">
            <v>1444.6350440837202</v>
          </cell>
          <cell r="J387">
            <v>1528.8794407159571</v>
          </cell>
          <cell r="K387">
            <v>1368.9904769556897</v>
          </cell>
          <cell r="L387">
            <v>373.15692558650289</v>
          </cell>
          <cell r="M387">
            <v>7117.3971807241724</v>
          </cell>
          <cell r="N387">
            <v>1141.008954115377</v>
          </cell>
        </row>
        <row r="388">
          <cell r="B388">
            <v>9037.2652239717536</v>
          </cell>
          <cell r="D388">
            <v>462.7239458779494</v>
          </cell>
          <cell r="E388">
            <v>279.47858333587646</v>
          </cell>
          <cell r="F388">
            <v>1666.1388514991443</v>
          </cell>
          <cell r="G388">
            <v>149.05691637286606</v>
          </cell>
          <cell r="H388">
            <v>587.71305777790644</v>
          </cell>
          <cell r="I388">
            <v>1447.479382451872</v>
          </cell>
          <cell r="J388">
            <v>1532.8910130987565</v>
          </cell>
          <cell r="K388">
            <v>1371.9752353683114</v>
          </cell>
          <cell r="L388">
            <v>373.67246332590781</v>
          </cell>
          <cell r="M388">
            <v>7128.926919894765</v>
          </cell>
          <cell r="N388">
            <v>1141.2119117276652</v>
          </cell>
        </row>
        <row r="389">
          <cell r="B389">
            <v>9049.6988607032163</v>
          </cell>
          <cell r="D389">
            <v>463.69116902735925</v>
          </cell>
          <cell r="E389">
            <v>279.02159592809699</v>
          </cell>
          <cell r="F389">
            <v>1666.5316707327072</v>
          </cell>
          <cell r="G389">
            <v>149.13557197793477</v>
          </cell>
          <cell r="H389">
            <v>588.4045451497359</v>
          </cell>
          <cell r="I389">
            <v>1450.276078925498</v>
          </cell>
          <cell r="J389">
            <v>1536.838777625753</v>
          </cell>
          <cell r="K389">
            <v>1374.9185661221104</v>
          </cell>
          <cell r="L389">
            <v>374.18669617608668</v>
          </cell>
          <cell r="M389">
            <v>7140.2919067098255</v>
          </cell>
          <cell r="N389">
            <v>1141.3190974247848</v>
          </cell>
        </row>
        <row r="390">
          <cell r="B390">
            <v>9061.9626082499817</v>
          </cell>
          <cell r="D390">
            <v>464.56972319533429</v>
          </cell>
          <cell r="E390">
            <v>278.54118008203807</v>
          </cell>
          <cell r="F390">
            <v>1666.9089408615448</v>
          </cell>
          <cell r="G390">
            <v>149.21258604075604</v>
          </cell>
          <cell r="H390">
            <v>589.11400966830547</v>
          </cell>
          <cell r="I390">
            <v>1453.1202802543839</v>
          </cell>
          <cell r="J390">
            <v>1540.7911267104248</v>
          </cell>
          <cell r="K390">
            <v>1377.8165222905577</v>
          </cell>
          <cell r="L390">
            <v>374.68093255783123</v>
          </cell>
          <cell r="M390">
            <v>7151.6443983838044</v>
          </cell>
          <cell r="N390">
            <v>1141.2158695361538</v>
          </cell>
        </row>
        <row r="391">
          <cell r="B391">
            <v>9074.0619972405893</v>
          </cell>
          <cell r="D391">
            <v>465.28383343931165</v>
          </cell>
          <cell r="E391">
            <v>278.02576964853273</v>
          </cell>
          <cell r="F391">
            <v>1667.2717042905429</v>
          </cell>
          <cell r="G391">
            <v>149.28873794922424</v>
          </cell>
          <cell r="H391">
            <v>589.84721496196528</v>
          </cell>
          <cell r="I391">
            <v>1456.0734041381268</v>
          </cell>
          <cell r="J391">
            <v>1544.8054571064008</v>
          </cell>
          <cell r="K391">
            <v>1380.6771822134333</v>
          </cell>
          <cell r="L391">
            <v>375.14394116726135</v>
          </cell>
          <cell r="M391">
            <v>7163.1076418269549</v>
          </cell>
          <cell r="N391">
            <v>1140.8919324106403</v>
          </cell>
        </row>
        <row r="392">
          <cell r="B392">
            <v>9086.3723003672021</v>
          </cell>
          <cell r="D392">
            <v>465.93068086235752</v>
          </cell>
          <cell r="E392">
            <v>277.48635770140157</v>
          </cell>
          <cell r="F392">
            <v>1667.6301661702173</v>
          </cell>
          <cell r="G392">
            <v>149.36690853136562</v>
          </cell>
          <cell r="H392">
            <v>590.60646304848694</v>
          </cell>
          <cell r="I392">
            <v>1459.1392196080376</v>
          </cell>
          <cell r="J392">
            <v>1548.9721898618004</v>
          </cell>
          <cell r="K392">
            <v>1383.5959840306352</v>
          </cell>
          <cell r="L392">
            <v>375.59613472403538</v>
          </cell>
          <cell r="M392">
            <v>7174.9070659745776</v>
          </cell>
          <cell r="N392">
            <v>1149.3716987892701</v>
          </cell>
        </row>
        <row r="393">
          <cell r="B393">
            <v>9098.3119941683744</v>
          </cell>
          <cell r="D393">
            <v>466.60151186319337</v>
          </cell>
          <cell r="E393">
            <v>276.98607757128775</v>
          </cell>
          <cell r="F393">
            <v>1667.966764967689</v>
          </cell>
          <cell r="G393">
            <v>149.44374429306481</v>
          </cell>
          <cell r="H393">
            <v>591.32816450150654</v>
          </cell>
          <cell r="I393">
            <v>1462.0421171882856</v>
          </cell>
          <cell r="J393">
            <v>1553.0286339090339</v>
          </cell>
          <cell r="K393">
            <v>1386.4403989676919</v>
          </cell>
          <cell r="L393">
            <v>376.0287038898428</v>
          </cell>
          <cell r="M393">
            <v>7186.2785277171142</v>
          </cell>
          <cell r="N393">
            <v>1147.2251443703487</v>
          </cell>
        </row>
        <row r="394">
          <cell r="B394">
            <v>9110.5877079194597</v>
          </cell>
          <cell r="D394">
            <v>467.41283136606216</v>
          </cell>
          <cell r="E394">
            <v>276.51691445600119</v>
          </cell>
          <cell r="F394">
            <v>1668.3009756155193</v>
          </cell>
          <cell r="G394">
            <v>149.52362672344691</v>
          </cell>
          <cell r="H394">
            <v>592.03841054727957</v>
          </cell>
          <cell r="I394">
            <v>1464.8780250981931</v>
          </cell>
          <cell r="J394">
            <v>1557.1674509634895</v>
          </cell>
          <cell r="K394">
            <v>1389.3795272717553</v>
          </cell>
          <cell r="L394">
            <v>376.47663893550634</v>
          </cell>
          <cell r="M394">
            <v>7197.7646551551898</v>
          </cell>
          <cell r="N394">
            <v>1146.1279681991978</v>
          </cell>
        </row>
        <row r="395">
          <cell r="B395">
            <v>9123.4074440439545</v>
          </cell>
          <cell r="D395">
            <v>468.33987462669609</v>
          </cell>
          <cell r="E395">
            <v>276.05140125826</v>
          </cell>
          <cell r="F395">
            <v>1668.6370079919695</v>
          </cell>
          <cell r="G395">
            <v>149.60634180549533</v>
          </cell>
          <cell r="H395">
            <v>592.76084713712339</v>
          </cell>
          <cell r="I395">
            <v>1467.7605288011332</v>
          </cell>
          <cell r="J395">
            <v>1561.4602681552371</v>
          </cell>
          <cell r="K395">
            <v>1392.4521718909343</v>
          </cell>
          <cell r="L395">
            <v>376.94829917686678</v>
          </cell>
          <cell r="M395">
            <v>7209.6254649587599</v>
          </cell>
          <cell r="N395">
            <v>1145.8887810987703</v>
          </cell>
        </row>
        <row r="396">
          <cell r="B396">
            <v>9136.0272675675733</v>
          </cell>
          <cell r="D396">
            <v>469.25335678698553</v>
          </cell>
          <cell r="E396">
            <v>275.58320881648649</v>
          </cell>
          <cell r="F396">
            <v>1668.9528823531564</v>
          </cell>
          <cell r="G396">
            <v>149.68490459818034</v>
          </cell>
          <cell r="H396">
            <v>593.47440114485164</v>
          </cell>
          <cell r="I396">
            <v>1470.6355548055183</v>
          </cell>
          <cell r="J396">
            <v>1565.6740698718256</v>
          </cell>
          <cell r="K396">
            <v>1395.4644911005612</v>
          </cell>
          <cell r="L396">
            <v>377.41454997466457</v>
          </cell>
          <cell r="M396">
            <v>7221.3008538487575</v>
          </cell>
          <cell r="N396">
            <v>1146.086571642433</v>
          </cell>
        </row>
        <row r="397">
          <cell r="B397">
            <v>9148.2266841709607</v>
          </cell>
          <cell r="D397">
            <v>470.0756579612692</v>
          </cell>
          <cell r="E397">
            <v>275.09709607511758</v>
          </cell>
          <cell r="F397">
            <v>1669.2446839869021</v>
          </cell>
          <cell r="G397">
            <v>149.75676033652078</v>
          </cell>
          <cell r="H397">
            <v>594.18247716484279</v>
          </cell>
          <cell r="I397">
            <v>1473.5329957194626</v>
          </cell>
          <cell r="J397">
            <v>1569.7482833067577</v>
          </cell>
          <cell r="K397">
            <v>1398.3571687524518</v>
          </cell>
          <cell r="L397">
            <v>377.86673258182901</v>
          </cell>
          <cell r="M397">
            <v>7232.6891018487668</v>
          </cell>
          <cell r="N397">
            <v>1146.3230301371318</v>
          </cell>
        </row>
        <row r="398">
          <cell r="B398">
            <v>9160.1223994647298</v>
          </cell>
          <cell r="D398">
            <v>470.81367803869711</v>
          </cell>
          <cell r="E398">
            <v>274.60163841745066</v>
          </cell>
          <cell r="F398">
            <v>1669.5273270805276</v>
          </cell>
          <cell r="G398">
            <v>149.82449785499804</v>
          </cell>
          <cell r="H398">
            <v>594.88788361492902</v>
          </cell>
          <cell r="I398">
            <v>1476.4388087206792</v>
          </cell>
          <cell r="J398">
            <v>1573.7193086743355</v>
          </cell>
          <cell r="K398">
            <v>1401.1798663956504</v>
          </cell>
          <cell r="L398">
            <v>378.31335501949633</v>
          </cell>
          <cell r="M398">
            <v>7243.8910473606156</v>
          </cell>
          <cell r="N398">
            <v>1146.5059492046062</v>
          </cell>
        </row>
        <row r="399">
          <cell r="B399">
            <v>9172.1443029863221</v>
          </cell>
          <cell r="D399">
            <v>471.51526311658802</v>
          </cell>
          <cell r="E399">
            <v>274.10558148058914</v>
          </cell>
          <cell r="F399">
            <v>1669.8272049487118</v>
          </cell>
          <cell r="G399">
            <v>149.89364809792249</v>
          </cell>
          <cell r="H399">
            <v>595.60490062628537</v>
          </cell>
          <cell r="I399">
            <v>1479.3713576446378</v>
          </cell>
          <cell r="J399">
            <v>1577.7229582288212</v>
          </cell>
          <cell r="K399">
            <v>1404.0670131026736</v>
          </cell>
          <cell r="L399">
            <v>378.77629157750596</v>
          </cell>
          <cell r="M399">
            <v>7255.263374226558</v>
          </cell>
          <cell r="N399">
            <v>1146.6448752608944</v>
          </cell>
        </row>
        <row r="400">
          <cell r="B400">
            <v>9184.0675064216066</v>
          </cell>
          <cell r="D400">
            <v>472.18790582430859</v>
          </cell>
          <cell r="E400">
            <v>273.6338219912102</v>
          </cell>
          <cell r="F400">
            <v>1670.1455154726902</v>
          </cell>
          <cell r="G400">
            <v>149.96495727111275</v>
          </cell>
          <cell r="H400">
            <v>596.31181012528634</v>
          </cell>
          <cell r="I400">
            <v>1482.2196640265486</v>
          </cell>
          <cell r="J400">
            <v>1581.6914283677936</v>
          </cell>
          <cell r="K400">
            <v>1406.9796568135421</v>
          </cell>
          <cell r="L400">
            <v>379.24731065904103</v>
          </cell>
          <cell r="M400">
            <v>7266.5603427360156</v>
          </cell>
          <cell r="N400">
            <v>1146.7236773496616</v>
          </cell>
        </row>
        <row r="401">
          <cell r="B401">
            <v>9196.0338498526999</v>
          </cell>
          <cell r="D401">
            <v>472.8539632983626</v>
          </cell>
          <cell r="E401">
            <v>273.16404986213291</v>
          </cell>
          <cell r="F401">
            <v>1670.4665304037833</v>
          </cell>
          <cell r="G401">
            <v>150.03829778413919</v>
          </cell>
          <cell r="H401">
            <v>597.01779316804345</v>
          </cell>
          <cell r="I401">
            <v>1485.0517580225583</v>
          </cell>
          <cell r="J401">
            <v>1585.722104080502</v>
          </cell>
          <cell r="K401">
            <v>1409.9194253187986</v>
          </cell>
          <cell r="L401">
            <v>379.71782638384929</v>
          </cell>
          <cell r="M401">
            <v>7277.9337351616741</v>
          </cell>
          <cell r="N401">
            <v>1146.6722633957652</v>
          </cell>
        </row>
        <row r="402">
          <cell r="B402">
            <v>9207.923471073309</v>
          </cell>
          <cell r="D402">
            <v>473.51821301889919</v>
          </cell>
          <cell r="E402">
            <v>272.67490184716883</v>
          </cell>
          <cell r="F402">
            <v>1670.7601330174134</v>
          </cell>
          <cell r="G402">
            <v>150.11109005642746</v>
          </cell>
          <cell r="H402">
            <v>597.71935461020723</v>
          </cell>
          <cell r="I402">
            <v>1487.899791524311</v>
          </cell>
          <cell r="J402">
            <v>1589.837012090534</v>
          </cell>
          <cell r="K402">
            <v>1412.8105831377209</v>
          </cell>
          <cell r="L402">
            <v>380.16496722636123</v>
          </cell>
          <cell r="M402">
            <v>7289.3029316629745</v>
          </cell>
          <cell r="N402">
            <v>1146.4032053112821</v>
          </cell>
        </row>
        <row r="403">
          <cell r="B403">
            <v>9219.660548103433</v>
          </cell>
          <cell r="D403">
            <v>474.18773343353985</v>
          </cell>
          <cell r="E403">
            <v>272.15340431010532</v>
          </cell>
          <cell r="F403">
            <v>1671.0059120645446</v>
          </cell>
          <cell r="G403">
            <v>150.1818265218528</v>
          </cell>
          <cell r="H403">
            <v>598.41658581408763</v>
          </cell>
          <cell r="I403">
            <v>1490.7782225849166</v>
          </cell>
          <cell r="J403">
            <v>1594.0407483827682</v>
          </cell>
          <cell r="K403">
            <v>1415.6049063998846</v>
          </cell>
          <cell r="L403">
            <v>380.57627507707764</v>
          </cell>
          <cell r="M403">
            <v>7300.604476845132</v>
          </cell>
          <cell r="N403">
            <v>1145.9300138711487</v>
          </cell>
        </row>
        <row r="404">
          <cell r="B404">
            <v>9231.5021619344916</v>
          </cell>
          <cell r="D404">
            <v>474.88833292729913</v>
          </cell>
          <cell r="E404">
            <v>271.60493812421635</v>
          </cell>
          <cell r="F404">
            <v>1671.2187567934875</v>
          </cell>
          <cell r="G404">
            <v>150.25349758529376</v>
          </cell>
          <cell r="H404">
            <v>599.1324234263551</v>
          </cell>
          <cell r="I404">
            <v>1493.6931361315712</v>
          </cell>
          <cell r="J404">
            <v>1598.3481913805008</v>
          </cell>
          <cell r="K404">
            <v>1418.3873166523633</v>
          </cell>
          <cell r="L404">
            <v>380.97946121759952</v>
          </cell>
          <cell r="M404">
            <v>7312.0127831871714</v>
          </cell>
          <cell r="N404">
            <v>1154.3264080610757</v>
          </cell>
        </row>
        <row r="405">
          <cell r="B405">
            <v>9242.7926994623358</v>
          </cell>
          <cell r="D405">
            <v>475.58929475050951</v>
          </cell>
          <cell r="E405">
            <v>271.08714935629229</v>
          </cell>
          <cell r="F405">
            <v>1671.4070585263212</v>
          </cell>
          <cell r="G405">
            <v>150.32418549854108</v>
          </cell>
          <cell r="H405">
            <v>599.83414378602595</v>
          </cell>
          <cell r="I405">
            <v>1496.4027298417475</v>
          </cell>
          <cell r="J405">
            <v>1602.4118245047118</v>
          </cell>
          <cell r="K405">
            <v>1421.044865349973</v>
          </cell>
          <cell r="L405">
            <v>381.37893024412915</v>
          </cell>
          <cell r="M405">
            <v>7322.8037377514502</v>
          </cell>
          <cell r="N405">
            <v>1152.0919261495258</v>
          </cell>
        </row>
        <row r="406">
          <cell r="B406">
            <v>9254.1832501462868</v>
          </cell>
          <cell r="D406">
            <v>476.33322637179685</v>
          </cell>
          <cell r="E406">
            <v>270.58870094515862</v>
          </cell>
          <cell r="F406">
            <v>1671.5979744938743</v>
          </cell>
          <cell r="G406">
            <v>150.3986911240124</v>
          </cell>
          <cell r="H406">
            <v>600.5621583637211</v>
          </cell>
          <cell r="I406">
            <v>1499.0172872572175</v>
          </cell>
          <cell r="J406">
            <v>1606.4004435697871</v>
          </cell>
          <cell r="K406">
            <v>1423.7578641894845</v>
          </cell>
          <cell r="L406">
            <v>381.81341498080764</v>
          </cell>
          <cell r="M406">
            <v>7333.5478339789042</v>
          </cell>
          <cell r="N406">
            <v>1150.9475972520061</v>
          </cell>
        </row>
        <row r="407">
          <cell r="B407">
            <v>9266.0567911823582</v>
          </cell>
          <cell r="D407">
            <v>477.13322800385453</v>
          </cell>
          <cell r="E407">
            <v>270.08860979241632</v>
          </cell>
          <cell r="F407">
            <v>1671.8038597162501</v>
          </cell>
          <cell r="G407">
            <v>150.47660395301259</v>
          </cell>
          <cell r="H407">
            <v>601.32184141725304</v>
          </cell>
          <cell r="I407">
            <v>1501.6679361701013</v>
          </cell>
          <cell r="J407">
            <v>1610.4979895398021</v>
          </cell>
          <cell r="K407">
            <v>1426.6072969436646</v>
          </cell>
          <cell r="L407">
            <v>382.28416147256888</v>
          </cell>
          <cell r="M407">
            <v>7344.6596892126518</v>
          </cell>
          <cell r="N407">
            <v>1150.6763301251224</v>
          </cell>
        </row>
        <row r="408">
          <cell r="B408">
            <v>9277.9962125516704</v>
          </cell>
          <cell r="D408">
            <v>477.94425918564065</v>
          </cell>
          <cell r="E408">
            <v>269.59292145592025</v>
          </cell>
          <cell r="F408">
            <v>1672.0207065521709</v>
          </cell>
          <cell r="G408">
            <v>150.55084417794922</v>
          </cell>
          <cell r="H408">
            <v>602.05967718747354</v>
          </cell>
          <cell r="I408">
            <v>1504.3356209128133</v>
          </cell>
          <cell r="J408">
            <v>1614.650558389483</v>
          </cell>
          <cell r="K408">
            <v>1429.4703803283853</v>
          </cell>
          <cell r="L408">
            <v>382.75114577155438</v>
          </cell>
          <cell r="M408">
            <v>7355.8389333198302</v>
          </cell>
          <cell r="N408">
            <v>1150.824375515901</v>
          </cell>
        </row>
        <row r="409">
          <cell r="B409">
            <v>9289.9560092349839</v>
          </cell>
          <cell r="D409">
            <v>478.74904328251722</v>
          </cell>
          <cell r="E409">
            <v>269.09261848139579</v>
          </cell>
          <cell r="F409">
            <v>1672.2476886630679</v>
          </cell>
          <cell r="G409">
            <v>150.61795077263378</v>
          </cell>
          <cell r="H409">
            <v>602.75960535456738</v>
          </cell>
          <cell r="I409">
            <v>1507.0649918809534</v>
          </cell>
          <cell r="J409">
            <v>1618.9044453407328</v>
          </cell>
          <cell r="K409">
            <v>1432.3200019469175</v>
          </cell>
          <cell r="L409">
            <v>383.1967885574947</v>
          </cell>
          <cell r="M409">
            <v>7367.1114725163679</v>
          </cell>
          <cell r="N409">
            <v>1150.9716363570665</v>
          </cell>
        </row>
        <row r="410">
          <cell r="B410">
            <v>9301.8602667354771</v>
          </cell>
          <cell r="D410">
            <v>479.5421865330934</v>
          </cell>
          <cell r="E410">
            <v>268.58638261000988</v>
          </cell>
          <cell r="F410">
            <v>1672.4754148363586</v>
          </cell>
          <cell r="G410">
            <v>150.67776920772607</v>
          </cell>
          <cell r="H410">
            <v>603.4448565398493</v>
          </cell>
          <cell r="I410">
            <v>1509.8183476636486</v>
          </cell>
          <cell r="J410">
            <v>1623.1970580325972</v>
          </cell>
          <cell r="K410">
            <v>1435.1464627787711</v>
          </cell>
          <cell r="L410">
            <v>383.62974175017689</v>
          </cell>
          <cell r="M410">
            <v>7378.3896508091275</v>
          </cell>
          <cell r="N410">
            <v>1151.0436599673294</v>
          </cell>
        </row>
        <row r="411">
          <cell r="B411">
            <v>9313.8154320909125</v>
          </cell>
          <cell r="D411">
            <v>480.33507619355055</v>
          </cell>
          <cell r="E411">
            <v>268.06715641785115</v>
          </cell>
          <cell r="F411">
            <v>1672.6950015957739</v>
          </cell>
          <cell r="G411">
            <v>150.73227035861103</v>
          </cell>
          <cell r="H411">
            <v>604.16390925537678</v>
          </cell>
          <cell r="I411">
            <v>1512.5742358858547</v>
          </cell>
          <cell r="J411">
            <v>1627.4973079963556</v>
          </cell>
          <cell r="K411">
            <v>1437.9918938753976</v>
          </cell>
          <cell r="L411">
            <v>384.07486509015001</v>
          </cell>
          <cell r="M411">
            <v>7389.7294840575196</v>
          </cell>
          <cell r="N411">
            <v>1151.0799184161556</v>
          </cell>
        </row>
        <row r="412">
          <cell r="B412">
            <v>9325.3904497504227</v>
          </cell>
          <cell r="D412">
            <v>481.09985504563275</v>
          </cell>
          <cell r="E412">
            <v>267.55377790043133</v>
          </cell>
          <cell r="F412">
            <v>1672.8914160406837</v>
          </cell>
          <cell r="G412">
            <v>150.7822209958608</v>
          </cell>
          <cell r="H412">
            <v>604.91357710286979</v>
          </cell>
          <cell r="I412">
            <v>1515.2126734306414</v>
          </cell>
          <cell r="J412">
            <v>1631.6055027623972</v>
          </cell>
          <cell r="K412">
            <v>1440.7608726032699</v>
          </cell>
          <cell r="L412">
            <v>384.52722853186231</v>
          </cell>
          <cell r="M412">
            <v>7400.6934914675858</v>
          </cell>
          <cell r="N412">
            <v>1151.0915512516976</v>
          </cell>
        </row>
        <row r="413">
          <cell r="B413">
            <v>9336.852580903038</v>
          </cell>
          <cell r="D413">
            <v>481.84420362177997</v>
          </cell>
          <cell r="E413">
            <v>267.04220133593248</v>
          </cell>
          <cell r="F413">
            <v>1673.0733168669526</v>
          </cell>
          <cell r="G413">
            <v>150.83528913906025</v>
          </cell>
          <cell r="H413">
            <v>605.67579405923038</v>
          </cell>
          <cell r="I413">
            <v>1517.8498784563233</v>
          </cell>
          <cell r="J413">
            <v>1635.6460079613232</v>
          </cell>
          <cell r="K413">
            <v>1443.4956829182563</v>
          </cell>
          <cell r="L413">
            <v>384.97904087338719</v>
          </cell>
          <cell r="M413">
            <v>7411.5550102745337</v>
          </cell>
          <cell r="N413">
            <v>1151.0085870419505</v>
          </cell>
        </row>
        <row r="414">
          <cell r="B414">
            <v>9348.3138684526093</v>
          </cell>
          <cell r="D414">
            <v>482.56251359116288</v>
          </cell>
          <cell r="E414">
            <v>266.53731892481449</v>
          </cell>
          <cell r="F414">
            <v>1673.2500138397018</v>
          </cell>
          <cell r="G414">
            <v>150.89940565889702</v>
          </cell>
          <cell r="H414">
            <v>606.40571666608253</v>
          </cell>
          <cell r="I414">
            <v>1520.588484594226</v>
          </cell>
          <cell r="J414">
            <v>1639.7102102905512</v>
          </cell>
          <cell r="K414">
            <v>1446.1932331416135</v>
          </cell>
          <cell r="L414">
            <v>385.40792891873667</v>
          </cell>
          <cell r="M414">
            <v>7422.454993109809</v>
          </cell>
          <cell r="N414">
            <v>1150.7377937387801</v>
          </cell>
        </row>
        <row r="415">
          <cell r="B415">
            <v>9359.8464476129702</v>
          </cell>
          <cell r="D415">
            <v>483.25469955585658</v>
          </cell>
          <cell r="E415">
            <v>266.04069031642808</v>
          </cell>
          <cell r="F415">
            <v>1673.4266697396674</v>
          </cell>
          <cell r="G415">
            <v>150.9789437284513</v>
          </cell>
          <cell r="H415">
            <v>607.07925835924766</v>
          </cell>
          <cell r="I415">
            <v>1523.4829168204337</v>
          </cell>
          <cell r="J415">
            <v>1643.8569954359723</v>
          </cell>
          <cell r="K415">
            <v>1448.8545684011713</v>
          </cell>
          <cell r="L415">
            <v>385.79932034832814</v>
          </cell>
          <cell r="M415">
            <v>7433.478672833272</v>
          </cell>
          <cell r="N415">
            <v>1150.2846647283693</v>
          </cell>
        </row>
        <row r="416">
          <cell r="B416">
            <v>9371.5896980156813</v>
          </cell>
          <cell r="D416">
            <v>483.95076247256611</v>
          </cell>
          <cell r="E416">
            <v>265.53504848468208</v>
          </cell>
          <cell r="F416">
            <v>1673.5989026201348</v>
          </cell>
          <cell r="G416">
            <v>151.06801678390514</v>
          </cell>
          <cell r="H416">
            <v>607.7491859159162</v>
          </cell>
          <cell r="I416">
            <v>1526.4806341009755</v>
          </cell>
          <cell r="J416">
            <v>1648.1122700721025</v>
          </cell>
          <cell r="K416">
            <v>1451.5395327335405</v>
          </cell>
          <cell r="L416">
            <v>386.17031321073733</v>
          </cell>
          <cell r="M416">
            <v>7444.7188554373133</v>
          </cell>
          <cell r="N416">
            <v>1158.7399361373275</v>
          </cell>
        </row>
        <row r="417">
          <cell r="B417">
            <v>9382.8888400356318</v>
          </cell>
          <cell r="D417">
            <v>484.6409147771011</v>
          </cell>
          <cell r="E417">
            <v>265.03289515769171</v>
          </cell>
          <cell r="F417">
            <v>1673.7479058588888</v>
          </cell>
          <cell r="G417">
            <v>151.15148096303616</v>
          </cell>
          <cell r="H417">
            <v>608.44407842436738</v>
          </cell>
          <cell r="I417">
            <v>1529.2905302859585</v>
          </cell>
          <cell r="J417">
            <v>1652.1964603117829</v>
          </cell>
          <cell r="K417">
            <v>1454.1392846413855</v>
          </cell>
          <cell r="L417">
            <v>386.52231075052686</v>
          </cell>
          <cell r="M417">
            <v>7455.4920512359467</v>
          </cell>
          <cell r="N417">
            <v>1156.5135019006541</v>
          </cell>
        </row>
        <row r="418">
          <cell r="B418">
            <v>9394.0814211339712</v>
          </cell>
          <cell r="D418">
            <v>485.36130204604518</v>
          </cell>
          <cell r="E418">
            <v>264.51193741384532</v>
          </cell>
          <cell r="F418">
            <v>1673.8765395913392</v>
          </cell>
          <cell r="G418">
            <v>151.22560797793972</v>
          </cell>
          <cell r="H418">
            <v>609.22178567224933</v>
          </cell>
          <cell r="I418">
            <v>1531.9198167814363</v>
          </cell>
          <cell r="J418">
            <v>1656.2031057251077</v>
          </cell>
          <cell r="K418">
            <v>1456.7587379088566</v>
          </cell>
          <cell r="L418">
            <v>386.88281170775991</v>
          </cell>
          <cell r="M418">
            <v>7466.0884053646887</v>
          </cell>
          <cell r="N418">
            <v>1155.3552129448087</v>
          </cell>
        </row>
        <row r="419">
          <cell r="B419">
            <v>9405.4525426129494</v>
          </cell>
          <cell r="D419">
            <v>486.1063654055198</v>
          </cell>
          <cell r="E419">
            <v>263.97620796449485</v>
          </cell>
          <cell r="F419">
            <v>1674.008927464982</v>
          </cell>
          <cell r="G419">
            <v>151.29766970711449</v>
          </cell>
          <cell r="H419">
            <v>610.05508170475559</v>
          </cell>
          <cell r="I419">
            <v>1534.4959089010954</v>
          </cell>
          <cell r="J419">
            <v>1660.2462289656203</v>
          </cell>
          <cell r="K419">
            <v>1459.4523602745805</v>
          </cell>
          <cell r="L419">
            <v>387.26307885139249</v>
          </cell>
          <cell r="M419">
            <v>7476.8192558695409</v>
          </cell>
          <cell r="N419">
            <v>1155.0467036996929</v>
          </cell>
        </row>
        <row r="420">
          <cell r="B420">
            <v>9416.9630805994238</v>
          </cell>
          <cell r="D420">
            <v>486.83579309630176</v>
          </cell>
          <cell r="E420">
            <v>263.45359300770946</v>
          </cell>
          <cell r="F420">
            <v>1674.1737334757684</v>
          </cell>
          <cell r="G420">
            <v>151.3767818686282</v>
          </cell>
          <cell r="H420">
            <v>610.86492343174837</v>
          </cell>
          <cell r="I420">
            <v>1537.1170241799086</v>
          </cell>
          <cell r="J420">
            <v>1664.3372989566096</v>
          </cell>
          <cell r="K420">
            <v>1462.1854831552314</v>
          </cell>
          <cell r="L420">
            <v>387.65924492436312</v>
          </cell>
          <cell r="M420">
            <v>7487.7144899922587</v>
          </cell>
          <cell r="N420">
            <v>1155.1545987464488</v>
          </cell>
        </row>
        <row r="421">
          <cell r="B421">
            <v>9428.6922480583198</v>
          </cell>
          <cell r="D421">
            <v>487.52789025728902</v>
          </cell>
          <cell r="E421">
            <v>262.95742199309171</v>
          </cell>
          <cell r="F421">
            <v>1674.3910360595833</v>
          </cell>
          <cell r="G421">
            <v>151.46900302488356</v>
          </cell>
          <cell r="H421">
            <v>611.60887282490728</v>
          </cell>
          <cell r="I421">
            <v>1539.8745276053746</v>
          </cell>
          <cell r="J421">
            <v>1668.5182903031507</v>
          </cell>
          <cell r="K421">
            <v>1464.9595301156244</v>
          </cell>
          <cell r="L421">
            <v>388.07076487019657</v>
          </cell>
          <cell r="M421">
            <v>7498.8920248037202</v>
          </cell>
          <cell r="N421">
            <v>1155.2724518770501</v>
          </cell>
        </row>
        <row r="422">
          <cell r="B422">
            <v>9440.5177610901101</v>
          </cell>
          <cell r="D422">
            <v>488.18097670790888</v>
          </cell>
          <cell r="E422">
            <v>262.48347928417064</v>
          </cell>
          <cell r="F422">
            <v>1674.650190950041</v>
          </cell>
          <cell r="G422">
            <v>151.56740974761064</v>
          </cell>
          <cell r="H422">
            <v>612.31832619011402</v>
          </cell>
          <cell r="I422">
            <v>1542.7007601270752</v>
          </cell>
          <cell r="J422">
            <v>1672.7205864114146</v>
          </cell>
          <cell r="K422">
            <v>1467.7571075082788</v>
          </cell>
          <cell r="L422">
            <v>388.4907765286344</v>
          </cell>
          <cell r="M422">
            <v>7510.2051574631687</v>
          </cell>
          <cell r="N422">
            <v>1155.3370374885014</v>
          </cell>
        </row>
        <row r="423">
          <cell r="B423">
            <v>9452.4387588592308</v>
          </cell>
          <cell r="D423">
            <v>488.81090493331993</v>
          </cell>
          <cell r="E423">
            <v>262.01365764068078</v>
          </cell>
          <cell r="F423">
            <v>1674.9339126692785</v>
          </cell>
          <cell r="G423">
            <v>151.66207665941047</v>
          </cell>
          <cell r="H423">
            <v>613.06228533627529</v>
          </cell>
          <cell r="I423">
            <v>1545.5185326409917</v>
          </cell>
          <cell r="J423">
            <v>1676.90486562925</v>
          </cell>
          <cell r="K423">
            <v>1470.5995247102071</v>
          </cell>
          <cell r="L423">
            <v>388.91688459083406</v>
          </cell>
          <cell r="M423">
            <v>7521.5980822362471</v>
          </cell>
          <cell r="N423">
            <v>1155.3983899157959</v>
          </cell>
        </row>
        <row r="424">
          <cell r="B424">
            <v>9463.9386793911453</v>
          </cell>
          <cell r="D424">
            <v>489.40785593042773</v>
          </cell>
          <cell r="E424">
            <v>261.55376824388901</v>
          </cell>
          <cell r="F424">
            <v>1675.2118885003031</v>
          </cell>
          <cell r="G424">
            <v>151.74310696534812</v>
          </cell>
          <cell r="H424">
            <v>613.85247778793178</v>
          </cell>
          <cell r="I424">
            <v>1548.164885099729</v>
          </cell>
          <cell r="J424">
            <v>1680.8731168687343</v>
          </cell>
          <cell r="K424">
            <v>1473.3696148099998</v>
          </cell>
          <cell r="L424">
            <v>389.3277654761992</v>
          </cell>
          <cell r="M424">
            <v>7532.5428555082453</v>
          </cell>
          <cell r="N424">
            <v>1155.4672420226063</v>
          </cell>
        </row>
        <row r="425">
          <cell r="B425">
            <v>9475.2566241160512</v>
          </cell>
          <cell r="D425">
            <v>490.00674226832007</v>
          </cell>
          <cell r="E425">
            <v>261.09032595091531</v>
          </cell>
          <cell r="F425">
            <v>1675.4693448234709</v>
          </cell>
          <cell r="G425">
            <v>151.81874129873128</v>
          </cell>
          <cell r="H425">
            <v>614.67399735171944</v>
          </cell>
          <cell r="I425">
            <v>1550.7622643507295</v>
          </cell>
          <cell r="J425">
            <v>1684.7584312288991</v>
          </cell>
          <cell r="K425">
            <v>1476.0844127485348</v>
          </cell>
          <cell r="L425">
            <v>389.72754384775556</v>
          </cell>
          <cell r="M425">
            <v>7543.2947356498407</v>
          </cell>
          <cell r="N425">
            <v>1155.4457362493777</v>
          </cell>
        </row>
        <row r="426">
          <cell r="B426">
            <v>9486.4975047237549</v>
          </cell>
          <cell r="D426">
            <v>490.63617462031544</v>
          </cell>
          <cell r="E426">
            <v>260.61871299223662</v>
          </cell>
          <cell r="F426">
            <v>1675.6882655346146</v>
          </cell>
          <cell r="G426">
            <v>151.899919252377</v>
          </cell>
          <cell r="H426">
            <v>615.48029466656351</v>
          </cell>
          <cell r="I426">
            <v>1553.4336792389552</v>
          </cell>
          <cell r="J426">
            <v>1688.6668141062062</v>
          </cell>
          <cell r="K426">
            <v>1478.7155482394001</v>
          </cell>
          <cell r="L426">
            <v>390.11522657480089</v>
          </cell>
          <cell r="M426">
            <v>7553.9997476129174</v>
          </cell>
          <cell r="N426">
            <v>1155.2038989865378</v>
          </cell>
        </row>
        <row r="427">
          <cell r="B427">
            <v>9497.7399943004693</v>
          </cell>
          <cell r="D427">
            <v>491.31223425004754</v>
          </cell>
          <cell r="E427">
            <v>260.13578014442277</v>
          </cell>
          <cell r="F427">
            <v>1675.8589056432247</v>
          </cell>
          <cell r="G427">
            <v>151.99440584854494</v>
          </cell>
          <cell r="H427">
            <v>616.24273014885762</v>
          </cell>
          <cell r="I427">
            <v>1556.2454024139911</v>
          </cell>
          <cell r="J427">
            <v>1692.6735392405142</v>
          </cell>
          <cell r="K427">
            <v>1481.2561983302717</v>
          </cell>
          <cell r="L427">
            <v>390.49152084518101</v>
          </cell>
          <cell r="M427">
            <v>7564.7627024705844</v>
          </cell>
          <cell r="N427">
            <v>1154.7231087549033</v>
          </cell>
        </row>
        <row r="428">
          <cell r="B428">
            <v>9509.1718348692502</v>
          </cell>
          <cell r="D428">
            <v>492.02192402006159</v>
          </cell>
          <cell r="E428">
            <v>259.63534150410806</v>
          </cell>
          <cell r="F428">
            <v>1676.0018804664574</v>
          </cell>
          <cell r="G428">
            <v>152.1015064810673</v>
          </cell>
          <cell r="H428">
            <v>617.00107390024971</v>
          </cell>
          <cell r="I428">
            <v>1559.1306622191782</v>
          </cell>
          <cell r="J428">
            <v>1696.8246334935388</v>
          </cell>
          <cell r="K428">
            <v>1483.8128094548179</v>
          </cell>
          <cell r="L428">
            <v>390.86928755579697</v>
          </cell>
          <cell r="M428">
            <v>7575.7418535711058</v>
          </cell>
          <cell r="N428">
            <v>1163.1430842369107</v>
          </cell>
        </row>
        <row r="429">
          <cell r="B429">
            <v>9520.0352694445428</v>
          </cell>
          <cell r="D429">
            <v>492.68354161960968</v>
          </cell>
          <cell r="E429">
            <v>259.15345496567897</v>
          </cell>
          <cell r="F429">
            <v>1676.134809567194</v>
          </cell>
          <cell r="G429">
            <v>152.20840804263884</v>
          </cell>
          <cell r="H429">
            <v>617.74959257058799</v>
          </cell>
          <cell r="I429">
            <v>1561.7437656862396</v>
          </cell>
          <cell r="J429">
            <v>1700.7996172930912</v>
          </cell>
          <cell r="K429">
            <v>1486.303230734276</v>
          </cell>
          <cell r="L429">
            <v>391.23241741915365</v>
          </cell>
          <cell r="M429">
            <v>7586.1718413131812</v>
          </cell>
          <cell r="N429">
            <v>1160.8251732373155</v>
          </cell>
        </row>
        <row r="430">
          <cell r="B430">
            <v>9530.8870346651929</v>
          </cell>
          <cell r="D430">
            <v>493.30349163759138</v>
          </cell>
          <cell r="E430">
            <v>258.67055730329406</v>
          </cell>
          <cell r="F430">
            <v>1676.2828501942417</v>
          </cell>
          <cell r="G430">
            <v>152.31587533429715</v>
          </cell>
          <cell r="H430">
            <v>618.55156775708156</v>
          </cell>
          <cell r="I430">
            <v>1564.1485086602549</v>
          </cell>
          <cell r="J430">
            <v>1704.7613236288269</v>
          </cell>
          <cell r="K430">
            <v>1488.9003022639981</v>
          </cell>
          <cell r="L430">
            <v>391.60450875999464</v>
          </cell>
          <cell r="M430">
            <v>7596.5649365986956</v>
          </cell>
          <cell r="N430">
            <v>1159.588082718519</v>
          </cell>
        </row>
        <row r="431">
          <cell r="B431">
            <v>9542.1734972407412</v>
          </cell>
          <cell r="D431">
            <v>493.89617551661405</v>
          </cell>
          <cell r="E431">
            <v>258.17917187325656</v>
          </cell>
          <cell r="F431">
            <v>1676.4469675100097</v>
          </cell>
          <cell r="G431">
            <v>152.42616556300007</v>
          </cell>
          <cell r="H431">
            <v>619.41131748482587</v>
          </cell>
          <cell r="I431">
            <v>1566.6087793370089</v>
          </cell>
          <cell r="J431">
            <v>1708.840428184842</v>
          </cell>
          <cell r="K431">
            <v>1491.6401580135027</v>
          </cell>
          <cell r="L431">
            <v>391.99505109637977</v>
          </cell>
          <cell r="M431">
            <v>7607.3688671895688</v>
          </cell>
          <cell r="N431">
            <v>1159.228830269253</v>
          </cell>
        </row>
        <row r="432">
          <cell r="B432">
            <v>9553.6349474451235</v>
          </cell>
          <cell r="D432">
            <v>494.44073260635616</v>
          </cell>
          <cell r="E432">
            <v>257.70649083962121</v>
          </cell>
          <cell r="F432">
            <v>1676.610297952989</v>
          </cell>
          <cell r="G432">
            <v>152.53519591960995</v>
          </cell>
          <cell r="H432">
            <v>620.26077722577804</v>
          </cell>
          <cell r="I432">
            <v>1569.3229938360953</v>
          </cell>
          <cell r="J432">
            <v>1712.9104271254712</v>
          </cell>
          <cell r="K432">
            <v>1494.3457905388166</v>
          </cell>
          <cell r="L432">
            <v>392.38527225613626</v>
          </cell>
          <cell r="M432">
            <v>7618.3707548548964</v>
          </cell>
          <cell r="N432">
            <v>1159.3157876468179</v>
          </cell>
        </row>
        <row r="433">
          <cell r="B433">
            <v>9565.3120896220207</v>
          </cell>
          <cell r="D433">
            <v>494.94030752790474</v>
          </cell>
          <cell r="E433">
            <v>257.25748070788882</v>
          </cell>
          <cell r="F433">
            <v>1676.7637934530464</v>
          </cell>
          <cell r="G433">
            <v>152.64211569043496</v>
          </cell>
          <cell r="H433">
            <v>621.07125128830478</v>
          </cell>
          <cell r="I433">
            <v>1572.4560077389081</v>
          </cell>
          <cell r="J433">
            <v>1716.9729393718144</v>
          </cell>
          <cell r="K433">
            <v>1496.9578473622601</v>
          </cell>
          <cell r="L433">
            <v>392.77043897506468</v>
          </cell>
          <cell r="M433">
            <v>7629.6343938798336</v>
          </cell>
          <cell r="N433">
            <v>1159.4402838465844</v>
          </cell>
        </row>
        <row r="434">
          <cell r="B434">
            <v>9577.0528646919029</v>
          </cell>
          <cell r="D434">
            <v>495.39934784726751</v>
          </cell>
          <cell r="E434">
            <v>256.82081466516661</v>
          </cell>
          <cell r="F434">
            <v>1676.9083961885303</v>
          </cell>
          <cell r="G434">
            <v>152.74460734850578</v>
          </cell>
          <cell r="H434">
            <v>621.85483130211787</v>
          </cell>
          <cell r="I434">
            <v>1575.8255601544533</v>
          </cell>
          <cell r="J434">
            <v>1721.0078105075706</v>
          </cell>
          <cell r="K434">
            <v>1499.5133956704408</v>
          </cell>
          <cell r="L434">
            <v>393.15090060986637</v>
          </cell>
          <cell r="M434">
            <v>7641.0055017814857</v>
          </cell>
          <cell r="N434">
            <v>1159.5179222229526</v>
          </cell>
        </row>
        <row r="435">
          <cell r="B435">
            <v>9588.8272220968247</v>
          </cell>
          <cell r="D435">
            <v>495.83055412955582</v>
          </cell>
          <cell r="E435">
            <v>256.37205314049646</v>
          </cell>
          <cell r="F435">
            <v>1677.0508185697779</v>
          </cell>
          <cell r="G435">
            <v>152.84148265388345</v>
          </cell>
          <cell r="H435">
            <v>622.65067823376933</v>
          </cell>
          <cell r="I435">
            <v>1579.1809393475132</v>
          </cell>
          <cell r="J435">
            <v>1725.0531125796899</v>
          </cell>
          <cell r="K435">
            <v>1502.1251022584977</v>
          </cell>
          <cell r="L435">
            <v>393.53496532221777</v>
          </cell>
          <cell r="M435">
            <v>7652.4370989653489</v>
          </cell>
          <cell r="N435">
            <v>1159.5707114210682</v>
          </cell>
        </row>
        <row r="436">
          <cell r="B436">
            <v>9600.113363436858</v>
          </cell>
          <cell r="D436">
            <v>496.22600884232668</v>
          </cell>
          <cell r="E436">
            <v>255.91184828657035</v>
          </cell>
          <cell r="F436">
            <v>1677.1892638903732</v>
          </cell>
          <cell r="G436">
            <v>152.92907418534159</v>
          </cell>
          <cell r="H436">
            <v>623.45326677287619</v>
          </cell>
          <cell r="I436">
            <v>1582.216070308288</v>
          </cell>
          <cell r="J436">
            <v>1728.9659361205995</v>
          </cell>
          <cell r="K436">
            <v>1504.7468106016518</v>
          </cell>
          <cell r="L436">
            <v>393.91136057457578</v>
          </cell>
          <cell r="M436">
            <v>7663.411782453707</v>
          </cell>
          <cell r="N436">
            <v>1159.5971087597154</v>
          </cell>
        </row>
        <row r="437">
          <cell r="B437">
            <v>9611.1873715856382</v>
          </cell>
          <cell r="D437">
            <v>496.59955044835806</v>
          </cell>
          <cell r="E437">
            <v>255.42888214731317</v>
          </cell>
          <cell r="F437">
            <v>1677.3240072251929</v>
          </cell>
          <cell r="G437">
            <v>153.01491995203881</v>
          </cell>
          <cell r="H437">
            <v>624.27744598698712</v>
          </cell>
          <cell r="I437">
            <v>1585.1013246601628</v>
          </cell>
          <cell r="J437">
            <v>1732.8425508670268</v>
          </cell>
          <cell r="K437">
            <v>1507.3628958511738</v>
          </cell>
          <cell r="L437">
            <v>394.28442250393454</v>
          </cell>
          <cell r="M437">
            <v>7674.2075670465165</v>
          </cell>
          <cell r="N437">
            <v>1159.5315883565406</v>
          </cell>
        </row>
        <row r="438">
          <cell r="B438">
            <v>9622.2087844170637</v>
          </cell>
          <cell r="D438">
            <v>496.95851382004719</v>
          </cell>
          <cell r="E438">
            <v>254.92259111609309</v>
          </cell>
          <cell r="F438">
            <v>1677.451565907787</v>
          </cell>
          <cell r="G438">
            <v>153.10694032066192</v>
          </cell>
          <cell r="H438">
            <v>625.11913728185459</v>
          </cell>
          <cell r="I438">
            <v>1588.0519255240758</v>
          </cell>
          <cell r="J438">
            <v>1736.7275614609321</v>
          </cell>
          <cell r="K438">
            <v>1509.8866701280078</v>
          </cell>
          <cell r="L438">
            <v>394.6514308949001</v>
          </cell>
          <cell r="M438">
            <v>7684.995231518219</v>
          </cell>
          <cell r="N438">
            <v>1159.2901412713152</v>
          </cell>
        </row>
        <row r="439">
          <cell r="B439">
            <v>9633.3090416767427</v>
          </cell>
          <cell r="D439">
            <v>497.31597549035666</v>
          </cell>
          <cell r="E439">
            <v>254.39615174575198</v>
          </cell>
          <cell r="F439">
            <v>1677.5685361000228</v>
          </cell>
          <cell r="G439">
            <v>153.21012591035856</v>
          </cell>
          <cell r="H439">
            <v>625.97532942559531</v>
          </cell>
          <cell r="I439">
            <v>1591.2045393586159</v>
          </cell>
          <cell r="J439">
            <v>1740.6585142760869</v>
          </cell>
          <cell r="K439">
            <v>1512.2718380689621</v>
          </cell>
          <cell r="L439">
            <v>395.01091418643631</v>
          </cell>
          <cell r="M439">
            <v>7695.8997973260775</v>
          </cell>
          <cell r="N439">
            <v>1158.8828203069318</v>
          </cell>
        </row>
        <row r="440">
          <cell r="B440">
            <v>9644.7205910449538</v>
          </cell>
          <cell r="D440">
            <v>497.71006474211333</v>
          </cell>
          <cell r="E440">
            <v>253.85714784144395</v>
          </cell>
          <cell r="F440">
            <v>1677.6740458265938</v>
          </cell>
          <cell r="G440">
            <v>153.32183929502725</v>
          </cell>
          <cell r="H440">
            <v>626.8593470055813</v>
          </cell>
          <cell r="I440">
            <v>1594.5023121660756</v>
          </cell>
          <cell r="J440">
            <v>1744.716060497047</v>
          </cell>
          <cell r="K440">
            <v>1514.6411478134894</v>
          </cell>
          <cell r="L440">
            <v>395.37151036820103</v>
          </cell>
          <cell r="M440">
            <v>7707.086262972015</v>
          </cell>
          <cell r="N440">
            <v>1167.4566203777358</v>
          </cell>
        </row>
        <row r="441">
          <cell r="B441">
            <v>9655.7191013861448</v>
          </cell>
          <cell r="D441">
            <v>498.14847178757191</v>
          </cell>
          <cell r="E441">
            <v>253.35940453948984</v>
          </cell>
          <cell r="F441">
            <v>1677.7598843187693</v>
          </cell>
          <cell r="G441">
            <v>153.4275831629389</v>
          </cell>
          <cell r="H441">
            <v>627.71322892579644</v>
          </cell>
          <cell r="I441">
            <v>1597.551700303065</v>
          </cell>
          <cell r="J441">
            <v>1748.6421974147004</v>
          </cell>
          <cell r="K441">
            <v>1516.9617097372454</v>
          </cell>
          <cell r="L441">
            <v>395.71409143274911</v>
          </cell>
          <cell r="M441">
            <v>7717.7703952952652</v>
          </cell>
          <cell r="N441">
            <v>1165.246969636903</v>
          </cell>
        </row>
        <row r="442">
          <cell r="B442">
            <v>9666.8555154685055</v>
          </cell>
          <cell r="D442">
            <v>498.66908815262781</v>
          </cell>
          <cell r="E442">
            <v>252.88921849766086</v>
          </cell>
          <cell r="F442">
            <v>1677.8315567066593</v>
          </cell>
          <cell r="G442">
            <v>153.52787417221455</v>
          </cell>
          <cell r="H442">
            <v>628.57658341346735</v>
          </cell>
          <cell r="I442">
            <v>1600.401729514522</v>
          </cell>
          <cell r="J442">
            <v>1752.6286240335435</v>
          </cell>
          <cell r="K442">
            <v>1519.4224975464806</v>
          </cell>
          <cell r="L442">
            <v>396.05929964143434</v>
          </cell>
          <cell r="M442">
            <v>7728.4481650283215</v>
          </cell>
          <cell r="N442">
            <v>1164.0888979735687</v>
          </cell>
        </row>
        <row r="443">
          <cell r="B443">
            <v>9678.4471939961113</v>
          </cell>
          <cell r="D443">
            <v>499.25951128154992</v>
          </cell>
          <cell r="E443">
            <v>252.42293077409266</v>
          </cell>
          <cell r="F443">
            <v>1677.8994898807257</v>
          </cell>
          <cell r="G443">
            <v>153.62771259269988</v>
          </cell>
          <cell r="H443">
            <v>629.46635959905882</v>
          </cell>
          <cell r="I443">
            <v>1603.2444692909717</v>
          </cell>
          <cell r="J443">
            <v>1756.7705905104676</v>
          </cell>
          <cell r="K443">
            <v>1522.0470184832811</v>
          </cell>
          <cell r="L443">
            <v>396.41982393032231</v>
          </cell>
          <cell r="M443">
            <v>7739.4754642875268</v>
          </cell>
          <cell r="N443">
            <v>1163.7843959522593</v>
          </cell>
        </row>
        <row r="444">
          <cell r="B444">
            <v>9690.0333323305658</v>
          </cell>
          <cell r="D444">
            <v>499.85385010205209</v>
          </cell>
          <cell r="E444">
            <v>251.96154500087422</v>
          </cell>
          <cell r="F444">
            <v>1677.9722874563397</v>
          </cell>
          <cell r="G444">
            <v>153.72758164890712</v>
          </cell>
          <cell r="H444">
            <v>630.33718348036132</v>
          </cell>
          <cell r="I444">
            <v>1606.1537965358266</v>
          </cell>
          <cell r="J444">
            <v>1760.8789551503235</v>
          </cell>
          <cell r="K444">
            <v>1524.643219196508</v>
          </cell>
          <cell r="L444">
            <v>396.78425950394762</v>
          </cell>
          <cell r="M444">
            <v>7750.4972829722128</v>
          </cell>
          <cell r="N444">
            <v>1163.9120985348777</v>
          </cell>
        </row>
        <row r="445">
          <cell r="B445">
            <v>9701.5539094701417</v>
          </cell>
          <cell r="D445">
            <v>500.41403428837657</v>
          </cell>
          <cell r="E445">
            <v>251.49396568592638</v>
          </cell>
          <cell r="F445">
            <v>1678.059533783452</v>
          </cell>
          <cell r="G445">
            <v>153.82991348607464</v>
          </cell>
          <cell r="H445">
            <v>631.17923399172719</v>
          </cell>
          <cell r="I445">
            <v>1609.2427461355924</v>
          </cell>
          <cell r="J445">
            <v>1764.9175588279963</v>
          </cell>
          <cell r="K445">
            <v>1527.1386105855306</v>
          </cell>
          <cell r="L445">
            <v>397.15243347714033</v>
          </cell>
          <cell r="M445">
            <v>7761.5200302875137</v>
          </cell>
          <cell r="N445">
            <v>1164.0754277661488</v>
          </cell>
        </row>
        <row r="446">
          <cell r="B446">
            <v>9713.0291997290424</v>
          </cell>
          <cell r="D446">
            <v>500.93955108823798</v>
          </cell>
          <cell r="E446">
            <v>251.02351240044641</v>
          </cell>
          <cell r="F446">
            <v>1678.1659084030637</v>
          </cell>
          <cell r="G446">
            <v>153.93218349779565</v>
          </cell>
          <cell r="H446">
            <v>632.00086410547942</v>
          </cell>
          <cell r="I446">
            <v>1612.4374438014722</v>
          </cell>
          <cell r="J446">
            <v>1768.9060125879703</v>
          </cell>
          <cell r="K446">
            <v>1529.5806643780202</v>
          </cell>
          <cell r="L446">
            <v>397.52333768568332</v>
          </cell>
          <cell r="M446">
            <v>7772.5464144594844</v>
          </cell>
          <cell r="N446">
            <v>1164.19593241554</v>
          </cell>
        </row>
        <row r="447">
          <cell r="B447">
            <v>9724.6948616504669</v>
          </cell>
          <cell r="D447">
            <v>501.45114941456387</v>
          </cell>
          <cell r="E447">
            <v>250.55071118636238</v>
          </cell>
          <cell r="F447">
            <v>1678.2962449542697</v>
          </cell>
          <cell r="G447">
            <v>154.03179686489486</v>
          </cell>
          <cell r="H447">
            <v>632.83040479822989</v>
          </cell>
          <cell r="I447">
            <v>1615.650722923298</v>
          </cell>
          <cell r="J447">
            <v>1772.9487377241735</v>
          </cell>
          <cell r="K447">
            <v>1532.0987290009375</v>
          </cell>
          <cell r="L447">
            <v>397.90167409962703</v>
          </cell>
          <cell r="M447">
            <v>7783.7583103654306</v>
          </cell>
          <cell r="N447">
            <v>1164.3004215147864</v>
          </cell>
        </row>
        <row r="448">
          <cell r="B448">
            <v>9736.1727667888008</v>
          </cell>
          <cell r="D448">
            <v>501.94131195448961</v>
          </cell>
          <cell r="E448">
            <v>250.09338896510502</v>
          </cell>
          <cell r="F448">
            <v>1678.4425912698109</v>
          </cell>
          <cell r="G448">
            <v>154.12341413926333</v>
          </cell>
          <cell r="H448">
            <v>633.65477538860091</v>
          </cell>
          <cell r="I448">
            <v>1618.6867101411024</v>
          </cell>
          <cell r="J448">
            <v>1776.9337827478846</v>
          </cell>
          <cell r="K448">
            <v>1534.6525174607834</v>
          </cell>
          <cell r="L448">
            <v>398.27127851185702</v>
          </cell>
          <cell r="M448">
            <v>7794.7650696593028</v>
          </cell>
          <cell r="N448">
            <v>1164.3873469614159</v>
          </cell>
        </row>
        <row r="449">
          <cell r="B449">
            <v>9747.5025740573492</v>
          </cell>
          <cell r="D449">
            <v>502.41669393937673</v>
          </cell>
          <cell r="E449">
            <v>249.62992909346377</v>
          </cell>
          <cell r="F449">
            <v>1678.5841317349864</v>
          </cell>
          <cell r="G449">
            <v>154.21263779976195</v>
          </cell>
          <cell r="H449">
            <v>634.49747124548639</v>
          </cell>
          <cell r="I449">
            <v>1621.6425939788742</v>
          </cell>
          <cell r="J449">
            <v>1780.8833958593107</v>
          </cell>
          <cell r="K449">
            <v>1537.1822526031924</v>
          </cell>
          <cell r="L449">
            <v>398.62662456833544</v>
          </cell>
          <cell r="M449">
            <v>7805.6291077899468</v>
          </cell>
          <cell r="N449">
            <v>1164.3870249795584</v>
          </cell>
        </row>
        <row r="450">
          <cell r="B450">
            <v>9758.4952583769955</v>
          </cell>
          <cell r="D450">
            <v>502.87260641480486</v>
          </cell>
          <cell r="E450">
            <v>249.14152583082517</v>
          </cell>
          <cell r="F450">
            <v>1678.6925386600196</v>
          </cell>
          <cell r="G450">
            <v>154.30536013489279</v>
          </cell>
          <cell r="H450">
            <v>635.36697186529636</v>
          </cell>
          <cell r="I450">
            <v>1624.6074503185848</v>
          </cell>
          <cell r="J450">
            <v>1784.7367587665717</v>
          </cell>
          <cell r="K450">
            <v>1539.5455350706975</v>
          </cell>
          <cell r="L450">
            <v>398.95416210082669</v>
          </cell>
          <cell r="M450">
            <v>7816.2087769168902</v>
          </cell>
          <cell r="N450">
            <v>1164.2083929571452</v>
          </cell>
        </row>
        <row r="451">
          <cell r="B451">
            <v>9769.0962686384883</v>
          </cell>
          <cell r="D451">
            <v>503.31279922204635</v>
          </cell>
          <cell r="E451">
            <v>248.61979176728957</v>
          </cell>
          <cell r="F451">
            <v>1678.7548366477413</v>
          </cell>
          <cell r="G451">
            <v>154.40681860648516</v>
          </cell>
          <cell r="H451">
            <v>636.26627542535141</v>
          </cell>
          <cell r="I451">
            <v>1627.6421409633851</v>
          </cell>
          <cell r="J451">
            <v>1788.4750898547711</v>
          </cell>
          <cell r="K451">
            <v>1541.6726069969516</v>
          </cell>
          <cell r="L451">
            <v>399.25063617936064</v>
          </cell>
          <cell r="M451">
            <v>7826.4684046740458</v>
          </cell>
          <cell r="N451">
            <v>1163.8563490570007</v>
          </cell>
        </row>
        <row r="452">
          <cell r="B452">
            <v>9779.8612569993547</v>
          </cell>
          <cell r="D452">
            <v>503.77583235502243</v>
          </cell>
          <cell r="E452">
            <v>248.08141660978717</v>
          </cell>
          <cell r="F452">
            <v>1678.8083106990784</v>
          </cell>
          <cell r="G452">
            <v>154.52181034641822</v>
          </cell>
          <cell r="H452">
            <v>637.19466338450866</v>
          </cell>
          <cell r="I452">
            <v>1630.7703085637861</v>
          </cell>
          <cell r="J452">
            <v>1792.276863033733</v>
          </cell>
          <cell r="K452">
            <v>1543.7624507930971</v>
          </cell>
          <cell r="L452">
            <v>399.55118336672746</v>
          </cell>
          <cell r="M452">
            <v>7836.8855901873494</v>
          </cell>
          <cell r="N452">
            <v>1172.5178806891392</v>
          </cell>
        </row>
        <row r="453">
          <cell r="B453">
            <v>9790.5781614524985</v>
          </cell>
          <cell r="D453">
            <v>504.26775780878961</v>
          </cell>
          <cell r="E453">
            <v>247.59502493244196</v>
          </cell>
          <cell r="F453">
            <v>1678.8983555255193</v>
          </cell>
          <cell r="G453">
            <v>154.64428209107635</v>
          </cell>
          <cell r="H453">
            <v>638.07149193216378</v>
          </cell>
          <cell r="I453">
            <v>1633.736529613712</v>
          </cell>
          <cell r="J453">
            <v>1796.0450689058218</v>
          </cell>
          <cell r="K453">
            <v>1545.9066286459565</v>
          </cell>
          <cell r="L453">
            <v>399.87433566259489</v>
          </cell>
          <cell r="M453">
            <v>7847.1766923768446</v>
          </cell>
          <cell r="N453">
            <v>1170.3411649017899</v>
          </cell>
        </row>
        <row r="454">
          <cell r="B454">
            <v>9802.0519535310814</v>
          </cell>
          <cell r="D454">
            <v>504.83234472140191</v>
          </cell>
          <cell r="E454">
            <v>247.15530061000777</v>
          </cell>
          <cell r="F454">
            <v>1679.057037091063</v>
          </cell>
          <cell r="G454">
            <v>154.77957102085554</v>
          </cell>
          <cell r="H454">
            <v>638.92948002224011</v>
          </cell>
          <cell r="I454">
            <v>1636.6575115871044</v>
          </cell>
          <cell r="J454">
            <v>1800.0453327913438</v>
          </cell>
          <cell r="K454">
            <v>1548.3452748771638</v>
          </cell>
          <cell r="L454">
            <v>400.25691770401693</v>
          </cell>
          <cell r="M454">
            <v>7858.0711250937875</v>
          </cell>
          <cell r="N454">
            <v>1169.2182639195689</v>
          </cell>
        </row>
        <row r="455">
          <cell r="B455">
            <v>9814.3393662412964</v>
          </cell>
          <cell r="D455">
            <v>505.46256110568839</v>
          </cell>
          <cell r="E455">
            <v>246.72827984914184</v>
          </cell>
          <cell r="F455">
            <v>1679.2603092198572</v>
          </cell>
          <cell r="G455">
            <v>154.92534342929721</v>
          </cell>
          <cell r="H455">
            <v>639.8100346691906</v>
          </cell>
          <cell r="I455">
            <v>1639.6506061464547</v>
          </cell>
          <cell r="J455">
            <v>1804.2869063615799</v>
          </cell>
          <cell r="K455">
            <v>1551.0383663256964</v>
          </cell>
          <cell r="L455">
            <v>400.6855986351768</v>
          </cell>
          <cell r="M455">
            <v>7869.6571647872524</v>
          </cell>
          <cell r="N455">
            <v>1168.963383734846</v>
          </cell>
        </row>
        <row r="456">
          <cell r="B456">
            <v>9826.4923874620472</v>
          </cell>
          <cell r="D456">
            <v>506.09554907841789</v>
          </cell>
          <cell r="E456">
            <v>246.29531349325853</v>
          </cell>
          <cell r="F456">
            <v>1679.4518377127185</v>
          </cell>
          <cell r="G456">
            <v>155.06744881082446</v>
          </cell>
          <cell r="H456">
            <v>640.70536067480998</v>
          </cell>
          <cell r="I456">
            <v>1642.6541053563838</v>
          </cell>
          <cell r="J456">
            <v>1808.4304842400936</v>
          </cell>
          <cell r="K456">
            <v>1553.6851947456598</v>
          </cell>
          <cell r="L456">
            <v>401.10322417198648</v>
          </cell>
          <cell r="M456">
            <v>7881.0976557124768</v>
          </cell>
          <cell r="N456">
            <v>1169.1669212995105</v>
          </cell>
        </row>
        <row r="457">
          <cell r="B457">
            <v>9838.1234479665764</v>
          </cell>
          <cell r="D457">
            <v>506.69595684055241</v>
          </cell>
          <cell r="E457">
            <v>245.83440650527675</v>
          </cell>
          <cell r="F457">
            <v>1679.5983940228821</v>
          </cell>
          <cell r="G457">
            <v>155.19907872844487</v>
          </cell>
          <cell r="H457">
            <v>641.62667490914464</v>
          </cell>
          <cell r="I457">
            <v>1645.6937323823572</v>
          </cell>
          <cell r="J457">
            <v>1812.3450340131919</v>
          </cell>
          <cell r="K457">
            <v>1556.1342509726683</v>
          </cell>
          <cell r="L457">
            <v>401.4795218683779</v>
          </cell>
          <cell r="M457">
            <v>7892.0766868970668</v>
          </cell>
          <cell r="N457">
            <v>1169.4346948210734</v>
          </cell>
        </row>
        <row r="458">
          <cell r="B458">
            <v>9849.4182352212174</v>
          </cell>
          <cell r="D458">
            <v>507.25974300924327</v>
          </cell>
          <cell r="E458">
            <v>245.36226909559579</v>
          </cell>
          <cell r="F458">
            <v>1679.7256069192963</v>
          </cell>
          <cell r="G458">
            <v>155.32241625591152</v>
          </cell>
          <cell r="H458">
            <v>642.55391838714002</v>
          </cell>
          <cell r="I458">
            <v>1648.756611099647</v>
          </cell>
          <cell r="J458">
            <v>1816.1319230045042</v>
          </cell>
          <cell r="K458">
            <v>1558.4577378371071</v>
          </cell>
          <cell r="L458">
            <v>401.83056665380155</v>
          </cell>
          <cell r="M458">
            <v>7902.7787801574068</v>
          </cell>
          <cell r="N458">
            <v>1169.6609319365189</v>
          </cell>
        </row>
        <row r="459">
          <cell r="B459">
            <v>9860.9472328424454</v>
          </cell>
          <cell r="D459">
            <v>507.80256651924742</v>
          </cell>
          <cell r="E459">
            <v>244.90144105856456</v>
          </cell>
          <cell r="F459">
            <v>1679.8818408527202</v>
          </cell>
          <cell r="G459">
            <v>155.44478405117539</v>
          </cell>
          <cell r="H459">
            <v>643.47102065240188</v>
          </cell>
          <cell r="I459">
            <v>1651.8667017536297</v>
          </cell>
          <cell r="J459">
            <v>1820.0365174590579</v>
          </cell>
          <cell r="K459">
            <v>1560.843758979632</v>
          </cell>
          <cell r="L459">
            <v>402.19433792127717</v>
          </cell>
          <cell r="M459">
            <v>7913.7389616698947</v>
          </cell>
          <cell r="N459">
            <v>1169.8359315199248</v>
          </cell>
        </row>
        <row r="460">
          <cell r="B460">
            <v>9872.5791205128025</v>
          </cell>
          <cell r="D460">
            <v>508.31449125415332</v>
          </cell>
          <cell r="E460">
            <v>244.48276887262861</v>
          </cell>
          <cell r="F460">
            <v>1680.0866919880111</v>
          </cell>
          <cell r="G460">
            <v>155.56606627429525</v>
          </cell>
          <cell r="H460">
            <v>644.33087028438842</v>
          </cell>
          <cell r="I460">
            <v>1654.9127459888657</v>
          </cell>
          <cell r="J460">
            <v>1824.0483732471864</v>
          </cell>
          <cell r="K460">
            <v>1563.3040457268555</v>
          </cell>
          <cell r="L460">
            <v>402.57743503128489</v>
          </cell>
          <cell r="M460">
            <v>7924.8262285408873</v>
          </cell>
          <cell r="N460">
            <v>1169.9337941776303</v>
          </cell>
        </row>
        <row r="461">
          <cell r="B461">
            <v>9884.3156444757224</v>
          </cell>
          <cell r="D461">
            <v>508.81364247479263</v>
          </cell>
          <cell r="E461">
            <v>244.07350726209341</v>
          </cell>
          <cell r="F461">
            <v>1680.304732307311</v>
          </cell>
          <cell r="G461">
            <v>155.68759115330215</v>
          </cell>
          <cell r="H461">
            <v>645.16993828310126</v>
          </cell>
          <cell r="I461">
            <v>1657.9792034933644</v>
          </cell>
          <cell r="J461">
            <v>1828.1492015978981</v>
          </cell>
          <cell r="K461">
            <v>1565.785845365255</v>
          </cell>
          <cell r="L461">
            <v>402.9633648155197</v>
          </cell>
          <cell r="M461">
            <v>7936.0398770157517</v>
          </cell>
          <cell r="N461">
            <v>1169.9094218951072</v>
          </cell>
        </row>
        <row r="462">
          <cell r="B462">
            <v>9895.8405578593411</v>
          </cell>
          <cell r="D462">
            <v>509.3098855029171</v>
          </cell>
          <cell r="E462">
            <v>243.63571972573797</v>
          </cell>
          <cell r="F462">
            <v>1680.4788710306088</v>
          </cell>
          <cell r="G462">
            <v>155.80730920427789</v>
          </cell>
          <cell r="H462">
            <v>646.02211888805027</v>
          </cell>
          <cell r="I462">
            <v>1661.1136020615697</v>
          </cell>
          <cell r="J462">
            <v>1832.1958954100808</v>
          </cell>
          <cell r="K462">
            <v>1568.1426478226979</v>
          </cell>
          <cell r="L462">
            <v>403.31734634439152</v>
          </cell>
          <cell r="M462">
            <v>7947.0777907616766</v>
          </cell>
          <cell r="N462">
            <v>1169.709531639118</v>
          </cell>
        </row>
        <row r="463">
          <cell r="B463">
            <v>9906.9547077878833</v>
          </cell>
          <cell r="D463">
            <v>509.81153290778877</v>
          </cell>
          <cell r="E463">
            <v>243.14623906727761</v>
          </cell>
          <cell r="F463">
            <v>1680.5733417234112</v>
          </cell>
          <cell r="G463">
            <v>155.9249072320639</v>
          </cell>
          <cell r="H463">
            <v>646.91099851722674</v>
          </cell>
          <cell r="I463">
            <v>1664.3383413832034</v>
          </cell>
          <cell r="J463">
            <v>1836.0887045571881</v>
          </cell>
          <cell r="K463">
            <v>1570.2869513477049</v>
          </cell>
          <cell r="L463">
            <v>403.61954046593559</v>
          </cell>
          <cell r="M463">
            <v>7957.7427852267338</v>
          </cell>
          <cell r="N463">
            <v>1169.3665935281001</v>
          </cell>
        </row>
        <row r="464">
          <cell r="B464">
            <v>9918.0134607707296</v>
          </cell>
          <cell r="D464">
            <v>510.33082380602434</v>
          </cell>
          <cell r="E464">
            <v>242.62087903580357</v>
          </cell>
          <cell r="F464">
            <v>1680.6219058402123</v>
          </cell>
          <cell r="G464">
            <v>156.0475233354035</v>
          </cell>
          <cell r="H464">
            <v>647.84253340454836</v>
          </cell>
          <cell r="I464">
            <v>1667.6471017647175</v>
          </cell>
          <cell r="J464">
            <v>1839.9274518220654</v>
          </cell>
          <cell r="K464">
            <v>1572.3552943718048</v>
          </cell>
          <cell r="L464">
            <v>403.90294510943272</v>
          </cell>
          <cell r="M464">
            <v>7968.3447556481851</v>
          </cell>
          <cell r="N464">
            <v>1178.1066524657049</v>
          </cell>
        </row>
        <row r="465">
          <cell r="B465">
            <v>9928.7745288014412</v>
          </cell>
          <cell r="D465">
            <v>510.84464072742486</v>
          </cell>
          <cell r="E465">
            <v>242.12379839335537</v>
          </cell>
          <cell r="F465">
            <v>1680.676433297966</v>
          </cell>
          <cell r="G465">
            <v>156.17576056657808</v>
          </cell>
          <cell r="H465">
            <v>648.75198308126357</v>
          </cell>
          <cell r="I465">
            <v>1670.7964788315626</v>
          </cell>
          <cell r="J465">
            <v>1843.6089611463249</v>
          </cell>
          <cell r="K465">
            <v>1574.4085006945093</v>
          </cell>
          <cell r="L465">
            <v>404.19664688588216</v>
          </cell>
          <cell r="M465">
            <v>7978.6147645040865</v>
          </cell>
          <cell r="N465">
            <v>1175.9731184000389</v>
          </cell>
        </row>
        <row r="466">
          <cell r="B466">
            <v>9939.7932615280151</v>
          </cell>
          <cell r="D466">
            <v>511.37152010789742</v>
          </cell>
          <cell r="E466">
            <v>241.66428691341031</v>
          </cell>
          <cell r="F466">
            <v>1680.7767052898002</v>
          </cell>
          <cell r="G466">
            <v>156.31704817327761</v>
          </cell>
          <cell r="H466">
            <v>649.65471561643631</v>
          </cell>
          <cell r="I466">
            <v>1673.8359348538422</v>
          </cell>
          <cell r="J466">
            <v>1847.3171271465478</v>
          </cell>
          <cell r="K466">
            <v>1576.6217261235561</v>
          </cell>
          <cell r="L466">
            <v>404.5380318965162</v>
          </cell>
          <cell r="M466">
            <v>7989.0612890999773</v>
          </cell>
          <cell r="N466">
            <v>1174.8965072224344</v>
          </cell>
        </row>
        <row r="467">
          <cell r="B467">
            <v>9951.1724751551938</v>
          </cell>
          <cell r="D467">
            <v>511.92064113916132</v>
          </cell>
          <cell r="E467">
            <v>241.2235873984794</v>
          </cell>
          <cell r="F467">
            <v>1680.9155358105897</v>
          </cell>
          <cell r="G467">
            <v>156.46743445955218</v>
          </cell>
          <cell r="H467">
            <v>650.56492132153357</v>
          </cell>
          <cell r="I467">
            <v>1676.8384940808019</v>
          </cell>
          <cell r="J467">
            <v>1851.1109342567622</v>
          </cell>
          <cell r="K467">
            <v>1578.9832785675924</v>
          </cell>
          <cell r="L467">
            <v>404.91702139973643</v>
          </cell>
          <cell r="M467">
            <v>7999.7976198965689</v>
          </cell>
          <cell r="N467">
            <v>1174.6786566478695</v>
          </cell>
        </row>
        <row r="468">
          <cell r="B468">
            <v>9962.5549625788008</v>
          </cell>
          <cell r="D468">
            <v>512.48329768233725</v>
          </cell>
          <cell r="E468">
            <v>240.78590922249901</v>
          </cell>
          <cell r="F468">
            <v>1681.0670172354628</v>
          </cell>
          <cell r="G468">
            <v>156.61492068422658</v>
          </cell>
          <cell r="H468">
            <v>651.47120363715919</v>
          </cell>
          <cell r="I468">
            <v>1679.8018530281261</v>
          </cell>
          <cell r="J468">
            <v>1854.9050185868157</v>
          </cell>
          <cell r="K468">
            <v>1581.3556516663202</v>
          </cell>
          <cell r="L468">
            <v>405.29752157808792</v>
          </cell>
          <cell r="M468">
            <v>8010.5131864161976</v>
          </cell>
          <cell r="N468">
            <v>1174.9133215847437</v>
          </cell>
        </row>
        <row r="469">
          <cell r="B469">
            <v>9973.8240504900623</v>
          </cell>
          <cell r="D469">
            <v>513.05422086889541</v>
          </cell>
          <cell r="E469">
            <v>240.3357643308739</v>
          </cell>
          <cell r="F469">
            <v>1681.2155344980458</v>
          </cell>
          <cell r="G469">
            <v>156.75234260956447</v>
          </cell>
          <cell r="H469">
            <v>652.37781913249444</v>
          </cell>
          <cell r="I469">
            <v>1682.7686259530485</v>
          </cell>
          <cell r="J469">
            <v>1858.6809916871289</v>
          </cell>
          <cell r="K469">
            <v>1583.668595406413</v>
          </cell>
          <cell r="L469">
            <v>405.65819446233411</v>
          </cell>
          <cell r="M469">
            <v>8021.1221037490295</v>
          </cell>
          <cell r="N469">
            <v>1175.207502486114</v>
          </cell>
        </row>
        <row r="470">
          <cell r="B470">
            <v>9985.0498053402662</v>
          </cell>
          <cell r="D470">
            <v>513.61326472124745</v>
          </cell>
          <cell r="E470">
            <v>239.88406125095582</v>
          </cell>
          <cell r="F470">
            <v>1681.3752549490141</v>
          </cell>
          <cell r="G470">
            <v>156.88034944789064</v>
          </cell>
          <cell r="H470">
            <v>653.29011603528932</v>
          </cell>
          <cell r="I470">
            <v>1685.7559797532497</v>
          </cell>
          <cell r="J470">
            <v>1862.4381922774858</v>
          </cell>
          <cell r="K470">
            <v>1585.9530695739293</v>
          </cell>
          <cell r="L470">
            <v>406.00768267795922</v>
          </cell>
          <cell r="M470">
            <v>8031.7006447148187</v>
          </cell>
          <cell r="N470">
            <v>1175.4703644407446</v>
          </cell>
        </row>
        <row r="471">
          <cell r="B471">
            <v>9996.551526681551</v>
          </cell>
          <cell r="D471">
            <v>514.14377679663801</v>
          </cell>
          <cell r="E471">
            <v>239.44352933031416</v>
          </cell>
          <cell r="F471">
            <v>1681.5734178985078</v>
          </cell>
          <cell r="G471">
            <v>157.0043850782057</v>
          </cell>
          <cell r="H471">
            <v>654.2289235477125</v>
          </cell>
          <cell r="I471">
            <v>1688.8222230082799</v>
          </cell>
          <cell r="J471">
            <v>1866.2435040558207</v>
          </cell>
          <cell r="K471">
            <v>1588.3125078750234</v>
          </cell>
          <cell r="L471">
            <v>406.37074115049217</v>
          </cell>
          <cell r="M471">
            <v>8042.5557026140423</v>
          </cell>
          <cell r="N471">
            <v>1175.7128238312187</v>
          </cell>
        </row>
        <row r="472">
          <cell r="B472">
            <v>10008.039040237665</v>
          </cell>
          <cell r="D472">
            <v>514.61567298273246</v>
          </cell>
          <cell r="E472">
            <v>239.03912441755335</v>
          </cell>
          <cell r="F472">
            <v>1681.8169540750484</v>
          </cell>
          <cell r="G472">
            <v>157.12495685834438</v>
          </cell>
          <cell r="H472">
            <v>655.16557967166102</v>
          </cell>
          <cell r="I472">
            <v>1691.8796234220267</v>
          </cell>
          <cell r="J472">
            <v>1869.9777093617556</v>
          </cell>
          <cell r="K472">
            <v>1590.7060224453608</v>
          </cell>
          <cell r="L472">
            <v>406.74726363904773</v>
          </cell>
          <cell r="M472">
            <v>8053.4181094732448</v>
          </cell>
          <cell r="N472">
            <v>1175.9152999885587</v>
          </cell>
        </row>
        <row r="473">
          <cell r="B473">
            <v>10019.622575927166</v>
          </cell>
          <cell r="D473">
            <v>515.0604343527267</v>
          </cell>
          <cell r="E473">
            <v>238.64765520321745</v>
          </cell>
          <cell r="F473">
            <v>1682.090781192866</v>
          </cell>
          <cell r="G473">
            <v>157.25175548182619</v>
          </cell>
          <cell r="H473">
            <v>656.10489123266552</v>
          </cell>
          <cell r="I473">
            <v>1694.996380941041</v>
          </cell>
          <cell r="J473">
            <v>1873.6997673412363</v>
          </cell>
          <cell r="K473">
            <v>1593.1176764926602</v>
          </cell>
          <cell r="L473">
            <v>407.13315684624735</v>
          </cell>
          <cell r="M473">
            <v>8064.3944095285424</v>
          </cell>
          <cell r="N473">
            <v>1176.0098620793094</v>
          </cell>
        </row>
        <row r="474">
          <cell r="B474">
            <v>10031.17780081282</v>
          </cell>
          <cell r="D474">
            <v>515.5122178154221</v>
          </cell>
          <cell r="E474">
            <v>238.24472469358395</v>
          </cell>
          <cell r="F474">
            <v>1682.3666205427298</v>
          </cell>
          <cell r="G474">
            <v>157.39321500261624</v>
          </cell>
          <cell r="H474">
            <v>657.03296539870405</v>
          </cell>
          <cell r="I474">
            <v>1698.192350568374</v>
          </cell>
          <cell r="J474">
            <v>1877.4055526216514</v>
          </cell>
          <cell r="K474">
            <v>1595.466202071309</v>
          </cell>
          <cell r="L474">
            <v>407.51174150127918</v>
          </cell>
          <cell r="M474">
            <v>8075.368647706664</v>
          </cell>
          <cell r="N474">
            <v>1175.9094416353544</v>
          </cell>
        </row>
        <row r="475">
          <cell r="B475">
            <v>10042.619799289012</v>
          </cell>
          <cell r="D475">
            <v>515.997841816696</v>
          </cell>
          <cell r="E475">
            <v>237.81352430942559</v>
          </cell>
          <cell r="F475">
            <v>1682.6227683572758</v>
          </cell>
          <cell r="G475">
            <v>157.55452082654642</v>
          </cell>
          <cell r="H475">
            <v>657.94272573244189</v>
          </cell>
          <cell r="I475">
            <v>1701.4673914467135</v>
          </cell>
          <cell r="J475">
            <v>1881.092033423153</v>
          </cell>
          <cell r="K475">
            <v>1597.7012900027537</v>
          </cell>
          <cell r="L475">
            <v>407.87241668145981</v>
          </cell>
          <cell r="M475">
            <v>8086.2531464703452</v>
          </cell>
          <cell r="N475">
            <v>1175.6258371035508</v>
          </cell>
        </row>
        <row r="476">
          <cell r="B476">
            <v>10054.173291965839</v>
          </cell>
          <cell r="D476">
            <v>516.52962021703922</v>
          </cell>
          <cell r="E476">
            <v>237.35399406162961</v>
          </cell>
          <cell r="F476">
            <v>1682.8614155656148</v>
          </cell>
          <cell r="G476">
            <v>157.73271355044938</v>
          </cell>
          <cell r="H476">
            <v>658.86364373468587</v>
          </cell>
          <cell r="I476">
            <v>1704.8081636044287</v>
          </cell>
          <cell r="J476">
            <v>1884.8209635025612</v>
          </cell>
          <cell r="K476">
            <v>1599.9079711196885</v>
          </cell>
          <cell r="L476">
            <v>408.229573197062</v>
          </cell>
          <cell r="M476">
            <v>8097.2244442744905</v>
          </cell>
          <cell r="N476">
            <v>1184.4546587432121</v>
          </cell>
        </row>
        <row r="477">
          <cell r="B477">
            <v>10065.169704802467</v>
          </cell>
          <cell r="D477">
            <v>517.06757378046007</v>
          </cell>
          <cell r="E477">
            <v>236.91100132505275</v>
          </cell>
          <cell r="F477">
            <v>1683.0729508688007</v>
          </cell>
          <cell r="G477">
            <v>157.90687476426163</v>
          </cell>
          <cell r="H477">
            <v>659.75648545147851</v>
          </cell>
          <cell r="I477">
            <v>1707.916761082198</v>
          </cell>
          <cell r="J477">
            <v>1888.3555415560757</v>
          </cell>
          <cell r="K477">
            <v>1602.022878812892</v>
          </cell>
          <cell r="L477">
            <v>408.57443327139066</v>
          </cell>
          <cell r="M477">
            <v>8107.6059258070973</v>
          </cell>
          <cell r="N477">
            <v>1182.3518762792353</v>
          </cell>
        </row>
        <row r="478">
          <cell r="B478">
            <v>10076.22628666172</v>
          </cell>
          <cell r="D478">
            <v>517.62907196244885</v>
          </cell>
          <cell r="E478">
            <v>236.47410498913979</v>
          </cell>
          <cell r="F478">
            <v>1683.2757631990939</v>
          </cell>
          <cell r="G478">
            <v>158.07908924750143</v>
          </cell>
          <cell r="H478">
            <v>660.67905091987018</v>
          </cell>
          <cell r="I478">
            <v>1710.9097870770961</v>
          </cell>
          <cell r="J478">
            <v>1891.8767955229889</v>
          </cell>
          <cell r="K478">
            <v>1604.2049720753585</v>
          </cell>
          <cell r="L478">
            <v>408.93461843808331</v>
          </cell>
          <cell r="M478">
            <v>8117.9600764799925</v>
          </cell>
          <cell r="N478">
            <v>1181.3416362570192</v>
          </cell>
        </row>
        <row r="479">
          <cell r="B479">
            <v>10087.729165258506</v>
          </cell>
          <cell r="D479">
            <v>518.21082142889497</v>
          </cell>
          <cell r="E479">
            <v>236.03272574349927</v>
          </cell>
          <cell r="F479">
            <v>1683.4900045402348</v>
          </cell>
          <cell r="G479">
            <v>158.25555203991632</v>
          </cell>
          <cell r="H479">
            <v>661.65481183069448</v>
          </cell>
          <cell r="I479">
            <v>1713.95823490719</v>
          </cell>
          <cell r="J479">
            <v>1895.4972957339137</v>
          </cell>
          <cell r="K479">
            <v>1606.5062813321749</v>
          </cell>
          <cell r="L479">
            <v>409.32184758999693</v>
          </cell>
          <cell r="M479">
            <v>8128.68402797412</v>
          </cell>
          <cell r="N479">
            <v>1181.2269328739749</v>
          </cell>
        </row>
        <row r="480">
          <cell r="B480">
            <v>10099.299741005691</v>
          </cell>
          <cell r="D480">
            <v>518.76556836861755</v>
          </cell>
          <cell r="E480">
            <v>235.60359877475628</v>
          </cell>
          <cell r="F480">
            <v>1683.7250356308875</v>
          </cell>
          <cell r="G480">
            <v>158.43313648936248</v>
          </cell>
          <cell r="H480">
            <v>662.63713026634844</v>
          </cell>
          <cell r="I480">
            <v>1717.0727299716204</v>
          </cell>
          <cell r="J480">
            <v>1899.0880030084761</v>
          </cell>
          <cell r="K480">
            <v>1608.8046443315764</v>
          </cell>
          <cell r="L480">
            <v>409.71973509861215</v>
          </cell>
          <cell r="M480">
            <v>8139.4804147968844</v>
          </cell>
          <cell r="N480">
            <v>1181.5681973556113</v>
          </cell>
        </row>
        <row r="481">
          <cell r="B481">
            <v>10110.932716951394</v>
          </cell>
          <cell r="D481">
            <v>519.28068199654422</v>
          </cell>
          <cell r="E481">
            <v>235.188105082931</v>
          </cell>
          <cell r="F481">
            <v>1683.9932097804733</v>
          </cell>
          <cell r="G481">
            <v>158.6130336622397</v>
          </cell>
          <cell r="H481">
            <v>663.61246109730564</v>
          </cell>
          <cell r="I481">
            <v>1720.318376744787</v>
          </cell>
          <cell r="J481">
            <v>1902.6483767097195</v>
          </cell>
          <cell r="K481">
            <v>1611.0705536395312</v>
          </cell>
          <cell r="L481">
            <v>410.1238914734684</v>
          </cell>
          <cell r="M481">
            <v>8150.3799031075259</v>
          </cell>
          <cell r="N481">
            <v>1181.9537592800748</v>
          </cell>
        </row>
        <row r="482">
          <cell r="B482">
            <v>10122.629917234573</v>
          </cell>
          <cell r="D482">
            <v>519.7905227710163</v>
          </cell>
          <cell r="E482">
            <v>234.78779544648265</v>
          </cell>
          <cell r="F482">
            <v>1684.2964733354147</v>
          </cell>
          <cell r="G482">
            <v>158.79155021088738</v>
          </cell>
          <cell r="H482">
            <v>664.57573042958677</v>
          </cell>
          <cell r="I482">
            <v>1723.6126650600663</v>
          </cell>
          <cell r="J482">
            <v>1906.202478366273</v>
          </cell>
          <cell r="K482">
            <v>1613.3376409868079</v>
          </cell>
          <cell r="L482">
            <v>410.53151483893873</v>
          </cell>
          <cell r="M482">
            <v>8161.3480532279755</v>
          </cell>
          <cell r="N482">
            <v>1182.2901563345597</v>
          </cell>
        </row>
        <row r="483">
          <cell r="B483">
            <v>10134.586942980846</v>
          </cell>
          <cell r="D483">
            <v>520.35482214944011</v>
          </cell>
          <cell r="E483">
            <v>234.3976753696559</v>
          </cell>
          <cell r="F483">
            <v>1684.6381666282973</v>
          </cell>
          <cell r="G483">
            <v>158.96616750571036</v>
          </cell>
          <cell r="H483">
            <v>665.54038353276349</v>
          </cell>
          <cell r="I483">
            <v>1726.8745957007332</v>
          </cell>
          <cell r="J483">
            <v>1909.8416856758056</v>
          </cell>
          <cell r="K483">
            <v>1615.6989071200933</v>
          </cell>
          <cell r="L483">
            <v>410.94687499187046</v>
          </cell>
          <cell r="M483">
            <v>8172.5067811552735</v>
          </cell>
          <cell r="N483">
            <v>1182.5922585174362</v>
          </cell>
        </row>
        <row r="484">
          <cell r="B484">
            <v>10146.400390276312</v>
          </cell>
          <cell r="D484">
            <v>520.98539781520765</v>
          </cell>
          <cell r="E484">
            <v>234.02683640817801</v>
          </cell>
          <cell r="F484">
            <v>1684.9999117506047</v>
          </cell>
          <cell r="G484">
            <v>159.1292096775025</v>
          </cell>
          <cell r="H484">
            <v>666.47773692583041</v>
          </cell>
          <cell r="I484">
            <v>1729.9245571017266</v>
          </cell>
          <cell r="J484">
            <v>1913.4621600478888</v>
          </cell>
          <cell r="K484">
            <v>1618.0994081050158</v>
          </cell>
          <cell r="L484">
            <v>411.35313291717318</v>
          </cell>
          <cell r="M484">
            <v>8183.4461165257417</v>
          </cell>
          <cell r="N484">
            <v>1182.8436480961686</v>
          </cell>
        </row>
        <row r="485">
          <cell r="B485">
            <v>10158.184459613216</v>
          </cell>
          <cell r="D485">
            <v>521.66089443141414</v>
          </cell>
          <cell r="E485">
            <v>233.65124568198956</v>
          </cell>
          <cell r="F485">
            <v>1685.3644760479369</v>
          </cell>
          <cell r="G485">
            <v>159.29116355639792</v>
          </cell>
          <cell r="H485">
            <v>667.41916751068447</v>
          </cell>
          <cell r="I485">
            <v>1732.9151236434136</v>
          </cell>
          <cell r="J485">
            <v>1917.0798208160747</v>
          </cell>
          <cell r="K485">
            <v>1620.4988798710608</v>
          </cell>
          <cell r="L485">
            <v>411.75043432949292</v>
          </cell>
          <cell r="M485">
            <v>8194.319065775062</v>
          </cell>
          <cell r="N485">
            <v>1182.9885608359514</v>
          </cell>
        </row>
        <row r="486">
          <cell r="B486">
            <v>10169.843725391229</v>
          </cell>
          <cell r="D486">
            <v>522.33185122857492</v>
          </cell>
          <cell r="E486">
            <v>233.24915090662736</v>
          </cell>
          <cell r="F486">
            <v>1685.7047720537832</v>
          </cell>
          <cell r="G486">
            <v>159.46262235337247</v>
          </cell>
          <cell r="H486">
            <v>668.38429897675917</v>
          </cell>
          <cell r="I486">
            <v>1735.9999497552712</v>
          </cell>
          <cell r="J486">
            <v>1920.6351716786623</v>
          </cell>
          <cell r="K486">
            <v>1622.7893488168716</v>
          </cell>
          <cell r="L486">
            <v>412.13153375573455</v>
          </cell>
          <cell r="M486">
            <v>8205.1076973904546</v>
          </cell>
          <cell r="N486">
            <v>1182.9527344539965</v>
          </cell>
        </row>
        <row r="487">
          <cell r="B487">
            <v>10181.343664002034</v>
          </cell>
          <cell r="D487">
            <v>522.96856405850383</v>
          </cell>
          <cell r="E487">
            <v>232.80863915431885</v>
          </cell>
          <cell r="F487">
            <v>1686.0043149852465</v>
          </cell>
          <cell r="G487">
            <v>159.65095318313087</v>
          </cell>
          <cell r="H487">
            <v>669.3846878777108</v>
          </cell>
          <cell r="I487">
            <v>1739.2718579423042</v>
          </cell>
          <cell r="J487">
            <v>1924.1009228239136</v>
          </cell>
          <cell r="K487">
            <v>1624.9126846501904</v>
          </cell>
          <cell r="L487">
            <v>412.49442006863893</v>
          </cell>
          <cell r="M487">
            <v>8215.8198415311363</v>
          </cell>
          <cell r="N487">
            <v>1182.7547681788342</v>
          </cell>
        </row>
        <row r="488">
          <cell r="B488">
            <v>10193.033701114116</v>
          </cell>
          <cell r="D488">
            <v>523.61264503963537</v>
          </cell>
          <cell r="E488">
            <v>232.34234037226247</v>
          </cell>
          <cell r="F488">
            <v>1686.2853396662301</v>
          </cell>
          <cell r="G488">
            <v>159.85622498236836</v>
          </cell>
          <cell r="H488">
            <v>670.42217642765854</v>
          </cell>
          <cell r="I488">
            <v>1742.6850205044593</v>
          </cell>
          <cell r="J488">
            <v>1927.6096394994568</v>
          </cell>
          <cell r="K488">
            <v>1627.005318816631</v>
          </cell>
          <cell r="L488">
            <v>412.86018438853563</v>
          </cell>
          <cell r="M488">
            <v>8226.7239042853398</v>
          </cell>
          <cell r="N488">
            <v>1191.7345196363403</v>
          </cell>
        </row>
        <row r="489">
          <cell r="B489">
            <v>10204.366108103522</v>
          </cell>
          <cell r="D489">
            <v>524.26986186339388</v>
          </cell>
          <cell r="E489">
            <v>231.90949463990651</v>
          </cell>
          <cell r="F489">
            <v>1686.5575548647903</v>
          </cell>
          <cell r="G489">
            <v>160.05826776088881</v>
          </cell>
          <cell r="H489">
            <v>671.40709298722709</v>
          </cell>
          <cell r="I489">
            <v>1745.8633542044886</v>
          </cell>
          <cell r="J489">
            <v>1931.036572179624</v>
          </cell>
          <cell r="K489">
            <v>1629.0784932939071</v>
          </cell>
          <cell r="L489">
            <v>413.2244998782075</v>
          </cell>
          <cell r="M489">
            <v>8237.2258351691326</v>
          </cell>
          <cell r="N489">
            <v>1189.6990377244108</v>
          </cell>
        </row>
        <row r="490">
          <cell r="B490">
            <v>10216.030529860527</v>
          </cell>
          <cell r="D490">
            <v>524.9994791611548</v>
          </cell>
          <cell r="E490">
            <v>231.50687722909836</v>
          </cell>
          <cell r="F490">
            <v>1686.854404441051</v>
          </cell>
          <cell r="G490">
            <v>160.26125695898889</v>
          </cell>
          <cell r="H490">
            <v>672.37520905728297</v>
          </cell>
          <cell r="I490">
            <v>1748.872428404708</v>
          </cell>
          <cell r="J490">
            <v>1934.6128482857059</v>
          </cell>
          <cell r="K490">
            <v>1631.3242533889509</v>
          </cell>
          <cell r="L490">
            <v>413.61642188290432</v>
          </cell>
          <cell r="M490">
            <v>8247.916822419591</v>
          </cell>
          <cell r="N490">
            <v>1188.7378157855742</v>
          </cell>
        </row>
        <row r="491">
          <cell r="B491">
            <v>10228.289351628224</v>
          </cell>
          <cell r="D491">
            <v>525.79470348656173</v>
          </cell>
          <cell r="E491">
            <v>231.11234385445715</v>
          </cell>
          <cell r="F491">
            <v>1687.1843771823992</v>
          </cell>
          <cell r="G491">
            <v>160.4679126112722</v>
          </cell>
          <cell r="H491">
            <v>673.36779455083115</v>
          </cell>
          <cell r="I491">
            <v>1751.8774915734928</v>
          </cell>
          <cell r="J491">
            <v>1938.3976020137468</v>
          </cell>
          <cell r="K491">
            <v>1633.7462099472682</v>
          </cell>
          <cell r="L491">
            <v>414.03639881561202</v>
          </cell>
          <cell r="M491">
            <v>8259.0777866946228</v>
          </cell>
          <cell r="N491">
            <v>1188.6642746977677</v>
          </cell>
        </row>
        <row r="492">
          <cell r="B492">
            <v>10240.519975634352</v>
          </cell>
          <cell r="D492">
            <v>526.57729417740575</v>
          </cell>
          <cell r="E492">
            <v>230.72117842397381</v>
          </cell>
          <cell r="F492">
            <v>1687.5285260591115</v>
          </cell>
          <cell r="G492">
            <v>160.66751173850631</v>
          </cell>
          <cell r="H492">
            <v>674.36873230842809</v>
          </cell>
          <cell r="I492">
            <v>1754.8984518563075</v>
          </cell>
          <cell r="J492">
            <v>1942.162312082706</v>
          </cell>
          <cell r="K492">
            <v>1636.1364664406547</v>
          </cell>
          <cell r="L492">
            <v>414.44942458791115</v>
          </cell>
          <cell r="M492">
            <v>8270.2114250736249</v>
          </cell>
          <cell r="N492">
            <v>1189.0518797217974</v>
          </cell>
        </row>
        <row r="493">
          <cell r="B493">
            <v>10252.568555059035</v>
          </cell>
          <cell r="D493">
            <v>527.30538192205131</v>
          </cell>
          <cell r="E493">
            <v>230.32130450978875</v>
          </cell>
          <cell r="F493">
            <v>1687.8801969964056</v>
          </cell>
          <cell r="G493">
            <v>160.85859214526911</v>
          </cell>
          <cell r="H493">
            <v>675.39053346359481</v>
          </cell>
          <cell r="I493">
            <v>1758.0241578117013</v>
          </cell>
          <cell r="J493">
            <v>1945.8319858819245</v>
          </cell>
          <cell r="K493">
            <v>1638.4071472863357</v>
          </cell>
          <cell r="L493">
            <v>414.84173829803865</v>
          </cell>
          <cell r="M493">
            <v>8281.2343518832695</v>
          </cell>
          <cell r="N493">
            <v>1189.4992389495144</v>
          </cell>
        </row>
        <row r="494">
          <cell r="B494">
            <v>10264.529824977921</v>
          </cell>
          <cell r="D494">
            <v>527.97720210746888</v>
          </cell>
          <cell r="E494">
            <v>229.92283787698514</v>
          </cell>
          <cell r="F494">
            <v>1688.2430567915042</v>
          </cell>
          <cell r="G494">
            <v>161.04630528324313</v>
          </cell>
          <cell r="H494">
            <v>676.43212208247951</v>
          </cell>
          <cell r="I494">
            <v>1761.229417630261</v>
          </cell>
          <cell r="J494">
            <v>1949.4407202274569</v>
          </cell>
          <cell r="K494">
            <v>1640.6164568951053</v>
          </cell>
          <cell r="L494">
            <v>415.22559617171362</v>
          </cell>
          <cell r="M494">
            <v>8292.2336750817631</v>
          </cell>
          <cell r="N494">
            <v>1189.908891400737</v>
          </cell>
        </row>
        <row r="495">
          <cell r="B495">
            <v>10276.78155833675</v>
          </cell>
          <cell r="D495">
            <v>528.61562311865634</v>
          </cell>
          <cell r="E495">
            <v>229.53714020538234</v>
          </cell>
          <cell r="F495">
            <v>1688.6302306013963</v>
          </cell>
          <cell r="G495">
            <v>161.24131598514165</v>
          </cell>
          <cell r="H495">
            <v>677.5048723698203</v>
          </cell>
          <cell r="I495">
            <v>1764.5023240216317</v>
          </cell>
          <cell r="J495">
            <v>1953.1196411252022</v>
          </cell>
          <cell r="K495">
            <v>1642.9099797380547</v>
          </cell>
          <cell r="L495">
            <v>415.62873613401769</v>
          </cell>
          <cell r="M495">
            <v>8303.5370999752649</v>
          </cell>
          <cell r="N495">
            <v>1190.2879445090994</v>
          </cell>
        </row>
        <row r="496">
          <cell r="B496">
            <v>10289.039435158173</v>
          </cell>
          <cell r="D496">
            <v>529.21704446499541</v>
          </cell>
          <cell r="E496">
            <v>229.1857061624527</v>
          </cell>
          <cell r="F496">
            <v>1689.0296180004875</v>
          </cell>
          <cell r="G496">
            <v>161.44339397620254</v>
          </cell>
          <cell r="H496">
            <v>678.5709244169916</v>
          </cell>
          <cell r="I496">
            <v>1767.6993845373393</v>
          </cell>
          <cell r="J496">
            <v>1956.7905074705679</v>
          </cell>
          <cell r="K496">
            <v>1645.2771255105733</v>
          </cell>
          <cell r="L496">
            <v>416.05135743220649</v>
          </cell>
          <cell r="M496">
            <v>8314.8623113443682</v>
          </cell>
          <cell r="N496">
            <v>1190.6103838561999</v>
          </cell>
        </row>
        <row r="497">
          <cell r="B497">
            <v>10301.40778496573</v>
          </cell>
          <cell r="D497">
            <v>529.82180460446307</v>
          </cell>
          <cell r="E497">
            <v>228.84619214265578</v>
          </cell>
          <cell r="F497">
            <v>1689.4285751737414</v>
          </cell>
          <cell r="G497">
            <v>161.65754483448296</v>
          </cell>
          <cell r="H497">
            <v>679.65229581975404</v>
          </cell>
          <cell r="I497">
            <v>1770.9148259302301</v>
          </cell>
          <cell r="J497">
            <v>1960.4603928981289</v>
          </cell>
          <cell r="K497">
            <v>1647.6849775381627</v>
          </cell>
          <cell r="L497">
            <v>416.48953951991376</v>
          </cell>
          <cell r="M497">
            <v>8326.2881517144142</v>
          </cell>
          <cell r="N497">
            <v>1190.8200851111005</v>
          </cell>
        </row>
        <row r="498">
          <cell r="B498">
            <v>10313.729302807649</v>
          </cell>
          <cell r="D498">
            <v>530.46327650571868</v>
          </cell>
          <cell r="E498">
            <v>228.49471513889731</v>
          </cell>
          <cell r="F498">
            <v>1689.8025555249303</v>
          </cell>
          <cell r="G498">
            <v>161.88409181718404</v>
          </cell>
          <cell r="H498">
            <v>680.75597395673003</v>
          </cell>
          <cell r="I498">
            <v>1774.2139960899949</v>
          </cell>
          <cell r="J498">
            <v>1964.0488936831555</v>
          </cell>
          <cell r="K498">
            <v>1650.0224501470725</v>
          </cell>
          <cell r="L498">
            <v>416.92540033621094</v>
          </cell>
          <cell r="M498">
            <v>8337.653361555278</v>
          </cell>
          <cell r="N498">
            <v>1190.8430544309497</v>
          </cell>
        </row>
        <row r="499">
          <cell r="B499">
            <v>10325.903575216571</v>
          </cell>
          <cell r="D499">
            <v>531.16156691985748</v>
          </cell>
          <cell r="E499">
            <v>228.11558530840182</v>
          </cell>
          <cell r="F499">
            <v>1690.1361297849685</v>
          </cell>
          <cell r="G499">
            <v>162.12223872722637</v>
          </cell>
          <cell r="H499">
            <v>681.88793162616992</v>
          </cell>
          <cell r="I499">
            <v>1777.6258129458274</v>
          </cell>
          <cell r="J499">
            <v>1967.5129402154876</v>
          </cell>
          <cell r="K499">
            <v>1652.2219286964785</v>
          </cell>
          <cell r="L499">
            <v>417.34672329070105</v>
          </cell>
          <cell r="M499">
            <v>8348.8537052868596</v>
          </cell>
          <cell r="N499">
            <v>1190.6987662105912</v>
          </cell>
        </row>
        <row r="500">
          <cell r="B500">
            <v>10338.206969115043</v>
          </cell>
          <cell r="D500">
            <v>531.90558045910245</v>
          </cell>
          <cell r="E500">
            <v>227.71264194721175</v>
          </cell>
          <cell r="F500">
            <v>1690.4486936061612</v>
          </cell>
          <cell r="G500">
            <v>162.37087332613527</v>
          </cell>
          <cell r="H500">
            <v>683.0683082841457</v>
          </cell>
          <cell r="I500">
            <v>1781.1174586434518</v>
          </cell>
          <cell r="J500">
            <v>1970.9861475738787</v>
          </cell>
          <cell r="K500">
            <v>1654.3895239176288</v>
          </cell>
          <cell r="L500">
            <v>417.76564747191247</v>
          </cell>
          <cell r="M500">
            <v>8360.1466528233141</v>
          </cell>
          <cell r="N500">
            <v>1199.7921208501073</v>
          </cell>
        </row>
        <row r="501">
          <cell r="B501">
            <v>10349.974963828921</v>
          </cell>
          <cell r="D501">
            <v>532.61125853764156</v>
          </cell>
          <cell r="E501">
            <v>227.33020588768912</v>
          </cell>
          <cell r="F501">
            <v>1690.7436484462316</v>
          </cell>
          <cell r="G501">
            <v>162.6076273634431</v>
          </cell>
          <cell r="H501">
            <v>684.21888168741555</v>
          </cell>
          <cell r="I501">
            <v>1784.34500001637</v>
          </cell>
          <cell r="J501">
            <v>1974.3545706442424</v>
          </cell>
          <cell r="K501">
            <v>1656.4962712052677</v>
          </cell>
          <cell r="L501">
            <v>418.16593267116696</v>
          </cell>
          <cell r="M501">
            <v>8370.9319320341365</v>
          </cell>
          <cell r="N501">
            <v>1197.7917070892402</v>
          </cell>
        </row>
        <row r="502">
          <cell r="B502">
            <v>10361.872347825958</v>
          </cell>
          <cell r="D502">
            <v>533.29038161760377</v>
          </cell>
          <cell r="E502">
            <v>226.96197350827916</v>
          </cell>
          <cell r="F502">
            <v>1691.0513729176694</v>
          </cell>
          <cell r="G502">
            <v>162.84024084443527</v>
          </cell>
          <cell r="H502">
            <v>685.38838744596126</v>
          </cell>
          <cell r="I502">
            <v>1787.4041173871487</v>
          </cell>
          <cell r="J502">
            <v>1977.852121096465</v>
          </cell>
          <cell r="K502">
            <v>1658.7155561610575</v>
          </cell>
          <cell r="L502">
            <v>418.57487564942528</v>
          </cell>
          <cell r="M502">
            <v>8381.8266715021618</v>
          </cell>
          <cell r="N502">
            <v>1196.8696292083657</v>
          </cell>
        </row>
        <row r="503">
          <cell r="B503">
            <v>10374.194813269376</v>
          </cell>
          <cell r="D503">
            <v>533.97361285189788</v>
          </cell>
          <cell r="E503">
            <v>226.59524141848087</v>
          </cell>
          <cell r="F503">
            <v>1691.3754781139394</v>
          </cell>
          <cell r="G503">
            <v>163.07764728047576</v>
          </cell>
          <cell r="H503">
            <v>686.58376044183967</v>
          </cell>
          <cell r="I503">
            <v>1790.4630954563618</v>
          </cell>
          <cell r="J503">
            <v>1981.5320215145746</v>
          </cell>
          <cell r="K503">
            <v>1661.0686878641447</v>
          </cell>
          <cell r="L503">
            <v>419.00294129153093</v>
          </cell>
          <cell r="M503">
            <v>8393.1036319628656</v>
          </cell>
          <cell r="N503">
            <v>1196.8309627406838</v>
          </cell>
        </row>
        <row r="504">
          <cell r="B504">
            <v>10386.365435603166</v>
          </cell>
          <cell r="D504">
            <v>534.6567099639966</v>
          </cell>
          <cell r="E504">
            <v>226.23772258913866</v>
          </cell>
          <cell r="F504">
            <v>1691.6908532337195</v>
          </cell>
          <cell r="G504">
            <v>163.31487258302889</v>
          </cell>
          <cell r="H504">
            <v>687.72266320355482</v>
          </cell>
          <cell r="I504">
            <v>1793.5329611392751</v>
          </cell>
          <cell r="J504">
            <v>1985.1623244963346</v>
          </cell>
          <cell r="K504">
            <v>1663.3820927897768</v>
          </cell>
          <cell r="L504">
            <v>419.42915595406964</v>
          </cell>
          <cell r="M504">
            <v>8404.2349233997593</v>
          </cell>
          <cell r="N504">
            <v>1197.233045474097</v>
          </cell>
        </row>
        <row r="505">
          <cell r="B505">
            <v>10398.277732698123</v>
          </cell>
          <cell r="D505">
            <v>535.34729857295747</v>
          </cell>
          <cell r="E505">
            <v>225.884999458973</v>
          </cell>
          <cell r="F505">
            <v>1691.9886512778698</v>
          </cell>
          <cell r="G505">
            <v>163.55369519939026</v>
          </cell>
          <cell r="H505">
            <v>688.78730373779933</v>
          </cell>
          <cell r="I505">
            <v>1796.6909469127654</v>
          </cell>
          <cell r="J505">
            <v>1988.6671906024217</v>
          </cell>
          <cell r="K505">
            <v>1665.5921510537466</v>
          </cell>
          <cell r="L505">
            <v>419.84911452357966</v>
          </cell>
          <cell r="M505">
            <v>8415.1290533075735</v>
          </cell>
          <cell r="N505">
            <v>1197.6675431237641</v>
          </cell>
        </row>
        <row r="506">
          <cell r="B506">
            <v>10410.02850077806</v>
          </cell>
          <cell r="D506">
            <v>536.01615664603253</v>
          </cell>
          <cell r="E506">
            <v>225.53585363346181</v>
          </cell>
          <cell r="F506">
            <v>1692.278435352709</v>
          </cell>
          <cell r="G506">
            <v>163.79199969903715</v>
          </cell>
          <cell r="H506">
            <v>689.83260313733933</v>
          </cell>
          <cell r="I506">
            <v>1799.8867094891687</v>
          </cell>
          <cell r="J506">
            <v>1992.0921157031289</v>
          </cell>
          <cell r="K506">
            <v>1667.7477979131284</v>
          </cell>
          <cell r="L506">
            <v>420.26733768851528</v>
          </cell>
          <cell r="M506">
            <v>8425.8969989830275</v>
          </cell>
          <cell r="N506">
            <v>1198.0529285664952</v>
          </cell>
        </row>
        <row r="507">
          <cell r="B507">
            <v>10421.979519712588</v>
          </cell>
          <cell r="D507">
            <v>536.63179342737124</v>
          </cell>
          <cell r="E507">
            <v>225.18434486898684</v>
          </cell>
          <cell r="F507">
            <v>1692.5811025353914</v>
          </cell>
          <cell r="G507">
            <v>164.0302098305115</v>
          </cell>
          <cell r="H507">
            <v>690.95702485211439</v>
          </cell>
          <cell r="I507">
            <v>1803.0778854124007</v>
          </cell>
          <cell r="J507">
            <v>1995.5811830629264</v>
          </cell>
          <cell r="K507">
            <v>1669.9729061597777</v>
          </cell>
          <cell r="L507">
            <v>420.69834010411176</v>
          </cell>
          <cell r="M507">
            <v>8436.8986519572354</v>
          </cell>
          <cell r="N507">
            <v>1198.420127074208</v>
          </cell>
        </row>
        <row r="508">
          <cell r="B508">
            <v>10433.870618410408</v>
          </cell>
          <cell r="D508">
            <v>537.15877190530296</v>
          </cell>
          <cell r="E508">
            <v>224.84062154094377</v>
          </cell>
          <cell r="F508">
            <v>1692.899701473078</v>
          </cell>
          <cell r="G508">
            <v>164.25947569080938</v>
          </cell>
          <cell r="H508">
            <v>692.17135576407111</v>
          </cell>
          <cell r="I508">
            <v>1806.1212369660536</v>
          </cell>
          <cell r="J508">
            <v>1999.0723568995793</v>
          </cell>
          <cell r="K508">
            <v>1672.2478342920542</v>
          </cell>
          <cell r="L508">
            <v>421.13133623525499</v>
          </cell>
          <cell r="M508">
            <v>8447.9032973208996</v>
          </cell>
          <cell r="N508">
            <v>1198.759130324637</v>
          </cell>
        </row>
        <row r="509">
          <cell r="B509">
            <v>10445.892295329801</v>
          </cell>
          <cell r="D509">
            <v>537.66768885620183</v>
          </cell>
          <cell r="E509">
            <v>224.49502926019412</v>
          </cell>
          <cell r="F509">
            <v>1693.2426381947646</v>
          </cell>
          <cell r="G509">
            <v>164.48913540595001</v>
          </cell>
          <cell r="H509">
            <v>693.44315343422272</v>
          </cell>
          <cell r="I509">
            <v>1809.1863389745836</v>
          </cell>
          <cell r="J509">
            <v>2002.5623632034947</v>
          </cell>
          <cell r="K509">
            <v>1674.5549849829365</v>
          </cell>
          <cell r="L509">
            <v>421.563258637584</v>
          </cell>
          <cell r="M509">
            <v>8459.0418728335353</v>
          </cell>
          <cell r="N509">
            <v>1199.0047532821679</v>
          </cell>
        </row>
        <row r="510">
          <cell r="B510">
            <v>10458.000124084452</v>
          </cell>
          <cell r="D510">
            <v>538.24218580623472</v>
          </cell>
          <cell r="E510">
            <v>224.1428267188991</v>
          </cell>
          <cell r="F510">
            <v>1693.6101279732461</v>
          </cell>
          <cell r="G510">
            <v>164.72666818598907</v>
          </cell>
          <cell r="H510">
            <v>694.69130258982375</v>
          </cell>
          <cell r="I510">
            <v>1812.438330479463</v>
          </cell>
          <cell r="J510">
            <v>2005.958219408989</v>
          </cell>
          <cell r="K510">
            <v>1676.8082161257664</v>
          </cell>
          <cell r="L510">
            <v>421.98018468134103</v>
          </cell>
          <cell r="M510">
            <v>8470.2130494446192</v>
          </cell>
          <cell r="N510">
            <v>1199.0663052399323</v>
          </cell>
        </row>
        <row r="511">
          <cell r="B511">
            <v>10470.165548296945</v>
          </cell>
          <cell r="D511">
            <v>538.93551339161013</v>
          </cell>
          <cell r="E511">
            <v>223.78191640540476</v>
          </cell>
          <cell r="F511">
            <v>1694.0040027031134</v>
          </cell>
          <cell r="G511">
            <v>164.97706500404786</v>
          </cell>
          <cell r="H511">
            <v>695.86205178018542</v>
          </cell>
          <cell r="I511">
            <v>1815.9624604140558</v>
          </cell>
          <cell r="J511">
            <v>2009.2139724685301</v>
          </cell>
          <cell r="K511">
            <v>1678.9567842002839</v>
          </cell>
          <cell r="L511">
            <v>422.37485885115399</v>
          </cell>
          <cell r="M511">
            <v>8481.35119542137</v>
          </cell>
          <cell r="N511">
            <v>1198.9504520273993</v>
          </cell>
        </row>
        <row r="512">
          <cell r="B512">
            <v>10482.603492557282</v>
          </cell>
          <cell r="D512">
            <v>539.71547575439172</v>
          </cell>
          <cell r="E512">
            <v>223.41282005439842</v>
          </cell>
          <cell r="F512">
            <v>1694.4361966945112</v>
          </cell>
          <cell r="G512">
            <v>165.24135878405744</v>
          </cell>
          <cell r="H512">
            <v>697.00590777493289</v>
          </cell>
          <cell r="I512">
            <v>1819.6446092782483</v>
          </cell>
          <cell r="J512">
            <v>2012.4878009557724</v>
          </cell>
          <cell r="K512">
            <v>1681.0971945120443</v>
          </cell>
          <cell r="L512">
            <v>422.76791049756349</v>
          </cell>
          <cell r="M512">
            <v>8492.6809784971301</v>
          </cell>
          <cell r="N512">
            <v>1208.1244505734223</v>
          </cell>
        </row>
        <row r="513">
          <cell r="B513">
            <v>10494.737382538873</v>
          </cell>
          <cell r="D513">
            <v>540.46896975102095</v>
          </cell>
          <cell r="E513">
            <v>223.06230661637503</v>
          </cell>
          <cell r="F513">
            <v>1694.8906945259921</v>
          </cell>
          <cell r="G513">
            <v>165.50085088452886</v>
          </cell>
          <cell r="H513">
            <v>698.1262640691009</v>
          </cell>
          <cell r="I513">
            <v>1823.0579312875352</v>
          </cell>
          <cell r="J513">
            <v>2015.7697401961375</v>
          </cell>
          <cell r="K513">
            <v>1683.221338271067</v>
          </cell>
          <cell r="L513">
            <v>423.16086888852817</v>
          </cell>
          <cell r="M513">
            <v>8503.72768812289</v>
          </cell>
          <cell r="N513">
            <v>1206.1268558956747</v>
          </cell>
        </row>
        <row r="514">
          <cell r="B514">
            <v>10506.965644540325</v>
          </cell>
          <cell r="D514">
            <v>541.16878502839995</v>
          </cell>
          <cell r="E514">
            <v>222.72499217621743</v>
          </cell>
          <cell r="F514">
            <v>1695.3811801448464</v>
          </cell>
          <cell r="G514">
            <v>165.75959211194348</v>
          </cell>
          <cell r="H514">
            <v>699.29863087063836</v>
          </cell>
          <cell r="I514">
            <v>1826.1632377947531</v>
          </cell>
          <cell r="J514">
            <v>2019.2492255626187</v>
          </cell>
          <cell r="K514">
            <v>1685.4561349047769</v>
          </cell>
          <cell r="L514">
            <v>423.57914800196886</v>
          </cell>
          <cell r="M514">
            <v>8514.8871493915467</v>
          </cell>
          <cell r="N514">
            <v>1205.2075005788827</v>
          </cell>
        </row>
        <row r="515">
          <cell r="B515">
            <v>10519.396898547808</v>
          </cell>
          <cell r="D515">
            <v>541.8412349437674</v>
          </cell>
          <cell r="E515">
            <v>222.39439566923926</v>
          </cell>
          <cell r="F515">
            <v>1695.8972369285921</v>
          </cell>
          <cell r="G515">
            <v>166.0212593281797</v>
          </cell>
          <cell r="H515">
            <v>700.52108229696751</v>
          </cell>
          <cell r="I515">
            <v>1829.1314139684041</v>
          </cell>
          <cell r="J515">
            <v>2022.8687989950181</v>
          </cell>
          <cell r="K515">
            <v>1687.7820874889692</v>
          </cell>
          <cell r="L515">
            <v>424.01856920843323</v>
          </cell>
          <cell r="M515">
            <v>8526.240448214563</v>
          </cell>
          <cell r="N515">
            <v>1205.1700448786473</v>
          </cell>
        </row>
        <row r="516">
          <cell r="B516">
            <v>10531.698897501634</v>
          </cell>
          <cell r="D516">
            <v>542.51152077779898</v>
          </cell>
          <cell r="E516">
            <v>222.07295183071327</v>
          </cell>
          <cell r="F516">
            <v>1696.4057634911469</v>
          </cell>
          <cell r="G516">
            <v>166.28214418757406</v>
          </cell>
          <cell r="H516">
            <v>701.73243351701285</v>
          </cell>
          <cell r="I516">
            <v>1832.1226754457721</v>
          </cell>
          <cell r="J516">
            <v>2026.3867320091495</v>
          </cell>
          <cell r="K516">
            <v>1690.0662982708984</v>
          </cell>
          <cell r="L516">
            <v>424.45296250301743</v>
          </cell>
          <cell r="M516">
            <v>8537.4490094245721</v>
          </cell>
          <cell r="N516">
            <v>1205.5961725747325</v>
          </cell>
        </row>
        <row r="517">
          <cell r="B517">
            <v>10543.791551897923</v>
          </cell>
          <cell r="D517">
            <v>543.20777130201463</v>
          </cell>
          <cell r="E517">
            <v>221.75650810543448</v>
          </cell>
          <cell r="F517">
            <v>1696.8905867608885</v>
          </cell>
          <cell r="G517">
            <v>166.54230693274488</v>
          </cell>
          <cell r="H517">
            <v>702.90301863004765</v>
          </cell>
          <cell r="I517">
            <v>1835.2846518198648</v>
          </cell>
          <cell r="J517">
            <v>2029.6809757173062</v>
          </cell>
          <cell r="K517">
            <v>1692.2464176406463</v>
          </cell>
          <cell r="L517">
            <v>424.86961241886019</v>
          </cell>
          <cell r="M517">
            <v>8548.4175699203588</v>
          </cell>
          <cell r="N517">
            <v>1206.0821417390353</v>
          </cell>
        </row>
        <row r="518">
          <cell r="B518">
            <v>10555.734676087095</v>
          </cell>
          <cell r="D518">
            <v>543.92855258009604</v>
          </cell>
          <cell r="E518">
            <v>221.43926236760473</v>
          </cell>
          <cell r="F518">
            <v>1697.3629074175992</v>
          </cell>
          <cell r="G518">
            <v>166.79995596225584</v>
          </cell>
          <cell r="H518">
            <v>704.04124542950626</v>
          </cell>
          <cell r="I518">
            <v>1838.5569585254116</v>
          </cell>
          <cell r="J518">
            <v>2032.8175363809833</v>
          </cell>
          <cell r="K518">
            <v>1694.3631897674452</v>
          </cell>
          <cell r="L518">
            <v>425.27629830556049</v>
          </cell>
          <cell r="M518">
            <v>8559.2180917887617</v>
          </cell>
          <cell r="N518">
            <v>1206.5283467507031</v>
          </cell>
        </row>
        <row r="519">
          <cell r="B519">
            <v>10567.833407108581</v>
          </cell>
          <cell r="D519">
            <v>544.67428085460301</v>
          </cell>
          <cell r="E519">
            <v>221.10945204020507</v>
          </cell>
          <cell r="F519">
            <v>1697.8512686364834</v>
          </cell>
          <cell r="G519">
            <v>167.05685415284168</v>
          </cell>
          <cell r="H519">
            <v>705.18736239408531</v>
          </cell>
          <cell r="I519">
            <v>1841.8607342358559</v>
          </cell>
          <cell r="J519">
            <v>2035.9797399827551</v>
          </cell>
          <cell r="K519">
            <v>1696.528186284246</v>
          </cell>
          <cell r="L519">
            <v>425.69461872332516</v>
          </cell>
          <cell r="M519">
            <v>8570.1587644095907</v>
          </cell>
          <cell r="N519">
            <v>1206.9403185324293</v>
          </cell>
        </row>
        <row r="520">
          <cell r="B520">
            <v>10579.774178616206</v>
          </cell>
          <cell r="D520">
            <v>545.41615089451273</v>
          </cell>
          <cell r="E520">
            <v>220.77430777388315</v>
          </cell>
          <cell r="F520">
            <v>1698.351943209519</v>
          </cell>
          <cell r="G520">
            <v>167.30406639681507</v>
          </cell>
          <cell r="H520">
            <v>706.32119379310564</v>
          </cell>
          <cell r="I520">
            <v>1845.0087975511949</v>
          </cell>
          <cell r="J520">
            <v>2039.1559980064631</v>
          </cell>
          <cell r="K520">
            <v>1698.7155976176261</v>
          </cell>
          <cell r="L520">
            <v>426.11880972906948</v>
          </cell>
          <cell r="M520">
            <v>8580.9764063037928</v>
          </cell>
          <cell r="N520">
            <v>1207.2876263031335</v>
          </cell>
        </row>
        <row r="521">
          <cell r="B521">
            <v>10591.731199350088</v>
          </cell>
          <cell r="D521">
            <v>546.18193826223569</v>
          </cell>
          <cell r="E521">
            <v>220.43396913849057</v>
          </cell>
          <cell r="F521">
            <v>1698.8593570323239</v>
          </cell>
          <cell r="G521">
            <v>167.55020402960719</v>
          </cell>
          <cell r="H521">
            <v>707.46338870102966</v>
          </cell>
          <cell r="I521">
            <v>1848.1261253856844</v>
          </cell>
          <cell r="J521">
            <v>2042.3644346498675</v>
          </cell>
          <cell r="K521">
            <v>1700.9081283077116</v>
          </cell>
          <cell r="L521">
            <v>426.54230740137638</v>
          </cell>
          <cell r="M521">
            <v>8591.8139455075998</v>
          </cell>
          <cell r="N521">
            <v>1207.5075229869926</v>
          </cell>
        </row>
        <row r="522">
          <cell r="B522">
            <v>10603.652711604287</v>
          </cell>
          <cell r="D522">
            <v>546.99320145795741</v>
          </cell>
          <cell r="E522">
            <v>220.09664630759508</v>
          </cell>
          <cell r="F522">
            <v>1699.3521723647912</v>
          </cell>
          <cell r="G522">
            <v>167.80127792646138</v>
          </cell>
          <cell r="H522">
            <v>708.6112739347077</v>
          </cell>
          <cell r="I522">
            <v>1851.3314444909493</v>
          </cell>
          <cell r="J522">
            <v>2045.5332926367721</v>
          </cell>
          <cell r="K522">
            <v>1703.0241970673203</v>
          </cell>
          <cell r="L522">
            <v>426.94545589822036</v>
          </cell>
          <cell r="M522">
            <v>8602.5991143192223</v>
          </cell>
          <cell r="N522">
            <v>1207.5180469869158</v>
          </cell>
        </row>
        <row r="523">
          <cell r="B523">
            <v>10615.506473899368</v>
          </cell>
          <cell r="D523">
            <v>547.85869464806967</v>
          </cell>
          <cell r="E523">
            <v>219.76780010693736</v>
          </cell>
          <cell r="F523">
            <v>1699.8149204695176</v>
          </cell>
          <cell r="G523">
            <v>168.06219885318779</v>
          </cell>
          <cell r="H523">
            <v>709.76221817677776</v>
          </cell>
          <cell r="I523">
            <v>1854.6928333294006</v>
          </cell>
          <cell r="J523">
            <v>2048.6181998714324</v>
          </cell>
          <cell r="K523">
            <v>1705.0180991993795</v>
          </cell>
          <cell r="L523">
            <v>427.31756674474286</v>
          </cell>
          <cell r="M523">
            <v>8613.2860366444384</v>
          </cell>
          <cell r="N523">
            <v>1207.3366328030363</v>
          </cell>
        </row>
        <row r="524">
          <cell r="B524">
            <v>10627.517003923174</v>
          </cell>
          <cell r="D524">
            <v>548.75903177117152</v>
          </cell>
          <cell r="E524">
            <v>219.43892796776228</v>
          </cell>
          <cell r="F524">
            <v>1700.2584544923757</v>
          </cell>
          <cell r="G524">
            <v>168.33858361551464</v>
          </cell>
          <cell r="H524">
            <v>710.93230243261542</v>
          </cell>
          <cell r="I524">
            <v>1858.1723119731873</v>
          </cell>
          <cell r="J524">
            <v>2051.7121882304068</v>
          </cell>
          <cell r="K524">
            <v>1706.991824072215</v>
          </cell>
          <cell r="L524">
            <v>427.68286850279378</v>
          </cell>
          <cell r="M524">
            <v>8624.088533319109</v>
          </cell>
          <cell r="N524">
            <v>1216.5117528076476</v>
          </cell>
        </row>
        <row r="525">
          <cell r="B525">
            <v>10638.9586378932</v>
          </cell>
          <cell r="D525">
            <v>549.59107299188952</v>
          </cell>
          <cell r="E525">
            <v>219.12539991789632</v>
          </cell>
          <cell r="F525">
            <v>1700.6647815187296</v>
          </cell>
          <cell r="G525">
            <v>168.61192668149513</v>
          </cell>
          <cell r="H525">
            <v>712.04343733816802</v>
          </cell>
          <cell r="I525">
            <v>1861.4065827354789</v>
          </cell>
          <cell r="J525">
            <v>2054.6839221870259</v>
          </cell>
          <cell r="K525">
            <v>1708.9201985757265</v>
          </cell>
          <cell r="L525">
            <v>428.04406415338497</v>
          </cell>
          <cell r="M525">
            <v>8634.3749131900095</v>
          </cell>
          <cell r="N525">
            <v>1214.4486167136783</v>
          </cell>
        </row>
        <row r="526">
          <cell r="B526">
            <v>10650.43246476881</v>
          </cell>
          <cell r="D526">
            <v>550.36833498410635</v>
          </cell>
          <cell r="E526">
            <v>218.80752123706043</v>
          </cell>
          <cell r="F526">
            <v>1701.0629963110082</v>
          </cell>
          <cell r="G526">
            <v>168.89389813463055</v>
          </cell>
          <cell r="H526">
            <v>713.15090824128879</v>
          </cell>
          <cell r="I526">
            <v>1864.4708397994118</v>
          </cell>
          <cell r="J526">
            <v>2057.7255821526051</v>
          </cell>
          <cell r="K526">
            <v>1710.9611770116514</v>
          </cell>
          <cell r="L526">
            <v>428.43494998447358</v>
          </cell>
          <cell r="M526">
            <v>8644.7003516350687</v>
          </cell>
          <cell r="N526">
            <v>1213.4992822006427</v>
          </cell>
        </row>
        <row r="527">
          <cell r="B527">
            <v>10662.260942242543</v>
          </cell>
          <cell r="D527">
            <v>551.13068295617893</v>
          </cell>
          <cell r="E527">
            <v>218.47641359021267</v>
          </cell>
          <cell r="F527">
            <v>1701.4687686632853</v>
          </cell>
          <cell r="G527">
            <v>169.18749426032107</v>
          </cell>
          <cell r="H527">
            <v>714.29481833682701</v>
          </cell>
          <cell r="I527">
            <v>1867.5086425095797</v>
          </cell>
          <cell r="J527">
            <v>2060.9082109545666</v>
          </cell>
          <cell r="K527">
            <v>1713.1302356263002</v>
          </cell>
          <cell r="L527">
            <v>428.85513137976329</v>
          </cell>
          <cell r="M527">
            <v>8655.3533017306436</v>
          </cell>
          <cell r="N527">
            <v>1213.4632619023182</v>
          </cell>
        </row>
        <row r="528">
          <cell r="B528">
            <v>10673.955441541249</v>
          </cell>
          <cell r="D528">
            <v>551.88075590506196</v>
          </cell>
          <cell r="E528">
            <v>218.14679055933976</v>
          </cell>
          <cell r="F528">
            <v>1701.8690382729494</v>
          </cell>
          <cell r="G528">
            <v>169.47458451493614</v>
          </cell>
          <cell r="H528">
            <v>715.44166722093075</v>
          </cell>
          <cell r="I528">
            <v>1870.5028353448838</v>
          </cell>
          <cell r="J528">
            <v>2064.0695611417532</v>
          </cell>
          <cell r="K528">
            <v>1715.2621401812762</v>
          </cell>
          <cell r="L528">
            <v>429.26687367632985</v>
          </cell>
          <cell r="M528">
            <v>8665.8867003530595</v>
          </cell>
          <cell r="N528">
            <v>1213.884914661546</v>
          </cell>
        </row>
        <row r="529">
          <cell r="B529">
            <v>10685.450368429223</v>
          </cell>
          <cell r="D529">
            <v>552.64039970996475</v>
          </cell>
          <cell r="E529">
            <v>217.82207067854858</v>
          </cell>
          <cell r="F529">
            <v>1702.2662858302394</v>
          </cell>
          <cell r="G529">
            <v>169.74929951510083</v>
          </cell>
          <cell r="H529">
            <v>716.59531523197268</v>
          </cell>
          <cell r="I529">
            <v>1873.5158283581336</v>
          </cell>
          <cell r="J529">
            <v>2067.1657995037735</v>
          </cell>
          <cell r="K529">
            <v>1717.290569121639</v>
          </cell>
          <cell r="L529">
            <v>429.65325951228539</v>
          </cell>
          <cell r="M529">
            <v>8676.236357073145</v>
          </cell>
          <cell r="N529">
            <v>1214.3412879578391</v>
          </cell>
        </row>
        <row r="530">
          <cell r="B530">
            <v>10696.775351272476</v>
          </cell>
          <cell r="D530">
            <v>553.40395077558298</v>
          </cell>
          <cell r="E530">
            <v>217.50383945496662</v>
          </cell>
          <cell r="F530">
            <v>1702.6684622417295</v>
          </cell>
          <cell r="G530">
            <v>170.01402162303847</v>
          </cell>
          <cell r="H530">
            <v>717.75908341772492</v>
          </cell>
          <cell r="I530">
            <v>1876.5174738937808</v>
          </cell>
          <cell r="J530">
            <v>2070.2039254060196</v>
          </cell>
          <cell r="K530">
            <v>1719.2463726545534</v>
          </cell>
          <cell r="L530">
            <v>430.02227514189099</v>
          </cell>
          <cell r="M530">
            <v>8686.4316143787382</v>
          </cell>
          <cell r="N530">
            <v>1214.7382678411489</v>
          </cell>
        </row>
        <row r="531">
          <cell r="B531">
            <v>10708.179316343079</v>
          </cell>
          <cell r="D531">
            <v>554.16892886498283</v>
          </cell>
          <cell r="E531">
            <v>217.18787251256646</v>
          </cell>
          <cell r="F531">
            <v>1703.0921764423049</v>
          </cell>
          <cell r="G531">
            <v>170.27835328961092</v>
          </cell>
          <cell r="H531">
            <v>718.95524126219175</v>
          </cell>
          <cell r="I531">
            <v>1879.4949258806244</v>
          </cell>
          <cell r="J531">
            <v>2073.2582754050532</v>
          </cell>
          <cell r="K531">
            <v>1721.2263079566821</v>
          </cell>
          <cell r="L531">
            <v>430.39662367057417</v>
          </cell>
          <cell r="M531">
            <v>8696.7019039070419</v>
          </cell>
          <cell r="N531">
            <v>1215.094626509203</v>
          </cell>
        </row>
        <row r="532">
          <cell r="B532">
            <v>10719.353614302972</v>
          </cell>
          <cell r="D532">
            <v>554.90779650807383</v>
          </cell>
          <cell r="E532">
            <v>216.88325342796742</v>
          </cell>
          <cell r="F532">
            <v>1703.5262300002078</v>
          </cell>
          <cell r="G532">
            <v>170.53754397047064</v>
          </cell>
          <cell r="H532">
            <v>720.14360277851426</v>
          </cell>
          <cell r="I532">
            <v>1882.3266400307416</v>
          </cell>
          <cell r="J532">
            <v>2076.2542935371398</v>
          </cell>
          <cell r="K532">
            <v>1723.2067619353534</v>
          </cell>
          <cell r="L532">
            <v>430.77413252169885</v>
          </cell>
          <cell r="M532">
            <v>8706.7692047741257</v>
          </cell>
          <cell r="N532">
            <v>1215.3937163730084</v>
          </cell>
        </row>
        <row r="533">
          <cell r="B533">
            <v>10730.52495358019</v>
          </cell>
          <cell r="D533">
            <v>555.66559484168408</v>
          </cell>
          <cell r="E533">
            <v>216.57792230178751</v>
          </cell>
          <cell r="F533">
            <v>1703.9583767210283</v>
          </cell>
          <cell r="G533">
            <v>170.79503002333183</v>
          </cell>
          <cell r="H533">
            <v>721.32831263614275</v>
          </cell>
          <cell r="I533">
            <v>1885.1399378209344</v>
          </cell>
          <cell r="J533">
            <v>2079.2620406867036</v>
          </cell>
          <cell r="K533">
            <v>1725.1874034299005</v>
          </cell>
          <cell r="L533">
            <v>431.15076878690911</v>
          </cell>
          <cell r="M533">
            <v>8716.82187010495</v>
          </cell>
          <cell r="N533">
            <v>1215.5776175463602</v>
          </cell>
        </row>
        <row r="534">
          <cell r="B534">
            <v>10741.729806362837</v>
          </cell>
          <cell r="D534">
            <v>556.48544798605144</v>
          </cell>
          <cell r="E534">
            <v>216.26323367344835</v>
          </cell>
          <cell r="F534">
            <v>1704.3631545984497</v>
          </cell>
          <cell r="G534">
            <v>171.04857009096693</v>
          </cell>
          <cell r="H534">
            <v>722.49039965917666</v>
          </cell>
          <cell r="I534">
            <v>1888.0454984903336</v>
          </cell>
          <cell r="J534">
            <v>2082.3005859116715</v>
          </cell>
          <cell r="K534">
            <v>1727.1136847933133</v>
          </cell>
          <cell r="L534">
            <v>431.51036850636206</v>
          </cell>
          <cell r="M534">
            <v>8726.872262050274</v>
          </cell>
          <cell r="N534">
            <v>1215.5678034079253</v>
          </cell>
        </row>
        <row r="535">
          <cell r="B535">
            <v>10752.994588650283</v>
          </cell>
          <cell r="D535">
            <v>557.40482123148058</v>
          </cell>
          <cell r="E535">
            <v>215.93358850443076</v>
          </cell>
          <cell r="F535">
            <v>1704.7230241976438</v>
          </cell>
          <cell r="G535">
            <v>171.29803053361755</v>
          </cell>
          <cell r="H535">
            <v>723.62337658001536</v>
          </cell>
          <cell r="I535">
            <v>1891.094981753057</v>
          </cell>
          <cell r="J535">
            <v>2085.3788363534595</v>
          </cell>
          <cell r="K535">
            <v>1728.9547211729712</v>
          </cell>
          <cell r="L535">
            <v>431.84390672488558</v>
          </cell>
          <cell r="M535">
            <v>8736.9168773156489</v>
          </cell>
          <cell r="N535">
            <v>1215.3837960992169</v>
          </cell>
        </row>
        <row r="536">
          <cell r="B536">
            <v>10764.498487136778</v>
          </cell>
          <cell r="D536">
            <v>558.45596686966962</v>
          </cell>
          <cell r="E536">
            <v>215.58783025474798</v>
          </cell>
          <cell r="F536">
            <v>1705.0520984713107</v>
          </cell>
          <cell r="G536">
            <v>171.55418210524707</v>
          </cell>
          <cell r="H536">
            <v>724.77924182049685</v>
          </cell>
          <cell r="I536">
            <v>1894.2026320868922</v>
          </cell>
          <cell r="J536">
            <v>2088.5232213077047</v>
          </cell>
          <cell r="K536">
            <v>1730.7859944979991</v>
          </cell>
          <cell r="L536">
            <v>432.17083988963594</v>
          </cell>
          <cell r="M536">
            <v>8747.0682101792863</v>
          </cell>
          <cell r="N536">
            <v>1224.6326679725953</v>
          </cell>
        </row>
        <row r="537">
          <cell r="B537">
            <v>10775.480458901397</v>
          </cell>
          <cell r="D537">
            <v>559.57210782170296</v>
          </cell>
          <cell r="E537">
            <v>215.25592039676016</v>
          </cell>
          <cell r="F537">
            <v>1705.3471466318172</v>
          </cell>
          <cell r="G537">
            <v>171.8084834321136</v>
          </cell>
          <cell r="H537">
            <v>725.92577706649899</v>
          </cell>
          <cell r="I537">
            <v>1896.9861811324954</v>
          </cell>
          <cell r="J537">
            <v>2091.4977469996415</v>
          </cell>
          <cell r="K537">
            <v>1732.5568335450121</v>
          </cell>
          <cell r="L537">
            <v>432.49073259080097</v>
          </cell>
          <cell r="M537">
            <v>8756.6129013983791</v>
          </cell>
          <cell r="N537">
            <v>1222.5736204435673</v>
          </cell>
        </row>
        <row r="538">
          <cell r="B538">
            <v>10786.462459245036</v>
          </cell>
          <cell r="D538">
            <v>560.78457148036648</v>
          </cell>
          <cell r="E538">
            <v>214.92684575857504</v>
          </cell>
          <cell r="F538">
            <v>1705.6387127624644</v>
          </cell>
          <cell r="G538">
            <v>172.07705944367956</v>
          </cell>
          <cell r="H538">
            <v>727.14001441194171</v>
          </cell>
          <cell r="I538">
            <v>1899.4877019928347</v>
          </cell>
          <cell r="J538">
            <v>2094.4320331672507</v>
          </cell>
          <cell r="K538">
            <v>1734.397992036035</v>
          </cell>
          <cell r="L538">
            <v>432.83203751113143</v>
          </cell>
          <cell r="M538">
            <v>8766.0055513253355</v>
          </cell>
          <cell r="N538">
            <v>1221.6334985020435</v>
          </cell>
        </row>
        <row r="539">
          <cell r="B539">
            <v>10797.723818310102</v>
          </cell>
          <cell r="D539">
            <v>562.03312695423767</v>
          </cell>
          <cell r="E539">
            <v>214.5907148069702</v>
          </cell>
          <cell r="F539">
            <v>1705.9461944782486</v>
          </cell>
          <cell r="G539">
            <v>172.35907260278861</v>
          </cell>
          <cell r="H539">
            <v>728.41718629002571</v>
          </cell>
          <cell r="I539">
            <v>1901.9115691681702</v>
          </cell>
          <cell r="J539">
            <v>2097.4336437374354</v>
          </cell>
          <cell r="K539">
            <v>1736.3408630927404</v>
          </cell>
          <cell r="L539">
            <v>433.19568999558686</v>
          </cell>
          <cell r="M539">
            <v>8775.6042193649973</v>
          </cell>
          <cell r="N539">
            <v>1221.59967568667</v>
          </cell>
        </row>
        <row r="540">
          <cell r="B540">
            <v>10808.774096000099</v>
          </cell>
          <cell r="D540">
            <v>563.14200265849786</v>
          </cell>
          <cell r="E540">
            <v>214.25851425587109</v>
          </cell>
          <cell r="F540">
            <v>1706.2680051448724</v>
          </cell>
          <cell r="G540">
            <v>172.63028593373394</v>
          </cell>
          <cell r="H540">
            <v>729.64498521291443</v>
          </cell>
          <cell r="I540">
            <v>1904.376108457004</v>
          </cell>
          <cell r="J540">
            <v>2100.4219350331732</v>
          </cell>
          <cell r="K540">
            <v>1738.2655363313613</v>
          </cell>
          <cell r="L540">
            <v>433.55101335313049</v>
          </cell>
          <cell r="M540">
            <v>8785.1578694661894</v>
          </cell>
          <cell r="N540">
            <v>1221.9998735698548</v>
          </cell>
        </row>
        <row r="541">
          <cell r="B541">
            <v>10819.538001247247</v>
          </cell>
          <cell r="D541">
            <v>564.028604576985</v>
          </cell>
          <cell r="E541">
            <v>213.93020209438788</v>
          </cell>
          <cell r="F541">
            <v>1706.6081453545639</v>
          </cell>
          <cell r="G541">
            <v>172.88032763078809</v>
          </cell>
          <cell r="H541">
            <v>730.7799479663372</v>
          </cell>
          <cell r="I541">
            <v>1907.0131684402625</v>
          </cell>
          <cell r="J541">
            <v>2103.4070819889507</v>
          </cell>
          <cell r="K541">
            <v>1740.1338257009784</v>
          </cell>
          <cell r="L541">
            <v>433.885082128644</v>
          </cell>
          <cell r="M541">
            <v>8794.7075792105243</v>
          </cell>
          <cell r="N541">
            <v>1222.4026507832712</v>
          </cell>
        </row>
        <row r="542">
          <cell r="B542">
            <v>10830.051891418234</v>
          </cell>
          <cell r="D542">
            <v>564.76385938928968</v>
          </cell>
          <cell r="E542">
            <v>213.60682591119962</v>
          </cell>
          <cell r="F542">
            <v>1706.958819065243</v>
          </cell>
          <cell r="G542">
            <v>173.11353054522507</v>
          </cell>
          <cell r="H542">
            <v>731.86443400479129</v>
          </cell>
          <cell r="I542">
            <v>1909.717162468741</v>
          </cell>
          <cell r="J542">
            <v>2106.3680745233451</v>
          </cell>
          <cell r="K542">
            <v>1741.9711102131873</v>
          </cell>
          <cell r="L542">
            <v>434.20498494515493</v>
          </cell>
          <cell r="M542">
            <v>8804.1981157656865</v>
          </cell>
          <cell r="N542">
            <v>1222.7276770742103</v>
          </cell>
        </row>
        <row r="543">
          <cell r="B543">
            <v>10840.564457468448</v>
          </cell>
          <cell r="D543">
            <v>565.48540479773953</v>
          </cell>
          <cell r="E543">
            <v>213.28450218479961</v>
          </cell>
          <cell r="F543">
            <v>1707.3137137800336</v>
          </cell>
          <cell r="G543">
            <v>173.34320984492379</v>
          </cell>
          <cell r="H543">
            <v>732.98909852725842</v>
          </cell>
          <cell r="I543">
            <v>1912.3433793888937</v>
          </cell>
          <cell r="J543">
            <v>2109.3213850538577</v>
          </cell>
          <cell r="K543">
            <v>1743.8551548221899</v>
          </cell>
          <cell r="L543">
            <v>434.53005479654718</v>
          </cell>
          <cell r="M543">
            <v>8813.6959962137043</v>
          </cell>
          <cell r="N543">
            <v>1223.0144072927621</v>
          </cell>
        </row>
        <row r="544">
          <cell r="B544">
            <v>10850.831465530395</v>
          </cell>
          <cell r="D544">
            <v>566.26621444225316</v>
          </cell>
          <cell r="E544">
            <v>212.97290627931554</v>
          </cell>
          <cell r="F544">
            <v>1707.6538807723671</v>
          </cell>
          <cell r="G544">
            <v>173.57040960490704</v>
          </cell>
          <cell r="H544">
            <v>734.16839886854098</v>
          </cell>
          <cell r="I544">
            <v>1914.7003958145776</v>
          </cell>
          <cell r="J544">
            <v>2112.160214684407</v>
          </cell>
          <cell r="K544">
            <v>1745.7524265204868</v>
          </cell>
          <cell r="L544">
            <v>434.85876948225001</v>
          </cell>
          <cell r="M544">
            <v>8822.8644957475371</v>
          </cell>
          <cell r="N544">
            <v>1223.2671840815035</v>
          </cell>
        </row>
        <row r="545">
          <cell r="B545">
            <v>10861.165316414448</v>
          </cell>
          <cell r="D545">
            <v>567.12738630464003</v>
          </cell>
          <cell r="E545">
            <v>212.66006849586003</v>
          </cell>
          <cell r="F545">
            <v>1707.9908488973253</v>
          </cell>
          <cell r="G545">
            <v>173.8039424706611</v>
          </cell>
          <cell r="H545">
            <v>735.40741574043227</v>
          </cell>
          <cell r="I545">
            <v>1916.9607659193778</v>
          </cell>
          <cell r="J545">
            <v>2114.978635338045</v>
          </cell>
          <cell r="K545">
            <v>1747.661158976055</v>
          </cell>
          <cell r="L545">
            <v>435.19022667155633</v>
          </cell>
          <cell r="M545">
            <v>8831.9929940134534</v>
          </cell>
          <cell r="N545">
            <v>1223.4370178968488</v>
          </cell>
        </row>
        <row r="546">
          <cell r="B546">
            <v>10871.719468341271</v>
          </cell>
          <cell r="D546">
            <v>568.04939952741063</v>
          </cell>
          <cell r="E546">
            <v>212.33747731894255</v>
          </cell>
          <cell r="F546">
            <v>1708.3345249526203</v>
          </cell>
          <cell r="G546">
            <v>174.0476370916081</v>
          </cell>
          <cell r="H546">
            <v>736.67231970885189</v>
          </cell>
          <cell r="I546">
            <v>1919.3280204852422</v>
          </cell>
          <cell r="J546">
            <v>2117.840614183247</v>
          </cell>
          <cell r="K546">
            <v>1749.5309705441198</v>
          </cell>
          <cell r="L546">
            <v>435.51358626708389</v>
          </cell>
          <cell r="M546">
            <v>8841.2676732327727</v>
          </cell>
          <cell r="N546">
            <v>1223.451944077759</v>
          </cell>
        </row>
        <row r="547">
          <cell r="B547">
            <v>10882.572899710747</v>
          </cell>
          <cell r="D547">
            <v>569.010834982799</v>
          </cell>
          <cell r="E547">
            <v>211.99981043355601</v>
          </cell>
          <cell r="F547">
            <v>1708.6885517273217</v>
          </cell>
          <cell r="G547">
            <v>174.30337981212764</v>
          </cell>
          <cell r="H547">
            <v>737.93626616753249</v>
          </cell>
          <cell r="I547">
            <v>1921.9296136940679</v>
          </cell>
          <cell r="J547">
            <v>2120.7865276009807</v>
          </cell>
          <cell r="K547">
            <v>1751.3327795613197</v>
          </cell>
          <cell r="L547">
            <v>435.82216558773672</v>
          </cell>
          <cell r="M547">
            <v>8850.7992841510877</v>
          </cell>
          <cell r="N547">
            <v>1223.3294108169957</v>
          </cell>
        </row>
        <row r="548">
          <cell r="B548">
            <v>10893.741106464016</v>
          </cell>
          <cell r="D548">
            <v>569.99653624478844</v>
          </cell>
          <cell r="E548">
            <v>211.64653653951902</v>
          </cell>
          <cell r="F548">
            <v>1709.0425765894113</v>
          </cell>
          <cell r="G548">
            <v>174.57072630073995</v>
          </cell>
          <cell r="H548">
            <v>739.21277926853975</v>
          </cell>
          <cell r="I548">
            <v>1924.6960898407044</v>
          </cell>
          <cell r="J548">
            <v>2123.830332831029</v>
          </cell>
          <cell r="K548">
            <v>1753.134865549303</v>
          </cell>
          <cell r="L548">
            <v>436.1276121423129</v>
          </cell>
          <cell r="M548">
            <v>8860.61498252204</v>
          </cell>
          <cell r="N548">
            <v>1232.7076378492127</v>
          </cell>
        </row>
        <row r="549">
          <cell r="B549">
            <v>10904.271580602441</v>
          </cell>
          <cell r="D549">
            <v>570.91120266122743</v>
          </cell>
          <cell r="E549">
            <v>211.30889601211362</v>
          </cell>
          <cell r="F549">
            <v>1709.3533319599394</v>
          </cell>
          <cell r="G549">
            <v>174.825673331334</v>
          </cell>
          <cell r="H549">
            <v>740.41956716116488</v>
          </cell>
          <cell r="I549">
            <v>1927.264552635806</v>
          </cell>
          <cell r="J549">
            <v>2126.7178936951927</v>
          </cell>
          <cell r="K549">
            <v>1754.8791272448641</v>
          </cell>
          <cell r="L549">
            <v>436.42087287987982</v>
          </cell>
          <cell r="M549">
            <v>8869.8810189081814</v>
          </cell>
          <cell r="N549">
            <v>1230.6648460312526</v>
          </cell>
        </row>
        <row r="550">
          <cell r="B550">
            <v>10914.53526831154</v>
          </cell>
          <cell r="D550">
            <v>571.77799980228224</v>
          </cell>
          <cell r="E550">
            <v>210.97618121113777</v>
          </cell>
          <cell r="F550">
            <v>1709.6224472264369</v>
          </cell>
          <cell r="G550">
            <v>175.07604298596044</v>
          </cell>
          <cell r="H550">
            <v>741.61781613066069</v>
          </cell>
          <cell r="I550">
            <v>1929.6454628013796</v>
          </cell>
          <cell r="J550">
            <v>2129.5561985373497</v>
          </cell>
          <cell r="K550">
            <v>1756.6868933170072</v>
          </cell>
          <cell r="L550">
            <v>436.72324495774603</v>
          </cell>
          <cell r="M550">
            <v>8878.9281059565401</v>
          </cell>
          <cell r="N550">
            <v>1229.6892292991399</v>
          </cell>
        </row>
        <row r="551">
          <cell r="B551">
            <v>10924.884187992413</v>
          </cell>
          <cell r="D551">
            <v>572.62235023118558</v>
          </cell>
          <cell r="E551">
            <v>210.63857869772085</v>
          </cell>
          <cell r="F551">
            <v>1709.8595615168413</v>
          </cell>
          <cell r="G551">
            <v>175.32918950058519</v>
          </cell>
          <cell r="H551">
            <v>742.84646164476874</v>
          </cell>
          <cell r="I551">
            <v>1931.9685474832852</v>
          </cell>
          <cell r="J551">
            <v>2132.4483310371638</v>
          </cell>
          <cell r="K551">
            <v>1758.5827795654536</v>
          </cell>
          <cell r="L551">
            <v>437.03977099818491</v>
          </cell>
          <cell r="M551">
            <v>8888.0746417462815</v>
          </cell>
          <cell r="N551">
            <v>1229.5934152509471</v>
          </cell>
        </row>
        <row r="552">
          <cell r="B552">
            <v>10935.03329035087</v>
          </cell>
          <cell r="D552">
            <v>573.41759703188177</v>
          </cell>
          <cell r="E552">
            <v>210.30725080184189</v>
          </cell>
          <cell r="F552">
            <v>1710.0614812382528</v>
          </cell>
          <cell r="G552">
            <v>175.57677191205607</v>
          </cell>
          <cell r="H552">
            <v>744.06267718760478</v>
          </cell>
          <cell r="I552">
            <v>1934.2631681989278</v>
          </cell>
          <cell r="J552">
            <v>2135.3212788850669</v>
          </cell>
          <cell r="K552">
            <v>1760.4428398575515</v>
          </cell>
          <cell r="L552">
            <v>437.35073507583189</v>
          </cell>
          <cell r="M552">
            <v>8897.0789523552921</v>
          </cell>
          <cell r="N552">
            <v>1229.9492525119636</v>
          </cell>
        </row>
        <row r="553">
          <cell r="B553">
            <v>10945.0517895783</v>
          </cell>
          <cell r="D553">
            <v>574.17157432312763</v>
          </cell>
          <cell r="E553">
            <v>209.98152392022311</v>
          </cell>
          <cell r="F553">
            <v>1710.2376093675693</v>
          </cell>
          <cell r="G553">
            <v>175.81929426157538</v>
          </cell>
          <cell r="H553">
            <v>745.2635440631459</v>
          </cell>
          <cell r="I553">
            <v>1936.6118964831035</v>
          </cell>
          <cell r="J553">
            <v>2138.1935170440624</v>
          </cell>
          <cell r="K553">
            <v>1762.2274577865999</v>
          </cell>
          <cell r="L553">
            <v>437.65032350768644</v>
          </cell>
          <cell r="M553">
            <v>8906.0036425137423</v>
          </cell>
          <cell r="N553">
            <v>1230.3562760944535</v>
          </cell>
        </row>
        <row r="554">
          <cell r="B554">
            <v>10954.988270125563</v>
          </cell>
          <cell r="D554">
            <v>574.89958079976418</v>
          </cell>
          <cell r="E554">
            <v>209.66006949954036</v>
          </cell>
          <cell r="F554">
            <v>1710.4017065741843</v>
          </cell>
          <cell r="G554">
            <v>176.05741854621127</v>
          </cell>
          <cell r="H554">
            <v>746.44218442360716</v>
          </cell>
          <cell r="I554">
            <v>1938.9944811434516</v>
          </cell>
          <cell r="J554">
            <v>2141.0629273002905</v>
          </cell>
          <cell r="K554">
            <v>1763.969831448409</v>
          </cell>
          <cell r="L554">
            <v>437.94423847777711</v>
          </cell>
          <cell r="M554">
            <v>8914.8727879139315</v>
          </cell>
          <cell r="N554">
            <v>1230.7260799856706</v>
          </cell>
        </row>
        <row r="555">
          <cell r="B555">
            <v>10965.049142220329</v>
          </cell>
          <cell r="D555">
            <v>575.63204426624839</v>
          </cell>
          <cell r="E555">
            <v>209.33597799793125</v>
          </cell>
          <cell r="F555">
            <v>1710.5721887395748</v>
          </cell>
          <cell r="G555">
            <v>176.29580472380434</v>
          </cell>
          <cell r="H555">
            <v>747.60952677974296</v>
          </cell>
          <cell r="I555">
            <v>1941.3944488557115</v>
          </cell>
          <cell r="J555">
            <v>2143.9674659169491</v>
          </cell>
          <cell r="K555">
            <v>1765.7573579573823</v>
          </cell>
          <cell r="L555">
            <v>438.24705681961871</v>
          </cell>
          <cell r="M555">
            <v>8923.8438497927837</v>
          </cell>
          <cell r="N555">
            <v>1231.0771629751946</v>
          </cell>
        </row>
        <row r="556">
          <cell r="B556">
            <v>10974.92631452481</v>
          </cell>
          <cell r="D556">
            <v>576.36114400792871</v>
          </cell>
          <cell r="E556">
            <v>209.0164947349578</v>
          </cell>
          <cell r="F556">
            <v>1710.7508355200291</v>
          </cell>
          <cell r="G556">
            <v>176.52773129915198</v>
          </cell>
          <cell r="H556">
            <v>748.72434829225142</v>
          </cell>
          <cell r="I556">
            <v>1943.6983498076597</v>
          </cell>
          <cell r="J556">
            <v>2146.8080468008916</v>
          </cell>
          <cell r="K556">
            <v>1767.5635611881812</v>
          </cell>
          <cell r="L556">
            <v>438.55336579183739</v>
          </cell>
          <cell r="M556">
            <v>8932.6262387000024</v>
          </cell>
          <cell r="N556">
            <v>1231.3880096153002</v>
          </cell>
        </row>
        <row r="557">
          <cell r="B557">
            <v>10984.717588265095</v>
          </cell>
          <cell r="D557">
            <v>577.10661858957144</v>
          </cell>
          <cell r="E557">
            <v>208.68858386047424</v>
          </cell>
          <cell r="F557">
            <v>1710.9230966930909</v>
          </cell>
          <cell r="G557">
            <v>176.7584918791338</v>
          </cell>
          <cell r="H557">
            <v>749.81462917392776</v>
          </cell>
          <cell r="I557">
            <v>1945.9655972560568</v>
          </cell>
          <cell r="J557">
            <v>2149.6365540903662</v>
          </cell>
          <cell r="K557">
            <v>1769.3676782519588</v>
          </cell>
          <cell r="L557">
            <v>438.85664005817904</v>
          </cell>
          <cell r="M557">
            <v>8941.3226874027114</v>
          </cell>
          <cell r="N557">
            <v>1231.5813460381653</v>
          </cell>
        </row>
        <row r="558">
          <cell r="B558">
            <v>10994.335338036219</v>
          </cell>
          <cell r="D558">
            <v>577.87347455242025</v>
          </cell>
          <cell r="E558">
            <v>208.34327645438412</v>
          </cell>
          <cell r="F558">
            <v>1711.0643204846731</v>
          </cell>
          <cell r="G558">
            <v>176.98966897173474</v>
          </cell>
          <cell r="H558">
            <v>750.89359840067721</v>
          </cell>
          <cell r="I558">
            <v>1948.2348591037094</v>
          </cell>
          <cell r="J558">
            <v>2152.4613926844672</v>
          </cell>
          <cell r="K558">
            <v>1771.0956598386169</v>
          </cell>
          <cell r="L558">
            <v>439.14078010134398</v>
          </cell>
          <cell r="M558">
            <v>8949.8802795852225</v>
          </cell>
          <cell r="N558">
            <v>1231.5553837681446</v>
          </cell>
        </row>
        <row r="559">
          <cell r="B559">
            <v>11003.728808381866</v>
          </cell>
          <cell r="D559">
            <v>578.66405812879248</v>
          </cell>
          <cell r="E559">
            <v>207.97578136743076</v>
          </cell>
          <cell r="F559">
            <v>1711.1570310393167</v>
          </cell>
          <cell r="G559">
            <v>177.22270517182656</v>
          </cell>
          <cell r="H559">
            <v>751.96809061857005</v>
          </cell>
          <cell r="I559">
            <v>1950.5284056548148</v>
          </cell>
          <cell r="J559">
            <v>2155.2906767789636</v>
          </cell>
          <cell r="K559">
            <v>1772.7031329178042</v>
          </cell>
          <cell r="L559">
            <v>439.39674594565747</v>
          </cell>
          <cell r="M559">
            <v>8958.2667881269535</v>
          </cell>
          <cell r="N559">
            <v>1231.3145579688946</v>
          </cell>
        </row>
        <row r="560">
          <cell r="B560">
            <v>11013.125020236739</v>
          </cell>
          <cell r="D560">
            <v>579.48430318805958</v>
          </cell>
          <cell r="E560">
            <v>207.58914992669898</v>
          </cell>
          <cell r="F560">
            <v>1711.2089883461595</v>
          </cell>
          <cell r="G560">
            <v>177.4624582219854</v>
          </cell>
          <cell r="H560">
            <v>753.04362300879529</v>
          </cell>
          <cell r="I560">
            <v>1952.8555057548708</v>
          </cell>
          <cell r="J560">
            <v>2158.1784398117134</v>
          </cell>
          <cell r="K560">
            <v>1774.267767613934</v>
          </cell>
          <cell r="L560">
            <v>439.64254133787847</v>
          </cell>
          <cell r="M560">
            <v>8966.6593240953371</v>
          </cell>
          <cell r="N560">
            <v>1240.5970737299681</v>
          </cell>
        </row>
        <row r="561">
          <cell r="B561">
            <v>11022.184445842588</v>
          </cell>
          <cell r="D561">
            <v>580.28413158211981</v>
          </cell>
          <cell r="E561">
            <v>207.21567032113671</v>
          </cell>
          <cell r="F561">
            <v>1711.2330117860231</v>
          </cell>
          <cell r="G561">
            <v>177.6980426122017</v>
          </cell>
          <cell r="H561">
            <v>754.05142364394044</v>
          </cell>
          <cell r="I561">
            <v>1955.0608597153735</v>
          </cell>
          <cell r="J561">
            <v>2160.9915187265724</v>
          </cell>
          <cell r="K561">
            <v>1775.7959086489061</v>
          </cell>
          <cell r="L561">
            <v>439.88722796558307</v>
          </cell>
          <cell r="M561">
            <v>8974.7179930986003</v>
          </cell>
          <cell r="N561">
            <v>1238.4220376762876</v>
          </cell>
        </row>
        <row r="562">
          <cell r="B562">
            <v>11031.290103770072</v>
          </cell>
          <cell r="D562">
            <v>581.08033866771768</v>
          </cell>
          <cell r="E562">
            <v>206.85284357283624</v>
          </cell>
          <cell r="F562">
            <v>1711.2424034748242</v>
          </cell>
          <cell r="G562">
            <v>177.93703474386805</v>
          </cell>
          <cell r="H562">
            <v>755.01577163103127</v>
          </cell>
          <cell r="I562">
            <v>1957.1932699242907</v>
          </cell>
          <cell r="J562">
            <v>2163.8294942826033</v>
          </cell>
          <cell r="K562">
            <v>1777.3946117811627</v>
          </cell>
          <cell r="L562">
            <v>440.15236784469698</v>
          </cell>
          <cell r="M562">
            <v>8982.7649536824774</v>
          </cell>
          <cell r="N562">
            <v>1237.3790934547169</v>
          </cell>
        </row>
        <row r="563">
          <cell r="B563">
            <v>11040.574085395534</v>
          </cell>
          <cell r="D563">
            <v>581.87775912682218</v>
          </cell>
          <cell r="E563">
            <v>206.4941667071854</v>
          </cell>
          <cell r="F563">
            <v>1711.2402916546755</v>
          </cell>
          <cell r="G563">
            <v>178.18036164802808</v>
          </cell>
          <cell r="H563">
            <v>755.9634231018523</v>
          </cell>
          <cell r="I563">
            <v>1959.3139268701275</v>
          </cell>
          <cell r="J563">
            <v>2166.7446331419674</v>
          </cell>
          <cell r="K563">
            <v>1779.0719393645725</v>
          </cell>
          <cell r="L563">
            <v>440.43408382137619</v>
          </cell>
          <cell r="M563">
            <v>8990.9486596025981</v>
          </cell>
          <cell r="N563">
            <v>1237.2465426594304</v>
          </cell>
        </row>
        <row r="564">
          <cell r="B564">
            <v>11049.83153819473</v>
          </cell>
          <cell r="D564">
            <v>582.65470337483191</v>
          </cell>
          <cell r="E564">
            <v>206.14188125376467</v>
          </cell>
          <cell r="F564">
            <v>1711.2265178219325</v>
          </cell>
          <cell r="G564">
            <v>178.41993747234736</v>
          </cell>
          <cell r="H564">
            <v>756.89585707812091</v>
          </cell>
          <cell r="I564">
            <v>1961.4302542089454</v>
          </cell>
          <cell r="J564">
            <v>2169.694608526605</v>
          </cell>
          <cell r="K564">
            <v>1780.7578259805036</v>
          </cell>
          <cell r="L564">
            <v>440.71230339637447</v>
          </cell>
          <cell r="M564">
            <v>8999.1373044848278</v>
          </cell>
          <cell r="N564">
            <v>1237.5671948908659</v>
          </cell>
        </row>
        <row r="565">
          <cell r="B565">
            <v>11059.022355087101</v>
          </cell>
          <cell r="D565">
            <v>583.40616123614211</v>
          </cell>
          <cell r="E565">
            <v>205.79268162858401</v>
          </cell>
          <cell r="F565">
            <v>1711.2021413939074</v>
          </cell>
          <cell r="G565">
            <v>178.65270837591962</v>
          </cell>
          <cell r="H565">
            <v>757.82778703533108</v>
          </cell>
          <cell r="I565">
            <v>1963.5730038106442</v>
          </cell>
          <cell r="J565">
            <v>2172.6763416926065</v>
          </cell>
          <cell r="K565">
            <v>1782.4199737869203</v>
          </cell>
          <cell r="L565">
            <v>440.97628962223729</v>
          </cell>
          <cell r="M565">
            <v>9007.3282457175646</v>
          </cell>
          <cell r="N565">
            <v>1237.9086239069809</v>
          </cell>
        </row>
        <row r="566">
          <cell r="B566">
            <v>11068.146622405176</v>
          </cell>
          <cell r="D566">
            <v>584.13546294718981</v>
          </cell>
          <cell r="E566">
            <v>205.44587393675653</v>
          </cell>
          <cell r="F566">
            <v>1711.1701740691017</v>
          </cell>
          <cell r="G566">
            <v>178.87859875599162</v>
          </cell>
          <cell r="H566">
            <v>758.76232326738238</v>
          </cell>
          <cell r="I566">
            <v>1965.7322739420399</v>
          </cell>
          <cell r="J566">
            <v>2175.6659338652125</v>
          </cell>
          <cell r="K566">
            <v>1784.0641838009319</v>
          </cell>
          <cell r="L566">
            <v>441.2309745135567</v>
          </cell>
          <cell r="M566">
            <v>9015.5044622142177</v>
          </cell>
          <cell r="N566">
            <v>1238.1843914214289</v>
          </cell>
        </row>
        <row r="567">
          <cell r="B567">
            <v>11077.367403560107</v>
          </cell>
          <cell r="D567">
            <v>584.86090204960874</v>
          </cell>
          <cell r="E567">
            <v>205.09589133543832</v>
          </cell>
          <cell r="F567">
            <v>1711.1338442097749</v>
          </cell>
          <cell r="G567">
            <v>179.10226967972852</v>
          </cell>
          <cell r="H567">
            <v>759.71410341269427</v>
          </cell>
          <cell r="I567">
            <v>1967.9195386724125</v>
          </cell>
          <cell r="J567">
            <v>2178.6805667343638</v>
          </cell>
          <cell r="K567">
            <v>1785.7361227456599</v>
          </cell>
          <cell r="L567">
            <v>441.49090396192287</v>
          </cell>
          <cell r="M567">
            <v>9023.7773494165576</v>
          </cell>
          <cell r="N567">
            <v>1238.4249473935815</v>
          </cell>
        </row>
        <row r="568">
          <cell r="B568">
            <v>11086.382772123814</v>
          </cell>
          <cell r="D568">
            <v>585.56597133862476</v>
          </cell>
          <cell r="E568">
            <v>204.75205536099773</v>
          </cell>
          <cell r="F568">
            <v>1711.093888144195</v>
          </cell>
          <cell r="G568">
            <v>179.31878051323196</v>
          </cell>
          <cell r="H568">
            <v>760.6506530423959</v>
          </cell>
          <cell r="I568">
            <v>1970.0491165479025</v>
          </cell>
          <cell r="J568">
            <v>2181.6005756815275</v>
          </cell>
          <cell r="K568">
            <v>1787.3869325846433</v>
          </cell>
          <cell r="L568">
            <v>441.75332648667194</v>
          </cell>
          <cell r="M568">
            <v>9031.8532730005682</v>
          </cell>
          <cell r="N568">
            <v>1238.6240301618511</v>
          </cell>
        </row>
        <row r="569">
          <cell r="B569">
            <v>11095.280724178399</v>
          </cell>
          <cell r="D569">
            <v>586.27025828955152</v>
          </cell>
          <cell r="E569">
            <v>204.40061714223796</v>
          </cell>
          <cell r="F569">
            <v>1711.0367004676691</v>
          </cell>
          <cell r="G569">
            <v>179.53764834939952</v>
          </cell>
          <cell r="H569">
            <v>761.58252680013254</v>
          </cell>
          <cell r="I569">
            <v>1972.1668354354558</v>
          </cell>
          <cell r="J569">
            <v>2184.4783521169616</v>
          </cell>
          <cell r="K569">
            <v>1789.0081008802499</v>
          </cell>
          <cell r="L569">
            <v>442.01410852372646</v>
          </cell>
          <cell r="M569">
            <v>9039.8242725735945</v>
          </cell>
          <cell r="N569">
            <v>1238.7081816026891</v>
          </cell>
        </row>
        <row r="570">
          <cell r="B570">
            <v>11103.985664521655</v>
          </cell>
          <cell r="D570">
            <v>586.98178333801525</v>
          </cell>
          <cell r="E570">
            <v>204.03181670183938</v>
          </cell>
          <cell r="F570">
            <v>1710.9457447202876</v>
          </cell>
          <cell r="G570">
            <v>179.76574735591808</v>
          </cell>
          <cell r="H570">
            <v>762.50418019269898</v>
          </cell>
          <cell r="I570">
            <v>1974.2912836451083</v>
          </cell>
          <cell r="J570">
            <v>2187.3265038028358</v>
          </cell>
          <cell r="K570">
            <v>1790.5524998545648</v>
          </cell>
          <cell r="L570">
            <v>442.26070551052692</v>
          </cell>
          <cell r="M570">
            <v>9047.6466650819402</v>
          </cell>
          <cell r="N570">
            <v>1238.5791182162618</v>
          </cell>
        </row>
        <row r="571">
          <cell r="B571">
            <v>11112.466515808335</v>
          </cell>
          <cell r="D571">
            <v>587.70679614131132</v>
          </cell>
          <cell r="E571">
            <v>203.64009617124833</v>
          </cell>
          <cell r="F571">
            <v>1710.8082221068682</v>
          </cell>
          <cell r="G571">
            <v>180.00616280374027</v>
          </cell>
          <cell r="H571">
            <v>763.4154203546143</v>
          </cell>
          <cell r="I571">
            <v>1976.4326878250126</v>
          </cell>
          <cell r="J571">
            <v>2190.1613531228036</v>
          </cell>
          <cell r="K571">
            <v>1791.9943469647437</v>
          </cell>
          <cell r="L571">
            <v>442.48558438569307</v>
          </cell>
          <cell r="M571">
            <v>9055.3037775634766</v>
          </cell>
          <cell r="N571">
            <v>1238.2443507791302</v>
          </cell>
        </row>
        <row r="572">
          <cell r="B572">
            <v>11120.980397168667</v>
          </cell>
          <cell r="D572">
            <v>588.45774821777854</v>
          </cell>
          <cell r="E572">
            <v>203.22740423583215</v>
          </cell>
          <cell r="F572">
            <v>1710.6223833654676</v>
          </cell>
          <cell r="G572">
            <v>180.25371016297609</v>
          </cell>
          <cell r="H572">
            <v>764.34820891796585</v>
          </cell>
          <cell r="I572">
            <v>1978.6102108131013</v>
          </cell>
          <cell r="J572">
            <v>2193.0593893422233</v>
          </cell>
          <cell r="K572">
            <v>1793.4017464345502</v>
          </cell>
          <cell r="L572">
            <v>442.70114483732368</v>
          </cell>
          <cell r="M572">
            <v>9062.9967938736081</v>
          </cell>
          <cell r="N572">
            <v>1247.4942814466096</v>
          </cell>
        </row>
        <row r="573">
          <cell r="B573">
            <v>11129.139038961115</v>
          </cell>
          <cell r="D573">
            <v>589.18395290723333</v>
          </cell>
          <cell r="E573">
            <v>202.83330524930247</v>
          </cell>
          <cell r="F573">
            <v>1710.4080538584717</v>
          </cell>
          <cell r="G573">
            <v>180.48014153939272</v>
          </cell>
          <cell r="H573">
            <v>765.26269604624918</v>
          </cell>
          <cell r="I573">
            <v>1980.660777441625</v>
          </cell>
          <cell r="J573">
            <v>2195.8640211969614</v>
          </cell>
          <cell r="K573">
            <v>1794.7501277088054</v>
          </cell>
          <cell r="L573">
            <v>442.90733767164471</v>
          </cell>
          <cell r="M573">
            <v>9070.3331554631495</v>
          </cell>
          <cell r="N573">
            <v>1245.2240067944401</v>
          </cell>
        </row>
        <row r="574">
          <cell r="B574">
            <v>11137.475231461467</v>
          </cell>
          <cell r="D574">
            <v>589.91815202298665</v>
          </cell>
          <cell r="E574">
            <v>202.44760137566576</v>
          </cell>
          <cell r="F574">
            <v>1710.1675778786021</v>
          </cell>
          <cell r="G574">
            <v>180.69077759404337</v>
          </cell>
          <cell r="H574">
            <v>766.21634198821357</v>
          </cell>
          <cell r="I574">
            <v>1982.6801256027913</v>
          </cell>
          <cell r="J574">
            <v>2198.7352579711905</v>
          </cell>
          <cell r="K574">
            <v>1796.1562594442119</v>
          </cell>
          <cell r="L574">
            <v>443.12499165501924</v>
          </cell>
          <cell r="M574">
            <v>9077.7713321340707</v>
          </cell>
          <cell r="N574">
            <v>1244.0965611645943</v>
          </cell>
        </row>
        <row r="575">
          <cell r="B575">
            <v>11146.283931938311</v>
          </cell>
          <cell r="D575">
            <v>590.67530303585033</v>
          </cell>
          <cell r="E575">
            <v>202.05931806480513</v>
          </cell>
          <cell r="F575">
            <v>1709.9219971607129</v>
          </cell>
          <cell r="G575">
            <v>180.90318389236927</v>
          </cell>
          <cell r="H575">
            <v>767.22794455265</v>
          </cell>
          <cell r="I575">
            <v>1984.7675732523203</v>
          </cell>
          <cell r="J575">
            <v>2201.7550578226646</v>
          </cell>
          <cell r="K575">
            <v>1797.6705871383349</v>
          </cell>
          <cell r="L575">
            <v>443.36306615828846</v>
          </cell>
          <cell r="M575">
            <v>9085.60940997734</v>
          </cell>
          <cell r="N575">
            <v>1243.8979411427208</v>
          </cell>
        </row>
        <row r="576">
          <cell r="B576">
            <v>11155.258979800248</v>
          </cell>
          <cell r="D576">
            <v>591.41788822148112</v>
          </cell>
          <cell r="E576">
            <v>201.6811648852252</v>
          </cell>
          <cell r="F576">
            <v>1709.7163310510016</v>
          </cell>
          <cell r="G576">
            <v>181.12700244003247</v>
          </cell>
          <cell r="H576">
            <v>768.24216220630035</v>
          </cell>
          <cell r="I576">
            <v>1986.9009236337677</v>
          </cell>
          <cell r="J576">
            <v>2204.7979869270516</v>
          </cell>
          <cell r="K576">
            <v>1799.2328838784128</v>
          </cell>
          <cell r="L576">
            <v>443.61287898468152</v>
          </cell>
          <cell r="M576">
            <v>9093.6301691212466</v>
          </cell>
          <cell r="N576">
            <v>1244.1610298990911</v>
          </cell>
        </row>
        <row r="577">
          <cell r="B577">
            <v>11164.357863155008</v>
          </cell>
          <cell r="D577">
            <v>592.13831573973096</v>
          </cell>
          <cell r="E577">
            <v>201.31250837179832</v>
          </cell>
          <cell r="F577">
            <v>1709.5735444123545</v>
          </cell>
          <cell r="G577">
            <v>181.37233277807633</v>
          </cell>
          <cell r="H577">
            <v>769.241645385325</v>
          </cell>
          <cell r="I577">
            <v>1989.104121246934</v>
          </cell>
          <cell r="J577">
            <v>2207.8382837486765</v>
          </cell>
          <cell r="K577">
            <v>1800.8289558033148</v>
          </cell>
          <cell r="L577">
            <v>443.87242845480017</v>
          </cell>
          <cell r="M577">
            <v>9101.8313118294827</v>
          </cell>
          <cell r="N577">
            <v>1244.4504608042323</v>
          </cell>
        </row>
        <row r="578">
          <cell r="B578">
            <v>11173.509619091788</v>
          </cell>
          <cell r="D578">
            <v>592.84361722296285</v>
          </cell>
          <cell r="E578">
            <v>200.95363052031627</v>
          </cell>
          <cell r="F578">
            <v>1709.4759947633552</v>
          </cell>
          <cell r="G578">
            <v>181.62850620645671</v>
          </cell>
          <cell r="H578">
            <v>770.22962845200971</v>
          </cell>
          <cell r="I578">
            <v>1991.3341915165224</v>
          </cell>
          <cell r="J578">
            <v>2210.8643703979828</v>
          </cell>
          <cell r="K578">
            <v>1802.4490173014422</v>
          </cell>
          <cell r="L578">
            <v>444.13966227286767</v>
          </cell>
          <cell r="M578">
            <v>9110.1213709106378</v>
          </cell>
          <cell r="N578">
            <v>1244.6774862891116</v>
          </cell>
        </row>
        <row r="579">
          <cell r="B579">
            <v>11182.780774362085</v>
          </cell>
          <cell r="D579">
            <v>593.55759445833223</v>
          </cell>
          <cell r="E579">
            <v>200.59918046165859</v>
          </cell>
          <cell r="F579">
            <v>1709.3899888263775</v>
          </cell>
          <cell r="G579">
            <v>181.88167437502455</v>
          </cell>
          <cell r="H579">
            <v>771.23259715564666</v>
          </cell>
          <cell r="I579">
            <v>1993.5606701917225</v>
          </cell>
          <cell r="J579">
            <v>2213.9186202893334</v>
          </cell>
          <cell r="K579">
            <v>1804.1107585329203</v>
          </cell>
          <cell r="L579">
            <v>444.41676212847233</v>
          </cell>
          <cell r="M579">
            <v>9118.5110714994971</v>
          </cell>
          <cell r="N579">
            <v>1244.8695915025839</v>
          </cell>
        </row>
        <row r="580">
          <cell r="B580">
            <v>11191.805395511476</v>
          </cell>
          <cell r="D580">
            <v>594.26586706973615</v>
          </cell>
          <cell r="E580">
            <v>200.25781471903124</v>
          </cell>
          <cell r="F580">
            <v>1709.2918364897992</v>
          </cell>
          <cell r="G580">
            <v>182.11237842167418</v>
          </cell>
          <cell r="H580">
            <v>772.22578484102462</v>
          </cell>
          <cell r="I580">
            <v>1995.6723147809505</v>
          </cell>
          <cell r="J580">
            <v>2216.8982338422288</v>
          </cell>
          <cell r="K580">
            <v>1805.7457837209106</v>
          </cell>
          <cell r="L580">
            <v>444.6909827078382</v>
          </cell>
          <cell r="M580">
            <v>9126.6373148044258</v>
          </cell>
          <cell r="N580">
            <v>1245.0231530864098</v>
          </cell>
        </row>
        <row r="581">
          <cell r="B581">
            <v>11200.71204358105</v>
          </cell>
          <cell r="D581">
            <v>594.97795430889289</v>
          </cell>
          <cell r="E581">
            <v>199.91166420665479</v>
          </cell>
          <cell r="F581">
            <v>1709.1706279989692</v>
          </cell>
          <cell r="G581">
            <v>182.33291975985611</v>
          </cell>
          <cell r="H581">
            <v>773.22489071415077</v>
          </cell>
          <cell r="I581">
            <v>1997.7447913856277</v>
          </cell>
          <cell r="J581">
            <v>2219.8555802355008</v>
          </cell>
          <cell r="K581">
            <v>1807.3488185396118</v>
          </cell>
          <cell r="L581">
            <v>444.95838506087182</v>
          </cell>
          <cell r="M581">
            <v>9134.6360136945877</v>
          </cell>
          <cell r="N581">
            <v>1245.0746414671605</v>
          </cell>
        </row>
        <row r="582">
          <cell r="B582">
            <v>11209.496469845375</v>
          </cell>
          <cell r="D582">
            <v>595.68846895334616</v>
          </cell>
          <cell r="E582">
            <v>199.54596287185947</v>
          </cell>
          <cell r="F582">
            <v>1709.0227569720087</v>
          </cell>
          <cell r="G582">
            <v>182.5576608872662</v>
          </cell>
          <cell r="H582">
            <v>774.22685640379791</v>
          </cell>
          <cell r="I582">
            <v>1999.842518394192</v>
          </cell>
          <cell r="J582">
            <v>2222.7963622118036</v>
          </cell>
          <cell r="K582">
            <v>1808.883539535602</v>
          </cell>
          <cell r="L582">
            <v>445.20940330314141</v>
          </cell>
          <cell r="M582">
            <v>9142.5390977078114</v>
          </cell>
          <cell r="N582">
            <v>1244.9390703358456</v>
          </cell>
        </row>
        <row r="583">
          <cell r="B583">
            <v>11218.172547094284</v>
          </cell>
          <cell r="D583">
            <v>596.39411549162003</v>
          </cell>
          <cell r="E583">
            <v>199.15217527843291</v>
          </cell>
          <cell r="F583">
            <v>1708.8457500827649</v>
          </cell>
          <cell r="G583">
            <v>182.79676325186605</v>
          </cell>
          <cell r="H583">
            <v>775.23374623300572</v>
          </cell>
          <cell r="I583">
            <v>2002.0040378416738</v>
          </cell>
          <cell r="J583">
            <v>2225.7299714559508</v>
          </cell>
          <cell r="K583">
            <v>1810.3335045931801</v>
          </cell>
          <cell r="L583">
            <v>445.43934381560933</v>
          </cell>
          <cell r="M583">
            <v>9150.3831172740502</v>
          </cell>
          <cell r="N583">
            <v>1244.6282146849264</v>
          </cell>
        </row>
        <row r="584">
          <cell r="B584">
            <v>11226.960072955777</v>
          </cell>
          <cell r="D584">
            <v>597.10972633777612</v>
          </cell>
          <cell r="E584">
            <v>198.73556099399443</v>
          </cell>
          <cell r="F584">
            <v>1708.6390975887978</v>
          </cell>
          <cell r="G584">
            <v>183.05123668933106</v>
          </cell>
          <cell r="H584">
            <v>776.27997031759833</v>
          </cell>
          <cell r="I584">
            <v>2004.2223678711921</v>
          </cell>
          <cell r="J584">
            <v>2228.7266303944971</v>
          </cell>
          <cell r="K584">
            <v>1811.7713205439429</v>
          </cell>
          <cell r="L584">
            <v>445.66323491810789</v>
          </cell>
          <cell r="M584">
            <v>9158.3538583234658</v>
          </cell>
          <cell r="N584">
            <v>1253.9566985006527</v>
          </cell>
        </row>
        <row r="585">
          <cell r="B585">
            <v>11235.384292633405</v>
          </cell>
          <cell r="D585">
            <v>597.79418735445608</v>
          </cell>
          <cell r="E585">
            <v>198.34105063668852</v>
          </cell>
          <cell r="F585">
            <v>1708.42167977553</v>
          </cell>
          <cell r="G585">
            <v>183.29717929403498</v>
          </cell>
          <cell r="H585">
            <v>777.31755244519024</v>
          </cell>
          <cell r="I585">
            <v>2006.2893250651125</v>
          </cell>
          <cell r="J585">
            <v>2231.6160011123866</v>
          </cell>
          <cell r="K585">
            <v>1813.1712634611342</v>
          </cell>
          <cell r="L585">
            <v>445.88247592521031</v>
          </cell>
          <cell r="M585">
            <v>9165.9954770786007</v>
          </cell>
          <cell r="N585">
            <v>1251.6740038758219</v>
          </cell>
        </row>
        <row r="586">
          <cell r="B586">
            <v>11243.91195205527</v>
          </cell>
          <cell r="D586">
            <v>598.48078085049508</v>
          </cell>
          <cell r="E586">
            <v>197.96088919896752</v>
          </cell>
          <cell r="F586">
            <v>1708.1878176541818</v>
          </cell>
          <cell r="G586">
            <v>183.54113097229012</v>
          </cell>
          <cell r="H586">
            <v>778.40372616725585</v>
          </cell>
          <cell r="I586">
            <v>2008.2683381548811</v>
          </cell>
          <cell r="J586">
            <v>2234.5548878797599</v>
          </cell>
          <cell r="K586">
            <v>1814.6431525541891</v>
          </cell>
          <cell r="L586">
            <v>446.11775598699046</v>
          </cell>
          <cell r="M586">
            <v>9173.7168093695473</v>
          </cell>
          <cell r="N586">
            <v>1250.489865905701</v>
          </cell>
        </row>
        <row r="587">
          <cell r="B587">
            <v>11252.720001928012</v>
          </cell>
          <cell r="D587">
            <v>599.17149013181529</v>
          </cell>
          <cell r="E587">
            <v>197.57942172450325</v>
          </cell>
          <cell r="F587">
            <v>1707.9340169462064</v>
          </cell>
          <cell r="G587">
            <v>183.78926222555648</v>
          </cell>
          <cell r="H587">
            <v>779.53816303809481</v>
          </cell>
          <cell r="I587">
            <v>2010.2453457534314</v>
          </cell>
          <cell r="J587">
            <v>2237.6177100405098</v>
          </cell>
          <cell r="K587">
            <v>1816.198888890942</v>
          </cell>
          <cell r="L587">
            <v>446.3696893259883</v>
          </cell>
          <cell r="M587">
            <v>9181.6930762207285</v>
          </cell>
          <cell r="N587">
            <v>1250.2107469026689</v>
          </cell>
        </row>
        <row r="588">
          <cell r="B588">
            <v>11261.34902205198</v>
          </cell>
          <cell r="D588">
            <v>599.81380838876771</v>
          </cell>
          <cell r="E588">
            <v>197.20148125942796</v>
          </cell>
          <cell r="F588">
            <v>1707.6728974550422</v>
          </cell>
          <cell r="G588">
            <v>184.03233214882351</v>
          </cell>
          <cell r="H588">
            <v>780.63006015746828</v>
          </cell>
          <cell r="I588">
            <v>2012.1943609599143</v>
          </cell>
          <cell r="J588">
            <v>2240.665731465624</v>
          </cell>
          <cell r="K588">
            <v>1817.7220266672873</v>
          </cell>
          <cell r="L588">
            <v>446.61670996573184</v>
          </cell>
          <cell r="M588">
            <v>9189.5341188198909</v>
          </cell>
          <cell r="N588">
            <v>1250.4079851242066</v>
          </cell>
        </row>
        <row r="589">
          <cell r="B589">
            <v>11269.707297678788</v>
          </cell>
          <cell r="D589">
            <v>600.39476447304094</v>
          </cell>
          <cell r="E589">
            <v>196.82116749367367</v>
          </cell>
          <cell r="F589">
            <v>1707.4090467969577</v>
          </cell>
          <cell r="G589">
            <v>184.27012929922591</v>
          </cell>
          <cell r="H589">
            <v>781.64828904370472</v>
          </cell>
          <cell r="I589">
            <v>2014.1484841813644</v>
          </cell>
          <cell r="J589">
            <v>2243.672402926783</v>
          </cell>
          <cell r="K589">
            <v>1819.1722776323556</v>
          </cell>
          <cell r="L589">
            <v>446.850367928048</v>
          </cell>
          <cell r="M589">
            <v>9197.1709978084382</v>
          </cell>
          <cell r="N589">
            <v>1250.6709383876571</v>
          </cell>
        </row>
        <row r="590">
          <cell r="B590">
            <v>11277.937068635418</v>
          </cell>
          <cell r="D590">
            <v>600.94721267011857</v>
          </cell>
          <cell r="E590">
            <v>196.44080333730145</v>
          </cell>
          <cell r="F590">
            <v>1707.1450864207</v>
          </cell>
          <cell r="G590">
            <v>184.50404233545547</v>
          </cell>
          <cell r="H590">
            <v>782.6316777621546</v>
          </cell>
          <cell r="I590">
            <v>2016.1066985197606</v>
          </cell>
          <cell r="J590">
            <v>2246.6520995930318</v>
          </cell>
          <cell r="K590">
            <v>1820.5931262316242</v>
          </cell>
          <cell r="L590">
            <v>447.07892344435379</v>
          </cell>
          <cell r="M590">
            <v>9204.7116543070806</v>
          </cell>
          <cell r="N590">
            <v>1250.897096704769</v>
          </cell>
        </row>
        <row r="591">
          <cell r="B591">
            <v>11286.399430540299</v>
          </cell>
          <cell r="D591">
            <v>601.52971296372914</v>
          </cell>
          <cell r="E591">
            <v>196.05929735741549</v>
          </cell>
          <cell r="F591">
            <v>1706.8787913758067</v>
          </cell>
          <cell r="G591">
            <v>184.73989540516894</v>
          </cell>
          <cell r="H591">
            <v>783.66014343836616</v>
          </cell>
          <cell r="I591">
            <v>2018.0886874621915</v>
          </cell>
          <cell r="J591">
            <v>2249.6823451567079</v>
          </cell>
          <cell r="K591">
            <v>1822.0810090486079</v>
          </cell>
          <cell r="L591">
            <v>447.32027812590525</v>
          </cell>
          <cell r="M591">
            <v>9212.4511500127555</v>
          </cell>
          <cell r="N591">
            <v>1251.0866714088656</v>
          </cell>
        </row>
        <row r="592">
          <cell r="B592">
            <v>11294.961138373614</v>
          </cell>
          <cell r="D592">
            <v>602.15487378786008</v>
          </cell>
          <cell r="E592">
            <v>195.69085257276893</v>
          </cell>
          <cell r="F592">
            <v>1706.6226895584414</v>
          </cell>
          <cell r="G592">
            <v>184.9716411250721</v>
          </cell>
          <cell r="H592">
            <v>784.74089933832488</v>
          </cell>
          <cell r="I592">
            <v>2020.0272352665663</v>
          </cell>
          <cell r="J592">
            <v>2252.6834109986821</v>
          </cell>
          <cell r="K592">
            <v>1823.6276123027008</v>
          </cell>
          <cell r="L592">
            <v>447.57399480193851</v>
          </cell>
          <cell r="M592">
            <v>9220.2474833917258</v>
          </cell>
          <cell r="N592">
            <v>1251.2161776849082</v>
          </cell>
        </row>
        <row r="593">
          <cell r="B593">
            <v>11303.649276148888</v>
          </cell>
          <cell r="D593">
            <v>602.81144688206336</v>
          </cell>
          <cell r="E593">
            <v>195.32182154395889</v>
          </cell>
          <cell r="F593">
            <v>1706.3820874049297</v>
          </cell>
          <cell r="G593">
            <v>185.20331652995739</v>
          </cell>
          <cell r="H593">
            <v>785.86357921842603</v>
          </cell>
          <cell r="I593">
            <v>2021.9779488670249</v>
          </cell>
          <cell r="J593">
            <v>2255.6908553660878</v>
          </cell>
          <cell r="K593">
            <v>1825.2000973897595</v>
          </cell>
          <cell r="L593">
            <v>447.83167087334778</v>
          </cell>
          <cell r="M593">
            <v>9228.1495556495338</v>
          </cell>
          <cell r="N593">
            <v>1251.2234339273814</v>
          </cell>
        </row>
        <row r="594">
          <cell r="B594">
            <v>11312.276445688804</v>
          </cell>
          <cell r="D594">
            <v>603.4623285792768</v>
          </cell>
          <cell r="E594">
            <v>194.94192134886981</v>
          </cell>
          <cell r="F594">
            <v>1706.1680343723544</v>
          </cell>
          <cell r="G594">
            <v>185.43472845585396</v>
          </cell>
          <cell r="H594">
            <v>786.97992460355158</v>
          </cell>
          <cell r="I594">
            <v>2023.9723233513535</v>
          </cell>
          <cell r="J594">
            <v>2258.6816633646686</v>
          </cell>
          <cell r="K594">
            <v>1826.712022120754</v>
          </cell>
          <cell r="L594">
            <v>448.07502083703878</v>
          </cell>
          <cell r="M594">
            <v>9236.0237171055742</v>
          </cell>
          <cell r="N594">
            <v>1251.0319026402606</v>
          </cell>
        </row>
        <row r="595">
          <cell r="B595">
            <v>11320.735287516347</v>
          </cell>
          <cell r="D595">
            <v>604.08191142423505</v>
          </cell>
          <cell r="E595">
            <v>194.54532228193938</v>
          </cell>
          <cell r="F595">
            <v>1705.9925498200521</v>
          </cell>
          <cell r="G595">
            <v>185.66603332625763</v>
          </cell>
          <cell r="H595">
            <v>788.05694800230765</v>
          </cell>
          <cell r="I595">
            <v>2026.0310835992136</v>
          </cell>
          <cell r="J595">
            <v>2261.6441465707558</v>
          </cell>
          <cell r="K595">
            <v>1828.1109591972443</v>
          </cell>
          <cell r="L595">
            <v>448.29307663632977</v>
          </cell>
          <cell r="M595">
            <v>9243.7947971521608</v>
          </cell>
          <cell r="N595">
            <v>1250.6630539156761</v>
          </cell>
        </row>
        <row r="596">
          <cell r="B596">
            <v>11329.307026528542</v>
          </cell>
          <cell r="D596">
            <v>604.69023056448464</v>
          </cell>
          <cell r="E596">
            <v>194.13401804359691</v>
          </cell>
          <cell r="F596">
            <v>1705.8665315876565</v>
          </cell>
          <cell r="G596">
            <v>185.90229953152519</v>
          </cell>
          <cell r="H596">
            <v>789.12639838649386</v>
          </cell>
          <cell r="I596">
            <v>2028.1731885681229</v>
          </cell>
          <cell r="J596">
            <v>2264.6511466344518</v>
          </cell>
          <cell r="K596">
            <v>1829.4754045182658</v>
          </cell>
          <cell r="L596">
            <v>448.50175657579973</v>
          </cell>
          <cell r="M596">
            <v>9251.696725802316</v>
          </cell>
          <cell r="N596">
            <v>1259.9906281299695</v>
          </cell>
        </row>
        <row r="597">
          <cell r="B597">
            <v>11337.647294632026</v>
          </cell>
          <cell r="D597">
            <v>605.26948222649355</v>
          </cell>
          <cell r="E597">
            <v>193.74726563332868</v>
          </cell>
          <cell r="F597">
            <v>1705.8075225057878</v>
          </cell>
          <cell r="G597">
            <v>186.12971216430222</v>
          </cell>
          <cell r="H597">
            <v>790.14837132607192</v>
          </cell>
          <cell r="I597">
            <v>2030.2326811238058</v>
          </cell>
          <cell r="J597">
            <v>2267.5421342225745</v>
          </cell>
          <cell r="K597">
            <v>1830.8051605224609</v>
          </cell>
          <cell r="L597">
            <v>448.70691559144427</v>
          </cell>
          <cell r="M597">
            <v>9259.3724974564484</v>
          </cell>
          <cell r="N597">
            <v>1257.676447519905</v>
          </cell>
        </row>
        <row r="598">
          <cell r="B598">
            <v>11346.314091419021</v>
          </cell>
          <cell r="D598">
            <v>605.86535570842602</v>
          </cell>
          <cell r="E598">
            <v>193.37367907034294</v>
          </cell>
          <cell r="F598">
            <v>1705.8136430829763</v>
          </cell>
          <cell r="G598">
            <v>186.36085410633186</v>
          </cell>
          <cell r="H598">
            <v>791.19357223111774</v>
          </cell>
          <cell r="I598">
            <v>2032.304888131157</v>
          </cell>
          <cell r="J598">
            <v>2270.4851603089801</v>
          </cell>
          <cell r="K598">
            <v>1832.2214338587175</v>
          </cell>
          <cell r="L598">
            <v>448.93092766788698</v>
          </cell>
          <cell r="M598">
            <v>9267.310479387168</v>
          </cell>
          <cell r="N598">
            <v>1256.4948090539895</v>
          </cell>
        </row>
        <row r="599">
          <cell r="B599">
            <v>11355.544792844852</v>
          </cell>
          <cell r="D599">
            <v>606.50124347517271</v>
          </cell>
          <cell r="E599">
            <v>192.99722208355863</v>
          </cell>
          <cell r="F599">
            <v>1705.8655677328506</v>
          </cell>
          <cell r="G599">
            <v>186.60369630483521</v>
          </cell>
          <cell r="H599">
            <v>792.28832260668275</v>
          </cell>
          <cell r="I599">
            <v>2034.5056130846342</v>
          </cell>
          <cell r="J599">
            <v>2273.5691991731524</v>
          </cell>
          <cell r="K599">
            <v>1833.7339042276144</v>
          </cell>
          <cell r="L599">
            <v>449.17358628436921</v>
          </cell>
          <cell r="M599">
            <v>9275.7398894141388</v>
          </cell>
          <cell r="N599">
            <v>1256.2350128460714</v>
          </cell>
        </row>
        <row r="600">
          <cell r="B600">
            <v>11364.918707449529</v>
          </cell>
          <cell r="D600">
            <v>607.1559159308672</v>
          </cell>
          <cell r="E600">
            <v>192.622976516764</v>
          </cell>
          <cell r="F600">
            <v>1705.9345197022683</v>
          </cell>
          <cell r="G600">
            <v>186.85020354597438</v>
          </cell>
          <cell r="H600">
            <v>793.37807169003838</v>
          </cell>
          <cell r="I600">
            <v>2036.831034288291</v>
          </cell>
          <cell r="J600">
            <v>2276.6718102532527</v>
          </cell>
          <cell r="K600">
            <v>1835.2224573372832</v>
          </cell>
          <cell r="L600">
            <v>449.41227250317894</v>
          </cell>
          <cell r="M600">
            <v>9284.3003693202863</v>
          </cell>
          <cell r="N600">
            <v>1256.4414002379224</v>
          </cell>
        </row>
        <row r="601">
          <cell r="B601">
            <v>11374.325928205375</v>
          </cell>
          <cell r="D601">
            <v>607.82715348775184</v>
          </cell>
          <cell r="E601">
            <v>192.24514899986485</v>
          </cell>
          <cell r="F601">
            <v>1705.9988115536669</v>
          </cell>
          <cell r="G601">
            <v>187.09944439803562</v>
          </cell>
          <cell r="H601">
            <v>794.44998687878251</v>
          </cell>
          <cell r="I601">
            <v>2039.31092411081</v>
          </cell>
          <cell r="J601">
            <v>2279.7716554936023</v>
          </cell>
          <cell r="K601">
            <v>1836.6397795081139</v>
          </cell>
          <cell r="L601">
            <v>449.63713382234175</v>
          </cell>
          <cell r="M601">
            <v>9292.9077357653532</v>
          </cell>
          <cell r="N601">
            <v>1256.6862983231827</v>
          </cell>
        </row>
        <row r="602">
          <cell r="B602">
            <v>11383.747167649168</v>
          </cell>
          <cell r="D602">
            <v>608.5123118767815</v>
          </cell>
          <cell r="E602">
            <v>191.8647420494066</v>
          </cell>
          <cell r="F602">
            <v>1706.0639482974525</v>
          </cell>
          <cell r="G602">
            <v>187.34883787909584</v>
          </cell>
          <cell r="H602">
            <v>795.51216658132694</v>
          </cell>
          <cell r="I602">
            <v>2041.8741205873027</v>
          </cell>
          <cell r="J602">
            <v>2282.8571754554587</v>
          </cell>
          <cell r="K602">
            <v>1838.0198852506376</v>
          </cell>
          <cell r="L602">
            <v>449.8554547330545</v>
          </cell>
          <cell r="M602">
            <v>9301.5315887843299</v>
          </cell>
          <cell r="N602">
            <v>1256.8821021179122</v>
          </cell>
        </row>
        <row r="603">
          <cell r="B603">
            <v>11393.347080958467</v>
          </cell>
          <cell r="D603">
            <v>609.21971694289914</v>
          </cell>
          <cell r="E603">
            <v>191.47884115117091</v>
          </cell>
          <cell r="F603">
            <v>1706.1457474496096</v>
          </cell>
          <cell r="G603">
            <v>187.59923897456798</v>
          </cell>
          <cell r="H603">
            <v>796.59746052649234</v>
          </cell>
          <cell r="I603">
            <v>2044.4547646540789</v>
          </cell>
          <cell r="J603">
            <v>2285.9703116388091</v>
          </cell>
          <cell r="K603">
            <v>1839.4480139036332</v>
          </cell>
          <cell r="L603">
            <v>450.08412437585571</v>
          </cell>
          <cell r="M603">
            <v>9310.2996615230459</v>
          </cell>
          <cell r="N603">
            <v>1257.0546878994153</v>
          </cell>
        </row>
        <row r="604">
          <cell r="B604">
            <v>11402.816542065641</v>
          </cell>
          <cell r="D604">
            <v>609.92527594833325</v>
          </cell>
          <cell r="E604">
            <v>191.10200748294591</v>
          </cell>
          <cell r="F604">
            <v>1706.2463840574026</v>
          </cell>
          <cell r="G604">
            <v>187.84040521960705</v>
          </cell>
          <cell r="H604">
            <v>797.68078604017694</v>
          </cell>
          <cell r="I604">
            <v>2046.8981564889352</v>
          </cell>
          <cell r="J604">
            <v>2289.0087320846815</v>
          </cell>
          <cell r="K604">
            <v>1840.91770863235</v>
          </cell>
          <cell r="L604">
            <v>450.32401125592492</v>
          </cell>
          <cell r="M604">
            <v>9318.916183779078</v>
          </cell>
          <cell r="N604">
            <v>1257.1969445099787</v>
          </cell>
        </row>
        <row r="605">
          <cell r="B605">
            <v>11412.282401931863</v>
          </cell>
          <cell r="D605">
            <v>610.64443754825379</v>
          </cell>
          <cell r="E605">
            <v>190.72657445538789</v>
          </cell>
          <cell r="F605">
            <v>1706.3432063104644</v>
          </cell>
          <cell r="G605">
            <v>188.07716892515458</v>
          </cell>
          <cell r="H605">
            <v>798.7736242331805</v>
          </cell>
          <cell r="I605">
            <v>2049.279853782346</v>
          </cell>
          <cell r="J605">
            <v>2292.0393201492489</v>
          </cell>
          <cell r="K605">
            <v>1842.4251268467594</v>
          </cell>
          <cell r="L605">
            <v>450.57245924924649</v>
          </cell>
          <cell r="M605">
            <v>9327.5107594963993</v>
          </cell>
          <cell r="N605">
            <v>1257.2325449654568</v>
          </cell>
        </row>
        <row r="606">
          <cell r="B606">
            <v>11421.708445477485</v>
          </cell>
          <cell r="D606">
            <v>611.38267832864074</v>
          </cell>
          <cell r="E606">
            <v>190.34998792835202</v>
          </cell>
          <cell r="F606">
            <v>1706.4037328528862</v>
          </cell>
          <cell r="G606">
            <v>188.31130778075507</v>
          </cell>
          <cell r="H606">
            <v>799.86490243480853</v>
          </cell>
          <cell r="I606">
            <v>2051.6673107139768</v>
          </cell>
          <cell r="J606">
            <v>2295.084369039846</v>
          </cell>
          <cell r="K606">
            <v>1843.9224037120739</v>
          </cell>
          <cell r="L606">
            <v>450.81852640205375</v>
          </cell>
          <cell r="M606">
            <v>9336.0725529364008</v>
          </cell>
          <cell r="N606">
            <v>1257.0618025289912</v>
          </cell>
        </row>
        <row r="607">
          <cell r="B607">
            <v>11431.0810228019</v>
          </cell>
          <cell r="D607">
            <v>612.14323482229827</v>
          </cell>
          <cell r="E607">
            <v>189.97078357570834</v>
          </cell>
          <cell r="F607">
            <v>1706.4086941076864</v>
          </cell>
          <cell r="G607">
            <v>188.54481869383204</v>
          </cell>
          <cell r="H607">
            <v>800.9472032367222</v>
          </cell>
          <cell r="I607">
            <v>2054.1074387815693</v>
          </cell>
          <cell r="J607">
            <v>2298.1608809326444</v>
          </cell>
          <cell r="K607">
            <v>1845.3768123527689</v>
          </cell>
          <cell r="L607">
            <v>451.0546787586664</v>
          </cell>
          <cell r="M607">
            <v>9344.6005268638892</v>
          </cell>
          <cell r="N607">
            <v>1256.6915445682728</v>
          </cell>
        </row>
        <row r="608">
          <cell r="B608">
            <v>11440.612179403344</v>
          </cell>
          <cell r="D608">
            <v>612.93375643006254</v>
          </cell>
          <cell r="E608">
            <v>189.58470558705591</v>
          </cell>
          <cell r="F608">
            <v>1706.3815846558541</v>
          </cell>
          <cell r="G608">
            <v>188.78441487360865</v>
          </cell>
          <cell r="H608">
            <v>802.04214079966471</v>
          </cell>
          <cell r="I608">
            <v>2056.6239170297499</v>
          </cell>
          <cell r="J608">
            <v>2301.3194992222611</v>
          </cell>
          <cell r="K608">
            <v>1846.8263745505003</v>
          </cell>
          <cell r="L608">
            <v>451.28780820497099</v>
          </cell>
          <cell r="M608">
            <v>9353.2657393366098</v>
          </cell>
          <cell r="N608">
            <v>1266.0531801445065</v>
          </cell>
        </row>
        <row r="609">
          <cell r="B609">
            <v>11449.918495063124</v>
          </cell>
          <cell r="D609">
            <v>613.70808209902771</v>
          </cell>
          <cell r="E609">
            <v>189.21340940362805</v>
          </cell>
          <cell r="F609">
            <v>1706.3607872632042</v>
          </cell>
          <cell r="G609">
            <v>189.02140684101474</v>
          </cell>
          <cell r="H609">
            <v>803.10422186736537</v>
          </cell>
          <cell r="I609">
            <v>2059.0577579929395</v>
          </cell>
          <cell r="J609">
            <v>2304.4008082282439</v>
          </cell>
          <cell r="K609">
            <v>1848.2305815440827</v>
          </cell>
          <cell r="L609">
            <v>451.51316377983011</v>
          </cell>
          <cell r="M609">
            <v>9361.688727516681</v>
          </cell>
          <cell r="N609">
            <v>1263.7328750998238</v>
          </cell>
        </row>
        <row r="610">
          <cell r="B610">
            <v>11459.346533123524</v>
          </cell>
          <cell r="D610">
            <v>614.48451888200736</v>
          </cell>
          <cell r="E610">
            <v>188.84650288825674</v>
          </cell>
          <cell r="F610">
            <v>1706.3641526900954</v>
          </cell>
          <cell r="G610">
            <v>189.26512123776538</v>
          </cell>
          <cell r="H610">
            <v>804.17408399644398</v>
          </cell>
          <cell r="I610">
            <v>2061.4632354568571</v>
          </cell>
          <cell r="J610">
            <v>2307.5002414798064</v>
          </cell>
          <cell r="K610">
            <v>1849.6566742281279</v>
          </cell>
          <cell r="L610">
            <v>451.74305671123005</v>
          </cell>
          <cell r="M610">
            <v>9370.1665658003258</v>
          </cell>
          <cell r="N610">
            <v>1262.5716104980631</v>
          </cell>
        </row>
        <row r="611">
          <cell r="B611">
            <v>11468.97172069947</v>
          </cell>
          <cell r="D611">
            <v>615.26989664236703</v>
          </cell>
          <cell r="E611">
            <v>188.47710064637164</v>
          </cell>
          <cell r="F611">
            <v>1706.3556616087756</v>
          </cell>
          <cell r="G611">
            <v>189.51699043208112</v>
          </cell>
          <cell r="H611">
            <v>805.26836122671762</v>
          </cell>
          <cell r="I611">
            <v>2063.8837287242213</v>
          </cell>
          <cell r="J611">
            <v>2310.661265427495</v>
          </cell>
          <cell r="K611">
            <v>1851.1220305157206</v>
          </cell>
          <cell r="L611">
            <v>451.98107904701806</v>
          </cell>
          <cell r="M611">
            <v>9378.7891169820305</v>
          </cell>
          <cell r="N611">
            <v>1262.3453924399878</v>
          </cell>
        </row>
        <row r="612">
          <cell r="B612">
            <v>11478.513416608495</v>
          </cell>
          <cell r="D612">
            <v>616.04534954337339</v>
          </cell>
          <cell r="E612">
            <v>188.10963265391277</v>
          </cell>
          <cell r="F612">
            <v>1706.2798754673811</v>
          </cell>
          <cell r="G612">
            <v>189.76890434778386</v>
          </cell>
          <cell r="H612">
            <v>806.36589766008353</v>
          </cell>
          <cell r="I612">
            <v>2066.2922143800365</v>
          </cell>
          <cell r="J612">
            <v>2313.8233991189591</v>
          </cell>
          <cell r="K612">
            <v>1852.587538830335</v>
          </cell>
          <cell r="L612">
            <v>452.22152557689697</v>
          </cell>
          <cell r="M612">
            <v>9387.3393553814767</v>
          </cell>
          <cell r="N612">
            <v>1262.5962522589946</v>
          </cell>
        </row>
        <row r="613">
          <cell r="B613">
            <v>11487.892963629962</v>
          </cell>
          <cell r="D613">
            <v>616.8100630452235</v>
          </cell>
          <cell r="E613">
            <v>187.7426790909376</v>
          </cell>
          <cell r="F613">
            <v>1706.1075425972542</v>
          </cell>
          <cell r="G613">
            <v>190.01809136774392</v>
          </cell>
          <cell r="H613">
            <v>807.46290324864287</v>
          </cell>
          <cell r="I613">
            <v>2068.6970638133585</v>
          </cell>
          <cell r="J613">
            <v>2316.9813539850215</v>
          </cell>
          <cell r="K613">
            <v>1854.0393030591308</v>
          </cell>
          <cell r="L613">
            <v>452.46216186551999</v>
          </cell>
          <cell r="M613">
            <v>9395.7684199366722</v>
          </cell>
          <cell r="N613">
            <v>1262.8874754749193</v>
          </cell>
        </row>
        <row r="614">
          <cell r="B614">
            <v>11497.166573830189</v>
          </cell>
          <cell r="D614">
            <v>617.57804977268938</v>
          </cell>
          <cell r="E614">
            <v>187.37598038787743</v>
          </cell>
          <cell r="F614">
            <v>1705.8848617624851</v>
          </cell>
          <cell r="G614">
            <v>190.26594800123524</v>
          </cell>
          <cell r="H614">
            <v>808.55475478288872</v>
          </cell>
          <cell r="I614">
            <v>2071.0897408255164</v>
          </cell>
          <cell r="J614">
            <v>2320.1412944699969</v>
          </cell>
          <cell r="K614">
            <v>1855.4688424001779</v>
          </cell>
          <cell r="L614">
            <v>452.70006739209975</v>
          </cell>
          <cell r="M614">
            <v>9404.1055096343989</v>
          </cell>
          <cell r="N614">
            <v>1263.1290292612223</v>
          </cell>
        </row>
        <row r="615">
          <cell r="B615">
            <v>11506.590473369244</v>
          </cell>
          <cell r="D615">
            <v>618.38139383062241</v>
          </cell>
          <cell r="E615">
            <v>187.00364380088709</v>
          </cell>
          <cell r="F615">
            <v>1705.681617426776</v>
          </cell>
          <cell r="G615">
            <v>190.51937348161252</v>
          </cell>
          <cell r="H615">
            <v>809.65433092859962</v>
          </cell>
          <cell r="I615">
            <v>2073.4951185848445</v>
          </cell>
          <cell r="J615">
            <v>2323.3652441122481</v>
          </cell>
          <cell r="K615">
            <v>1856.892827456036</v>
          </cell>
          <cell r="L615">
            <v>452.93592568847441</v>
          </cell>
          <cell r="M615">
            <v>9412.5444376785927</v>
          </cell>
          <cell r="N615">
            <v>1263.3472472836131</v>
          </cell>
        </row>
        <row r="616">
          <cell r="B616">
            <v>11515.958212677639</v>
          </cell>
          <cell r="D616">
            <v>619.20594636251531</v>
          </cell>
          <cell r="E616">
            <v>186.63776317550412</v>
          </cell>
          <cell r="F616">
            <v>1705.5585183816652</v>
          </cell>
          <cell r="G616">
            <v>190.77120173623163</v>
          </cell>
          <cell r="H616">
            <v>810.72606716106338</v>
          </cell>
          <cell r="I616">
            <v>2075.8361726234357</v>
          </cell>
          <cell r="J616">
            <v>2326.555124974996</v>
          </cell>
          <cell r="K616">
            <v>1858.2729216208061</v>
          </cell>
          <cell r="L616">
            <v>453.16266799221438</v>
          </cell>
          <cell r="M616">
            <v>9420.8826744904109</v>
          </cell>
          <cell r="N616">
            <v>1263.5338298908671</v>
          </cell>
        </row>
        <row r="617">
          <cell r="B617">
            <v>11525.500931378334</v>
          </cell>
          <cell r="D617">
            <v>620.05488748007247</v>
          </cell>
          <cell r="E617">
            <v>186.27231577194141</v>
          </cell>
          <cell r="F617">
            <v>1705.5113556473966</v>
          </cell>
          <cell r="G617">
            <v>191.02118577459646</v>
          </cell>
          <cell r="H617">
            <v>811.80166405102898</v>
          </cell>
          <cell r="I617">
            <v>2078.1952723524264</v>
          </cell>
          <cell r="J617">
            <v>2329.7567843042552</v>
          </cell>
          <cell r="K617">
            <v>1859.680862032598</v>
          </cell>
          <cell r="L617">
            <v>453.39546514182319</v>
          </cell>
          <cell r="M617">
            <v>9429.3625893041244</v>
          </cell>
          <cell r="N617">
            <v>1263.6150402931582</v>
          </cell>
        </row>
        <row r="618">
          <cell r="B618">
            <v>11535.287699883183</v>
          </cell>
          <cell r="D618">
            <v>620.91147723322115</v>
          </cell>
          <cell r="E618">
            <v>185.90725262851143</v>
          </cell>
          <cell r="F618">
            <v>1705.5206852567692</v>
          </cell>
          <cell r="G618">
            <v>191.26342338162164</v>
          </cell>
          <cell r="H618">
            <v>812.89914286906526</v>
          </cell>
          <cell r="I618">
            <v>2080.6283810685077</v>
          </cell>
          <cell r="J618">
            <v>2332.9602526566637</v>
          </cell>
          <cell r="K618">
            <v>1861.1769659524164</v>
          </cell>
          <cell r="L618">
            <v>453.64877201914788</v>
          </cell>
          <cell r="M618">
            <v>9438.0976232041903</v>
          </cell>
          <cell r="N618">
            <v>1263.4934654579042</v>
          </cell>
        </row>
        <row r="619">
          <cell r="B619">
            <v>11545.34804353791</v>
          </cell>
          <cell r="D619">
            <v>621.75979937132331</v>
          </cell>
          <cell r="E619">
            <v>185.54292724254512</v>
          </cell>
          <cell r="F619">
            <v>1705.5664401203394</v>
          </cell>
          <cell r="G619">
            <v>191.49462457397772</v>
          </cell>
          <cell r="H619">
            <v>814.02767632805535</v>
          </cell>
          <cell r="I619">
            <v>2083.1702812448625</v>
          </cell>
          <cell r="J619">
            <v>2336.1599570741096</v>
          </cell>
          <cell r="K619">
            <v>1862.7977986951028</v>
          </cell>
          <cell r="L619">
            <v>453.93124537290106</v>
          </cell>
          <cell r="M619">
            <v>9447.1480234093488</v>
          </cell>
          <cell r="N619">
            <v>1263.1768398163449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harts"/>
    </sheetNames>
    <sheetDataSet>
      <sheetData sheetId="0" refreshError="1"/>
      <sheetData sheetId="1" refreshError="1">
        <row r="117">
          <cell r="S117">
            <v>3.4853270783640866</v>
          </cell>
          <cell r="T117">
            <v>27334.022135507737</v>
          </cell>
        </row>
        <row r="118">
          <cell r="S118">
            <v>3.7106075494317325</v>
          </cell>
          <cell r="T118">
            <v>27412.952545839773</v>
          </cell>
        </row>
        <row r="119">
          <cell r="S119">
            <v>3.632045460539679</v>
          </cell>
          <cell r="T119">
            <v>27497.03285736631</v>
          </cell>
        </row>
        <row r="120">
          <cell r="S120">
            <v>3.4779490333574081</v>
          </cell>
          <cell r="T120">
            <v>27579.340490925217</v>
          </cell>
        </row>
        <row r="121">
          <cell r="S121">
            <v>3.4299510592219695</v>
          </cell>
          <cell r="T121">
            <v>27658.191977609396</v>
          </cell>
        </row>
        <row r="122">
          <cell r="S122">
            <v>3.4978852966423224</v>
          </cell>
          <cell r="T122">
            <v>27736.057067796788</v>
          </cell>
        </row>
        <row r="123">
          <cell r="S123">
            <v>3.6350195141261032</v>
          </cell>
          <cell r="T123">
            <v>27815.579308920045</v>
          </cell>
        </row>
        <row r="124">
          <cell r="S124">
            <v>3.7665798078275525</v>
          </cell>
          <cell r="T124">
            <v>27898.258431439794</v>
          </cell>
        </row>
        <row r="125">
          <cell r="S125">
            <v>3.7584961844028264</v>
          </cell>
          <cell r="T125">
            <v>27983.85999106288</v>
          </cell>
        </row>
        <row r="126">
          <cell r="S126">
            <v>3.4594594084383923</v>
          </cell>
          <cell r="T126">
            <v>28069.277911237019</v>
          </cell>
        </row>
        <row r="127">
          <cell r="S127">
            <v>2.7901818254626454</v>
          </cell>
          <cell r="T127">
            <v>28148.184408100908</v>
          </cell>
        </row>
        <row r="128">
          <cell r="S128">
            <v>1.8770836909844046</v>
          </cell>
          <cell r="T128">
            <v>28212.374952116519</v>
          </cell>
        </row>
        <row r="129">
          <cell r="S129">
            <v>0.96433556936939002</v>
          </cell>
          <cell r="T129">
            <v>28256.020693251088</v>
          </cell>
        </row>
        <row r="130">
          <cell r="S130">
            <v>0.213152357270463</v>
          </cell>
          <cell r="T130">
            <v>28278.62065909083</v>
          </cell>
        </row>
        <row r="131">
          <cell r="S131">
            <v>-0.17496688608261701</v>
          </cell>
          <cell r="T131">
            <v>28283.629792593831</v>
          </cell>
        </row>
        <row r="132">
          <cell r="S132">
            <v>9.0453607430296401E-2</v>
          </cell>
          <cell r="T132">
            <v>28279.520767698268</v>
          </cell>
        </row>
        <row r="133">
          <cell r="S133">
            <v>1.0568207466510104</v>
          </cell>
          <cell r="T133">
            <v>28281.642840976903</v>
          </cell>
        </row>
        <row r="134">
          <cell r="S134">
            <v>2.1267683311091634</v>
          </cell>
          <cell r="T134">
            <v>28306.457168905665</v>
          </cell>
        </row>
        <row r="135">
          <cell r="S135">
            <v>2.4927337171064989</v>
          </cell>
          <cell r="T135">
            <v>28356.4991746138</v>
          </cell>
        </row>
        <row r="136">
          <cell r="S136">
            <v>1.7243822218144356</v>
          </cell>
          <cell r="T136">
            <v>28415.257787343973</v>
          </cell>
        </row>
        <row r="137">
          <cell r="S137">
            <v>0.54384941156120359</v>
          </cell>
          <cell r="T137">
            <v>28455.923233609512</v>
          </cell>
        </row>
        <row r="138">
          <cell r="S138">
            <v>1.8355168415595813E-2</v>
          </cell>
          <cell r="T138">
            <v>28468.747638192694</v>
          </cell>
        </row>
        <row r="139">
          <cell r="S139">
            <v>0.83808846120023706</v>
          </cell>
          <cell r="T139">
            <v>28469.180782989915</v>
          </cell>
        </row>
        <row r="140">
          <cell r="S140">
            <v>2.51496387897574</v>
          </cell>
          <cell r="T140">
            <v>28488.999705812108</v>
          </cell>
        </row>
        <row r="141">
          <cell r="S141">
            <v>4.074056808835147</v>
          </cell>
          <cell r="T141">
            <v>28548.575040730222</v>
          </cell>
        </row>
        <row r="142">
          <cell r="S142">
            <v>4.9425210518389218</v>
          </cell>
          <cell r="T142">
            <v>28644.974515771104</v>
          </cell>
        </row>
        <row r="143">
          <cell r="S143">
            <v>4.9811374547522602</v>
          </cell>
          <cell r="T143">
            <v>28761.372569401807</v>
          </cell>
        </row>
        <row r="144">
          <cell r="S144">
            <v>4.1474439679162423</v>
          </cell>
          <cell r="T144">
            <v>28878.147844505063</v>
          </cell>
        </row>
        <row r="145">
          <cell r="S145">
            <v>2.6760287638561531</v>
          </cell>
          <cell r="T145">
            <v>28975.536342919015</v>
          </cell>
        </row>
        <row r="146">
          <cell r="S146">
            <v>1.3170589628213047</v>
          </cell>
          <cell r="T146">
            <v>29039.03398452482</v>
          </cell>
        </row>
        <row r="147">
          <cell r="S147">
            <v>0.91965381797511903</v>
          </cell>
          <cell r="T147">
            <v>29070.682936321897</v>
          </cell>
        </row>
        <row r="148">
          <cell r="S148">
            <v>1.890194416147839</v>
          </cell>
          <cell r="T148">
            <v>29092.90135267175</v>
          </cell>
        </row>
        <row r="149">
          <cell r="S149">
            <v>3.3454210295250864</v>
          </cell>
          <cell r="T149">
            <v>29138.245740478538</v>
          </cell>
        </row>
        <row r="150">
          <cell r="S150">
            <v>3.9402609892377427</v>
          </cell>
          <cell r="T150">
            <v>29217.562477351017</v>
          </cell>
        </row>
        <row r="151">
          <cell r="S151">
            <v>2.8201773323257573</v>
          </cell>
          <cell r="T151">
            <v>29310.561722949595</v>
          </cell>
        </row>
        <row r="152">
          <cell r="S152">
            <v>0.84232467611606854</v>
          </cell>
          <cell r="T152">
            <v>29377.811555461823</v>
          </cell>
        </row>
        <row r="153">
          <cell r="S153">
            <v>-0.57270821923348647</v>
          </cell>
          <cell r="T153">
            <v>29398.266651706635</v>
          </cell>
        </row>
        <row r="154">
          <cell r="S154">
            <v>-0.72829359877188971</v>
          </cell>
          <cell r="T154">
            <v>29384.163262602422</v>
          </cell>
        </row>
        <row r="155">
          <cell r="S155">
            <v>0.10264813782894233</v>
          </cell>
          <cell r="T155">
            <v>29366.163980803787</v>
          </cell>
        </row>
        <row r="156">
          <cell r="S156">
            <v>1.3116187212017794</v>
          </cell>
          <cell r="T156">
            <v>29368.690279639326</v>
          </cell>
        </row>
        <row r="157">
          <cell r="S157">
            <v>2.344406678691735</v>
          </cell>
          <cell r="T157">
            <v>29400.766513041712</v>
          </cell>
        </row>
        <row r="158">
          <cell r="S158">
            <v>3.0236425198000516</v>
          </cell>
          <cell r="T158">
            <v>29457.883965769131</v>
          </cell>
        </row>
        <row r="159">
          <cell r="S159">
            <v>3.3168584966072778</v>
          </cell>
          <cell r="T159">
            <v>29531.49910389481</v>
          </cell>
        </row>
        <row r="160">
          <cell r="S160">
            <v>3.2498564299457522</v>
          </cell>
          <cell r="T160">
            <v>29612.369844203364</v>
          </cell>
        </row>
        <row r="161">
          <cell r="S161">
            <v>3.0540666239318393</v>
          </cell>
          <cell r="T161">
            <v>29691.805161264052</v>
          </cell>
        </row>
        <row r="162">
          <cell r="S162">
            <v>3.0097437871539956</v>
          </cell>
          <cell r="T162">
            <v>29766.636549486324</v>
          </cell>
        </row>
        <row r="163">
          <cell r="S163">
            <v>3.2989781460986745</v>
          </cell>
          <cell r="T163">
            <v>29840.472482357032</v>
          </cell>
        </row>
        <row r="164">
          <cell r="S164">
            <v>3.8058004981077698</v>
          </cell>
          <cell r="T164">
            <v>29921.358336632024</v>
          </cell>
        </row>
        <row r="165">
          <cell r="S165">
            <v>4.2850986489634479</v>
          </cell>
          <cell r="T165">
            <v>30014.557254754138</v>
          </cell>
        </row>
        <row r="166">
          <cell r="S166">
            <v>4.5723654098584809</v>
          </cell>
          <cell r="T166">
            <v>30119.476825880181</v>
          </cell>
        </row>
        <row r="167">
          <cell r="S167">
            <v>4.5886126730020571</v>
          </cell>
          <cell r="T167">
            <v>30231.656739516358</v>
          </cell>
        </row>
        <row r="168">
          <cell r="S168">
            <v>4.2889527128677996</v>
          </cell>
          <cell r="T168">
            <v>30344.704148679939</v>
          </cell>
        </row>
        <row r="169">
          <cell r="S169">
            <v>3.7187753665003154</v>
          </cell>
          <cell r="T169">
            <v>30450.968175808874</v>
          </cell>
        </row>
        <row r="170">
          <cell r="S170">
            <v>3.1395618009523618</v>
          </cell>
          <cell r="T170">
            <v>30543.693837065453</v>
          </cell>
        </row>
        <row r="171">
          <cell r="S171">
            <v>2.876512028831768</v>
          </cell>
          <cell r="T171">
            <v>30622.44239770429</v>
          </cell>
        </row>
        <row r="172">
          <cell r="S172">
            <v>3.1052740296000136</v>
          </cell>
          <cell r="T172">
            <v>30694.902986964473</v>
          </cell>
        </row>
        <row r="173">
          <cell r="S173">
            <v>3.5307556812390173</v>
          </cell>
          <cell r="T173">
            <v>30773.271001776946</v>
          </cell>
        </row>
        <row r="174">
          <cell r="S174">
            <v>3.7217620038385579</v>
          </cell>
          <cell r="T174">
            <v>30862.424439883605</v>
          </cell>
        </row>
        <row r="175">
          <cell r="S175">
            <v>3.3924310851229489</v>
          </cell>
          <cell r="T175">
            <v>30956.475813848814</v>
          </cell>
        </row>
        <row r="176">
          <cell r="S176">
            <v>2.7108759837282337</v>
          </cell>
          <cell r="T176">
            <v>31042.396986867607</v>
          </cell>
        </row>
        <row r="177">
          <cell r="S177">
            <v>2.0346744256861671</v>
          </cell>
          <cell r="T177">
            <v>31111.30918836447</v>
          </cell>
        </row>
        <row r="178">
          <cell r="S178">
            <v>1.5754581711264093</v>
          </cell>
          <cell r="T178">
            <v>31163.262455630578</v>
          </cell>
        </row>
        <row r="179">
          <cell r="S179">
            <v>1.362953089898733</v>
          </cell>
          <cell r="T179">
            <v>31203.682611089131</v>
          </cell>
        </row>
        <row r="180">
          <cell r="S180">
            <v>1.373724584790148</v>
          </cell>
          <cell r="T180">
            <v>31238.801803800641</v>
          </cell>
        </row>
        <row r="181">
          <cell r="S181">
            <v>1.5293550247399423</v>
          </cell>
          <cell r="T181">
            <v>31274.297278562171</v>
          </cell>
        </row>
        <row r="182">
          <cell r="S182">
            <v>1.6403864325234441</v>
          </cell>
          <cell r="T182">
            <v>31313.849027128006</v>
          </cell>
        </row>
        <row r="183">
          <cell r="S183">
            <v>1.4755354380034058</v>
          </cell>
          <cell r="T183">
            <v>31356.286062693744</v>
          </cell>
        </row>
        <row r="184">
          <cell r="S184">
            <v>0.96787892045979707</v>
          </cell>
          <cell r="T184">
            <v>31394.5246238933</v>
          </cell>
        </row>
        <row r="185">
          <cell r="S185">
            <v>0.49345516035845804</v>
          </cell>
          <cell r="T185">
            <v>31419.709558445811</v>
          </cell>
        </row>
        <row r="186">
          <cell r="S186">
            <v>0.55358035980845877</v>
          </cell>
          <cell r="T186">
            <v>31432.60949304016</v>
          </cell>
        </row>
        <row r="187">
          <cell r="S187">
            <v>1.4380204584838463</v>
          </cell>
          <cell r="T187">
            <v>31447.119482805119</v>
          </cell>
        </row>
        <row r="188">
          <cell r="S188">
            <v>2.784601442581125</v>
          </cell>
          <cell r="T188">
            <v>31484.77624495899</v>
          </cell>
        </row>
        <row r="189">
          <cell r="S189">
            <v>3.9160716704635057</v>
          </cell>
          <cell r="T189">
            <v>31557.481524934799</v>
          </cell>
        </row>
        <row r="190">
          <cell r="S190">
            <v>4.4738307625254548</v>
          </cell>
          <cell r="T190">
            <v>31659.508815361347</v>
          </cell>
        </row>
        <row r="191">
          <cell r="S191">
            <v>4.5518940970357802</v>
          </cell>
          <cell r="T191">
            <v>31776.098316455133</v>
          </cell>
        </row>
        <row r="192">
          <cell r="S192">
            <v>4.3847985465866657</v>
          </cell>
          <cell r="T192">
            <v>31894.985494801978</v>
          </cell>
        </row>
        <row r="193">
          <cell r="S193">
            <v>4.2132262851792168</v>
          </cell>
          <cell r="T193">
            <v>32009.84008777389</v>
          </cell>
        </row>
        <row r="194">
          <cell r="S194">
            <v>4.1694123162988816</v>
          </cell>
          <cell r="T194">
            <v>32120.467763033001</v>
          </cell>
        </row>
        <row r="195">
          <cell r="S195">
            <v>4.3528743759007726</v>
          </cell>
          <cell r="T195">
            <v>32230.100440988012</v>
          </cell>
        </row>
        <row r="196">
          <cell r="S196">
            <v>4.7539990328646198</v>
          </cell>
          <cell r="T196">
            <v>32344.569834928396</v>
          </cell>
        </row>
        <row r="197">
          <cell r="S197">
            <v>5.0729207311740909</v>
          </cell>
          <cell r="T197">
            <v>32469.469742549143</v>
          </cell>
        </row>
        <row r="198">
          <cell r="S198">
            <v>4.9187029547099748</v>
          </cell>
          <cell r="T198">
            <v>32602.74074603643</v>
          </cell>
        </row>
        <row r="199">
          <cell r="S199">
            <v>4.0722617005176209</v>
          </cell>
          <cell r="T199">
            <v>32732.379416168322</v>
          </cell>
        </row>
        <row r="200">
          <cell r="S200">
            <v>2.8323094041595276</v>
          </cell>
          <cell r="T200">
            <v>32840.551290717121</v>
          </cell>
        </row>
        <row r="201">
          <cell r="S201">
            <v>1.731647525298996</v>
          </cell>
          <cell r="T201">
            <v>32916.561452680966</v>
          </cell>
        </row>
        <row r="202">
          <cell r="S202">
            <v>1.0141713567045851</v>
          </cell>
          <cell r="T202">
            <v>32963.443647900182</v>
          </cell>
        </row>
        <row r="203">
          <cell r="S203">
            <v>0.6327245925988656</v>
          </cell>
          <cell r="T203">
            <v>32991.055704337225</v>
          </cell>
        </row>
        <row r="204">
          <cell r="S204">
            <v>0.48720117041365363</v>
          </cell>
          <cell r="T204">
            <v>33008.333546020127</v>
          </cell>
        </row>
        <row r="205">
          <cell r="S205">
            <v>0.45377553132039949</v>
          </cell>
          <cell r="T205">
            <v>33021.654775270326</v>
          </cell>
        </row>
        <row r="206">
          <cell r="S206">
            <v>0.45013486376863643</v>
          </cell>
          <cell r="T206">
            <v>33034.071667632634</v>
          </cell>
        </row>
        <row r="207">
          <cell r="S207">
            <v>0.40433722139889827</v>
          </cell>
          <cell r="T207">
            <v>33046.401240817846</v>
          </cell>
        </row>
        <row r="208">
          <cell r="S208">
            <v>0.26045521885500467</v>
          </cell>
          <cell r="T208">
            <v>33057.497111543416</v>
          </cell>
        </row>
        <row r="209">
          <cell r="S209">
            <v>-2.7300585807799038E-3</v>
          </cell>
          <cell r="T209">
            <v>33064.665255250264</v>
          </cell>
        </row>
        <row r="210">
          <cell r="S210">
            <v>-0.3921003210433649</v>
          </cell>
          <cell r="T210">
            <v>33064.589895341785</v>
          </cell>
        </row>
        <row r="211">
          <cell r="S211">
            <v>-0.83650858512777093</v>
          </cell>
          <cell r="T211">
            <v>33053.747279212861</v>
          </cell>
        </row>
        <row r="212">
          <cell r="S212">
            <v>-1.013595390733435</v>
          </cell>
          <cell r="T212">
            <v>33030.622155153171</v>
          </cell>
        </row>
        <row r="213">
          <cell r="S213">
            <v>-0.53304016103512541</v>
          </cell>
          <cell r="T213">
            <v>33002.65004821957</v>
          </cell>
        </row>
        <row r="214">
          <cell r="S214">
            <v>0.74156356851287075</v>
          </cell>
          <cell r="T214">
            <v>32987.96875029779</v>
          </cell>
        </row>
        <row r="215">
          <cell r="S215">
            <v>2.1685468605285863</v>
          </cell>
          <cell r="T215">
            <v>33008.363487005961</v>
          </cell>
        </row>
        <row r="216">
          <cell r="S216">
            <v>2.7733571913573618</v>
          </cell>
          <cell r="T216">
            <v>33067.95478126446</v>
          </cell>
        </row>
        <row r="217">
          <cell r="S217">
            <v>1.9966111691491317</v>
          </cell>
          <cell r="T217">
            <v>33144.154354173726</v>
          </cell>
        </row>
        <row r="218">
          <cell r="S218">
            <v>0.43316489642954981</v>
          </cell>
          <cell r="T218">
            <v>33199.036565648967</v>
          </cell>
        </row>
        <row r="219">
          <cell r="S219">
            <v>-0.9379078667804408</v>
          </cell>
          <cell r="T219">
            <v>33210.954724513431</v>
          </cell>
        </row>
        <row r="220">
          <cell r="S220">
            <v>-1.3752173476076268</v>
          </cell>
          <cell r="T220">
            <v>33185.112474832837</v>
          </cell>
        </row>
        <row r="221">
          <cell r="S221">
            <v>-1.0814690327618282</v>
          </cell>
          <cell r="T221">
            <v>33147.165718925571</v>
          </cell>
        </row>
        <row r="222">
          <cell r="S222">
            <v>-0.51659475590817294</v>
          </cell>
          <cell r="T222">
            <v>33117.313911741447</v>
          </cell>
        </row>
        <row r="223">
          <cell r="S223">
            <v>-6.5001894031835317E-2</v>
          </cell>
          <cell r="T223">
            <v>33103.084705952941</v>
          </cell>
        </row>
        <row r="224">
          <cell r="S224">
            <v>9.009112409010811E-2</v>
          </cell>
          <cell r="T224">
            <v>33101.302772465846</v>
          </cell>
        </row>
        <row r="225">
          <cell r="S225">
            <v>-0.17050707964008094</v>
          </cell>
          <cell r="T225">
            <v>33103.763809271033</v>
          </cell>
        </row>
        <row r="226">
          <cell r="S226">
            <v>-0.84382708760747382</v>
          </cell>
          <cell r="T226">
            <v>33099.092638115566</v>
          </cell>
        </row>
        <row r="227">
          <cell r="S227">
            <v>-1.5845399369345592</v>
          </cell>
          <cell r="T227">
            <v>33075.713318565671</v>
          </cell>
        </row>
        <row r="228">
          <cell r="S228">
            <v>-1.9699467616572819</v>
          </cell>
          <cell r="T228">
            <v>33031.226186132946</v>
          </cell>
        </row>
        <row r="229">
          <cell r="S229">
            <v>-1.7704630970700519</v>
          </cell>
          <cell r="T229">
            <v>32975.599682650005</v>
          </cell>
        </row>
        <row r="230">
          <cell r="S230">
            <v>-1.2334834525743021</v>
          </cell>
          <cell r="T230">
            <v>32925.962088003122</v>
          </cell>
        </row>
        <row r="231">
          <cell r="S231">
            <v>-0.78853711896601508</v>
          </cell>
          <cell r="T231">
            <v>32891.876845188206</v>
          </cell>
        </row>
        <row r="232">
          <cell r="S232">
            <v>-0.76740630965751455</v>
          </cell>
          <cell r="T232">
            <v>32870.353995274643</v>
          </cell>
        </row>
        <row r="233">
          <cell r="S233">
            <v>-1.0289233611277648</v>
          </cell>
          <cell r="T233">
            <v>32849.469944693446</v>
          </cell>
        </row>
        <row r="234">
          <cell r="S234">
            <v>-1.2892695293522882</v>
          </cell>
          <cell r="T234">
            <v>32821.375708750238</v>
          </cell>
        </row>
        <row r="235">
          <cell r="S235">
            <v>-1.3579994046850175</v>
          </cell>
          <cell r="T235">
            <v>32786.047222583184</v>
          </cell>
        </row>
        <row r="236">
          <cell r="S236">
            <v>-1.3109444885958887</v>
          </cell>
          <cell r="T236">
            <v>32748.843819623013</v>
          </cell>
        </row>
        <row r="237">
          <cell r="S237">
            <v>-1.3078360553797852</v>
          </cell>
          <cell r="T237">
            <v>32713.000230558115</v>
          </cell>
        </row>
        <row r="238">
          <cell r="S238">
            <v>-1.4281762491858752</v>
          </cell>
          <cell r="T238">
            <v>32677.232158180046</v>
          </cell>
        </row>
        <row r="239">
          <cell r="S239">
            <v>-1.5396586767946752</v>
          </cell>
          <cell r="T239">
            <v>32637.996588113325</v>
          </cell>
        </row>
        <row r="240">
          <cell r="S240">
            <v>-1.4253720328996189</v>
          </cell>
          <cell r="T240">
            <v>32595.454480298115</v>
          </cell>
        </row>
        <row r="241">
          <cell r="S241">
            <v>-0.97145432278449295</v>
          </cell>
          <cell r="T241">
            <v>32555.998326777142</v>
          </cell>
        </row>
        <row r="242">
          <cell r="S242">
            <v>-0.36025035616090717</v>
          </cell>
          <cell r="T242">
            <v>32529.244350908921</v>
          </cell>
        </row>
        <row r="243">
          <cell r="S243">
            <v>0.11427522713232108</v>
          </cell>
          <cell r="T243">
            <v>32519.412229787937</v>
          </cell>
        </row>
        <row r="244">
          <cell r="S244">
            <v>0.24095535837853621</v>
          </cell>
          <cell r="T244">
            <v>32522.506737589854</v>
          </cell>
        </row>
        <row r="245">
          <cell r="S245">
            <v>0.19485538047883111</v>
          </cell>
          <cell r="T245">
            <v>32529.013730030605</v>
          </cell>
        </row>
        <row r="246">
          <cell r="S246">
            <v>0.26121054985408509</v>
          </cell>
          <cell r="T246">
            <v>32534.279415263332</v>
          </cell>
        </row>
        <row r="247">
          <cell r="S247">
            <v>0.61143275504911276</v>
          </cell>
          <cell r="T247">
            <v>32541.344809320497</v>
          </cell>
        </row>
        <row r="248">
          <cell r="S248">
            <v>1.0664221205120894</v>
          </cell>
          <cell r="T248">
            <v>32557.867990271858</v>
          </cell>
        </row>
        <row r="249">
          <cell r="S249">
            <v>1.3084060104264994</v>
          </cell>
          <cell r="T249">
            <v>32586.643652376148</v>
          </cell>
        </row>
        <row r="250">
          <cell r="S250">
            <v>1.1858789173712969</v>
          </cell>
          <cell r="T250">
            <v>32621.959320873913</v>
          </cell>
        </row>
        <row r="251">
          <cell r="S251">
            <v>0.87196468346937284</v>
          </cell>
          <cell r="T251">
            <v>32654.073091467795</v>
          </cell>
        </row>
        <row r="252">
          <cell r="S252">
            <v>0.67124530678932537</v>
          </cell>
          <cell r="T252">
            <v>32677.795281600203</v>
          </cell>
        </row>
        <row r="253">
          <cell r="S253">
            <v>0.79633714159779156</v>
          </cell>
          <cell r="T253">
            <v>32696.111377988087</v>
          </cell>
        </row>
        <row r="254">
          <cell r="S254">
            <v>1.1898634180910417</v>
          </cell>
          <cell r="T254">
            <v>32717.829552519808</v>
          </cell>
        </row>
        <row r="255">
          <cell r="S255">
            <v>1.7066920074604308</v>
          </cell>
          <cell r="T255">
            <v>32750.18687232089</v>
          </cell>
        </row>
        <row r="256">
          <cell r="S256">
            <v>2.1875275110795123</v>
          </cell>
          <cell r="T256">
            <v>32796.455929620388</v>
          </cell>
        </row>
        <row r="257">
          <cell r="S257">
            <v>2.54085991919899</v>
          </cell>
          <cell r="T257">
            <v>32855.672388645668</v>
          </cell>
        </row>
        <row r="258">
          <cell r="S258">
            <v>2.6869074254975311</v>
          </cell>
          <cell r="T258">
            <v>32924.469251947776</v>
          </cell>
        </row>
        <row r="259">
          <cell r="S259">
            <v>2.596919929563013</v>
          </cell>
          <cell r="T259">
            <v>32997.336324635988</v>
          </cell>
        </row>
        <row r="260">
          <cell r="S260">
            <v>2.4036828533401611</v>
          </cell>
          <cell r="T260">
            <v>33067.943827337447</v>
          </cell>
        </row>
        <row r="261">
          <cell r="S261">
            <v>2.3018375066760521</v>
          </cell>
          <cell r="T261">
            <v>33133.494965548765</v>
          </cell>
        </row>
        <row r="262">
          <cell r="S262">
            <v>2.4026655984099143</v>
          </cell>
          <cell r="T262">
            <v>33196.437618734009</v>
          </cell>
        </row>
        <row r="263">
          <cell r="S263">
            <v>2.6629077799545264</v>
          </cell>
          <cell r="T263">
            <v>33262.273733098293</v>
          </cell>
        </row>
        <row r="264">
          <cell r="S264">
            <v>2.9897020178004441</v>
          </cell>
          <cell r="T264">
            <v>33335.351033131599</v>
          </cell>
        </row>
        <row r="265">
          <cell r="S265">
            <v>3.2952002994222518</v>
          </cell>
          <cell r="T265">
            <v>33417.477852475575</v>
          </cell>
        </row>
        <row r="266">
          <cell r="S266">
            <v>3.5279241624845081</v>
          </cell>
          <cell r="T266">
            <v>33508.062148977588</v>
          </cell>
        </row>
        <row r="267">
          <cell r="S267">
            <v>3.6504655981632661</v>
          </cell>
          <cell r="T267">
            <v>33605.142576290949</v>
          </cell>
        </row>
        <row r="268">
          <cell r="S268">
            <v>3.6453408100534324</v>
          </cell>
          <cell r="T268">
            <v>33705.797097115334</v>
          </cell>
        </row>
        <row r="269">
          <cell r="S269">
            <v>3.5755931094841209</v>
          </cell>
          <cell r="T269">
            <v>33806.635263402546</v>
          </cell>
        </row>
        <row r="270">
          <cell r="S270">
            <v>3.5241430574878718</v>
          </cell>
          <cell r="T270">
            <v>33905.908678429674</v>
          </cell>
        </row>
        <row r="271">
          <cell r="S271">
            <v>3.5387080263654003</v>
          </cell>
          <cell r="T271">
            <v>34004.048942799054</v>
          </cell>
        </row>
        <row r="272">
          <cell r="S272">
            <v>3.5619060750831322</v>
          </cell>
          <cell r="T272">
            <v>34102.761259847917</v>
          </cell>
        </row>
        <row r="273">
          <cell r="S273">
            <v>3.5026779599908409</v>
          </cell>
          <cell r="T273">
            <v>34202.233319572071</v>
          </cell>
        </row>
        <row r="274">
          <cell r="S274">
            <v>3.308843311013332</v>
          </cell>
          <cell r="T274">
            <v>34300.217062962191</v>
          </cell>
        </row>
        <row r="275">
          <cell r="S275">
            <v>3.0277702044689159</v>
          </cell>
          <cell r="T275">
            <v>34393.062021012469</v>
          </cell>
        </row>
        <row r="276">
          <cell r="S276">
            <v>2.7420128840773383</v>
          </cell>
          <cell r="T276">
            <v>34478.364732954265</v>
          </cell>
        </row>
        <row r="277">
          <cell r="S277">
            <v>2.5099300182056306</v>
          </cell>
          <cell r="T277">
            <v>34555.939484209601</v>
          </cell>
        </row>
        <row r="278">
          <cell r="S278">
            <v>2.3192536298852096</v>
          </cell>
          <cell r="T278">
            <v>34627.210484179632</v>
          </cell>
        </row>
        <row r="279">
          <cell r="S279">
            <v>2.1313910227513944</v>
          </cell>
          <cell r="T279">
            <v>34693.282596214369</v>
          </cell>
        </row>
        <row r="280">
          <cell r="S280">
            <v>1.9330992125391688</v>
          </cell>
          <cell r="T280">
            <v>34754.196918280417</v>
          </cell>
        </row>
        <row r="281">
          <cell r="S281">
            <v>1.7484600440556664</v>
          </cell>
          <cell r="T281">
            <v>34809.620007579353</v>
          </cell>
        </row>
        <row r="282">
          <cell r="S282">
            <v>1.6179829415327029</v>
          </cell>
          <cell r="T282">
            <v>34859.900325078146</v>
          </cell>
        </row>
        <row r="283">
          <cell r="S283">
            <v>1.5695583156894344</v>
          </cell>
          <cell r="T283">
            <v>34906.545773945632</v>
          </cell>
        </row>
        <row r="284">
          <cell r="S284">
            <v>1.5900607772094677</v>
          </cell>
          <cell r="T284">
            <v>34951.877975670672</v>
          </cell>
        </row>
        <row r="285">
          <cell r="S285">
            <v>1.649918756513391</v>
          </cell>
          <cell r="T285">
            <v>34997.864692785202</v>
          </cell>
        </row>
        <row r="286">
          <cell r="S286">
            <v>1.7281564776624458</v>
          </cell>
          <cell r="T286">
            <v>35045.636092227483</v>
          </cell>
        </row>
        <row r="287">
          <cell r="S287">
            <v>1.8144141589788054</v>
          </cell>
          <cell r="T287">
            <v>35095.732050106577</v>
          </cell>
        </row>
        <row r="288">
          <cell r="S288">
            <v>1.8954133086366065</v>
          </cell>
          <cell r="T288">
            <v>35148.398088877388</v>
          </cell>
        </row>
        <row r="289">
          <cell r="S289">
            <v>1.9623424863496775</v>
          </cell>
          <cell r="T289">
            <v>35203.491910210694</v>
          </cell>
        </row>
        <row r="290">
          <cell r="S290">
            <v>2.0119956282492746</v>
          </cell>
          <cell r="T290">
            <v>35260.612407979148</v>
          </cell>
        </row>
        <row r="291">
          <cell r="S291">
            <v>2.0437931963015021</v>
          </cell>
          <cell r="T291">
            <v>35319.260561153453</v>
          </cell>
        </row>
        <row r="292">
          <cell r="S292">
            <v>2.0574101044326332</v>
          </cell>
          <cell r="T292">
            <v>35378.91633435987</v>
          </cell>
        </row>
        <row r="293">
          <cell r="S293">
            <v>2.0592521068176994</v>
          </cell>
          <cell r="T293">
            <v>35439.043770148717</v>
          </cell>
        </row>
        <row r="294">
          <cell r="S294">
            <v>2.0567934160304224</v>
          </cell>
          <cell r="T294">
            <v>35499.296907188596</v>
          </cell>
        </row>
        <row r="295">
          <cell r="S295">
            <v>2.0529476599796093</v>
          </cell>
          <cell r="T295">
            <v>35559.552391528523</v>
          </cell>
        </row>
        <row r="296">
          <cell r="S296">
            <v>2.036911986946377</v>
          </cell>
          <cell r="T296">
            <v>35619.776557948084</v>
          </cell>
        </row>
        <row r="297">
          <cell r="S297">
            <v>1.9966713094558441</v>
          </cell>
          <cell r="T297">
            <v>35679.623527863419</v>
          </cell>
        </row>
        <row r="298">
          <cell r="S298">
            <v>1.923614782261307</v>
          </cell>
          <cell r="T298">
            <v>35738.388565364388</v>
          </cell>
        </row>
        <row r="299">
          <cell r="S299">
            <v>1.8251238401538306</v>
          </cell>
          <cell r="T299">
            <v>35795.114139687634</v>
          </cell>
        </row>
        <row r="300">
          <cell r="S300">
            <v>1.7199039580588771</v>
          </cell>
          <cell r="T300">
            <v>35849.052263130696</v>
          </cell>
        </row>
        <row r="301">
          <cell r="S301">
            <v>1.6228189180856223</v>
          </cell>
          <cell r="T301">
            <v>35899.992129550817</v>
          </cell>
        </row>
        <row r="302">
          <cell r="S302">
            <v>1.5420066002056698</v>
          </cell>
          <cell r="T302">
            <v>35948.156628072866</v>
          </cell>
        </row>
        <row r="303">
          <cell r="S303">
            <v>1.4822853563567051</v>
          </cell>
          <cell r="T303">
            <v>35994.009314391915</v>
          </cell>
        </row>
        <row r="304">
          <cell r="S304">
            <v>1.4483965557213097</v>
          </cell>
          <cell r="T304">
            <v>36038.159643176135</v>
          </cell>
        </row>
        <row r="305">
          <cell r="S305">
            <v>1.4337358884233486</v>
          </cell>
          <cell r="T305">
            <v>36081.359652572486</v>
          </cell>
        </row>
        <row r="306">
          <cell r="S306">
            <v>1.4299353229308753</v>
          </cell>
          <cell r="T306">
            <v>36124.174231972174</v>
          </cell>
        </row>
        <row r="307">
          <cell r="S307">
            <v>1.4304300069863052</v>
          </cell>
          <cell r="T307">
            <v>36166.926998346251</v>
          </cell>
        </row>
        <row r="308">
          <cell r="S308">
            <v>1.4332694111254707</v>
          </cell>
          <cell r="T308">
            <v>36209.75078685968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"/>
      <sheetName val="Y"/>
    </sheetNames>
    <sheetDataSet>
      <sheetData sheetId="0">
        <row r="8">
          <cell r="F8">
            <v>58.916738074633386</v>
          </cell>
          <cell r="L8">
            <v>127.44480463189464</v>
          </cell>
        </row>
        <row r="9">
          <cell r="F9">
            <v>59.186515193133218</v>
          </cell>
          <cell r="L9">
            <v>128.12211562905992</v>
          </cell>
        </row>
        <row r="10">
          <cell r="F10">
            <v>59.259791658530311</v>
          </cell>
          <cell r="L10">
            <v>128.54169225019794</v>
          </cell>
        </row>
        <row r="11">
          <cell r="F11">
            <v>59.209842858836055</v>
          </cell>
          <cell r="L11">
            <v>128.84225555062295</v>
          </cell>
        </row>
        <row r="12">
          <cell r="F12">
            <v>59.166731051860317</v>
          </cell>
          <cell r="L12">
            <v>129.22281548236646</v>
          </cell>
        </row>
        <row r="13">
          <cell r="F13">
            <v>59.222928965898852</v>
          </cell>
          <cell r="L13">
            <v>129.83751103878021</v>
          </cell>
        </row>
        <row r="14">
          <cell r="F14">
            <v>59.332519017039765</v>
          </cell>
          <cell r="L14">
            <v>130.64594486067372</v>
          </cell>
        </row>
        <row r="15">
          <cell r="F15">
            <v>59.402965602185205</v>
          </cell>
          <cell r="L15">
            <v>131.55341083255988</v>
          </cell>
        </row>
        <row r="16">
          <cell r="F16">
            <v>59.357582946851231</v>
          </cell>
          <cell r="L16">
            <v>132.42957650870085</v>
          </cell>
        </row>
        <row r="17">
          <cell r="F17">
            <v>59.179391224107199</v>
          </cell>
          <cell r="L17">
            <v>133.2118583720538</v>
          </cell>
        </row>
        <row r="18">
          <cell r="F18">
            <v>58.870458383454633</v>
          </cell>
          <cell r="L18">
            <v>133.83376041638354</v>
          </cell>
        </row>
        <row r="19">
          <cell r="F19">
            <v>58.452227241930458</v>
          </cell>
          <cell r="L19">
            <v>134.25653344729255</v>
          </cell>
        </row>
        <row r="20">
          <cell r="F20">
            <v>58.00757678850524</v>
          </cell>
          <cell r="L20">
            <v>134.54231347432059</v>
          </cell>
        </row>
        <row r="21">
          <cell r="F21">
            <v>57.669409443507902</v>
          </cell>
          <cell r="L21">
            <v>134.76197822946622</v>
          </cell>
        </row>
        <row r="22">
          <cell r="F22">
            <v>57.495243289282605</v>
          </cell>
          <cell r="L22">
            <v>134.99524276682567</v>
          </cell>
        </row>
        <row r="23">
          <cell r="F23">
            <v>57.483883024022603</v>
          </cell>
          <cell r="L23">
            <v>135.26434792929018</v>
          </cell>
        </row>
        <row r="24">
          <cell r="F24">
            <v>57.621128574314135</v>
          </cell>
          <cell r="L24">
            <v>135.5590346263977</v>
          </cell>
        </row>
        <row r="25">
          <cell r="F25">
            <v>57.867697786850236</v>
          </cell>
          <cell r="L25">
            <v>135.87686875993387</v>
          </cell>
        </row>
        <row r="26">
          <cell r="F26">
            <v>58.151514596636254</v>
          </cell>
          <cell r="L26">
            <v>136.2200923064994</v>
          </cell>
        </row>
        <row r="27">
          <cell r="F27">
            <v>58.39130078401837</v>
          </cell>
          <cell r="L27">
            <v>136.59807574418522</v>
          </cell>
        </row>
        <row r="28">
          <cell r="F28">
            <v>58.520795485501488</v>
          </cell>
          <cell r="L28">
            <v>136.99453160464765</v>
          </cell>
        </row>
        <row r="29">
          <cell r="F29">
            <v>58.562465030159203</v>
          </cell>
          <cell r="L29">
            <v>137.38953109061526</v>
          </cell>
        </row>
        <row r="30">
          <cell r="F30">
            <v>58.560242170142011</v>
          </cell>
          <cell r="L30">
            <v>137.75077074753742</v>
          </cell>
        </row>
        <row r="31">
          <cell r="F31">
            <v>58.558572643376408</v>
          </cell>
          <cell r="L31">
            <v>138.06027273569376</v>
          </cell>
        </row>
        <row r="32">
          <cell r="F32">
            <v>58.607095745572401</v>
          </cell>
          <cell r="L32">
            <v>138.35106788695819</v>
          </cell>
        </row>
        <row r="33">
          <cell r="F33">
            <v>58.749703783124431</v>
          </cell>
          <cell r="L33">
            <v>138.65117195203644</v>
          </cell>
        </row>
        <row r="34">
          <cell r="F34">
            <v>59.010009909228934</v>
          </cell>
          <cell r="L34">
            <v>138.9967754331808</v>
          </cell>
        </row>
        <row r="35">
          <cell r="F35">
            <v>59.335730129356186</v>
          </cell>
          <cell r="L35">
            <v>139.37427157176037</v>
          </cell>
        </row>
        <row r="36">
          <cell r="F36">
            <v>59.639019810083894</v>
          </cell>
          <cell r="L36">
            <v>139.7430433313092</v>
          </cell>
        </row>
        <row r="37">
          <cell r="F37">
            <v>59.859132937683412</v>
          </cell>
          <cell r="L37">
            <v>140.08232748719553</v>
          </cell>
        </row>
        <row r="38">
          <cell r="F38">
            <v>60.007234091600104</v>
          </cell>
          <cell r="L38">
            <v>140.41585646605779</v>
          </cell>
        </row>
        <row r="39">
          <cell r="F39">
            <v>60.121717690039546</v>
          </cell>
          <cell r="L39">
            <v>140.78857171859951</v>
          </cell>
        </row>
        <row r="40">
          <cell r="F40">
            <v>60.231775155259918</v>
          </cell>
          <cell r="L40">
            <v>141.2087669029832</v>
          </cell>
        </row>
        <row r="41">
          <cell r="F41">
            <v>60.361406419230924</v>
          </cell>
          <cell r="L41">
            <v>141.64790138121575</v>
          </cell>
        </row>
        <row r="42">
          <cell r="F42">
            <v>60.528459575570501</v>
          </cell>
          <cell r="L42">
            <v>142.05460949999591</v>
          </cell>
        </row>
        <row r="43">
          <cell r="F43">
            <v>60.737858992160085</v>
          </cell>
          <cell r="L43">
            <v>142.39815129507934</v>
          </cell>
        </row>
        <row r="44">
          <cell r="F44">
            <v>60.955996275518928</v>
          </cell>
          <cell r="L44">
            <v>142.71862625138414</v>
          </cell>
        </row>
        <row r="45">
          <cell r="F45">
            <v>61.121771696555825</v>
          </cell>
          <cell r="L45">
            <v>143.0487402694832</v>
          </cell>
        </row>
        <row r="46">
          <cell r="F46">
            <v>61.21446677606793</v>
          </cell>
          <cell r="L46">
            <v>143.43089571210646</v>
          </cell>
        </row>
        <row r="47">
          <cell r="F47">
            <v>61.254042118353148</v>
          </cell>
          <cell r="L47">
            <v>143.82616780449948</v>
          </cell>
        </row>
        <row r="48">
          <cell r="F48">
            <v>61.271461195808143</v>
          </cell>
          <cell r="L48">
            <v>144.14022874784084</v>
          </cell>
        </row>
        <row r="49">
          <cell r="F49">
            <v>61.302743511771162</v>
          </cell>
          <cell r="L49">
            <v>144.33223471442858</v>
          </cell>
        </row>
        <row r="50">
          <cell r="F50">
            <v>61.382323674767491</v>
          </cell>
          <cell r="L50">
            <v>144.48304882261061</v>
          </cell>
        </row>
        <row r="51">
          <cell r="F51">
            <v>61.546399504757453</v>
          </cell>
          <cell r="L51">
            <v>144.71982676463742</v>
          </cell>
        </row>
        <row r="52">
          <cell r="F52">
            <v>61.797209232797222</v>
          </cell>
          <cell r="L52">
            <v>145.10812719712655</v>
          </cell>
        </row>
        <row r="53">
          <cell r="F53">
            <v>62.068418989078175</v>
          </cell>
          <cell r="L53">
            <v>145.57772088435388</v>
          </cell>
        </row>
        <row r="54">
          <cell r="F54">
            <v>62.268390599638224</v>
          </cell>
          <cell r="L54">
            <v>146.00844185588261</v>
          </cell>
        </row>
        <row r="55">
          <cell r="F55">
            <v>62.355797305582989</v>
          </cell>
          <cell r="L55">
            <v>146.31520899673623</v>
          </cell>
        </row>
        <row r="56">
          <cell r="F56">
            <v>62.449988306409892</v>
          </cell>
          <cell r="L56">
            <v>146.52718281289262</v>
          </cell>
        </row>
        <row r="57">
          <cell r="F57">
            <v>62.700745774433017</v>
          </cell>
          <cell r="L57">
            <v>146.693408803083</v>
          </cell>
        </row>
        <row r="58">
          <cell r="F58">
            <v>63.198061028315173</v>
          </cell>
          <cell r="L58">
            <v>146.87876166932045</v>
          </cell>
        </row>
        <row r="59">
          <cell r="F59">
            <v>63.82356577515602</v>
          </cell>
          <cell r="L59">
            <v>147.13365835497777</v>
          </cell>
        </row>
        <row r="60">
          <cell r="F60">
            <v>64.343137142038159</v>
          </cell>
          <cell r="L60">
            <v>147.49477962260283</v>
          </cell>
        </row>
        <row r="61">
          <cell r="F61">
            <v>64.622658993800485</v>
          </cell>
          <cell r="L61">
            <v>147.97286874552569</v>
          </cell>
        </row>
        <row r="62">
          <cell r="F62">
            <v>64.793134931354757</v>
          </cell>
          <cell r="L62">
            <v>148.491606933936</v>
          </cell>
        </row>
        <row r="63">
          <cell r="F63">
            <v>65.082236719588124</v>
          </cell>
          <cell r="L63">
            <v>148.95106914182824</v>
          </cell>
        </row>
        <row r="64">
          <cell r="F64">
            <v>65.616606112817919</v>
          </cell>
          <cell r="L64">
            <v>149.26926280309758</v>
          </cell>
        </row>
        <row r="65">
          <cell r="F65">
            <v>66.280822429445479</v>
          </cell>
          <cell r="L65">
            <v>149.50396672371895</v>
          </cell>
        </row>
        <row r="66">
          <cell r="F66">
            <v>66.874473012828574</v>
          </cell>
          <cell r="L66">
            <v>149.74284610872468</v>
          </cell>
        </row>
        <row r="67">
          <cell r="F67">
            <v>67.252368930366728</v>
          </cell>
          <cell r="L67">
            <v>150.05245196891408</v>
          </cell>
        </row>
        <row r="68">
          <cell r="F68">
            <v>67.44784233382633</v>
          </cell>
          <cell r="L68">
            <v>150.44016874245096</v>
          </cell>
        </row>
        <row r="69">
          <cell r="F69">
            <v>67.539346444936072</v>
          </cell>
          <cell r="L69">
            <v>150.85810195095837</v>
          </cell>
        </row>
        <row r="70">
          <cell r="F70">
            <v>67.607123250291949</v>
          </cell>
          <cell r="L70">
            <v>151.30086206981252</v>
          </cell>
        </row>
        <row r="71">
          <cell r="F71">
            <v>67.688223906668526</v>
          </cell>
          <cell r="L71">
            <v>151.74474553714197</v>
          </cell>
        </row>
        <row r="72">
          <cell r="F72">
            <v>67.804791392424264</v>
          </cell>
          <cell r="L72">
            <v>152.12893052627481</v>
          </cell>
        </row>
        <row r="73">
          <cell r="F73">
            <v>67.973993770366846</v>
          </cell>
          <cell r="L73">
            <v>152.42537810057402</v>
          </cell>
        </row>
        <row r="74">
          <cell r="F74">
            <v>68.194106408777913</v>
          </cell>
          <cell r="L74">
            <v>152.6563488655994</v>
          </cell>
        </row>
        <row r="75">
          <cell r="F75">
            <v>68.460354177491553</v>
          </cell>
          <cell r="L75">
            <v>152.86589255159902</v>
          </cell>
        </row>
        <row r="76">
          <cell r="F76">
            <v>68.747981466290852</v>
          </cell>
          <cell r="L76">
            <v>153.08480121841032</v>
          </cell>
        </row>
        <row r="77">
          <cell r="F77">
            <v>69.023916933565374</v>
          </cell>
          <cell r="L77">
            <v>153.34532190883351</v>
          </cell>
        </row>
        <row r="78">
          <cell r="F78">
            <v>69.24524955538412</v>
          </cell>
          <cell r="L78">
            <v>153.6723274545744</v>
          </cell>
        </row>
        <row r="79">
          <cell r="F79">
            <v>69.39441396884861</v>
          </cell>
          <cell r="L79">
            <v>154.0814489161055</v>
          </cell>
        </row>
        <row r="80">
          <cell r="F80">
            <v>69.537607983595905</v>
          </cell>
          <cell r="L80">
            <v>154.56303118421667</v>
          </cell>
        </row>
        <row r="81">
          <cell r="F81">
            <v>69.754418699359846</v>
          </cell>
          <cell r="L81">
            <v>155.06508656809555</v>
          </cell>
        </row>
        <row r="82">
          <cell r="F82">
            <v>70.10730353832966</v>
          </cell>
          <cell r="L82">
            <v>155.57177731971586</v>
          </cell>
        </row>
        <row r="83">
          <cell r="F83">
            <v>70.570459694229072</v>
          </cell>
          <cell r="L83">
            <v>156.04779872248571</v>
          </cell>
        </row>
        <row r="84">
          <cell r="F84">
            <v>71.077024889182326</v>
          </cell>
          <cell r="L84">
            <v>156.43529306784754</v>
          </cell>
        </row>
        <row r="85">
          <cell r="F85">
            <v>71.574406996020116</v>
          </cell>
          <cell r="L85">
            <v>156.7157595485449</v>
          </cell>
        </row>
        <row r="86">
          <cell r="F86">
            <v>72.044794606382865</v>
          </cell>
          <cell r="L86">
            <v>156.95759766140293</v>
          </cell>
        </row>
        <row r="87">
          <cell r="F87">
            <v>72.489199095721091</v>
          </cell>
          <cell r="L87">
            <v>157.26492741271372</v>
          </cell>
        </row>
        <row r="88">
          <cell r="F88">
            <v>72.894761072999486</v>
          </cell>
          <cell r="L88">
            <v>157.69006679157417</v>
          </cell>
        </row>
        <row r="89">
          <cell r="F89">
            <v>73.292226979689246</v>
          </cell>
          <cell r="L89">
            <v>158.19205075646602</v>
          </cell>
        </row>
        <row r="90">
          <cell r="F90">
            <v>73.711735087679699</v>
          </cell>
          <cell r="L90">
            <v>158.69054878236105</v>
          </cell>
        </row>
        <row r="91">
          <cell r="F91">
            <v>74.174477298413549</v>
          </cell>
          <cell r="L91">
            <v>159.11818594779939</v>
          </cell>
        </row>
        <row r="92">
          <cell r="F92">
            <v>74.680791604362668</v>
          </cell>
          <cell r="L92">
            <v>159.45342650078237</v>
          </cell>
        </row>
        <row r="93">
          <cell r="F93">
            <v>75.180165587583488</v>
          </cell>
          <cell r="L93">
            <v>159.66764983534813</v>
          </cell>
        </row>
        <row r="94">
          <cell r="F94">
            <v>75.687388064009284</v>
          </cell>
          <cell r="L94">
            <v>159.78219441060097</v>
          </cell>
        </row>
        <row r="95">
          <cell r="F95">
            <v>76.230260712870702</v>
          </cell>
          <cell r="L95">
            <v>159.85810759613912</v>
          </cell>
        </row>
        <row r="96">
          <cell r="F96">
            <v>76.809725530115102</v>
          </cell>
          <cell r="L96">
            <v>159.96945815377177</v>
          </cell>
        </row>
        <row r="97">
          <cell r="F97">
            <v>77.434911944065249</v>
          </cell>
          <cell r="L97">
            <v>160.17345231200258</v>
          </cell>
        </row>
        <row r="98">
          <cell r="F98">
            <v>78.090833273325714</v>
          </cell>
          <cell r="L98">
            <v>160.46025093068039</v>
          </cell>
        </row>
        <row r="99">
          <cell r="F99">
            <v>78.764464628492149</v>
          </cell>
          <cell r="L99">
            <v>160.8014881390958</v>
          </cell>
        </row>
        <row r="100">
          <cell r="F100">
            <v>79.413431344336516</v>
          </cell>
          <cell r="L100">
            <v>161.14954565440615</v>
          </cell>
        </row>
        <row r="101">
          <cell r="F101">
            <v>80.037197289102139</v>
          </cell>
          <cell r="L101">
            <v>161.46496682013236</v>
          </cell>
        </row>
        <row r="102">
          <cell r="F102">
            <v>80.627795848126212</v>
          </cell>
          <cell r="L102">
            <v>161.7017113695542</v>
          </cell>
        </row>
        <row r="103">
          <cell r="F103">
            <v>81.172307430045493</v>
          </cell>
          <cell r="L103">
            <v>161.83446738123894</v>
          </cell>
        </row>
        <row r="104">
          <cell r="F104">
            <v>81.652864177290709</v>
          </cell>
          <cell r="L104">
            <v>161.90817757768016</v>
          </cell>
        </row>
        <row r="105">
          <cell r="F105">
            <v>82.014927258548724</v>
          </cell>
          <cell r="L105">
            <v>161.98231909244456</v>
          </cell>
        </row>
        <row r="106">
          <cell r="F106">
            <v>82.271323445223032</v>
          </cell>
          <cell r="L106">
            <v>162.10779227604789</v>
          </cell>
        </row>
        <row r="107">
          <cell r="F107">
            <v>82.471799592301252</v>
          </cell>
          <cell r="L107">
            <v>162.29281263339024</v>
          </cell>
        </row>
        <row r="108">
          <cell r="F108">
            <v>82.668351148300232</v>
          </cell>
          <cell r="L108">
            <v>162.52265532519067</v>
          </cell>
        </row>
        <row r="109">
          <cell r="F109">
            <v>82.90671837888658</v>
          </cell>
          <cell r="L109">
            <v>162.78486328981816</v>
          </cell>
        </row>
        <row r="110">
          <cell r="F110">
            <v>83.179007577830021</v>
          </cell>
          <cell r="L110">
            <v>163.06955082498251</v>
          </cell>
        </row>
        <row r="111">
          <cell r="F111">
            <v>83.46345215143576</v>
          </cell>
          <cell r="L111">
            <v>163.37182508132631</v>
          </cell>
        </row>
        <row r="112">
          <cell r="F112">
            <v>83.73368659180899</v>
          </cell>
          <cell r="L112">
            <v>163.66831545382738</v>
          </cell>
        </row>
        <row r="113">
          <cell r="F113">
            <v>84.004323918282267</v>
          </cell>
          <cell r="L113">
            <v>163.9384464686436</v>
          </cell>
        </row>
        <row r="114">
          <cell r="F114">
            <v>84.293840349939032</v>
          </cell>
          <cell r="L114">
            <v>164.154079285264</v>
          </cell>
        </row>
        <row r="115">
          <cell r="F115">
            <v>84.615774744550791</v>
          </cell>
          <cell r="L115">
            <v>164.30813743462485</v>
          </cell>
        </row>
        <row r="116">
          <cell r="F116">
            <v>84.972716639238982</v>
          </cell>
          <cell r="L116">
            <v>164.46445732587767</v>
          </cell>
        </row>
        <row r="117">
          <cell r="F117">
            <v>85.332001476482091</v>
          </cell>
          <cell r="L117">
            <v>164.68985093704291</v>
          </cell>
        </row>
        <row r="118">
          <cell r="F118">
            <v>85.693787087235719</v>
          </cell>
          <cell r="L118">
            <v>165.04149557842362</v>
          </cell>
        </row>
        <row r="119">
          <cell r="F119">
            <v>86.025115457860139</v>
          </cell>
          <cell r="L119">
            <v>165.49623938103517</v>
          </cell>
        </row>
        <row r="120">
          <cell r="F120">
            <v>86.256681482517905</v>
          </cell>
          <cell r="L120">
            <v>165.97648571808674</v>
          </cell>
        </row>
        <row r="121">
          <cell r="F121">
            <v>86.37862716540694</v>
          </cell>
          <cell r="L121">
            <v>166.42692600128552</v>
          </cell>
        </row>
        <row r="122">
          <cell r="F122">
            <v>86.517434517943087</v>
          </cell>
          <cell r="L122">
            <v>166.8360308935986</v>
          </cell>
        </row>
        <row r="123">
          <cell r="F123">
            <v>86.852006828111982</v>
          </cell>
          <cell r="L123">
            <v>167.21348283127432</v>
          </cell>
        </row>
        <row r="124">
          <cell r="F124">
            <v>87.465128100663421</v>
          </cell>
          <cell r="L124">
            <v>167.56215979307891</v>
          </cell>
        </row>
        <row r="125">
          <cell r="F125">
            <v>88.2210901028687</v>
          </cell>
          <cell r="L125">
            <v>167.93691095854007</v>
          </cell>
        </row>
        <row r="126">
          <cell r="F126">
            <v>88.905799919366842</v>
          </cell>
          <cell r="L126">
            <v>168.39559424867232</v>
          </cell>
        </row>
        <row r="127">
          <cell r="F127">
            <v>89.373960780520591</v>
          </cell>
          <cell r="L127">
            <v>168.96628041517349</v>
          </cell>
        </row>
        <row r="128">
          <cell r="F128">
            <v>89.702007380224046</v>
          </cell>
          <cell r="L128">
            <v>169.58978420399851</v>
          </cell>
        </row>
        <row r="129">
          <cell r="F129">
            <v>90.013759279687861</v>
          </cell>
          <cell r="L129">
            <v>170.13855563489528</v>
          </cell>
        </row>
        <row r="130">
          <cell r="F130">
            <v>90.40811967248878</v>
          </cell>
          <cell r="L130">
            <v>170.57412074746625</v>
          </cell>
        </row>
        <row r="131">
          <cell r="F131">
            <v>90.829176032791537</v>
          </cell>
          <cell r="L131">
            <v>170.96330092549323</v>
          </cell>
        </row>
        <row r="132">
          <cell r="F132">
            <v>91.156204284018571</v>
          </cell>
          <cell r="L132">
            <v>171.39848762750626</v>
          </cell>
        </row>
        <row r="133">
          <cell r="F133">
            <v>91.313343285272524</v>
          </cell>
          <cell r="L133">
            <v>171.93937605619431</v>
          </cell>
        </row>
        <row r="134">
          <cell r="F134">
            <v>91.337965273208198</v>
          </cell>
          <cell r="L134">
            <v>172.52227277717282</v>
          </cell>
        </row>
        <row r="135">
          <cell r="F135">
            <v>91.30746870782346</v>
          </cell>
          <cell r="L135">
            <v>173.0493278474577</v>
          </cell>
        </row>
        <row r="136">
          <cell r="F136">
            <v>91.272901407008376</v>
          </cell>
          <cell r="L136">
            <v>173.44267935156822</v>
          </cell>
        </row>
        <row r="137">
          <cell r="F137">
            <v>91.201783828317161</v>
          </cell>
          <cell r="L137">
            <v>173.78391330569022</v>
          </cell>
        </row>
        <row r="138">
          <cell r="F138">
            <v>91.037071738298977</v>
          </cell>
          <cell r="L138">
            <v>174.18758288522562</v>
          </cell>
        </row>
        <row r="139">
          <cell r="F139">
            <v>90.735849069671772</v>
          </cell>
          <cell r="L139">
            <v>174.72699477499532</v>
          </cell>
        </row>
        <row r="140">
          <cell r="F140">
            <v>90.299060076535227</v>
          </cell>
          <cell r="L140">
            <v>175.35423392922647</v>
          </cell>
        </row>
        <row r="141">
          <cell r="F141">
            <v>89.784498114737545</v>
          </cell>
          <cell r="L141">
            <v>175.93149882834405</v>
          </cell>
        </row>
        <row r="142">
          <cell r="F142">
            <v>89.201521078184726</v>
          </cell>
          <cell r="L142">
            <v>176.41734209836972</v>
          </cell>
        </row>
        <row r="143">
          <cell r="F143">
            <v>88.58295430478951</v>
          </cell>
          <cell r="L143">
            <v>176.8242756286015</v>
          </cell>
        </row>
        <row r="144">
          <cell r="F144">
            <v>88.011472707794553</v>
          </cell>
          <cell r="L144">
            <v>177.15442676277411</v>
          </cell>
        </row>
        <row r="145">
          <cell r="F145">
            <v>87.526827527706828</v>
          </cell>
          <cell r="L145">
            <v>177.420634607474</v>
          </cell>
        </row>
        <row r="146">
          <cell r="F146">
            <v>87.097952046701991</v>
          </cell>
          <cell r="L146">
            <v>177.60294751895051</v>
          </cell>
        </row>
        <row r="147">
          <cell r="F147">
            <v>86.661955848095872</v>
          </cell>
          <cell r="L147">
            <v>177.67305895445807</v>
          </cell>
        </row>
        <row r="148">
          <cell r="F148">
            <v>86.211569704115391</v>
          </cell>
          <cell r="L148">
            <v>177.62372274945179</v>
          </cell>
        </row>
        <row r="149">
          <cell r="F149">
            <v>85.820583398303683</v>
          </cell>
          <cell r="L149">
            <v>177.52349826549329</v>
          </cell>
        </row>
        <row r="150">
          <cell r="F150">
            <v>85.599725143735611</v>
          </cell>
          <cell r="L150">
            <v>177.46196392479663</v>
          </cell>
        </row>
        <row r="151">
          <cell r="F151">
            <v>85.622650159703142</v>
          </cell>
          <cell r="L151">
            <v>177.51331084035337</v>
          </cell>
        </row>
        <row r="152">
          <cell r="F152">
            <v>85.839874303869664</v>
          </cell>
          <cell r="L152">
            <v>177.7047413747998</v>
          </cell>
        </row>
        <row r="153">
          <cell r="F153">
            <v>86.140320188299356</v>
          </cell>
          <cell r="L153">
            <v>178.02335191784161</v>
          </cell>
        </row>
        <row r="154">
          <cell r="F154">
            <v>86.46151942798808</v>
          </cell>
          <cell r="L154">
            <v>178.46780060183616</v>
          </cell>
        </row>
        <row r="155">
          <cell r="F155">
            <v>86.787874520601079</v>
          </cell>
          <cell r="L155">
            <v>178.99110532899698</v>
          </cell>
        </row>
        <row r="156">
          <cell r="F156">
            <v>87.096226890661541</v>
          </cell>
          <cell r="L156">
            <v>179.49528070076579</v>
          </cell>
        </row>
        <row r="157">
          <cell r="F157">
            <v>87.367790767053762</v>
          </cell>
          <cell r="L157">
            <v>179.91277742659051</v>
          </cell>
        </row>
        <row r="158">
          <cell r="F158">
            <v>87.56138523583931</v>
          </cell>
          <cell r="L158">
            <v>180.22952433807714</v>
          </cell>
        </row>
        <row r="159">
          <cell r="F159">
            <v>87.630434507083507</v>
          </cell>
          <cell r="L159">
            <v>180.45479180159109</v>
          </cell>
        </row>
        <row r="160">
          <cell r="F160">
            <v>87.563456188639009</v>
          </cell>
          <cell r="L160">
            <v>180.62167174418767</v>
          </cell>
        </row>
        <row r="161">
          <cell r="F161">
            <v>87.465709448581748</v>
          </cell>
          <cell r="L161">
            <v>180.87717897276724</v>
          </cell>
        </row>
        <row r="162">
          <cell r="F162">
            <v>87.475061248739564</v>
          </cell>
          <cell r="L162">
            <v>181.39227436184882</v>
          </cell>
        </row>
        <row r="163">
          <cell r="F163">
            <v>87.668918150567237</v>
          </cell>
          <cell r="L163">
            <v>182.22707164287567</v>
          </cell>
        </row>
        <row r="164">
          <cell r="F164">
            <v>87.93602611220652</v>
          </cell>
          <cell r="L164">
            <v>183.09760358641225</v>
          </cell>
        </row>
        <row r="165">
          <cell r="F165">
            <v>88.091003944565145</v>
          </cell>
          <cell r="L165">
            <v>183.56534098301614</v>
          </cell>
        </row>
        <row r="166">
          <cell r="F166">
            <v>88.038303206284198</v>
          </cell>
          <cell r="L166">
            <v>183.4563764833635</v>
          </cell>
        </row>
        <row r="167">
          <cell r="F167">
            <v>87.843344542632494</v>
          </cell>
          <cell r="L167">
            <v>183.06643667618434</v>
          </cell>
        </row>
        <row r="168">
          <cell r="F168">
            <v>87.638461066819275</v>
          </cell>
          <cell r="L168">
            <v>182.88961681627458</v>
          </cell>
        </row>
        <row r="169">
          <cell r="F169">
            <v>87.533197498216765</v>
          </cell>
          <cell r="L169">
            <v>183.24993764162065</v>
          </cell>
        </row>
        <row r="170">
          <cell r="F170">
            <v>87.555295884030897</v>
          </cell>
          <cell r="L170">
            <v>183.93466902548266</v>
          </cell>
        </row>
        <row r="171">
          <cell r="F171">
            <v>87.705978506995791</v>
          </cell>
          <cell r="L171">
            <v>184.55371071734737</v>
          </cell>
        </row>
        <row r="172">
          <cell r="F172">
            <v>87.962032453715807</v>
          </cell>
          <cell r="L172">
            <v>184.82442009449005</v>
          </cell>
        </row>
        <row r="173">
          <cell r="F173">
            <v>88.257476144259982</v>
          </cell>
          <cell r="L173">
            <v>184.89838926253779</v>
          </cell>
        </row>
        <row r="174">
          <cell r="F174">
            <v>88.509289884443078</v>
          </cell>
          <cell r="L174">
            <v>185.0451030989488</v>
          </cell>
        </row>
        <row r="175">
          <cell r="F175">
            <v>88.667350862535741</v>
          </cell>
          <cell r="L175">
            <v>185.45388188669759</v>
          </cell>
        </row>
        <row r="176">
          <cell r="F176">
            <v>88.787113808095455</v>
          </cell>
          <cell r="L176">
            <v>186.07118770768565</v>
          </cell>
        </row>
        <row r="177">
          <cell r="F177">
            <v>88.947399328751814</v>
          </cell>
          <cell r="L177">
            <v>186.72150950689382</v>
          </cell>
        </row>
        <row r="178">
          <cell r="F178">
            <v>89.211388808825319</v>
          </cell>
          <cell r="L178">
            <v>187.30868153730708</v>
          </cell>
        </row>
        <row r="179">
          <cell r="F179">
            <v>89.565861661980549</v>
          </cell>
          <cell r="L179">
            <v>187.80691349444291</v>
          </cell>
        </row>
        <row r="180">
          <cell r="F180">
            <v>89.96382606242814</v>
          </cell>
          <cell r="L180">
            <v>188.19569605588913</v>
          </cell>
        </row>
        <row r="181">
          <cell r="F181">
            <v>90.36746940901503</v>
          </cell>
          <cell r="L181">
            <v>188.49653080403806</v>
          </cell>
        </row>
        <row r="182">
          <cell r="F182">
            <v>90.761728888557798</v>
          </cell>
          <cell r="L182">
            <v>188.8167063382364</v>
          </cell>
        </row>
        <row r="183">
          <cell r="F183">
            <v>91.145149949217029</v>
          </cell>
          <cell r="L183">
            <v>189.30121256747555</v>
          </cell>
        </row>
        <row r="184">
          <cell r="F184">
            <v>91.505622580212858</v>
          </cell>
          <cell r="L184">
            <v>190.00269473195075</v>
          </cell>
        </row>
        <row r="185">
          <cell r="F185">
            <v>91.872598042230933</v>
          </cell>
          <cell r="L185">
            <v>190.79496850505953</v>
          </cell>
        </row>
        <row r="186">
          <cell r="F186">
            <v>92.275978952894604</v>
          </cell>
          <cell r="L186">
            <v>191.48175144990284</v>
          </cell>
        </row>
        <row r="187">
          <cell r="F187">
            <v>92.731954836797328</v>
          </cell>
          <cell r="L187">
            <v>191.92589908645999</v>
          </cell>
        </row>
        <row r="188">
          <cell r="F188">
            <v>93.219895629152177</v>
          </cell>
          <cell r="L188">
            <v>192.18382187428014</v>
          </cell>
        </row>
        <row r="189">
          <cell r="F189">
            <v>93.667183787828051</v>
          </cell>
          <cell r="L189">
            <v>192.35484298744373</v>
          </cell>
        </row>
        <row r="190">
          <cell r="F190">
            <v>94.052383391487027</v>
          </cell>
          <cell r="L190">
            <v>192.56028541249614</v>
          </cell>
        </row>
        <row r="191">
          <cell r="F191">
            <v>94.326770487924421</v>
          </cell>
          <cell r="L191">
            <v>192.92296580771605</v>
          </cell>
        </row>
        <row r="192">
          <cell r="F192">
            <v>94.406515622090907</v>
          </cell>
          <cell r="L192">
            <v>193.56055991207398</v>
          </cell>
        </row>
        <row r="193">
          <cell r="F193">
            <v>94.283791319032517</v>
          </cell>
          <cell r="L193">
            <v>194.52011916438738</v>
          </cell>
        </row>
        <row r="194">
          <cell r="F194">
            <v>94.122027723539262</v>
          </cell>
          <cell r="L194">
            <v>195.63961243821728</v>
          </cell>
        </row>
        <row r="195">
          <cell r="F195">
            <v>94.145571319566614</v>
          </cell>
          <cell r="L195">
            <v>196.69855948080939</v>
          </cell>
        </row>
        <row r="196">
          <cell r="F196">
            <v>94.493306223551429</v>
          </cell>
          <cell r="L196">
            <v>197.4905744065841</v>
          </cell>
        </row>
        <row r="197">
          <cell r="F197">
            <v>95.058609817297224</v>
          </cell>
          <cell r="L197">
            <v>198.05062182872527</v>
          </cell>
        </row>
        <row r="198">
          <cell r="F198">
            <v>95.655691174122822</v>
          </cell>
          <cell r="L198">
            <v>198.45969758058587</v>
          </cell>
        </row>
        <row r="199">
          <cell r="F199">
            <v>96.136556342048877</v>
          </cell>
          <cell r="L199">
            <v>198.79071520365054</v>
          </cell>
        </row>
        <row r="200">
          <cell r="F200">
            <v>96.472889488157364</v>
          </cell>
          <cell r="L200">
            <v>199.10716480930006</v>
          </cell>
        </row>
        <row r="201">
          <cell r="F201">
            <v>96.655252868841799</v>
          </cell>
          <cell r="L201">
            <v>199.43851413364922</v>
          </cell>
        </row>
        <row r="202">
          <cell r="F202">
            <v>96.72178792400706</v>
          </cell>
          <cell r="L202">
            <v>199.85170884863024</v>
          </cell>
        </row>
        <row r="203">
          <cell r="F203">
            <v>96.748144723723328</v>
          </cell>
          <cell r="L203">
            <v>200.42266403088968</v>
          </cell>
        </row>
        <row r="204">
          <cell r="F204">
            <v>96.826806781873586</v>
          </cell>
          <cell r="L204">
            <v>201.2056889745497</v>
          </cell>
        </row>
        <row r="205">
          <cell r="F205">
            <v>97.01485836580396</v>
          </cell>
          <cell r="L205">
            <v>202.1737598021825</v>
          </cell>
        </row>
        <row r="206">
          <cell r="F206">
            <v>97.250945374129273</v>
          </cell>
          <cell r="L206">
            <v>203.03127529928761</v>
          </cell>
        </row>
        <row r="207">
          <cell r="F207">
            <v>97.435616963693207</v>
          </cell>
          <cell r="L207">
            <v>203.3966833699134</v>
          </cell>
        </row>
        <row r="208">
          <cell r="F208">
            <v>97.505361415197456</v>
          </cell>
          <cell r="L208">
            <v>203.06899631818135</v>
          </cell>
        </row>
        <row r="209">
          <cell r="F209">
            <v>97.537769771391339</v>
          </cell>
          <cell r="L209">
            <v>202.44738583410941</v>
          </cell>
        </row>
        <row r="210">
          <cell r="F210">
            <v>97.648240796973312</v>
          </cell>
          <cell r="L210">
            <v>202.1046507080396</v>
          </cell>
        </row>
        <row r="211">
          <cell r="F211">
            <v>97.91788067139926</v>
          </cell>
          <cell r="L211">
            <v>202.44048092826719</v>
          </cell>
        </row>
        <row r="212">
          <cell r="F212">
            <v>98.323014218720701</v>
          </cell>
          <cell r="L212">
            <v>203.31673495615684</v>
          </cell>
        </row>
        <row r="213">
          <cell r="F213">
            <v>98.768987292756464</v>
          </cell>
          <cell r="L213">
            <v>204.34098003698247</v>
          </cell>
        </row>
        <row r="214">
          <cell r="F214">
            <v>99.215875100464586</v>
          </cell>
          <cell r="L214">
            <v>205.29560955926294</v>
          </cell>
        </row>
        <row r="215">
          <cell r="F215">
            <v>99.627862177789211</v>
          </cell>
          <cell r="L215">
            <v>206.11145779093107</v>
          </cell>
        </row>
        <row r="216">
          <cell r="F216">
            <v>99.938938488162336</v>
          </cell>
          <cell r="L216">
            <v>206.70300862481517</v>
          </cell>
        </row>
        <row r="217">
          <cell r="F217">
            <v>100.12695351913571</v>
          </cell>
          <cell r="L217">
            <v>207.07612329522769</v>
          </cell>
        </row>
        <row r="218">
          <cell r="F218">
            <v>100.24760034728435</v>
          </cell>
          <cell r="L218">
            <v>207.3871861811607</v>
          </cell>
        </row>
        <row r="219">
          <cell r="F219">
            <v>100.3868181787191</v>
          </cell>
          <cell r="L219">
            <v>207.85415155753012</v>
          </cell>
        </row>
        <row r="220">
          <cell r="F220">
            <v>100.59010374372204</v>
          </cell>
          <cell r="L220">
            <v>208.59687012235324</v>
          </cell>
        </row>
        <row r="221">
          <cell r="F221">
            <v>100.81077268695638</v>
          </cell>
          <cell r="L221">
            <v>209.537272660963</v>
          </cell>
        </row>
        <row r="222">
          <cell r="F222">
            <v>100.96919552223019</v>
          </cell>
          <cell r="L222">
            <v>210.51899245021244</v>
          </cell>
        </row>
        <row r="223">
          <cell r="F223">
            <v>101.0000213160679</v>
          </cell>
          <cell r="L223">
            <v>211.41378075377114</v>
          </cell>
        </row>
        <row r="224">
          <cell r="F224">
            <v>100.88498264070481</v>
          </cell>
          <cell r="L224">
            <v>212.18982862669134</v>
          </cell>
        </row>
        <row r="225">
          <cell r="F225">
            <v>100.63320129164816</v>
          </cell>
          <cell r="L225">
            <v>212.79844534191591</v>
          </cell>
        </row>
        <row r="226">
          <cell r="F226">
            <v>100.24169242210806</v>
          </cell>
          <cell r="L226">
            <v>213.32267791225064</v>
          </cell>
        </row>
        <row r="227">
          <cell r="F227">
            <v>99.706572379668557</v>
          </cell>
          <cell r="L227">
            <v>214.05014386574427</v>
          </cell>
        </row>
        <row r="228">
          <cell r="F228">
            <v>99.035486947865252</v>
          </cell>
          <cell r="L228">
            <v>215.33253482080275</v>
          </cell>
        </row>
        <row r="229">
          <cell r="F229">
            <v>98.218225517620638</v>
          </cell>
          <cell r="L229">
            <v>217.23727374076844</v>
          </cell>
        </row>
        <row r="230">
          <cell r="F230">
            <v>97.192567363381386</v>
          </cell>
          <cell r="L230">
            <v>218.97577224239225</v>
          </cell>
        </row>
        <row r="231">
          <cell r="F231">
            <v>95.860418203376952</v>
          </cell>
          <cell r="L231">
            <v>219.47315289128213</v>
          </cell>
        </row>
        <row r="232">
          <cell r="F232">
            <v>94.233056478699055</v>
          </cell>
          <cell r="L232">
            <v>218.10982074737549</v>
          </cell>
        </row>
        <row r="233">
          <cell r="F233">
            <v>92.389458651984896</v>
          </cell>
          <cell r="L233">
            <v>215.69684890008742</v>
          </cell>
        </row>
        <row r="234">
          <cell r="F234">
            <v>90.472553032760814</v>
          </cell>
          <cell r="L234">
            <v>213.47870470484096</v>
          </cell>
        </row>
        <row r="235">
          <cell r="F235">
            <v>88.611381532444113</v>
          </cell>
          <cell r="L235">
            <v>212.35859274095105</v>
          </cell>
        </row>
        <row r="236">
          <cell r="F236">
            <v>86.869837327109224</v>
          </cell>
          <cell r="L236">
            <v>212.17398008223503</v>
          </cell>
        </row>
        <row r="237">
          <cell r="F237">
            <v>85.425361765149447</v>
          </cell>
          <cell r="L237">
            <v>212.41605428127306</v>
          </cell>
        </row>
        <row r="238">
          <cell r="F238">
            <v>84.26145803579881</v>
          </cell>
          <cell r="L238">
            <v>212.70643581786464</v>
          </cell>
        </row>
        <row r="239">
          <cell r="F239">
            <v>83.395774058873457</v>
          </cell>
          <cell r="L239">
            <v>213.02224461833637</v>
          </cell>
        </row>
        <row r="240">
          <cell r="F240">
            <v>82.925080282313203</v>
          </cell>
          <cell r="L240">
            <v>213.43382547218954</v>
          </cell>
        </row>
        <row r="241">
          <cell r="F241">
            <v>82.851717190941173</v>
          </cell>
          <cell r="L241">
            <v>213.99151943822702</v>
          </cell>
        </row>
        <row r="242">
          <cell r="F242">
            <v>83.065199583288162</v>
          </cell>
          <cell r="L242">
            <v>214.65651487823456</v>
          </cell>
        </row>
        <row r="243">
          <cell r="F243">
            <v>83.415625378309244</v>
          </cell>
          <cell r="L243">
            <v>215.36901596452921</v>
          </cell>
        </row>
        <row r="244">
          <cell r="F244">
            <v>83.770505939610302</v>
          </cell>
          <cell r="L244">
            <v>216.03868771344423</v>
          </cell>
        </row>
        <row r="245">
          <cell r="F245">
            <v>84.113426028270155</v>
          </cell>
          <cell r="L245">
            <v>216.62033811259656</v>
          </cell>
        </row>
        <row r="246">
          <cell r="F246">
            <v>84.454907465477788</v>
          </cell>
          <cell r="L246">
            <v>217.06310078750053</v>
          </cell>
        </row>
        <row r="247">
          <cell r="F247">
            <v>84.818495914099671</v>
          </cell>
          <cell r="L247">
            <v>217.3304610535983</v>
          </cell>
        </row>
        <row r="248">
          <cell r="F248">
            <v>85.273792992916796</v>
          </cell>
          <cell r="L248">
            <v>217.44173565170456</v>
          </cell>
        </row>
        <row r="249">
          <cell r="F249">
            <v>85.855498403576874</v>
          </cell>
          <cell r="L249">
            <v>217.43054209064161</v>
          </cell>
        </row>
        <row r="250">
          <cell r="F250">
            <v>86.605301575314613</v>
          </cell>
          <cell r="L250">
            <v>217.34430454142631</v>
          </cell>
        </row>
        <row r="251">
          <cell r="F251">
            <v>87.41679587165514</v>
          </cell>
          <cell r="L251">
            <v>217.25005059738953</v>
          </cell>
        </row>
        <row r="252">
          <cell r="F252">
            <v>88.074050020065997</v>
          </cell>
          <cell r="L252">
            <v>217.23406111929685</v>
          </cell>
        </row>
        <row r="253">
          <cell r="F253">
            <v>88.451166923840844</v>
          </cell>
          <cell r="L253">
            <v>217.35741587157051</v>
          </cell>
        </row>
        <row r="254">
          <cell r="F254">
            <v>88.618705357755388</v>
          </cell>
          <cell r="L254">
            <v>217.61599452409052</v>
          </cell>
        </row>
        <row r="255">
          <cell r="F255">
            <v>88.719185143198459</v>
          </cell>
          <cell r="L255">
            <v>217.98759302190476</v>
          </cell>
        </row>
        <row r="256">
          <cell r="F256">
            <v>88.859559252547726</v>
          </cell>
          <cell r="L256">
            <v>218.43938694310685</v>
          </cell>
        </row>
        <row r="257">
          <cell r="F257">
            <v>89.061898727751071</v>
          </cell>
          <cell r="L257">
            <v>218.97849053168488</v>
          </cell>
        </row>
        <row r="258">
          <cell r="F258">
            <v>89.31654013730585</v>
          </cell>
          <cell r="L258">
            <v>219.61202910480401</v>
          </cell>
        </row>
        <row r="259">
          <cell r="F259">
            <v>89.599856626843248</v>
          </cell>
          <cell r="L259">
            <v>220.34342946688975</v>
          </cell>
        </row>
        <row r="260">
          <cell r="F260">
            <v>89.846551880000092</v>
          </cell>
          <cell r="L260">
            <v>221.17061366717661</v>
          </cell>
        </row>
        <row r="261">
          <cell r="F261">
            <v>89.965824670823551</v>
          </cell>
          <cell r="L261">
            <v>222.01606159470975</v>
          </cell>
        </row>
        <row r="262">
          <cell r="F262">
            <v>89.937256673651362</v>
          </cell>
          <cell r="L262">
            <v>222.89324527642418</v>
          </cell>
        </row>
        <row r="263">
          <cell r="F263">
            <v>89.866308820247653</v>
          </cell>
          <cell r="L263">
            <v>223.78501464327175</v>
          </cell>
        </row>
        <row r="264">
          <cell r="F264">
            <v>89.913239971764625</v>
          </cell>
          <cell r="L264">
            <v>224.60504333098089</v>
          </cell>
        </row>
        <row r="265">
          <cell r="F265">
            <v>90.176549083987865</v>
          </cell>
          <cell r="L265">
            <v>225.30454035376508</v>
          </cell>
        </row>
        <row r="266">
          <cell r="F266">
            <v>90.567590358757201</v>
          </cell>
          <cell r="L266">
            <v>225.85331355852466</v>
          </cell>
        </row>
        <row r="267">
          <cell r="F267">
            <v>90.937939163417582</v>
          </cell>
          <cell r="L267">
            <v>226.23598856118417</v>
          </cell>
        </row>
        <row r="268">
          <cell r="F268">
            <v>91.184239773452276</v>
          </cell>
          <cell r="L268">
            <v>226.45356870889663</v>
          </cell>
        </row>
        <row r="269">
          <cell r="F269">
            <v>91.406527937900634</v>
          </cell>
          <cell r="L269">
            <v>226.62868669917506</v>
          </cell>
        </row>
        <row r="270">
          <cell r="F270">
            <v>91.755749940872192</v>
          </cell>
          <cell r="L270">
            <v>226.90805075764655</v>
          </cell>
        </row>
        <row r="271">
          <cell r="F271">
            <v>92.313150957707435</v>
          </cell>
          <cell r="L271">
            <v>227.37511694431305</v>
          </cell>
        </row>
        <row r="272">
          <cell r="F272">
            <v>92.946732007688098</v>
          </cell>
          <cell r="L272">
            <v>227.92108913006322</v>
          </cell>
        </row>
        <row r="273">
          <cell r="F273">
            <v>93.418632362423267</v>
          </cell>
          <cell r="L273">
            <v>228.34276455332494</v>
          </cell>
        </row>
        <row r="274">
          <cell r="F274">
            <v>93.609015870959524</v>
          </cell>
          <cell r="L274">
            <v>228.54879291595952</v>
          </cell>
        </row>
        <row r="275">
          <cell r="F275">
            <v>93.586582497755685</v>
          </cell>
          <cell r="L275">
            <v>228.6410693426927</v>
          </cell>
        </row>
        <row r="276">
          <cell r="F276">
            <v>93.481106992720839</v>
          </cell>
          <cell r="L276">
            <v>228.78475279865725</v>
          </cell>
        </row>
        <row r="277">
          <cell r="F277">
            <v>93.401397055139142</v>
          </cell>
          <cell r="L277">
            <v>229.09906311929225</v>
          </cell>
        </row>
        <row r="278">
          <cell r="F278">
            <v>93.363600066172026</v>
          </cell>
          <cell r="L278">
            <v>229.54760340913649</v>
          </cell>
        </row>
        <row r="279">
          <cell r="F279">
            <v>93.352932862817283</v>
          </cell>
          <cell r="L279">
            <v>230.04733600534288</v>
          </cell>
        </row>
        <row r="280">
          <cell r="F280">
            <v>93.373200598855817</v>
          </cell>
          <cell r="L280">
            <v>230.5096229864362</v>
          </cell>
        </row>
        <row r="281">
          <cell r="F281">
            <v>93.482377705314462</v>
          </cell>
          <cell r="L281">
            <v>230.92461585606853</v>
          </cell>
        </row>
        <row r="282">
          <cell r="F282">
            <v>93.753277162214118</v>
          </cell>
          <cell r="L282">
            <v>231.29284108987389</v>
          </cell>
        </row>
        <row r="283">
          <cell r="F283">
            <v>94.208040581595512</v>
          </cell>
          <cell r="L283">
            <v>231.614032682805</v>
          </cell>
        </row>
        <row r="284">
          <cell r="F284">
            <v>94.709704860564202</v>
          </cell>
          <cell r="L284">
            <v>231.89299166084626</v>
          </cell>
        </row>
        <row r="285">
          <cell r="F285">
            <v>95.040408792240285</v>
          </cell>
          <cell r="L285">
            <v>232.1146261018834</v>
          </cell>
        </row>
        <row r="286">
          <cell r="F286">
            <v>95.107275585013056</v>
          </cell>
          <cell r="L286">
            <v>232.30165643701631</v>
          </cell>
        </row>
        <row r="287">
          <cell r="F287">
            <v>95.002107431491211</v>
          </cell>
          <cell r="L287">
            <v>232.49663633654515</v>
          </cell>
        </row>
        <row r="288">
          <cell r="F288">
            <v>94.887113898632023</v>
          </cell>
          <cell r="L288">
            <v>232.74061654267771</v>
          </cell>
        </row>
        <row r="289">
          <cell r="F289">
            <v>94.88978160619736</v>
          </cell>
          <cell r="L289">
            <v>233.06434367497761</v>
          </cell>
        </row>
        <row r="290">
          <cell r="F290">
            <v>95.002491345569013</v>
          </cell>
          <cell r="L290">
            <v>233.44975508605279</v>
          </cell>
        </row>
        <row r="291">
          <cell r="F291">
            <v>95.173578516858058</v>
          </cell>
          <cell r="L291">
            <v>233.86786870559257</v>
          </cell>
        </row>
        <row r="292">
          <cell r="F292">
            <v>95.354339420795441</v>
          </cell>
          <cell r="L292">
            <v>234.27733480992416</v>
          </cell>
        </row>
        <row r="293">
          <cell r="F293">
            <v>95.537955991443127</v>
          </cell>
          <cell r="L293">
            <v>234.6800127232207</v>
          </cell>
        </row>
        <row r="294">
          <cell r="F294">
            <v>95.725784872596464</v>
          </cell>
          <cell r="L294">
            <v>235.07858211932083</v>
          </cell>
        </row>
        <row r="295">
          <cell r="F295">
            <v>95.916804591914826</v>
          </cell>
          <cell r="L295">
            <v>235.47629302890311</v>
          </cell>
        </row>
        <row r="296">
          <cell r="F296">
            <v>96.10505146058577</v>
          </cell>
          <cell r="L296">
            <v>235.88478648788745</v>
          </cell>
        </row>
        <row r="297">
          <cell r="F297">
            <v>96.268026045157711</v>
          </cell>
          <cell r="L297">
            <v>236.28265517765456</v>
          </cell>
        </row>
        <row r="298">
          <cell r="F298">
            <v>96.408214856840431</v>
          </cell>
          <cell r="L298">
            <v>236.69341110843683</v>
          </cell>
        </row>
        <row r="299">
          <cell r="F299">
            <v>96.536183113356429</v>
          </cell>
          <cell r="L299">
            <v>237.13044285026069</v>
          </cell>
        </row>
        <row r="300">
          <cell r="F300">
            <v>96.657535840802254</v>
          </cell>
          <cell r="L300">
            <v>237.57783833753896</v>
          </cell>
        </row>
        <row r="301">
          <cell r="F301">
            <v>96.782787206086013</v>
          </cell>
          <cell r="L301">
            <v>238.03360153672207</v>
          </cell>
        </row>
        <row r="302">
          <cell r="F302">
            <v>96.92069836588756</v>
          </cell>
          <cell r="L302">
            <v>238.49761931708218</v>
          </cell>
        </row>
        <row r="303">
          <cell r="F303">
            <v>97.081948169236696</v>
          </cell>
          <cell r="L303">
            <v>238.97797922540695</v>
          </cell>
        </row>
        <row r="304">
          <cell r="F304">
            <v>97.262491483738032</v>
          </cell>
          <cell r="L304">
            <v>239.45844848193229</v>
          </cell>
        </row>
        <row r="305">
          <cell r="F305">
            <v>97.445723647672324</v>
          </cell>
          <cell r="L305">
            <v>239.94281267741275</v>
          </cell>
        </row>
        <row r="306">
          <cell r="F306">
            <v>97.606427007851508</v>
          </cell>
          <cell r="L306">
            <v>240.4261421942773</v>
          </cell>
        </row>
        <row r="307">
          <cell r="F307">
            <v>97.730255468598301</v>
          </cell>
          <cell r="L307">
            <v>240.90550233621991</v>
          </cell>
        </row>
        <row r="308">
          <cell r="F308">
            <v>97.839575261718807</v>
          </cell>
          <cell r="L308">
            <v>241.39196687894724</v>
          </cell>
        </row>
        <row r="309">
          <cell r="F309">
            <v>97.957679441730889</v>
          </cell>
          <cell r="L309">
            <v>241.85902428214573</v>
          </cell>
        </row>
        <row r="310">
          <cell r="F310">
            <v>98.109164345408644</v>
          </cell>
          <cell r="L310">
            <v>242.33325755794442</v>
          </cell>
        </row>
        <row r="311">
          <cell r="F311">
            <v>98.28647648903231</v>
          </cell>
          <cell r="L311">
            <v>242.82818813206006</v>
          </cell>
        </row>
        <row r="312">
          <cell r="F312">
            <v>98.460269835387024</v>
          </cell>
          <cell r="L312">
            <v>243.32315289748894</v>
          </cell>
        </row>
        <row r="313">
          <cell r="F313">
            <v>98.614288199196253</v>
          </cell>
          <cell r="L313">
            <v>243.81491713499028</v>
          </cell>
        </row>
        <row r="314">
          <cell r="F314">
            <v>98.759167914068513</v>
          </cell>
          <cell r="L314">
            <v>244.30496929087226</v>
          </cell>
        </row>
        <row r="315">
          <cell r="F315">
            <v>98.917314049817861</v>
          </cell>
          <cell r="L315">
            <v>244.80447218026364</v>
          </cell>
        </row>
        <row r="316">
          <cell r="F316">
            <v>99.094086923077697</v>
          </cell>
          <cell r="L316">
            <v>245.29924568459393</v>
          </cell>
        </row>
        <row r="317">
          <cell r="F317">
            <v>99.274757253546866</v>
          </cell>
          <cell r="L317">
            <v>245.79581483549649</v>
          </cell>
        </row>
        <row r="318">
          <cell r="F318">
            <v>99.433586858461297</v>
          </cell>
          <cell r="L318">
            <v>246.29157479206722</v>
          </cell>
        </row>
        <row r="319">
          <cell r="F319">
            <v>99.553945388765101</v>
          </cell>
          <cell r="L319">
            <v>246.78594698985256</v>
          </cell>
        </row>
        <row r="320">
          <cell r="F320">
            <v>99.65035984569019</v>
          </cell>
          <cell r="L320">
            <v>247.29279097421997</v>
          </cell>
        </row>
        <row r="321">
          <cell r="F321">
            <v>99.740478208256434</v>
          </cell>
          <cell r="L321">
            <v>247.79483455740686</v>
          </cell>
        </row>
        <row r="322">
          <cell r="F322">
            <v>99.842870461604292</v>
          </cell>
          <cell r="L322">
            <v>248.31231892457413</v>
          </cell>
        </row>
        <row r="323">
          <cell r="F323">
            <v>99.95499036535621</v>
          </cell>
          <cell r="L323">
            <v>248.84694609455764</v>
          </cell>
        </row>
        <row r="324">
          <cell r="F324">
            <v>100.06431996828366</v>
          </cell>
          <cell r="L324">
            <v>249.37949542319703</v>
          </cell>
        </row>
        <row r="325">
          <cell r="F325">
            <v>100.16449562894802</v>
          </cell>
          <cell r="L325">
            <v>249.90206514919797</v>
          </cell>
        </row>
        <row r="326">
          <cell r="F326">
            <v>100.26324609270499</v>
          </cell>
          <cell r="L326">
            <v>250.41538297150643</v>
          </cell>
        </row>
        <row r="327">
          <cell r="F327">
            <v>100.3749040406678</v>
          </cell>
          <cell r="L327">
            <v>250.93154190666974</v>
          </cell>
        </row>
        <row r="328">
          <cell r="F328">
            <v>100.50192564837634</v>
          </cell>
          <cell r="L328">
            <v>251.4371794979088</v>
          </cell>
        </row>
        <row r="329">
          <cell r="F329">
            <v>100.63307253583785</v>
          </cell>
          <cell r="L329">
            <v>251.94248010450974</v>
          </cell>
        </row>
        <row r="330">
          <cell r="F330">
            <v>100.74950592232247</v>
          </cell>
          <cell r="L330">
            <v>252.44880355932983</v>
          </cell>
        </row>
        <row r="331">
          <cell r="F331">
            <v>100.8398049156512</v>
          </cell>
          <cell r="L331">
            <v>252.95717430768926</v>
          </cell>
        </row>
        <row r="332">
          <cell r="F332">
            <v>100.91764925852898</v>
          </cell>
          <cell r="L332">
            <v>253.47590967567427</v>
          </cell>
        </row>
        <row r="333">
          <cell r="F333">
            <v>100.99735685364742</v>
          </cell>
          <cell r="L333">
            <v>253.97106316778809</v>
          </cell>
        </row>
        <row r="334">
          <cell r="F334">
            <v>101.0940188879688</v>
          </cell>
          <cell r="L334">
            <v>254.46720916103391</v>
          </cell>
        </row>
        <row r="335">
          <cell r="F335">
            <v>101.199214558055</v>
          </cell>
          <cell r="L335">
            <v>254.98019736668405</v>
          </cell>
        </row>
        <row r="336">
          <cell r="F336">
            <v>101.28952590466267</v>
          </cell>
          <cell r="L336">
            <v>255.49204047539482</v>
          </cell>
        </row>
        <row r="337">
          <cell r="F337">
            <v>101.35306741371751</v>
          </cell>
          <cell r="L337">
            <v>256.0022467341895</v>
          </cell>
        </row>
        <row r="338">
          <cell r="F338">
            <v>101.40344853783327</v>
          </cell>
          <cell r="L338">
            <v>256.51236217778415</v>
          </cell>
        </row>
        <row r="339">
          <cell r="F339">
            <v>101.46416971862557</v>
          </cell>
          <cell r="L339">
            <v>257.03303540104457</v>
          </cell>
        </row>
        <row r="340">
          <cell r="F340">
            <v>101.54662316168348</v>
          </cell>
          <cell r="L340">
            <v>257.54883705250296</v>
          </cell>
        </row>
        <row r="341">
          <cell r="F341">
            <v>101.63816390943623</v>
          </cell>
          <cell r="L341">
            <v>258.06693944557298</v>
          </cell>
        </row>
        <row r="342">
          <cell r="F342">
            <v>101.71679569035769</v>
          </cell>
          <cell r="L342">
            <v>258.58529378502476</v>
          </cell>
        </row>
        <row r="343">
          <cell r="F343">
            <v>101.76783029915345</v>
          </cell>
          <cell r="L343">
            <v>259.10247918239406</v>
          </cell>
        </row>
        <row r="344">
          <cell r="F344">
            <v>101.80054627058487</v>
          </cell>
          <cell r="L344">
            <v>259.62745186599392</v>
          </cell>
        </row>
        <row r="345">
          <cell r="F345">
            <v>101.82897671245571</v>
          </cell>
          <cell r="L345">
            <v>260.1274077387726</v>
          </cell>
        </row>
        <row r="346">
          <cell r="F346">
            <v>101.86501262493191</v>
          </cell>
          <cell r="L346">
            <v>260.62817015102314</v>
          </cell>
        </row>
        <row r="347">
          <cell r="F347">
            <v>101.90472243459274</v>
          </cell>
          <cell r="L347">
            <v>261.1452085989838</v>
          </cell>
        </row>
        <row r="348">
          <cell r="F348">
            <v>101.93621765756079</v>
          </cell>
          <cell r="L348">
            <v>261.65929987704413</v>
          </cell>
        </row>
        <row r="349">
          <cell r="F349">
            <v>101.95431520802279</v>
          </cell>
          <cell r="L349">
            <v>262.16886093062351</v>
          </cell>
        </row>
        <row r="350">
          <cell r="F350">
            <v>101.97076518389005</v>
          </cell>
          <cell r="L350">
            <v>262.67414639359941</v>
          </cell>
        </row>
        <row r="351">
          <cell r="F351">
            <v>102.00367780858952</v>
          </cell>
          <cell r="L351">
            <v>263.18433210868466</v>
          </cell>
        </row>
        <row r="352">
          <cell r="F352">
            <v>102.06136374200383</v>
          </cell>
          <cell r="L352">
            <v>263.68380398513597</v>
          </cell>
        </row>
        <row r="353">
          <cell r="F353">
            <v>102.12958229164923</v>
          </cell>
          <cell r="L353">
            <v>264.18133023985092</v>
          </cell>
        </row>
        <row r="354">
          <cell r="F354">
            <v>102.18611318059266</v>
          </cell>
          <cell r="L354">
            <v>264.67736544832587</v>
          </cell>
        </row>
        <row r="355">
          <cell r="F355">
            <v>102.21648733834586</v>
          </cell>
          <cell r="L355">
            <v>265.17259360170891</v>
          </cell>
        </row>
        <row r="356">
          <cell r="F356">
            <v>102.23113105121639</v>
          </cell>
          <cell r="L356">
            <v>265.67665202465031</v>
          </cell>
        </row>
        <row r="357">
          <cell r="F357">
            <v>102.24678705642665</v>
          </cell>
          <cell r="L357">
            <v>266.15860654430332</v>
          </cell>
        </row>
        <row r="358">
          <cell r="F358">
            <v>102.27584653503952</v>
          </cell>
          <cell r="L358">
            <v>266.64346542005097</v>
          </cell>
        </row>
        <row r="359">
          <cell r="F359">
            <v>102.31459146353106</v>
          </cell>
          <cell r="L359">
            <v>267.14515776447951</v>
          </cell>
        </row>
        <row r="360">
          <cell r="F360">
            <v>102.35153673610259</v>
          </cell>
          <cell r="L360">
            <v>267.64353890892778</v>
          </cell>
        </row>
        <row r="361">
          <cell r="F361">
            <v>102.38050657020261</v>
          </cell>
          <cell r="L361">
            <v>268.13604343576975</v>
          </cell>
        </row>
        <row r="362">
          <cell r="F362">
            <v>102.40968413669015</v>
          </cell>
          <cell r="L362">
            <v>268.62352769788833</v>
          </cell>
        </row>
        <row r="363">
          <cell r="F363">
            <v>102.45282236937314</v>
          </cell>
          <cell r="L363">
            <v>269.11603436325566</v>
          </cell>
        </row>
        <row r="364">
          <cell r="F364">
            <v>102.51514891634385</v>
          </cell>
          <cell r="L364">
            <v>269.59938857184414</v>
          </cell>
        </row>
        <row r="365">
          <cell r="F365">
            <v>102.58500189971059</v>
          </cell>
          <cell r="L365">
            <v>270.08211381937707</v>
          </cell>
        </row>
        <row r="366">
          <cell r="F366">
            <v>102.64419639762491</v>
          </cell>
          <cell r="L366">
            <v>270.56442221660012</v>
          </cell>
        </row>
        <row r="367">
          <cell r="F367">
            <v>102.68085953581237</v>
          </cell>
          <cell r="L367">
            <v>271.04664120543748</v>
          </cell>
        </row>
        <row r="368">
          <cell r="F368">
            <v>102.70364640040263</v>
          </cell>
          <cell r="L368">
            <v>271.53741364718803</v>
          </cell>
        </row>
        <row r="369">
          <cell r="F369">
            <v>102.72605600326868</v>
          </cell>
          <cell r="L369">
            <v>272.01378943755066</v>
          </cell>
        </row>
        <row r="370">
          <cell r="F370">
            <v>102.75859726124233</v>
          </cell>
          <cell r="L370">
            <v>272.49197013751274</v>
          </cell>
        </row>
        <row r="371">
          <cell r="F371">
            <v>102.79743709197889</v>
          </cell>
          <cell r="L371">
            <v>272.97892246252547</v>
          </cell>
        </row>
        <row r="372">
          <cell r="F372">
            <v>102.83292368985713</v>
          </cell>
          <cell r="L372">
            <v>273.46520278541249</v>
          </cell>
        </row>
        <row r="373">
          <cell r="F373">
            <v>102.8601721631363</v>
          </cell>
          <cell r="L373">
            <v>273.94993118441977</v>
          </cell>
        </row>
        <row r="374">
          <cell r="F374">
            <v>102.8874962532953</v>
          </cell>
          <cell r="L374">
            <v>274.4340586952805</v>
          </cell>
        </row>
        <row r="375">
          <cell r="F375">
            <v>102.92836535049062</v>
          </cell>
          <cell r="L375">
            <v>274.92712630257722</v>
          </cell>
        </row>
        <row r="376">
          <cell r="F376">
            <v>102.98789393653472</v>
          </cell>
          <cell r="L376">
            <v>275.41444233156898</v>
          </cell>
        </row>
        <row r="377">
          <cell r="F377">
            <v>103.05438499729479</v>
          </cell>
          <cell r="L377">
            <v>275.9040823663517</v>
          </cell>
        </row>
        <row r="378">
          <cell r="F378">
            <v>103.10972262447079</v>
          </cell>
          <cell r="L378">
            <v>276.39579029653686</v>
          </cell>
        </row>
        <row r="379">
          <cell r="F379">
            <v>103.14217899066787</v>
          </cell>
          <cell r="L379">
            <v>276.88928636762824</v>
          </cell>
        </row>
        <row r="380">
          <cell r="F380">
            <v>103.16075573885634</v>
          </cell>
          <cell r="L380">
            <v>277.39217992098401</v>
          </cell>
        </row>
        <row r="381">
          <cell r="F381">
            <v>103.17919455465328</v>
          </cell>
          <cell r="L381">
            <v>277.87143394928927</v>
          </cell>
        </row>
        <row r="382">
          <cell r="F382">
            <v>103.20843389119592</v>
          </cell>
          <cell r="L382">
            <v>278.35085209471083</v>
          </cell>
        </row>
        <row r="383">
          <cell r="F383">
            <v>103.24631371634702</v>
          </cell>
          <cell r="L383">
            <v>278.84614668182718</v>
          </cell>
        </row>
        <row r="384">
          <cell r="F384">
            <v>103.28406194888896</v>
          </cell>
          <cell r="L384">
            <v>279.34049072852656</v>
          </cell>
        </row>
        <row r="385">
          <cell r="F385">
            <v>103.3171222574388</v>
          </cell>
          <cell r="L385">
            <v>279.83333512366903</v>
          </cell>
        </row>
        <row r="386">
          <cell r="F386">
            <v>103.35184664189094</v>
          </cell>
          <cell r="L386">
            <v>280.3241181424969</v>
          </cell>
        </row>
        <row r="387">
          <cell r="F387">
            <v>103.39902056218877</v>
          </cell>
          <cell r="L387">
            <v>280.8203093490954</v>
          </cell>
        </row>
        <row r="388">
          <cell r="F388">
            <v>103.46186532340944</v>
          </cell>
          <cell r="L388">
            <v>281.30600321311505</v>
          </cell>
        </row>
        <row r="389">
          <cell r="F389">
            <v>103.5303065043784</v>
          </cell>
          <cell r="L389">
            <v>281.79117776098991</v>
          </cell>
        </row>
        <row r="390">
          <cell r="F390">
            <v>103.58874825214346</v>
          </cell>
          <cell r="L390">
            <v>282.27836161788241</v>
          </cell>
        </row>
        <row r="391">
          <cell r="F391">
            <v>103.62691603949473</v>
          </cell>
          <cell r="L391">
            <v>282.76922675925158</v>
          </cell>
        </row>
        <row r="392">
          <cell r="F392">
            <v>103.65200686058209</v>
          </cell>
          <cell r="L392">
            <v>283.27076341073598</v>
          </cell>
        </row>
        <row r="393">
          <cell r="F393">
            <v>103.67453031108847</v>
          </cell>
          <cell r="L393">
            <v>283.74862585504263</v>
          </cell>
        </row>
        <row r="394">
          <cell r="F394">
            <v>103.7036979004981</v>
          </cell>
          <cell r="L394">
            <v>284.22551618480395</v>
          </cell>
        </row>
        <row r="395">
          <cell r="F395">
            <v>103.73758959633609</v>
          </cell>
          <cell r="L395">
            <v>284.71696101293588</v>
          </cell>
        </row>
        <row r="396">
          <cell r="F396">
            <v>103.76846489869058</v>
          </cell>
          <cell r="L396">
            <v>285.20643459161323</v>
          </cell>
        </row>
        <row r="397">
          <cell r="F397">
            <v>103.79313266103466</v>
          </cell>
          <cell r="L397">
            <v>285.69401523446044</v>
          </cell>
        </row>
        <row r="398">
          <cell r="F398">
            <v>103.8197598242231</v>
          </cell>
          <cell r="L398">
            <v>286.18084979351732</v>
          </cell>
        </row>
        <row r="399">
          <cell r="F399">
            <v>103.86102526995444</v>
          </cell>
          <cell r="L399">
            <v>286.67647076831497</v>
          </cell>
        </row>
        <row r="400">
          <cell r="F400">
            <v>103.92111313442389</v>
          </cell>
          <cell r="L400">
            <v>287.16600231400224</v>
          </cell>
        </row>
        <row r="401">
          <cell r="F401">
            <v>103.98705421556389</v>
          </cell>
          <cell r="L401">
            <v>287.65731233683596</v>
          </cell>
        </row>
        <row r="402">
          <cell r="F402">
            <v>104.03938325575243</v>
          </cell>
          <cell r="L402">
            <v>288.14986749477686</v>
          </cell>
        </row>
        <row r="403">
          <cell r="F403">
            <v>104.06540125283983</v>
          </cell>
          <cell r="L403">
            <v>288.64370346309676</v>
          </cell>
        </row>
        <row r="404">
          <cell r="F404">
            <v>104.074321023519</v>
          </cell>
          <cell r="L404">
            <v>289.14864906764802</v>
          </cell>
        </row>
        <row r="405">
          <cell r="F405">
            <v>104.08140737137624</v>
          </cell>
          <cell r="L405">
            <v>289.63401413595835</v>
          </cell>
        </row>
        <row r="406">
          <cell r="F406">
            <v>104.09752583215314</v>
          </cell>
          <cell r="L406">
            <v>290.12510492304159</v>
          </cell>
        </row>
        <row r="407">
          <cell r="F407">
            <v>104.11932955657443</v>
          </cell>
          <cell r="L407">
            <v>290.63583637413882</v>
          </cell>
        </row>
        <row r="408">
          <cell r="F408">
            <v>104.13732095867876</v>
          </cell>
          <cell r="L408">
            <v>291.14546171741017</v>
          </cell>
        </row>
        <row r="409">
          <cell r="F409">
            <v>104.14679747956494</v>
          </cell>
          <cell r="L409">
            <v>291.65124637261033</v>
          </cell>
        </row>
        <row r="410">
          <cell r="F410">
            <v>104.1566802840079</v>
          </cell>
          <cell r="L410">
            <v>292.15496269126811</v>
          </cell>
        </row>
        <row r="411">
          <cell r="F411">
            <v>104.1809240157806</v>
          </cell>
          <cell r="L411">
            <v>292.66822371191734</v>
          </cell>
        </row>
        <row r="412">
          <cell r="F412">
            <v>104.22560409754514</v>
          </cell>
          <cell r="L412">
            <v>293.17675442127512</v>
          </cell>
        </row>
        <row r="413">
          <cell r="F413">
            <v>104.27821872130998</v>
          </cell>
          <cell r="L413">
            <v>293.688020570444</v>
          </cell>
        </row>
        <row r="414">
          <cell r="F414">
            <v>104.31980936999122</v>
          </cell>
          <cell r="L414">
            <v>294.20021066774302</v>
          </cell>
        </row>
        <row r="415">
          <cell r="F415">
            <v>104.33796425380054</v>
          </cell>
          <cell r="L415">
            <v>294.7120834899045</v>
          </cell>
        </row>
        <row r="416">
          <cell r="F416">
            <v>104.34123079022092</v>
          </cell>
          <cell r="L416">
            <v>295.23248120859984</v>
          </cell>
        </row>
        <row r="417">
          <cell r="F417">
            <v>104.34450155233257</v>
          </cell>
          <cell r="L417">
            <v>295.73718401921337</v>
          </cell>
        </row>
        <row r="418">
          <cell r="F418">
            <v>104.35779434082008</v>
          </cell>
          <cell r="L418">
            <v>296.24367439118214</v>
          </cell>
        </row>
        <row r="419">
          <cell r="F419">
            <v>104.37618285467228</v>
          </cell>
          <cell r="L419">
            <v>296.76023043635456</v>
          </cell>
        </row>
        <row r="420">
          <cell r="F420">
            <v>104.3892300864982</v>
          </cell>
          <cell r="L420">
            <v>297.27797762966236</v>
          </cell>
        </row>
        <row r="421">
          <cell r="F421">
            <v>104.39160478748381</v>
          </cell>
          <cell r="L421">
            <v>297.79639401434298</v>
          </cell>
        </row>
        <row r="422">
          <cell r="F422">
            <v>104.3930271509434</v>
          </cell>
          <cell r="L422">
            <v>298.31485617967445</v>
          </cell>
        </row>
        <row r="423">
          <cell r="F423">
            <v>104.40862283531216</v>
          </cell>
          <cell r="L423">
            <v>298.84118449937313</v>
          </cell>
        </row>
        <row r="424">
          <cell r="F424">
            <v>104.44556124793986</v>
          </cell>
          <cell r="L424">
            <v>299.35811017841723</v>
          </cell>
        </row>
        <row r="425">
          <cell r="F425">
            <v>104.49056005525973</v>
          </cell>
          <cell r="L425">
            <v>299.87494053995056</v>
          </cell>
        </row>
        <row r="426">
          <cell r="F426">
            <v>104.52356638349593</v>
          </cell>
          <cell r="L426">
            <v>300.39283294385922</v>
          </cell>
        </row>
        <row r="427">
          <cell r="F427">
            <v>104.53119336813688</v>
          </cell>
          <cell r="L427">
            <v>300.91295786469334</v>
          </cell>
        </row>
        <row r="428">
          <cell r="F428">
            <v>104.52124798754531</v>
          </cell>
          <cell r="L428">
            <v>301.44502072754284</v>
          </cell>
        </row>
        <row r="429">
          <cell r="F429">
            <v>104.50909420764739</v>
          </cell>
          <cell r="L429">
            <v>301.95552515797317</v>
          </cell>
        </row>
        <row r="430">
          <cell r="F430">
            <v>104.50424996793511</v>
          </cell>
          <cell r="L430">
            <v>302.47004771617151</v>
          </cell>
        </row>
        <row r="431">
          <cell r="F431">
            <v>104.5043804536884</v>
          </cell>
          <cell r="L431">
            <v>303.00223099514841</v>
          </cell>
        </row>
        <row r="432">
          <cell r="F432">
            <v>104.50324177711961</v>
          </cell>
          <cell r="L432">
            <v>303.52939156917557</v>
          </cell>
        </row>
        <row r="433">
          <cell r="F433">
            <v>104.49717591920246</v>
          </cell>
          <cell r="L433">
            <v>304.04811874510102</v>
          </cell>
        </row>
        <row r="434">
          <cell r="F434">
            <v>104.49163022385009</v>
          </cell>
          <cell r="L434">
            <v>304.56044172267281</v>
          </cell>
        </row>
        <row r="435">
          <cell r="F435">
            <v>104.49521590066293</v>
          </cell>
          <cell r="L435">
            <v>305.07871499633598</v>
          </cell>
        </row>
        <row r="436">
          <cell r="F436">
            <v>104.51333497259766</v>
          </cell>
          <cell r="L436">
            <v>305.58971302378922</v>
          </cell>
        </row>
        <row r="437">
          <cell r="F437">
            <v>104.54266033297584</v>
          </cell>
          <cell r="L437">
            <v>306.10384390962821</v>
          </cell>
        </row>
        <row r="438">
          <cell r="F438">
            <v>104.57690146087359</v>
          </cell>
          <cell r="L438">
            <v>306.6226032198407</v>
          </cell>
        </row>
        <row r="439">
          <cell r="F439">
            <v>104.60999625933266</v>
          </cell>
          <cell r="L439">
            <v>307.14666418893444</v>
          </cell>
        </row>
        <row r="440">
          <cell r="F440">
            <v>104.63668289732549</v>
          </cell>
          <cell r="L440">
            <v>307.6825039169841</v>
          </cell>
        </row>
        <row r="441">
          <cell r="F441">
            <v>104.6505264985109</v>
          </cell>
          <cell r="L441">
            <v>308.19254608242773</v>
          </cell>
        </row>
        <row r="442">
          <cell r="F442">
            <v>104.65039776662185</v>
          </cell>
          <cell r="L442">
            <v>308.70069664740754</v>
          </cell>
        </row>
        <row r="443">
          <cell r="F443">
            <v>104.64198131312926</v>
          </cell>
          <cell r="L443">
            <v>309.22474981447061</v>
          </cell>
        </row>
        <row r="444">
          <cell r="F444">
            <v>104.63402038530236</v>
          </cell>
          <cell r="L444">
            <v>309.7489576342125</v>
          </cell>
        </row>
        <row r="445">
          <cell r="F445">
            <v>104.63269394890716</v>
          </cell>
          <cell r="L445">
            <v>310.27429075722273</v>
          </cell>
        </row>
        <row r="446">
          <cell r="F446">
            <v>104.6353495596878</v>
          </cell>
          <cell r="L446">
            <v>310.79999525075959</v>
          </cell>
        </row>
        <row r="447">
          <cell r="F447">
            <v>104.63632318590798</v>
          </cell>
          <cell r="L447">
            <v>311.33333770113609</v>
          </cell>
        </row>
        <row r="448">
          <cell r="F448">
            <v>104.63269312692185</v>
          </cell>
          <cell r="L448">
            <v>311.85686779816945</v>
          </cell>
        </row>
        <row r="449">
          <cell r="F449">
            <v>104.62984194636586</v>
          </cell>
          <cell r="L449">
            <v>312.38217377542486</v>
          </cell>
        </row>
        <row r="450">
          <cell r="F450">
            <v>104.63561500304689</v>
          </cell>
          <cell r="L450">
            <v>312.91317269566156</v>
          </cell>
        </row>
        <row r="451">
          <cell r="F451">
            <v>104.65412808281761</v>
          </cell>
          <cell r="L451">
            <v>313.45206528625664</v>
          </cell>
        </row>
        <row r="452">
          <cell r="F452">
            <v>104.67779780107159</v>
          </cell>
          <cell r="L452">
            <v>314.00427366180287</v>
          </cell>
        </row>
        <row r="453">
          <cell r="F453">
            <v>104.6938887566461</v>
          </cell>
          <cell r="L453">
            <v>314.529021151763</v>
          </cell>
        </row>
        <row r="454">
          <cell r="F454">
            <v>104.69696917228642</v>
          </cell>
          <cell r="L454">
            <v>315.04943036221931</v>
          </cell>
        </row>
        <row r="455">
          <cell r="F455">
            <v>104.69430888506274</v>
          </cell>
          <cell r="L455">
            <v>315.58371449255696</v>
          </cell>
        </row>
        <row r="456">
          <cell r="F456">
            <v>104.69801464442524</v>
          </cell>
          <cell r="L456">
            <v>316.11624824723242</v>
          </cell>
        </row>
        <row r="457">
          <cell r="F457">
            <v>104.71564812585711</v>
          </cell>
          <cell r="L457">
            <v>316.64876139860911</v>
          </cell>
        </row>
        <row r="458">
          <cell r="F458">
            <v>104.7399948163619</v>
          </cell>
          <cell r="L458">
            <v>317.18156692371406</v>
          </cell>
        </row>
        <row r="459">
          <cell r="F459">
            <v>104.75900921682197</v>
          </cell>
          <cell r="L459">
            <v>317.72325366054991</v>
          </cell>
        </row>
        <row r="460">
          <cell r="F460">
            <v>104.76455252220234</v>
          </cell>
          <cell r="L460">
            <v>318.25655111909532</v>
          </cell>
        </row>
        <row r="461">
          <cell r="F461">
            <v>104.76360649627543</v>
          </cell>
          <cell r="L461">
            <v>318.79146155979362</v>
          </cell>
        </row>
        <row r="462">
          <cell r="F462">
            <v>104.76727676261217</v>
          </cell>
          <cell r="L462">
            <v>319.32953534064194</v>
          </cell>
        </row>
        <row r="463">
          <cell r="F463">
            <v>104.78230203231496</v>
          </cell>
          <cell r="L463">
            <v>319.87148417268071</v>
          </cell>
        </row>
        <row r="464">
          <cell r="F464">
            <v>104.80197967516798</v>
          </cell>
          <cell r="L464">
            <v>320.42412944402423</v>
          </cell>
        </row>
        <row r="465">
          <cell r="F465">
            <v>104.81424376940161</v>
          </cell>
          <cell r="L465">
            <v>320.95781581587124</v>
          </cell>
        </row>
        <row r="466">
          <cell r="F466">
            <v>104.81316973749668</v>
          </cell>
          <cell r="L466">
            <v>321.48830326868881</v>
          </cell>
        </row>
        <row r="467">
          <cell r="F467">
            <v>104.80612871795893</v>
          </cell>
          <cell r="L467">
            <v>322.02490088896207</v>
          </cell>
        </row>
        <row r="468">
          <cell r="F468">
            <v>104.80528274376786</v>
          </cell>
          <cell r="L468">
            <v>322.56005875787309</v>
          </cell>
        </row>
        <row r="469">
          <cell r="F469">
            <v>104.81843752190471</v>
          </cell>
          <cell r="L469">
            <v>323.0951235589261</v>
          </cell>
        </row>
        <row r="470">
          <cell r="F470">
            <v>104.84008561687604</v>
          </cell>
          <cell r="L470">
            <v>323.63135490296111</v>
          </cell>
        </row>
        <row r="471">
          <cell r="F471">
            <v>104.86038547964587</v>
          </cell>
          <cell r="L471">
            <v>324.17881874172315</v>
          </cell>
        </row>
        <row r="472">
          <cell r="F472">
            <v>104.87189926852783</v>
          </cell>
          <cell r="L472">
            <v>324.72061679105587</v>
          </cell>
        </row>
        <row r="473">
          <cell r="F473">
            <v>104.87812565970084</v>
          </cell>
          <cell r="L473">
            <v>325.26496798214652</v>
          </cell>
        </row>
        <row r="474">
          <cell r="F474">
            <v>104.88538863413656</v>
          </cell>
          <cell r="L474">
            <v>325.81081161311209</v>
          </cell>
        </row>
        <row r="475">
          <cell r="F475">
            <v>104.89743680585056</v>
          </cell>
          <cell r="L475">
            <v>326.35759036738665</v>
          </cell>
        </row>
        <row r="476">
          <cell r="F476">
            <v>104.91022122705415</v>
          </cell>
          <cell r="L476">
            <v>326.91516665588586</v>
          </cell>
        </row>
        <row r="477">
          <cell r="F477">
            <v>104.91655926845435</v>
          </cell>
          <cell r="L477">
            <v>327.44870528202904</v>
          </cell>
        </row>
        <row r="478">
          <cell r="F478">
            <v>104.91372159003249</v>
          </cell>
          <cell r="L478">
            <v>327.98577240770385</v>
          </cell>
        </row>
        <row r="479">
          <cell r="F479">
            <v>104.90760860281686</v>
          </cell>
          <cell r="L479">
            <v>328.54316950266559</v>
          </cell>
        </row>
        <row r="480">
          <cell r="F480">
            <v>104.90780623845997</v>
          </cell>
          <cell r="L480">
            <v>329.10053458397891</v>
          </cell>
        </row>
        <row r="481">
          <cell r="F481">
            <v>104.92008473724127</v>
          </cell>
          <cell r="L481">
            <v>329.65611146807981</v>
          </cell>
        </row>
        <row r="482">
          <cell r="F482">
            <v>104.9386354011874</v>
          </cell>
          <cell r="L482">
            <v>330.20961800300995</v>
          </cell>
        </row>
        <row r="483">
          <cell r="F483">
            <v>104.95384804327642</v>
          </cell>
          <cell r="L483">
            <v>330.77034131656853</v>
          </cell>
        </row>
        <row r="484">
          <cell r="F484">
            <v>104.95927854143083</v>
          </cell>
          <cell r="L484">
            <v>331.32087960106634</v>
          </cell>
        </row>
        <row r="485">
          <cell r="F485">
            <v>104.96069839524645</v>
          </cell>
          <cell r="L485">
            <v>331.87227150990117</v>
          </cell>
        </row>
        <row r="486">
          <cell r="F486">
            <v>104.96718867048621</v>
          </cell>
          <cell r="L486">
            <v>332.42687083591397</v>
          </cell>
        </row>
        <row r="487">
          <cell r="F487">
            <v>104.98347496109143</v>
          </cell>
          <cell r="L487">
            <v>332.98638769876089</v>
          </cell>
        </row>
        <row r="488">
          <cell r="F488">
            <v>105.00082094955349</v>
          </cell>
          <cell r="L488">
            <v>333.55956740641307</v>
          </cell>
        </row>
        <row r="489">
          <cell r="F489">
            <v>105.00563797141824</v>
          </cell>
          <cell r="L489">
            <v>334.10806795771765</v>
          </cell>
        </row>
        <row r="490">
          <cell r="F490">
            <v>104.99173880272335</v>
          </cell>
          <cell r="L490">
            <v>334.65850255992865</v>
          </cell>
        </row>
        <row r="491">
          <cell r="F491">
            <v>104.96850775107741</v>
          </cell>
          <cell r="L491">
            <v>335.22850359780716</v>
          </cell>
        </row>
        <row r="492">
          <cell r="F492">
            <v>104.95253247082714</v>
          </cell>
          <cell r="L492">
            <v>335.79836299243163</v>
          </cell>
        </row>
        <row r="493">
          <cell r="F493">
            <v>104.95462370229264</v>
          </cell>
          <cell r="L493">
            <v>336.36722646943718</v>
          </cell>
        </row>
        <row r="494">
          <cell r="F494">
            <v>104.96849626807436</v>
          </cell>
          <cell r="L494">
            <v>336.93492548170332</v>
          </cell>
        </row>
        <row r="495">
          <cell r="F495">
            <v>104.98209191251907</v>
          </cell>
          <cell r="L495">
            <v>337.51083149021912</v>
          </cell>
        </row>
        <row r="496">
          <cell r="F496">
            <v>104.98629651019971</v>
          </cell>
          <cell r="L496">
            <v>338.07692922136437</v>
          </cell>
        </row>
        <row r="497">
          <cell r="F497">
            <v>104.98323612882486</v>
          </cell>
          <cell r="L497">
            <v>338.64449384580217</v>
          </cell>
        </row>
        <row r="498">
          <cell r="F498">
            <v>104.97823520163074</v>
          </cell>
          <cell r="L498">
            <v>339.21590106634733</v>
          </cell>
        </row>
        <row r="499">
          <cell r="F499">
            <v>104.97515331860632</v>
          </cell>
          <cell r="L499">
            <v>339.79286500132611</v>
          </cell>
        </row>
        <row r="500">
          <cell r="F500">
            <v>104.97342147873414</v>
          </cell>
          <cell r="L500">
            <v>340.38432484702957</v>
          </cell>
        </row>
        <row r="501">
          <cell r="F501">
            <v>104.97123511697698</v>
          </cell>
          <cell r="L501">
            <v>340.95060705541567</v>
          </cell>
        </row>
        <row r="502">
          <cell r="F502">
            <v>104.96745996240286</v>
          </cell>
          <cell r="L502">
            <v>341.51906065868155</v>
          </cell>
        </row>
        <row r="503">
          <cell r="F503">
            <v>104.9634482890678</v>
          </cell>
          <cell r="L503">
            <v>342.10770813217385</v>
          </cell>
        </row>
        <row r="504">
          <cell r="F504">
            <v>104.96174829083705</v>
          </cell>
          <cell r="L504">
            <v>342.69597513973713</v>
          </cell>
        </row>
        <row r="505">
          <cell r="F505">
            <v>104.96376794039583</v>
          </cell>
          <cell r="L505">
            <v>343.28297269990048</v>
          </cell>
        </row>
        <row r="506">
          <cell r="F506">
            <v>104.9678753490049</v>
          </cell>
          <cell r="L506">
            <v>343.86917030685129</v>
          </cell>
        </row>
        <row r="507">
          <cell r="F507">
            <v>104.97142528679463</v>
          </cell>
          <cell r="L507">
            <v>344.46512677379314</v>
          </cell>
        </row>
        <row r="508">
          <cell r="F508">
            <v>104.97280873575558</v>
          </cell>
          <cell r="L508">
            <v>345.05256586795053</v>
          </cell>
        </row>
        <row r="509">
          <cell r="F509">
            <v>104.97414628181967</v>
          </cell>
          <cell r="L509">
            <v>345.64206470774428</v>
          </cell>
        </row>
        <row r="510">
          <cell r="F510">
            <v>104.97857679417356</v>
          </cell>
          <cell r="L510">
            <v>346.23454546476717</v>
          </cell>
        </row>
        <row r="511">
          <cell r="F511">
            <v>104.9874673973048</v>
          </cell>
          <cell r="L511">
            <v>346.83059589979388</v>
          </cell>
        </row>
        <row r="512">
          <cell r="F512">
            <v>104.99667219835663</v>
          </cell>
          <cell r="L512">
            <v>347.43937805505288</v>
          </cell>
        </row>
        <row r="513">
          <cell r="F513">
            <v>104.99988574817263</v>
          </cell>
          <cell r="L513">
            <v>348.03034593907569</v>
          </cell>
        </row>
        <row r="514">
          <cell r="F514">
            <v>104.99396118966322</v>
          </cell>
          <cell r="L514">
            <v>348.62226558586343</v>
          </cell>
        </row>
        <row r="515">
          <cell r="F515">
            <v>104.9829016180709</v>
          </cell>
          <cell r="L515">
            <v>349.22459940035674</v>
          </cell>
        </row>
        <row r="516">
          <cell r="F516">
            <v>104.97346192242337</v>
          </cell>
          <cell r="L516">
            <v>349.82723328054152</v>
          </cell>
        </row>
        <row r="517">
          <cell r="F517">
            <v>104.97041878762344</v>
          </cell>
          <cell r="L517">
            <v>350.42998008343079</v>
          </cell>
        </row>
        <row r="518">
          <cell r="F518">
            <v>104.97257856300641</v>
          </cell>
          <cell r="L518">
            <v>351.03288462139562</v>
          </cell>
        </row>
        <row r="519">
          <cell r="F519">
            <v>104.97672558916852</v>
          </cell>
          <cell r="L519">
            <v>351.64595919420884</v>
          </cell>
        </row>
        <row r="520">
          <cell r="F520">
            <v>104.98051070958996</v>
          </cell>
          <cell r="L520">
            <v>352.24982200258722</v>
          </cell>
        </row>
        <row r="521">
          <cell r="F521">
            <v>104.98494435453247</v>
          </cell>
          <cell r="L521">
            <v>352.855564915515</v>
          </cell>
        </row>
        <row r="522">
          <cell r="F522">
            <v>104.99193827888618</v>
          </cell>
          <cell r="L522">
            <v>353.46459741871803</v>
          </cell>
        </row>
        <row r="523">
          <cell r="F523">
            <v>105.00195867652374</v>
          </cell>
          <cell r="L523">
            <v>354.07780256476855</v>
          </cell>
        </row>
        <row r="524">
          <cell r="F524">
            <v>105.01098671471399</v>
          </cell>
          <cell r="L524">
            <v>354.70430854401519</v>
          </cell>
        </row>
        <row r="525">
          <cell r="F525">
            <v>105.01328926806205</v>
          </cell>
          <cell r="L525">
            <v>355.30206900582664</v>
          </cell>
        </row>
        <row r="526">
          <cell r="F526">
            <v>105.00680162997976</v>
          </cell>
          <cell r="L526">
            <v>355.90016639492507</v>
          </cell>
        </row>
        <row r="527">
          <cell r="F527">
            <v>104.99724741764366</v>
          </cell>
          <cell r="L527">
            <v>356.51838917136968</v>
          </cell>
        </row>
        <row r="528">
          <cell r="F528">
            <v>104.99397902575231</v>
          </cell>
          <cell r="L528">
            <v>357.13620282004723</v>
          </cell>
        </row>
        <row r="529">
          <cell r="F529">
            <v>105.00279520874223</v>
          </cell>
          <cell r="L529">
            <v>357.75335977654129</v>
          </cell>
        </row>
        <row r="530">
          <cell r="F530">
            <v>105.01915427633831</v>
          </cell>
          <cell r="L530">
            <v>358.36960296088739</v>
          </cell>
        </row>
        <row r="531">
          <cell r="F531">
            <v>105.03512750608066</v>
          </cell>
          <cell r="L531">
            <v>358.99477334897364</v>
          </cell>
        </row>
        <row r="532">
          <cell r="F532">
            <v>105.0446788849309</v>
          </cell>
          <cell r="L532">
            <v>359.60898806670059</v>
          </cell>
        </row>
        <row r="533">
          <cell r="F533">
            <v>105.05037394748821</v>
          </cell>
          <cell r="L533">
            <v>360.22417677794732</v>
          </cell>
        </row>
        <row r="534">
          <cell r="F534">
            <v>105.05700127417222</v>
          </cell>
          <cell r="L534">
            <v>360.84262871509418</v>
          </cell>
        </row>
        <row r="535">
          <cell r="F535">
            <v>105.06735840704172</v>
          </cell>
          <cell r="L535">
            <v>361.46603856608272</v>
          </cell>
        </row>
        <row r="536">
          <cell r="F536">
            <v>105.07821730187824</v>
          </cell>
          <cell r="L536">
            <v>362.10432848454485</v>
          </cell>
        </row>
        <row r="537">
          <cell r="F537">
            <v>105.0838600913994</v>
          </cell>
          <cell r="L537">
            <v>362.71510626723256</v>
          </cell>
        </row>
        <row r="538">
          <cell r="F538">
            <v>105.08224415454653</v>
          </cell>
          <cell r="L538">
            <v>363.32822288284376</v>
          </cell>
        </row>
        <row r="539">
          <cell r="F539">
            <v>105.07836739892761</v>
          </cell>
          <cell r="L539">
            <v>363.96330136905112</v>
          </cell>
        </row>
        <row r="540">
          <cell r="F540">
            <v>105.0801962038442</v>
          </cell>
          <cell r="L540">
            <v>364.59829263670008</v>
          </cell>
        </row>
        <row r="541">
          <cell r="F541">
            <v>105.09254380998512</v>
          </cell>
          <cell r="L541">
            <v>365.23218666135023</v>
          </cell>
        </row>
        <row r="542">
          <cell r="F542">
            <v>105.11065118783905</v>
          </cell>
          <cell r="L542">
            <v>365.86487952959271</v>
          </cell>
        </row>
        <row r="543">
          <cell r="F543">
            <v>105.12665919388735</v>
          </cell>
          <cell r="L543">
            <v>366.50695060668215</v>
          </cell>
        </row>
        <row r="544">
          <cell r="F544">
            <v>105.13493063872059</v>
          </cell>
          <cell r="L544">
            <v>367.13843991377701</v>
          </cell>
        </row>
        <row r="545">
          <cell r="F545">
            <v>105.13941029074692</v>
          </cell>
          <cell r="L545">
            <v>367.77202717503235</v>
          </cell>
        </row>
        <row r="546">
          <cell r="F546">
            <v>105.14654580472659</v>
          </cell>
          <cell r="L546">
            <v>368.41045579081401</v>
          </cell>
        </row>
        <row r="547">
          <cell r="F547">
            <v>105.16054069617343</v>
          </cell>
          <cell r="L547">
            <v>369.05560318404628</v>
          </cell>
        </row>
        <row r="548">
          <cell r="F548">
            <v>105.17878896700999</v>
          </cell>
          <cell r="L548">
            <v>369.71699926040827</v>
          </cell>
        </row>
        <row r="549">
          <cell r="F549">
            <v>105.19508201439332</v>
          </cell>
          <cell r="L549">
            <v>370.3497204794881</v>
          </cell>
        </row>
        <row r="550">
          <cell r="F550">
            <v>105.20694974659672</v>
          </cell>
          <cell r="L550">
            <v>370.98389112534784</v>
          </cell>
        </row>
        <row r="551">
          <cell r="F551">
            <v>105.21609471347183</v>
          </cell>
          <cell r="L551">
            <v>371.63945426493882</v>
          </cell>
        </row>
        <row r="552">
          <cell r="F552">
            <v>105.22506031502158</v>
          </cell>
          <cell r="L552">
            <v>372.29338447043614</v>
          </cell>
        </row>
        <row r="553">
          <cell r="F553">
            <v>105.23582858669882</v>
          </cell>
          <cell r="L553">
            <v>372.94475767736634</v>
          </cell>
        </row>
        <row r="554">
          <cell r="F554">
            <v>105.24701639649368</v>
          </cell>
          <cell r="L554">
            <v>373.59441017726016</v>
          </cell>
        </row>
        <row r="555">
          <cell r="F555">
            <v>105.2562470688755</v>
          </cell>
          <cell r="L555">
            <v>374.254454022679</v>
          </cell>
        </row>
        <row r="556">
          <cell r="F556">
            <v>105.26181228188798</v>
          </cell>
          <cell r="L556">
            <v>374.90459081511943</v>
          </cell>
        </row>
        <row r="557">
          <cell r="F557">
            <v>105.26574055730335</v>
          </cell>
          <cell r="L557">
            <v>375.55507263159677</v>
          </cell>
        </row>
        <row r="558">
          <cell r="F558">
            <v>105.27093096408062</v>
          </cell>
          <cell r="L558">
            <v>376.20507364415874</v>
          </cell>
        </row>
        <row r="559">
          <cell r="F559">
            <v>105.27916756053004</v>
          </cell>
          <cell r="L559">
            <v>376.85445397641632</v>
          </cell>
        </row>
        <row r="560">
          <cell r="F560">
            <v>105.28887607238346</v>
          </cell>
          <cell r="L560">
            <v>377.51588136997196</v>
          </cell>
        </row>
        <row r="561">
          <cell r="F561">
            <v>105.29680511647642</v>
          </cell>
          <cell r="L561">
            <v>378.15988720953465</v>
          </cell>
        </row>
        <row r="562">
          <cell r="F562">
            <v>105.3019382428498</v>
          </cell>
          <cell r="L562">
            <v>378.8093411733787</v>
          </cell>
        </row>
        <row r="563">
          <cell r="F563">
            <v>105.30745971581588</v>
          </cell>
          <cell r="L563">
            <v>379.47335799299179</v>
          </cell>
        </row>
        <row r="564">
          <cell r="F564">
            <v>105.31793622185867</v>
          </cell>
          <cell r="L564">
            <v>380.13832944554969</v>
          </cell>
        </row>
        <row r="565">
          <cell r="F565">
            <v>105.33573648358384</v>
          </cell>
          <cell r="L565">
            <v>380.80211792035647</v>
          </cell>
        </row>
        <row r="566">
          <cell r="F566">
            <v>105.3565327098533</v>
          </cell>
          <cell r="L566">
            <v>381.46485269036623</v>
          </cell>
        </row>
        <row r="567">
          <cell r="F567">
            <v>105.37392523575333</v>
          </cell>
          <cell r="L567">
            <v>382.13830158607135</v>
          </cell>
        </row>
        <row r="568">
          <cell r="F568">
            <v>105.38307390864938</v>
          </cell>
          <cell r="L568">
            <v>382.8018300989022</v>
          </cell>
        </row>
        <row r="569">
          <cell r="F569">
            <v>105.38701871764516</v>
          </cell>
          <cell r="L569">
            <v>383.46793741071895</v>
          </cell>
        </row>
        <row r="570">
          <cell r="F570">
            <v>105.39076017035792</v>
          </cell>
          <cell r="L570">
            <v>384.13836427958063</v>
          </cell>
        </row>
        <row r="571">
          <cell r="F571">
            <v>105.39801755159974</v>
          </cell>
          <cell r="L571">
            <v>384.81423242702601</v>
          </cell>
        </row>
        <row r="572">
          <cell r="F572">
            <v>105.4087476305243</v>
          </cell>
          <cell r="L572">
            <v>385.505597828617</v>
          </cell>
        </row>
        <row r="573">
          <cell r="F573">
            <v>105.42067865612418</v>
          </cell>
          <cell r="L573">
            <v>386.16595305121569</v>
          </cell>
        </row>
        <row r="574">
          <cell r="F574">
            <v>105.43309270755027</v>
          </cell>
          <cell r="L574">
            <v>386.82728733430287</v>
          </cell>
        </row>
        <row r="575">
          <cell r="F575">
            <v>105.44576793330101</v>
          </cell>
          <cell r="L575">
            <v>387.51126966917269</v>
          </cell>
        </row>
        <row r="576">
          <cell r="F576">
            <v>105.45780973055309</v>
          </cell>
          <cell r="L576">
            <v>388.19493444508782</v>
          </cell>
        </row>
        <row r="577">
          <cell r="F577">
            <v>105.46906382657276</v>
          </cell>
          <cell r="L577">
            <v>388.87780201792873</v>
          </cell>
        </row>
        <row r="578">
          <cell r="F578">
            <v>105.48030557080862</v>
          </cell>
          <cell r="L578">
            <v>389.55959889833485</v>
          </cell>
        </row>
        <row r="579">
          <cell r="F579">
            <v>105.49283235290298</v>
          </cell>
          <cell r="L579">
            <v>390.25129764929653</v>
          </cell>
        </row>
        <row r="580">
          <cell r="F580">
            <v>105.50674714343623</v>
          </cell>
          <cell r="L580">
            <v>390.93100260359546</v>
          </cell>
        </row>
        <row r="581">
          <cell r="F581">
            <v>105.52102691232557</v>
          </cell>
          <cell r="L581">
            <v>391.6120715004302</v>
          </cell>
        </row>
        <row r="582">
          <cell r="F582">
            <v>105.53391989241354</v>
          </cell>
          <cell r="L582">
            <v>392.29720443310214</v>
          </cell>
        </row>
        <row r="583">
          <cell r="F583">
            <v>105.54421020805415</v>
          </cell>
          <cell r="L583">
            <v>392.98824288413647</v>
          </cell>
        </row>
        <row r="584">
          <cell r="F584">
            <v>105.5525656439394</v>
          </cell>
          <cell r="L584">
            <v>393.69550072720216</v>
          </cell>
        </row>
        <row r="585">
          <cell r="F585">
            <v>105.55957768293385</v>
          </cell>
          <cell r="L585">
            <v>394.37119960741671</v>
          </cell>
        </row>
        <row r="586">
          <cell r="F586">
            <v>105.56650187433961</v>
          </cell>
          <cell r="L586">
            <v>395.04774295202185</v>
          </cell>
        </row>
        <row r="587">
          <cell r="F587">
            <v>105.57386053744315</v>
          </cell>
          <cell r="L587">
            <v>395.74654684408256</v>
          </cell>
        </row>
        <row r="588">
          <cell r="F588">
            <v>105.58153072795118</v>
          </cell>
          <cell r="L588">
            <v>396.44317593520896</v>
          </cell>
        </row>
        <row r="589">
          <cell r="F589">
            <v>105.58956204382703</v>
          </cell>
          <cell r="L589">
            <v>397.13656609083216</v>
          </cell>
        </row>
        <row r="590">
          <cell r="F590">
            <v>105.59785659421581</v>
          </cell>
          <cell r="L590">
            <v>397.82680796644081</v>
          </cell>
        </row>
        <row r="591">
          <cell r="F591">
            <v>105.60639769050307</v>
          </cell>
          <cell r="L591">
            <v>398.52571451135219</v>
          </cell>
        </row>
        <row r="592">
          <cell r="F592">
            <v>105.61473781692717</v>
          </cell>
          <cell r="L592">
            <v>399.21173588608701</v>
          </cell>
        </row>
        <row r="593">
          <cell r="F593">
            <v>105.62278746669706</v>
          </cell>
          <cell r="L593">
            <v>399.89850001469733</v>
          </cell>
        </row>
        <row r="594">
          <cell r="F594">
            <v>105.63030923381447</v>
          </cell>
          <cell r="L594">
            <v>400.5887278920971</v>
          </cell>
        </row>
        <row r="595">
          <cell r="F595">
            <v>105.63701833401537</v>
          </cell>
          <cell r="L595">
            <v>401.2842598500992</v>
          </cell>
        </row>
        <row r="596">
          <cell r="F596">
            <v>105.64261559671873</v>
          </cell>
          <cell r="L596">
            <v>401.99545776110983</v>
          </cell>
        </row>
        <row r="597">
          <cell r="F597">
            <v>105.64641810534522</v>
          </cell>
          <cell r="L597">
            <v>402.67430228211117</v>
          </cell>
        </row>
        <row r="598">
          <cell r="F598">
            <v>105.6488403700172</v>
          </cell>
          <cell r="L598">
            <v>403.35345360684778</v>
          </cell>
        </row>
        <row r="599">
          <cell r="F599">
            <v>105.65175047653416</v>
          </cell>
          <cell r="L599">
            <v>404.05474160568167</v>
          </cell>
        </row>
        <row r="600">
          <cell r="F600">
            <v>105.65750913078627</v>
          </cell>
          <cell r="L600">
            <v>404.75407456430878</v>
          </cell>
        </row>
        <row r="601">
          <cell r="F601">
            <v>105.66759458029021</v>
          </cell>
          <cell r="L601">
            <v>405.45076785959924</v>
          </cell>
        </row>
        <row r="602">
          <cell r="F602">
            <v>105.68068738095462</v>
          </cell>
          <cell r="L602">
            <v>406.14511759756431</v>
          </cell>
        </row>
        <row r="603">
          <cell r="F603">
            <v>105.69468226523755</v>
          </cell>
          <cell r="L603">
            <v>406.8491548129748</v>
          </cell>
        </row>
        <row r="604">
          <cell r="F604">
            <v>105.70716909857778</v>
          </cell>
          <cell r="L604">
            <v>407.54108696586144</v>
          </cell>
        </row>
        <row r="605">
          <cell r="F605">
            <v>105.71748870030616</v>
          </cell>
          <cell r="L605">
            <v>408.23392002783237</v>
          </cell>
        </row>
        <row r="606">
          <cell r="F606">
            <v>105.72515308624133</v>
          </cell>
          <cell r="L606">
            <v>408.92948692372687</v>
          </cell>
        </row>
        <row r="607">
          <cell r="F607">
            <v>105.73038876284996</v>
          </cell>
          <cell r="L607">
            <v>409.62909067289962</v>
          </cell>
        </row>
        <row r="608">
          <cell r="F608">
            <v>105.73587939611846</v>
          </cell>
          <cell r="L608">
            <v>410.34373772120284</v>
          </cell>
        </row>
        <row r="609">
          <cell r="F609">
            <v>105.74455789364232</v>
          </cell>
          <cell r="L609">
            <v>411.0376886233912</v>
          </cell>
        </row>
        <row r="610">
          <cell r="F610">
            <v>105.75843914778483</v>
          </cell>
          <cell r="L610">
            <v>411.73298500261961</v>
          </cell>
        </row>
        <row r="611">
          <cell r="F611">
            <v>105.77533483592173</v>
          </cell>
          <cell r="L611">
            <v>412.44042479448643</v>
          </cell>
        </row>
        <row r="612">
          <cell r="F612">
            <v>105.79115500391251</v>
          </cell>
          <cell r="L612">
            <v>413.14768932570684</v>
          </cell>
        </row>
        <row r="613">
          <cell r="F613">
            <v>105.80356700705985</v>
          </cell>
          <cell r="L613">
            <v>413.85416850939703</v>
          </cell>
        </row>
        <row r="614">
          <cell r="F614">
            <v>105.81503372290923</v>
          </cell>
          <cell r="L614">
            <v>414.55962867005502</v>
          </cell>
        </row>
        <row r="615">
          <cell r="F615">
            <v>105.82990585721188</v>
          </cell>
          <cell r="L615">
            <v>415.27552664610408</v>
          </cell>
        </row>
        <row r="616">
          <cell r="F616">
            <v>105.85024741124361</v>
          </cell>
          <cell r="L616">
            <v>415.97912043090912</v>
          </cell>
        </row>
        <row r="617">
          <cell r="F617">
            <v>105.87423514033998</v>
          </cell>
          <cell r="L617">
            <v>416.68361678383042</v>
          </cell>
        </row>
        <row r="618">
          <cell r="F618">
            <v>105.89834697451442</v>
          </cell>
          <cell r="L618">
            <v>417.39104435607635</v>
          </cell>
        </row>
        <row r="619">
          <cell r="F619">
            <v>105.92030476243987</v>
          </cell>
          <cell r="L619">
            <v>418.10302375869884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 (Adjusted)"/>
      <sheetName val="M"/>
      <sheetName val="Y (Adjusted)"/>
      <sheetName val="Y"/>
      <sheetName val="Charts"/>
    </sheetNames>
    <sheetDataSet>
      <sheetData sheetId="0">
        <row r="8">
          <cell r="D8">
            <v>37222.140379702068</v>
          </cell>
          <cell r="L8">
            <v>348408.41432436049</v>
          </cell>
          <cell r="M8">
            <v>311405.33000515355</v>
          </cell>
          <cell r="O8">
            <v>24134.683113113526</v>
          </cell>
        </row>
        <row r="9">
          <cell r="D9">
            <v>37139.691538739396</v>
          </cell>
          <cell r="L9">
            <v>348817.28367614746</v>
          </cell>
          <cell r="M9">
            <v>312046.12003680639</v>
          </cell>
          <cell r="O9">
            <v>24123.126529629742</v>
          </cell>
        </row>
        <row r="10">
          <cell r="D10">
            <v>37062.115998949943</v>
          </cell>
          <cell r="L10">
            <v>349900.32944217807</v>
          </cell>
          <cell r="M10">
            <v>313058.26520341443</v>
          </cell>
          <cell r="O10">
            <v>24140.68848914485</v>
          </cell>
        </row>
        <row r="11">
          <cell r="D11">
            <v>36991.461999428277</v>
          </cell>
          <cell r="L11">
            <v>351377.22849731444</v>
          </cell>
          <cell r="M11">
            <v>314288.00549087522</v>
          </cell>
          <cell r="O11">
            <v>24173.805653349558</v>
          </cell>
        </row>
        <row r="12">
          <cell r="D12">
            <v>36937.774131544866</v>
          </cell>
          <cell r="L12">
            <v>352667.66065855947</v>
          </cell>
          <cell r="M12">
            <v>315387.84969239082</v>
          </cell>
          <cell r="O12">
            <v>24198.128790163224</v>
          </cell>
        </row>
        <row r="13">
          <cell r="D13">
            <v>36905.730995943049</v>
          </cell>
          <cell r="L13">
            <v>353333.9710917155</v>
          </cell>
          <cell r="M13">
            <v>316081.49357665383</v>
          </cell>
          <cell r="O13">
            <v>24192.723242572942</v>
          </cell>
        </row>
        <row r="14">
          <cell r="D14">
            <v>36893.579025987761</v>
          </cell>
          <cell r="L14">
            <v>353298.66763108777</v>
          </cell>
          <cell r="M14">
            <v>316221.41166185564</v>
          </cell>
          <cell r="O14">
            <v>24146.664129803259</v>
          </cell>
        </row>
        <row r="15">
          <cell r="D15">
            <v>36896.582547451653</v>
          </cell>
          <cell r="L15">
            <v>352604.73064890213</v>
          </cell>
          <cell r="M15">
            <v>315703.17509977281</v>
          </cell>
          <cell r="O15">
            <v>24051.453890308258</v>
          </cell>
        </row>
        <row r="16">
          <cell r="D16">
            <v>36907.805594631143</v>
          </cell>
          <cell r="L16">
            <v>351432.60927124025</v>
          </cell>
          <cell r="M16">
            <v>314618.86451136268</v>
          </cell>
          <cell r="O16">
            <v>23916.046014563242</v>
          </cell>
        </row>
        <row r="17">
          <cell r="D17">
            <v>36915.828919330896</v>
          </cell>
          <cell r="L17">
            <v>350235.85422048264</v>
          </cell>
          <cell r="M17">
            <v>313541.94534227927</v>
          </cell>
          <cell r="O17">
            <v>23782.735006670799</v>
          </cell>
        </row>
        <row r="18">
          <cell r="D18">
            <v>36908.173725019129</v>
          </cell>
          <cell r="L18">
            <v>349565.58610331215</v>
          </cell>
          <cell r="M18">
            <v>313200.71067695617</v>
          </cell>
          <cell r="O18">
            <v>23706.30135386785</v>
          </cell>
        </row>
        <row r="19">
          <cell r="D19">
            <v>36877.673503667</v>
          </cell>
          <cell r="L19">
            <v>349795.12290708482</v>
          </cell>
          <cell r="M19">
            <v>314055.03626275831</v>
          </cell>
          <cell r="O19">
            <v>23721.257382977394</v>
          </cell>
        </row>
        <row r="20">
          <cell r="D20">
            <v>36833.355353893778</v>
          </cell>
          <cell r="L20">
            <v>350730.43801387661</v>
          </cell>
          <cell r="M20">
            <v>315715.53697942919</v>
          </cell>
          <cell r="O20">
            <v>23797.087070157449</v>
          </cell>
        </row>
        <row r="21">
          <cell r="D21">
            <v>36792.673880922353</v>
          </cell>
          <cell r="L21">
            <v>351905.27755519323</v>
          </cell>
          <cell r="M21">
            <v>317385.801718665</v>
          </cell>
          <cell r="O21">
            <v>23876.493658061638</v>
          </cell>
        </row>
        <row r="22">
          <cell r="D22">
            <v>36761.447523738105</v>
          </cell>
          <cell r="L22">
            <v>353010.26894255605</v>
          </cell>
          <cell r="M22">
            <v>318615.35179360065</v>
          </cell>
          <cell r="O22">
            <v>23922.934156980547</v>
          </cell>
        </row>
        <row r="23">
          <cell r="D23">
            <v>36728.204515012483</v>
          </cell>
          <cell r="L23">
            <v>353782.58944091795</v>
          </cell>
          <cell r="M23">
            <v>319290.04261823493</v>
          </cell>
          <cell r="O23">
            <v>23926.678475725279</v>
          </cell>
        </row>
        <row r="24">
          <cell r="D24">
            <v>36676.922587106907</v>
          </cell>
          <cell r="L24">
            <v>353887.09512427548</v>
          </cell>
          <cell r="M24">
            <v>319331.184090522</v>
          </cell>
          <cell r="O24">
            <v>23884.047595016418</v>
          </cell>
        </row>
        <row r="25">
          <cell r="D25">
            <v>36595.842471761855</v>
          </cell>
          <cell r="L25">
            <v>353261.70079752605</v>
          </cell>
          <cell r="M25">
            <v>318841.78694712318</v>
          </cell>
          <cell r="O25">
            <v>23803.160168298087</v>
          </cell>
        </row>
        <row r="26">
          <cell r="D26">
            <v>36488.276457724125</v>
          </cell>
          <cell r="L26">
            <v>352496.96907289565</v>
          </cell>
          <cell r="M26">
            <v>318256.87519516482</v>
          </cell>
          <cell r="O26">
            <v>23716.279845437697</v>
          </cell>
        </row>
        <row r="27">
          <cell r="D27">
            <v>36361.236747162387</v>
          </cell>
          <cell r="L27">
            <v>352411.03705030872</v>
          </cell>
          <cell r="M27">
            <v>318129.30761189613</v>
          </cell>
          <cell r="O27">
            <v>23663.532961814635</v>
          </cell>
        </row>
        <row r="28">
          <cell r="D28">
            <v>36226.8529782603</v>
          </cell>
          <cell r="L28">
            <v>353457.75200602214</v>
          </cell>
          <cell r="M28">
            <v>318788.89443257649</v>
          </cell>
          <cell r="O28">
            <v>23670.613484764101</v>
          </cell>
        </row>
        <row r="29">
          <cell r="D29">
            <v>36087.432180678072</v>
          </cell>
          <cell r="L29">
            <v>355005.26304577244</v>
          </cell>
          <cell r="M29">
            <v>319888.84588032385</v>
          </cell>
          <cell r="O29">
            <v>23710.988208340059</v>
          </cell>
        </row>
        <row r="30">
          <cell r="D30">
            <v>35946.106443659162</v>
          </cell>
          <cell r="L30">
            <v>356088.96226196288</v>
          </cell>
          <cell r="M30">
            <v>320874.37368570961</v>
          </cell>
          <cell r="O30">
            <v>23743.406029081343</v>
          </cell>
        </row>
        <row r="31">
          <cell r="D31">
            <v>35806.959950677701</v>
          </cell>
          <cell r="L31">
            <v>356134.24926757812</v>
          </cell>
          <cell r="M31">
            <v>321394.15539181617</v>
          </cell>
          <cell r="O31">
            <v>23741.666491170083</v>
          </cell>
        </row>
        <row r="32">
          <cell r="D32">
            <v>35675.216737936513</v>
          </cell>
          <cell r="L32">
            <v>355791.71103988157</v>
          </cell>
          <cell r="M32">
            <v>321735.35425223073</v>
          </cell>
          <cell r="O32">
            <v>23726.100381912725</v>
          </cell>
        </row>
        <row r="33">
          <cell r="D33">
            <v>35564.923766925938</v>
          </cell>
          <cell r="L33">
            <v>356098.27754369273</v>
          </cell>
          <cell r="M33">
            <v>322353.09599383123</v>
          </cell>
          <cell r="O33">
            <v>23732.09704739472</v>
          </cell>
        </row>
        <row r="34">
          <cell r="D34">
            <v>35476.508762612633</v>
          </cell>
          <cell r="L34">
            <v>357626.47484170238</v>
          </cell>
          <cell r="M34">
            <v>323505.73135031422</v>
          </cell>
          <cell r="O34">
            <v>23777.38626390888</v>
          </cell>
        </row>
        <row r="35">
          <cell r="D35">
            <v>35403.397606670609</v>
          </cell>
          <cell r="L35">
            <v>359646.91610921227</v>
          </cell>
          <cell r="M35">
            <v>324772.42077941896</v>
          </cell>
          <cell r="O35">
            <v>23830.68022368749</v>
          </cell>
        </row>
        <row r="36">
          <cell r="D36">
            <v>35338.947625182198</v>
          </cell>
          <cell r="L36">
            <v>360922.51852318546</v>
          </cell>
          <cell r="M36">
            <v>325456.79294561571</v>
          </cell>
          <cell r="O36">
            <v>23841.846372819717</v>
          </cell>
        </row>
        <row r="37">
          <cell r="D37">
            <v>35283.975876347453</v>
          </cell>
          <cell r="L37">
            <v>360837.61472981772</v>
          </cell>
          <cell r="M37">
            <v>325280.23171895347</v>
          </cell>
          <cell r="O37">
            <v>23790.477613004048</v>
          </cell>
        </row>
        <row r="38">
          <cell r="D38">
            <v>35268.136631629415</v>
          </cell>
          <cell r="L38">
            <v>360594.05040322582</v>
          </cell>
          <cell r="M38">
            <v>325161.59905316751</v>
          </cell>
          <cell r="O38">
            <v>23743.247328542893</v>
          </cell>
        </row>
        <row r="39">
          <cell r="D39">
            <v>35330.928337711164</v>
          </cell>
          <cell r="L39">
            <v>362039.90120967739</v>
          </cell>
          <cell r="M39">
            <v>326450.00524902344</v>
          </cell>
          <cell r="O39">
            <v>23797.478449790709</v>
          </cell>
        </row>
        <row r="40">
          <cell r="D40">
            <v>35485.116049669887</v>
          </cell>
          <cell r="L40">
            <v>366015.27913411456</v>
          </cell>
          <cell r="M40">
            <v>329724.45887959801</v>
          </cell>
          <cell r="O40">
            <v>23996.464872868855</v>
          </cell>
        </row>
        <row r="41">
          <cell r="D41">
            <v>35678.193546162722</v>
          </cell>
          <cell r="L41">
            <v>370666.43504284276</v>
          </cell>
          <cell r="M41">
            <v>333541.70624862181</v>
          </cell>
          <cell r="O41">
            <v>24234.716279798937</v>
          </cell>
        </row>
        <row r="42">
          <cell r="D42">
            <v>35836.257973613487</v>
          </cell>
          <cell r="L42">
            <v>373276.13191731769</v>
          </cell>
          <cell r="M42">
            <v>335804.85284678143</v>
          </cell>
          <cell r="O42">
            <v>24359.903126462301</v>
          </cell>
        </row>
        <row r="43">
          <cell r="D43">
            <v>35913.180708687229</v>
          </cell>
          <cell r="L43">
            <v>372220.18323147681</v>
          </cell>
          <cell r="M43">
            <v>335253.71841725998</v>
          </cell>
          <cell r="O43">
            <v>24280.365624089394</v>
          </cell>
        </row>
        <row r="44">
          <cell r="D44">
            <v>35949.565672691213</v>
          </cell>
          <cell r="L44">
            <v>369331.47160093248</v>
          </cell>
          <cell r="M44">
            <v>333277.04653438443</v>
          </cell>
          <cell r="O44">
            <v>24095.882554700296</v>
          </cell>
        </row>
        <row r="45">
          <cell r="D45">
            <v>36007.677574255838</v>
          </cell>
          <cell r="L45">
            <v>367677.27131870814</v>
          </cell>
          <cell r="M45">
            <v>332192.07121658325</v>
          </cell>
          <cell r="O45">
            <v>23976.955412353789</v>
          </cell>
        </row>
        <row r="46">
          <cell r="D46">
            <v>36126.039412715567</v>
          </cell>
          <cell r="L46">
            <v>368962.34372637351</v>
          </cell>
          <cell r="M46">
            <v>333296.19357792026</v>
          </cell>
          <cell r="O46">
            <v>24015.606684407881</v>
          </cell>
        </row>
        <row r="47">
          <cell r="D47">
            <v>36265.54971867612</v>
          </cell>
          <cell r="L47">
            <v>372107.48926595051</v>
          </cell>
          <cell r="M47">
            <v>335741.29422810872</v>
          </cell>
          <cell r="O47">
            <v>24149.369844881694</v>
          </cell>
        </row>
        <row r="48">
          <cell r="D48">
            <v>36350.095663138221</v>
          </cell>
          <cell r="L48">
            <v>374879.9339323967</v>
          </cell>
          <cell r="M48">
            <v>337784.20727342175</v>
          </cell>
          <cell r="O48">
            <v>24253.87457170794</v>
          </cell>
        </row>
        <row r="49">
          <cell r="D49">
            <v>36338.484576104936</v>
          </cell>
          <cell r="L49">
            <v>375777.69463704427</v>
          </cell>
          <cell r="M49">
            <v>338280.43951416016</v>
          </cell>
          <cell r="O49">
            <v>24246.461261558532</v>
          </cell>
        </row>
        <row r="50">
          <cell r="D50">
            <v>36283.390997744769</v>
          </cell>
          <cell r="L50">
            <v>375623.22579070058</v>
          </cell>
          <cell r="M50">
            <v>337958.24025997036</v>
          </cell>
          <cell r="O50">
            <v>24179.263831230903</v>
          </cell>
        </row>
        <row r="51">
          <cell r="D51">
            <v>36269.628466840921</v>
          </cell>
          <cell r="L51">
            <v>376047.06470120337</v>
          </cell>
          <cell r="M51">
            <v>338196.01051478233</v>
          </cell>
          <cell r="O51">
            <v>24150.484256252166</v>
          </cell>
        </row>
        <row r="52">
          <cell r="D52">
            <v>36347.2306797118</v>
          </cell>
          <cell r="L52">
            <v>377998.32900390623</v>
          </cell>
          <cell r="M52">
            <v>339798.48253479006</v>
          </cell>
          <cell r="O52">
            <v>24219.525935427348</v>
          </cell>
        </row>
        <row r="53">
          <cell r="D53">
            <v>36462.534279679247</v>
          </cell>
          <cell r="L53">
            <v>380495.99570785032</v>
          </cell>
          <cell r="M53">
            <v>341923.89170394407</v>
          </cell>
          <cell r="O53">
            <v>24325.863356805618</v>
          </cell>
        </row>
        <row r="54">
          <cell r="D54">
            <v>36530.675273024674</v>
          </cell>
          <cell r="L54">
            <v>381949.92826334637</v>
          </cell>
          <cell r="M54">
            <v>343214.03227081301</v>
          </cell>
          <cell r="O54">
            <v>24372.776586500804</v>
          </cell>
        </row>
        <row r="55">
          <cell r="D55">
            <v>36499.884869863723</v>
          </cell>
          <cell r="L55">
            <v>381445.73503654235</v>
          </cell>
          <cell r="M55">
            <v>342871.81900418189</v>
          </cell>
          <cell r="O55">
            <v>24303.41686187252</v>
          </cell>
        </row>
        <row r="56">
          <cell r="D56">
            <v>36420.684057713872</v>
          </cell>
          <cell r="L56">
            <v>380201.65341481857</v>
          </cell>
          <cell r="M56">
            <v>341869.24386399792</v>
          </cell>
          <cell r="O56">
            <v>24185.906019272345</v>
          </cell>
        </row>
        <row r="57">
          <cell r="D57">
            <v>36379.153121363132</v>
          </cell>
          <cell r="L57">
            <v>380124.20391845703</v>
          </cell>
          <cell r="M57">
            <v>341752.82523345947</v>
          </cell>
          <cell r="O57">
            <v>24132.968607936586</v>
          </cell>
        </row>
        <row r="58">
          <cell r="D58">
            <v>36421.592173729106</v>
          </cell>
          <cell r="L58">
            <v>382263.13827022427</v>
          </cell>
          <cell r="M58">
            <v>343391.82326286071</v>
          </cell>
          <cell r="O58">
            <v>24204.144512484152</v>
          </cell>
        </row>
        <row r="59">
          <cell r="D59">
            <v>36511.733010670847</v>
          </cell>
          <cell r="L59">
            <v>385671.95643717446</v>
          </cell>
          <cell r="M59">
            <v>346094.83171284996</v>
          </cell>
          <cell r="O59">
            <v>24349.364536031087</v>
          </cell>
        </row>
        <row r="60">
          <cell r="D60">
            <v>36579.028207755713</v>
          </cell>
          <cell r="L60">
            <v>388482.06741431454</v>
          </cell>
          <cell r="M60">
            <v>348454.51048131142</v>
          </cell>
          <cell r="O60">
            <v>24470.988482875207</v>
          </cell>
        </row>
        <row r="61">
          <cell r="D61">
            <v>36576.121855491059</v>
          </cell>
          <cell r="L61">
            <v>389477.94578450522</v>
          </cell>
          <cell r="M61">
            <v>349542.90641581215</v>
          </cell>
          <cell r="O61">
            <v>24503.596518834431</v>
          </cell>
        </row>
        <row r="62">
          <cell r="D62">
            <v>36526.069225284278</v>
          </cell>
          <cell r="L62">
            <v>389352.5228074597</v>
          </cell>
          <cell r="M62">
            <v>349845.65495054185</v>
          </cell>
          <cell r="O62">
            <v>24481.296986856767</v>
          </cell>
        </row>
        <row r="63">
          <cell r="D63">
            <v>36475.426257715502</v>
          </cell>
          <cell r="L63">
            <v>389465.90504701674</v>
          </cell>
          <cell r="M63">
            <v>350347.89141082764</v>
          </cell>
          <cell r="O63">
            <v>24472.646388238478</v>
          </cell>
        </row>
        <row r="64">
          <cell r="D64">
            <v>36458.60731355672</v>
          </cell>
          <cell r="L64">
            <v>390782.80787963868</v>
          </cell>
          <cell r="M64">
            <v>351730.94792836509</v>
          </cell>
          <cell r="O64">
            <v>24526.867887338001</v>
          </cell>
        </row>
        <row r="65">
          <cell r="D65">
            <v>36465.326733080459</v>
          </cell>
          <cell r="L65">
            <v>393128.21926190774</v>
          </cell>
          <cell r="M65">
            <v>353879.02869046119</v>
          </cell>
          <cell r="O65">
            <v>24634.71080526229</v>
          </cell>
        </row>
        <row r="66">
          <cell r="D66">
            <v>36472.73687549695</v>
          </cell>
          <cell r="L66">
            <v>395950.75883789064</v>
          </cell>
          <cell r="M66">
            <v>356398.83499730431</v>
          </cell>
          <cell r="O66">
            <v>24768.039532256127</v>
          </cell>
        </row>
        <row r="67">
          <cell r="D67">
            <v>36463.695748060069</v>
          </cell>
          <cell r="L67">
            <v>398750.64316681895</v>
          </cell>
          <cell r="M67">
            <v>358902.90115184168</v>
          </cell>
          <cell r="O67">
            <v>24899.378709808472</v>
          </cell>
        </row>
        <row r="68">
          <cell r="D68">
            <v>36437.932118592362</v>
          </cell>
          <cell r="L68">
            <v>401197.08250181138</v>
          </cell>
          <cell r="M68">
            <v>361033.68202184862</v>
          </cell>
          <cell r="O68">
            <v>25003.431748559397</v>
          </cell>
        </row>
        <row r="69">
          <cell r="D69">
            <v>36403.353113863785</v>
          </cell>
          <cell r="L69">
            <v>402855.62528119766</v>
          </cell>
          <cell r="M69">
            <v>362317.03402056015</v>
          </cell>
          <cell r="O69">
            <v>25050.607528073448</v>
          </cell>
        </row>
        <row r="70">
          <cell r="D70">
            <v>36363.714921275954</v>
          </cell>
          <cell r="L70">
            <v>403715.0543685421</v>
          </cell>
          <cell r="M70">
            <v>362705.1864427136</v>
          </cell>
          <cell r="O70">
            <v>25035.771910513602</v>
          </cell>
        </row>
        <row r="71">
          <cell r="D71">
            <v>36321.310510703093</v>
          </cell>
          <cell r="L71">
            <v>404187.7576985677</v>
          </cell>
          <cell r="M71">
            <v>362697.95339152019</v>
          </cell>
          <cell r="O71">
            <v>24992.015351613361</v>
          </cell>
        </row>
        <row r="72">
          <cell r="D72">
            <v>36280.799847828799</v>
          </cell>
          <cell r="L72">
            <v>404822.35448726529</v>
          </cell>
          <cell r="M72">
            <v>363011.19524088211</v>
          </cell>
          <cell r="O72">
            <v>24970.079853396262</v>
          </cell>
        </row>
        <row r="73">
          <cell r="D73">
            <v>36244.301010580079</v>
          </cell>
          <cell r="L73">
            <v>406022.73017985024</v>
          </cell>
          <cell r="M73">
            <v>364127.39381561277</v>
          </cell>
          <cell r="O73">
            <v>25003.230844211579</v>
          </cell>
        </row>
        <row r="74">
          <cell r="D74">
            <v>36210.225368732361</v>
          </cell>
          <cell r="L74">
            <v>407615.90624409338</v>
          </cell>
          <cell r="M74">
            <v>365735.68064092821</v>
          </cell>
          <cell r="O74">
            <v>25070.070590788317</v>
          </cell>
        </row>
        <row r="75">
          <cell r="D75">
            <v>36175.14558276422</v>
          </cell>
          <cell r="L75">
            <v>409254.46572383755</v>
          </cell>
          <cell r="M75">
            <v>367272.96997587144</v>
          </cell>
          <cell r="O75">
            <v>25131.102738918798</v>
          </cell>
        </row>
        <row r="76">
          <cell r="D76">
            <v>36140.051483048599</v>
          </cell>
          <cell r="L76">
            <v>410647.02396748861</v>
          </cell>
          <cell r="M76">
            <v>368307.86936238606</v>
          </cell>
          <cell r="O76">
            <v>25158.012559127808</v>
          </cell>
        </row>
        <row r="77">
          <cell r="D77">
            <v>36112.341490383915</v>
          </cell>
          <cell r="L77">
            <v>411980.92642704136</v>
          </cell>
          <cell r="M77">
            <v>369089.94042525755</v>
          </cell>
          <cell r="O77">
            <v>25167.04092059597</v>
          </cell>
        </row>
        <row r="78">
          <cell r="D78">
            <v>36102.224196019757</v>
          </cell>
          <cell r="L78">
            <v>413541.09714965819</v>
          </cell>
          <cell r="M78">
            <v>370034.62515004474</v>
          </cell>
          <cell r="O78">
            <v>25186.532329384485</v>
          </cell>
        </row>
        <row r="79">
          <cell r="D79">
            <v>36116.096761361747</v>
          </cell>
          <cell r="L79">
            <v>415503.665031187</v>
          </cell>
          <cell r="M79">
            <v>371401.56346450315</v>
          </cell>
          <cell r="O79">
            <v>25234.208286839148</v>
          </cell>
        </row>
        <row r="80">
          <cell r="D80">
            <v>36148.11478384924</v>
          </cell>
          <cell r="L80">
            <v>417728.72636955016</v>
          </cell>
          <cell r="M80">
            <v>372984.16345584008</v>
          </cell>
          <cell r="O80">
            <v>25295.291976190383</v>
          </cell>
        </row>
        <row r="81">
          <cell r="D81">
            <v>36186.292588429082</v>
          </cell>
          <cell r="L81">
            <v>419824.61978254648</v>
          </cell>
          <cell r="M81">
            <v>374325.29656508873</v>
          </cell>
          <cell r="O81">
            <v>25340.968878417181</v>
          </cell>
        </row>
        <row r="82">
          <cell r="D82">
            <v>36225.400116127472</v>
          </cell>
          <cell r="L82">
            <v>421650.55572460545</v>
          </cell>
          <cell r="M82">
            <v>375234.04298130161</v>
          </cell>
          <cell r="O82">
            <v>25356.757362027322</v>
          </cell>
        </row>
        <row r="83">
          <cell r="D83">
            <v>36271.374613901309</v>
          </cell>
          <cell r="L83">
            <v>423234.32015686034</v>
          </cell>
          <cell r="M83">
            <v>375905.07202758791</v>
          </cell>
          <cell r="O83">
            <v>25355.119076681138</v>
          </cell>
        </row>
        <row r="84">
          <cell r="D84">
            <v>36332.862094462042</v>
          </cell>
          <cell r="L84">
            <v>424608.9997319252</v>
          </cell>
          <cell r="M84">
            <v>376644.32271059096</v>
          </cell>
          <cell r="O84">
            <v>25357.605069037407</v>
          </cell>
        </row>
        <row r="85">
          <cell r="D85">
            <v>36415.53057149925</v>
          </cell>
          <cell r="L85">
            <v>425837.22699648538</v>
          </cell>
          <cell r="M85">
            <v>377665.83200556436</v>
          </cell>
          <cell r="O85">
            <v>25378.825477091472</v>
          </cell>
        </row>
        <row r="86">
          <cell r="D86">
            <v>36515.433363054195</v>
          </cell>
          <cell r="L86">
            <v>426948.05910110474</v>
          </cell>
          <cell r="M86">
            <v>378842.91743616905</v>
          </cell>
          <cell r="O86">
            <v>25410.391816046929</v>
          </cell>
        </row>
        <row r="87">
          <cell r="D87">
            <v>36627.08224308223</v>
          </cell>
          <cell r="L87">
            <v>427979.44403420726</v>
          </cell>
          <cell r="M87">
            <v>379948.91560400685</v>
          </cell>
          <cell r="O87">
            <v>25436.388054909246</v>
          </cell>
        </row>
        <row r="88">
          <cell r="D88">
            <v>36741.400897349304</v>
          </cell>
          <cell r="L88">
            <v>428949.1634226481</v>
          </cell>
          <cell r="M88">
            <v>380788.34336001077</v>
          </cell>
          <cell r="O88">
            <v>25445.277987718582</v>
          </cell>
        </row>
        <row r="89">
          <cell r="D89">
            <v>36859.276756205822</v>
          </cell>
          <cell r="L89">
            <v>430014.71778820409</v>
          </cell>
          <cell r="M89">
            <v>381468.61671189341</v>
          </cell>
          <cell r="O89">
            <v>25443.385476535368</v>
          </cell>
        </row>
        <row r="90">
          <cell r="D90">
            <v>36981.222863655326</v>
          </cell>
          <cell r="L90">
            <v>431340.28804524738</v>
          </cell>
          <cell r="M90">
            <v>382158.3157398224</v>
          </cell>
          <cell r="O90">
            <v>25441.878773498534</v>
          </cell>
        </row>
        <row r="91">
          <cell r="D91">
            <v>37106.566054164738</v>
          </cell>
          <cell r="L91">
            <v>432979.21314264112</v>
          </cell>
          <cell r="M91">
            <v>382956.51321804908</v>
          </cell>
          <cell r="O91">
            <v>25447.368684184166</v>
          </cell>
        </row>
        <row r="92">
          <cell r="D92">
            <v>37232.605367806042</v>
          </cell>
          <cell r="L92">
            <v>434653.81422473537</v>
          </cell>
          <cell r="M92">
            <v>383760.90817211522</v>
          </cell>
          <cell r="O92">
            <v>25452.510613195358</v>
          </cell>
        </row>
        <row r="93">
          <cell r="D93">
            <v>37345.788300695531</v>
          </cell>
          <cell r="L93">
            <v>435868.93004063197</v>
          </cell>
          <cell r="M93">
            <v>384349.77870586939</v>
          </cell>
          <cell r="O93">
            <v>25445.961515222276</v>
          </cell>
        </row>
        <row r="94">
          <cell r="D94">
            <v>37450.699893907389</v>
          </cell>
          <cell r="L94">
            <v>436545.06550844252</v>
          </cell>
          <cell r="M94">
            <v>384725.81388313539</v>
          </cell>
          <cell r="O94">
            <v>25425.716813364335</v>
          </cell>
        </row>
        <row r="95">
          <cell r="D95">
            <v>37561.622502503924</v>
          </cell>
          <cell r="L95">
            <v>437252.67888590496</v>
          </cell>
          <cell r="M95">
            <v>385286.69867146813</v>
          </cell>
          <cell r="O95">
            <v>25416.449568430584</v>
          </cell>
        </row>
        <row r="96">
          <cell r="D96">
            <v>37690.421820482232</v>
          </cell>
          <cell r="L96">
            <v>438785.6104972593</v>
          </cell>
          <cell r="M96">
            <v>386567.87988428917</v>
          </cell>
          <cell r="O96">
            <v>25454.917115611413</v>
          </cell>
        </row>
        <row r="97">
          <cell r="D97">
            <v>37845.825947774028</v>
          </cell>
          <cell r="L97">
            <v>441540.45069986978</v>
          </cell>
          <cell r="M97">
            <v>388793.92961425782</v>
          </cell>
          <cell r="O97">
            <v>25555.955675188699</v>
          </cell>
        </row>
        <row r="98">
          <cell r="D98">
            <v>38017.158499663186</v>
          </cell>
          <cell r="L98">
            <v>444653.35739824851</v>
          </cell>
          <cell r="M98">
            <v>391241.69204711914</v>
          </cell>
          <cell r="O98">
            <v>25672.28076171875</v>
          </cell>
        </row>
        <row r="99">
          <cell r="D99">
            <v>38189.217836294447</v>
          </cell>
          <cell r="L99">
            <v>446858.82667984499</v>
          </cell>
          <cell r="M99">
            <v>392885.61292783677</v>
          </cell>
          <cell r="O99">
            <v>25736.063937033377</v>
          </cell>
        </row>
        <row r="100">
          <cell r="D100">
            <v>38347.228772313865</v>
          </cell>
          <cell r="L100">
            <v>447442.85974121094</v>
          </cell>
          <cell r="M100">
            <v>393178.01402791339</v>
          </cell>
          <cell r="O100">
            <v>25712.747978210449</v>
          </cell>
        </row>
        <row r="101">
          <cell r="D101">
            <v>38511.96784515203</v>
          </cell>
          <cell r="L101">
            <v>447736.83025926159</v>
          </cell>
          <cell r="M101">
            <v>393292.51120684226</v>
          </cell>
          <cell r="O101">
            <v>25677.940990447998</v>
          </cell>
        </row>
        <row r="102">
          <cell r="D102">
            <v>38709.540619929161</v>
          </cell>
          <cell r="L102">
            <v>449624.6390136719</v>
          </cell>
          <cell r="M102">
            <v>394872.01737569174</v>
          </cell>
          <cell r="O102">
            <v>25738.565208562217</v>
          </cell>
        </row>
        <row r="103">
          <cell r="D103">
            <v>38957.627484334989</v>
          </cell>
          <cell r="L103">
            <v>454253.02305947582</v>
          </cell>
          <cell r="M103">
            <v>398904.31068666518</v>
          </cell>
          <cell r="O103">
            <v>25958.883002496535</v>
          </cell>
        </row>
        <row r="104">
          <cell r="D104">
            <v>39250.488114327469</v>
          </cell>
          <cell r="L104">
            <v>460488.99962197582</v>
          </cell>
          <cell r="M104">
            <v>404346.47523744643</v>
          </cell>
          <cell r="O104">
            <v>26270.226329680412</v>
          </cell>
        </row>
        <row r="105">
          <cell r="D105">
            <v>39548.992704188691</v>
          </cell>
          <cell r="L105">
            <v>465996.39389910019</v>
          </cell>
          <cell r="M105">
            <v>409097.45933641709</v>
          </cell>
          <cell r="O105">
            <v>26538.504387106215</v>
          </cell>
        </row>
        <row r="106">
          <cell r="D106">
            <v>39850.840276172035</v>
          </cell>
          <cell r="L106">
            <v>469734.67085512221</v>
          </cell>
          <cell r="M106">
            <v>412216.04132178525</v>
          </cell>
          <cell r="O106">
            <v>26700.35400692109</v>
          </cell>
        </row>
        <row r="107">
          <cell r="D107">
            <v>40155.395676363762</v>
          </cell>
          <cell r="L107">
            <v>472105.32168375648</v>
          </cell>
          <cell r="M107">
            <v>414104.23915405275</v>
          </cell>
          <cell r="O107">
            <v>26780.771110280355</v>
          </cell>
        </row>
        <row r="108">
          <cell r="D108">
            <v>40442.755515475015</v>
          </cell>
          <cell r="L108">
            <v>473818.61263545864</v>
          </cell>
          <cell r="M108">
            <v>415476.70983099169</v>
          </cell>
          <cell r="O108">
            <v>26827.987448646178</v>
          </cell>
        </row>
        <row r="109">
          <cell r="D109">
            <v>40699.724161146652</v>
          </cell>
          <cell r="L109">
            <v>475553.93278096517</v>
          </cell>
          <cell r="M109">
            <v>416978.50340016681</v>
          </cell>
          <cell r="O109">
            <v>26884.241143480936</v>
          </cell>
        </row>
        <row r="110">
          <cell r="D110">
            <v>40900.38642909292</v>
          </cell>
          <cell r="L110">
            <v>477294.30977113784</v>
          </cell>
          <cell r="M110">
            <v>418529.05484796339</v>
          </cell>
          <cell r="O110">
            <v>26944.352041090689</v>
          </cell>
        </row>
        <row r="111">
          <cell r="D111">
            <v>41017.395046389371</v>
          </cell>
          <cell r="L111">
            <v>478817.81842730124</v>
          </cell>
          <cell r="M111">
            <v>419827.55190178653</v>
          </cell>
          <cell r="O111">
            <v>26988.07134071473</v>
          </cell>
        </row>
        <row r="112">
          <cell r="D112">
            <v>41034.287807147339</v>
          </cell>
          <cell r="L112">
            <v>479940.04669392906</v>
          </cell>
          <cell r="M112">
            <v>420656.5605275472</v>
          </cell>
          <cell r="O112">
            <v>27002.446359634399</v>
          </cell>
        </row>
        <row r="113">
          <cell r="D113">
            <v>40987.734066158191</v>
          </cell>
          <cell r="L113">
            <v>480883.45537345641</v>
          </cell>
          <cell r="M113">
            <v>421296.96107384464</v>
          </cell>
          <cell r="O113">
            <v>27004.674150128518</v>
          </cell>
        </row>
        <row r="114">
          <cell r="D114">
            <v>40927.347711036615</v>
          </cell>
          <cell r="L114">
            <v>481949.05635782878</v>
          </cell>
          <cell r="M114">
            <v>422142.99964167277</v>
          </cell>
          <cell r="O114">
            <v>27019.899064143498</v>
          </cell>
        </row>
        <row r="115">
          <cell r="D115">
            <v>40885.387636173902</v>
          </cell>
          <cell r="L115">
            <v>483317.84894586378</v>
          </cell>
          <cell r="M115">
            <v>423435.40620619251</v>
          </cell>
          <cell r="O115">
            <v>27063.46057587285</v>
          </cell>
        </row>
        <row r="116">
          <cell r="D116">
            <v>40841.899213211414</v>
          </cell>
          <cell r="L116">
            <v>484817.94714552356</v>
          </cell>
          <cell r="M116">
            <v>424953.15760409448</v>
          </cell>
          <cell r="O116">
            <v>27120.571905105346</v>
          </cell>
        </row>
        <row r="117">
          <cell r="D117">
            <v>40766.591571531935</v>
          </cell>
          <cell r="L117">
            <v>486052.78010886058</v>
          </cell>
          <cell r="M117">
            <v>426215.00802666799</v>
          </cell>
          <cell r="O117">
            <v>27163.052648305893</v>
          </cell>
        </row>
        <row r="118">
          <cell r="D118">
            <v>40643.585188614117</v>
          </cell>
          <cell r="L118">
            <v>486930.42889994959</v>
          </cell>
          <cell r="M118">
            <v>427061.76457952685</v>
          </cell>
          <cell r="O118">
            <v>27178.769528265922</v>
          </cell>
        </row>
        <row r="119">
          <cell r="D119">
            <v>40515.167122607098</v>
          </cell>
          <cell r="L119">
            <v>487723.60656738281</v>
          </cell>
          <cell r="M119">
            <v>427730.53306783043</v>
          </cell>
          <cell r="O119">
            <v>27181.475010617574</v>
          </cell>
        </row>
        <row r="120">
          <cell r="D120">
            <v>40454.592977879613</v>
          </cell>
          <cell r="L120">
            <v>488796.37310987903</v>
          </cell>
          <cell r="M120">
            <v>428561.40921955724</v>
          </cell>
          <cell r="O120">
            <v>27194.077690170656</v>
          </cell>
        </row>
        <row r="121">
          <cell r="D121">
            <v>40502.790194472167</v>
          </cell>
          <cell r="L121">
            <v>490348.31724039715</v>
          </cell>
          <cell r="M121">
            <v>429762.05865936278</v>
          </cell>
          <cell r="O121">
            <v>27229.852326520286</v>
          </cell>
        </row>
        <row r="122">
          <cell r="D122">
            <v>40617.884767602358</v>
          </cell>
          <cell r="L122">
            <v>491977.52044480847</v>
          </cell>
          <cell r="M122">
            <v>431024.52669697424</v>
          </cell>
          <cell r="O122">
            <v>27269.467444235277</v>
          </cell>
        </row>
        <row r="123">
          <cell r="D123">
            <v>40731.620255882161</v>
          </cell>
          <cell r="L123">
            <v>493095.28553033643</v>
          </cell>
          <cell r="M123">
            <v>431879.80294209142</v>
          </cell>
          <cell r="O123">
            <v>27282.751040489442</v>
          </cell>
        </row>
        <row r="124">
          <cell r="D124">
            <v>40820.270468023518</v>
          </cell>
          <cell r="L124">
            <v>493496.66302897135</v>
          </cell>
          <cell r="M124">
            <v>432169.93020833336</v>
          </cell>
          <cell r="O124">
            <v>27260.985951105755</v>
          </cell>
        </row>
        <row r="125">
          <cell r="D125">
            <v>41010.901452977814</v>
          </cell>
          <cell r="L125">
            <v>494325.45005355345</v>
          </cell>
          <cell r="M125">
            <v>432821.07846758445</v>
          </cell>
          <cell r="O125">
            <v>27261.477013372605</v>
          </cell>
        </row>
        <row r="126">
          <cell r="D126">
            <v>41469.004241860464</v>
          </cell>
          <cell r="L126">
            <v>497084.53605143231</v>
          </cell>
          <cell r="M126">
            <v>435048.99756266276</v>
          </cell>
          <cell r="O126">
            <v>27360.343027750652</v>
          </cell>
        </row>
        <row r="127">
          <cell r="D127">
            <v>42259.617338385149</v>
          </cell>
          <cell r="L127">
            <v>502540.45051033265</v>
          </cell>
          <cell r="M127">
            <v>439471.84728019469</v>
          </cell>
          <cell r="O127">
            <v>27596.243192242036</v>
          </cell>
        </row>
        <row r="128">
          <cell r="D128">
            <v>43139.142507502744</v>
          </cell>
          <cell r="L128">
            <v>509167.21424521168</v>
          </cell>
          <cell r="M128">
            <v>444846.53398476879</v>
          </cell>
          <cell r="O128">
            <v>27890.512533495505</v>
          </cell>
        </row>
        <row r="129">
          <cell r="D129">
            <v>43719.514805350758</v>
          </cell>
          <cell r="L129">
            <v>514311.45584422146</v>
          </cell>
          <cell r="M129">
            <v>449015.32057137328</v>
          </cell>
          <cell r="O129">
            <v>28109.932069318049</v>
          </cell>
        </row>
        <row r="130">
          <cell r="D130">
            <v>43811.507528395145</v>
          </cell>
          <cell r="L130">
            <v>516645.92678931454</v>
          </cell>
          <cell r="M130">
            <v>450906.05625275645</v>
          </cell>
          <cell r="O130">
            <v>28185.912971127418</v>
          </cell>
        </row>
        <row r="131">
          <cell r="D131">
            <v>43585.961176258388</v>
          </cell>
          <cell r="L131">
            <v>517075.75949707034</v>
          </cell>
          <cell r="M131">
            <v>451287.71719970705</v>
          </cell>
          <cell r="O131">
            <v>28166.050021107993</v>
          </cell>
        </row>
        <row r="132">
          <cell r="D132">
            <v>43337.174037123812</v>
          </cell>
          <cell r="L132">
            <v>517226.6959622291</v>
          </cell>
          <cell r="M132">
            <v>451525.23824384133</v>
          </cell>
          <cell r="O132">
            <v>28136.744597496527</v>
          </cell>
        </row>
        <row r="133">
          <cell r="D133">
            <v>43278.806184924106</v>
          </cell>
          <cell r="L133">
            <v>518327.70358072914</v>
          </cell>
          <cell r="M133">
            <v>452628.24286092125</v>
          </cell>
          <cell r="O133">
            <v>28161.45126393636</v>
          </cell>
        </row>
        <row r="134">
          <cell r="D134">
            <v>43357.563223116071</v>
          </cell>
          <cell r="L134">
            <v>520130.17489131802</v>
          </cell>
          <cell r="M134">
            <v>454312.24596380419</v>
          </cell>
          <cell r="O134">
            <v>28222.554841256911</v>
          </cell>
        </row>
        <row r="135">
          <cell r="D135">
            <v>43430.646048912939</v>
          </cell>
          <cell r="L135">
            <v>521909.19648004347</v>
          </cell>
          <cell r="M135">
            <v>455875.21728564845</v>
          </cell>
          <cell r="O135">
            <v>28275.560784985941</v>
          </cell>
        </row>
        <row r="136">
          <cell r="D136">
            <v>43396.821646978664</v>
          </cell>
          <cell r="L136">
            <v>523115.18291015626</v>
          </cell>
          <cell r="M136">
            <v>456815.52964172361</v>
          </cell>
          <cell r="O136">
            <v>28290.478175163269</v>
          </cell>
        </row>
        <row r="137">
          <cell r="D137">
            <v>43289.744492233687</v>
          </cell>
          <cell r="L137">
            <v>524060.08507513232</v>
          </cell>
          <cell r="M137">
            <v>457524.63012990647</v>
          </cell>
          <cell r="O137">
            <v>28290.429756718298</v>
          </cell>
        </row>
        <row r="138">
          <cell r="D138">
            <v>43183.379471611916</v>
          </cell>
          <cell r="L138">
            <v>525270.0204121907</v>
          </cell>
          <cell r="M138">
            <v>458621.37121887208</v>
          </cell>
          <cell r="O138">
            <v>28313.323266029358</v>
          </cell>
        </row>
        <row r="139">
          <cell r="D139">
            <v>43129.214881144122</v>
          </cell>
          <cell r="L139">
            <v>527047.66129032255</v>
          </cell>
          <cell r="M139">
            <v>460373.43804340978</v>
          </cell>
          <cell r="O139">
            <v>28375.605943249117</v>
          </cell>
        </row>
        <row r="140">
          <cell r="D140">
            <v>43110.145553820214</v>
          </cell>
          <cell r="L140">
            <v>529020.32993636595</v>
          </cell>
          <cell r="M140">
            <v>461968.26436885708</v>
          </cell>
          <cell r="O140">
            <v>28427.017841954384</v>
          </cell>
        </row>
        <row r="141">
          <cell r="D141">
            <v>43089.504954073629</v>
          </cell>
          <cell r="L141">
            <v>530466.41644723073</v>
          </cell>
          <cell r="M141">
            <v>462211.88119724818</v>
          </cell>
          <cell r="O141">
            <v>28397.733197620935</v>
          </cell>
        </row>
        <row r="142">
          <cell r="D142">
            <v>43040.318241802132</v>
          </cell>
          <cell r="L142">
            <v>531100.0237288936</v>
          </cell>
          <cell r="M142">
            <v>460792.38531691028</v>
          </cell>
          <cell r="O142">
            <v>28266.470493193596</v>
          </cell>
        </row>
        <row r="143">
          <cell r="D143">
            <v>42966.10429162025</v>
          </cell>
          <cell r="L143">
            <v>531200.96734619141</v>
          </cell>
          <cell r="M143">
            <v>459500.68087158201</v>
          </cell>
          <cell r="O143">
            <v>28140.745143127442</v>
          </cell>
        </row>
        <row r="144">
          <cell r="D144">
            <v>42884.476220267839</v>
          </cell>
          <cell r="L144">
            <v>531236.64933136967</v>
          </cell>
          <cell r="M144">
            <v>461076.94399335305</v>
          </cell>
          <cell r="O144">
            <v>28188.934076862952</v>
          </cell>
        </row>
        <row r="145">
          <cell r="D145">
            <v>42806.931143129885</v>
          </cell>
          <cell r="L145">
            <v>531565.73251139326</v>
          </cell>
          <cell r="M145">
            <v>466775.29786783853</v>
          </cell>
          <cell r="O145">
            <v>28487.555206298828</v>
          </cell>
        </row>
        <row r="146">
          <cell r="D146">
            <v>42728.200909335399</v>
          </cell>
          <cell r="L146">
            <v>532076.38715977827</v>
          </cell>
          <cell r="M146">
            <v>473555.85961914062</v>
          </cell>
          <cell r="O146">
            <v>28852.002025481193</v>
          </cell>
        </row>
        <row r="147">
          <cell r="D147">
            <v>42635.748745986362</v>
          </cell>
          <cell r="L147">
            <v>532505.0579558342</v>
          </cell>
          <cell r="M147">
            <v>476941.52760364162</v>
          </cell>
          <cell r="O147">
            <v>29009.49047088623</v>
          </cell>
        </row>
        <row r="148">
          <cell r="D148">
            <v>42528.605177202153</v>
          </cell>
          <cell r="L148">
            <v>532801.79006347654</v>
          </cell>
          <cell r="M148">
            <v>474385.98321940104</v>
          </cell>
          <cell r="O148">
            <v>28806.713482666015</v>
          </cell>
        </row>
        <row r="149">
          <cell r="D149">
            <v>42423.091957165074</v>
          </cell>
          <cell r="L149">
            <v>533634.07362808718</v>
          </cell>
          <cell r="M149">
            <v>469667.14377520164</v>
          </cell>
          <cell r="O149">
            <v>28471.785212362967</v>
          </cell>
        </row>
        <row r="150">
          <cell r="D150">
            <v>42343.428344876171</v>
          </cell>
          <cell r="L150">
            <v>535859.62937011721</v>
          </cell>
          <cell r="M150">
            <v>468402.36597086588</v>
          </cell>
          <cell r="O150">
            <v>28345.226937866209</v>
          </cell>
        </row>
        <row r="151">
          <cell r="D151">
            <v>42305.634386427148</v>
          </cell>
          <cell r="L151">
            <v>539843.18836630543</v>
          </cell>
          <cell r="M151">
            <v>474095.39319241431</v>
          </cell>
          <cell r="O151">
            <v>28639.553637104651</v>
          </cell>
        </row>
        <row r="152">
          <cell r="D152">
            <v>42298.833631856476</v>
          </cell>
          <cell r="L152">
            <v>544409.66467678931</v>
          </cell>
          <cell r="M152">
            <v>483660.81670551916</v>
          </cell>
          <cell r="O152">
            <v>29167.451517412741</v>
          </cell>
        </row>
        <row r="153">
          <cell r="D153">
            <v>42303.878810203583</v>
          </cell>
          <cell r="L153">
            <v>547604.51777430938</v>
          </cell>
          <cell r="M153">
            <v>491264.11005074636</v>
          </cell>
          <cell r="O153">
            <v>29579.250414030892</v>
          </cell>
        </row>
        <row r="154">
          <cell r="D154">
            <v>42307.064029815439</v>
          </cell>
          <cell r="L154">
            <v>548550.95240045362</v>
          </cell>
          <cell r="M154">
            <v>493832.61819162674</v>
          </cell>
          <cell r="O154">
            <v>29686.753754892656</v>
          </cell>
        </row>
        <row r="155">
          <cell r="D155">
            <v>42309.729288716982</v>
          </cell>
          <cell r="L155">
            <v>547854.00514322915</v>
          </cell>
          <cell r="M155">
            <v>492607.89286295575</v>
          </cell>
          <cell r="O155">
            <v>29563.969786071779</v>
          </cell>
        </row>
        <row r="156">
          <cell r="D156">
            <v>42317.981921212464</v>
          </cell>
          <cell r="L156">
            <v>546652.29485862481</v>
          </cell>
          <cell r="M156">
            <v>490310.37597508583</v>
          </cell>
          <cell r="O156">
            <v>29377.778334925253</v>
          </cell>
        </row>
        <row r="157">
          <cell r="D157">
            <v>42334.853051861843</v>
          </cell>
          <cell r="L157">
            <v>545959.66933237715</v>
          </cell>
          <cell r="M157">
            <v>489246.38008015952</v>
          </cell>
          <cell r="O157">
            <v>29267.997809410095</v>
          </cell>
        </row>
        <row r="158">
          <cell r="D158">
            <v>42353.729261855115</v>
          </cell>
          <cell r="L158">
            <v>546086.29950098833</v>
          </cell>
          <cell r="M158">
            <v>489661.25002461096</v>
          </cell>
          <cell r="O158">
            <v>29248.738521391344</v>
          </cell>
        </row>
        <row r="159">
          <cell r="D159">
            <v>42365.124990223027</v>
          </cell>
          <cell r="L159">
            <v>547115.94849026587</v>
          </cell>
          <cell r="M159">
            <v>491120.19719080772</v>
          </cell>
          <cell r="O159">
            <v>29291.863496964979</v>
          </cell>
        </row>
        <row r="160">
          <cell r="D160">
            <v>42361.526676667076</v>
          </cell>
          <cell r="L160">
            <v>548870.26872558589</v>
          </cell>
          <cell r="M160">
            <v>493089.75870768231</v>
          </cell>
          <cell r="O160">
            <v>29365.810205713908</v>
          </cell>
        </row>
        <row r="161">
          <cell r="D161">
            <v>42342.290611302138</v>
          </cell>
          <cell r="L161">
            <v>550599.18243605096</v>
          </cell>
          <cell r="M161">
            <v>495036.37172969693</v>
          </cell>
          <cell r="O161">
            <v>29437.878082213861</v>
          </cell>
        </row>
        <row r="162">
          <cell r="D162">
            <v>42308.836168685229</v>
          </cell>
          <cell r="L162">
            <v>551359.28452962241</v>
          </cell>
          <cell r="M162">
            <v>496396.02225443523</v>
          </cell>
          <cell r="O162">
            <v>29474.58398990631</v>
          </cell>
        </row>
        <row r="163">
          <cell r="D163">
            <v>42264.831292360599</v>
          </cell>
          <cell r="L163">
            <v>550674.92118195561</v>
          </cell>
          <cell r="M163">
            <v>496876.96963993198</v>
          </cell>
          <cell r="O163">
            <v>29458.525516140846</v>
          </cell>
        </row>
        <row r="164">
          <cell r="D164">
            <v>42221.060150833611</v>
          </cell>
          <cell r="L164">
            <v>549554.00856854836</v>
          </cell>
          <cell r="M164">
            <v>497062.74242376513</v>
          </cell>
          <cell r="O164">
            <v>29423.290415610038</v>
          </cell>
        </row>
        <row r="165">
          <cell r="D165">
            <v>42193.103640205823</v>
          </cell>
          <cell r="L165">
            <v>549486.39325823099</v>
          </cell>
          <cell r="M165">
            <v>497754.43860707962</v>
          </cell>
          <cell r="O165">
            <v>29419.116123437881</v>
          </cell>
        </row>
        <row r="166">
          <cell r="D166">
            <v>42185.539400331378</v>
          </cell>
          <cell r="L166">
            <v>551301.28539251513</v>
          </cell>
          <cell r="M166">
            <v>499554.25657210813</v>
          </cell>
          <cell r="O166">
            <v>29479.139098905747</v>
          </cell>
        </row>
        <row r="167">
          <cell r="D167">
            <v>42186.011882113911</v>
          </cell>
          <cell r="L167">
            <v>554341.97525227861</v>
          </cell>
          <cell r="M167">
            <v>502480.02490234375</v>
          </cell>
          <cell r="O167">
            <v>29602.36094420751</v>
          </cell>
        </row>
        <row r="168">
          <cell r="D168">
            <v>42175.800070922996</v>
          </cell>
          <cell r="L168">
            <v>557247.84196226054</v>
          </cell>
          <cell r="M168">
            <v>506209.36078323855</v>
          </cell>
          <cell r="O168">
            <v>29770.69813556056</v>
          </cell>
        </row>
        <row r="169">
          <cell r="D169">
            <v>42143.129981541802</v>
          </cell>
          <cell r="L169">
            <v>559149.77551269531</v>
          </cell>
          <cell r="M169">
            <v>510361.51062927244</v>
          </cell>
          <cell r="O169">
            <v>29961.379823939005</v>
          </cell>
        </row>
        <row r="170">
          <cell r="D170">
            <v>42098.455942170483</v>
          </cell>
          <cell r="L170">
            <v>560638.69646232354</v>
          </cell>
          <cell r="M170">
            <v>514347.7925287062</v>
          </cell>
          <cell r="O170">
            <v>30140.063409989882</v>
          </cell>
        </row>
        <row r="171">
          <cell r="D171">
            <v>42059.205866792407</v>
          </cell>
          <cell r="L171">
            <v>562841.57353751885</v>
          </cell>
          <cell r="M171">
            <v>517554.30502024002</v>
          </cell>
          <cell r="O171">
            <v>30270.245064150902</v>
          </cell>
        </row>
        <row r="172">
          <cell r="D172">
            <v>42039.861031906046</v>
          </cell>
          <cell r="L172">
            <v>566351.2209960937</v>
          </cell>
          <cell r="M172">
            <v>519518.29504801432</v>
          </cell>
          <cell r="O172">
            <v>30326.982544962564</v>
          </cell>
        </row>
        <row r="173">
          <cell r="D173">
            <v>42039.445454188426</v>
          </cell>
          <cell r="L173">
            <v>570607.01819241431</v>
          </cell>
          <cell r="M173">
            <v>520827.26121471776</v>
          </cell>
          <cell r="O173">
            <v>30343.825230383103</v>
          </cell>
        </row>
        <row r="174">
          <cell r="D174">
            <v>42053.133283749601</v>
          </cell>
          <cell r="L174">
            <v>574617.47656656906</v>
          </cell>
          <cell r="M174">
            <v>522297.37977142335</v>
          </cell>
          <cell r="O174">
            <v>30368.585402711233</v>
          </cell>
        </row>
        <row r="175">
          <cell r="D175">
            <v>42078.977752286992</v>
          </cell>
          <cell r="L175">
            <v>577745.47220734623</v>
          </cell>
          <cell r="M175">
            <v>524541.32287794549</v>
          </cell>
          <cell r="O175">
            <v>30437.092374032545</v>
          </cell>
        </row>
        <row r="176">
          <cell r="D176">
            <v>42123.584881677867</v>
          </cell>
          <cell r="L176">
            <v>580505.35931987152</v>
          </cell>
          <cell r="M176">
            <v>527583.52319040603</v>
          </cell>
          <cell r="O176">
            <v>30549.589914598771</v>
          </cell>
        </row>
        <row r="177">
          <cell r="D177">
            <v>42192.288798502981</v>
          </cell>
          <cell r="L177">
            <v>583569.87555142108</v>
          </cell>
          <cell r="M177">
            <v>531030.62913671031</v>
          </cell>
          <cell r="O177">
            <v>30686.116207254345</v>
          </cell>
        </row>
        <row r="178">
          <cell r="D178">
            <v>42287.968700215868</v>
          </cell>
          <cell r="L178">
            <v>587515.76915322582</v>
          </cell>
          <cell r="M178">
            <v>534690.36205070245</v>
          </cell>
          <cell r="O178">
            <v>30833.383974075317</v>
          </cell>
        </row>
        <row r="179">
          <cell r="D179">
            <v>42393.890341813414</v>
          </cell>
          <cell r="L179">
            <v>591927.08489583328</v>
          </cell>
          <cell r="M179">
            <v>538151.54429728189</v>
          </cell>
          <cell r="O179">
            <v>30967.017247072854</v>
          </cell>
        </row>
        <row r="180">
          <cell r="D180">
            <v>42483.308007948704</v>
          </cell>
          <cell r="L180">
            <v>595926.72902753274</v>
          </cell>
          <cell r="M180">
            <v>540806.14699825167</v>
          </cell>
          <cell r="O180">
            <v>31053.597465822775</v>
          </cell>
        </row>
        <row r="181">
          <cell r="D181">
            <v>42538.958534782891</v>
          </cell>
          <cell r="L181">
            <v>599011.69724934897</v>
          </cell>
          <cell r="M181">
            <v>542436.93297526042</v>
          </cell>
          <cell r="O181">
            <v>31081.022337849936</v>
          </cell>
        </row>
        <row r="182">
          <cell r="D182">
            <v>42566.660108106851</v>
          </cell>
          <cell r="L182">
            <v>601626.41584236396</v>
          </cell>
          <cell r="M182">
            <v>543772.21394200483</v>
          </cell>
          <cell r="O182">
            <v>31091.135440088088</v>
          </cell>
        </row>
        <row r="183">
          <cell r="D183">
            <v>42580.647541372142</v>
          </cell>
          <cell r="L183">
            <v>604592.78111217869</v>
          </cell>
          <cell r="M183">
            <v>545904.99432766822</v>
          </cell>
          <cell r="O183">
            <v>31145.517234310028</v>
          </cell>
        </row>
        <row r="184">
          <cell r="D184">
            <v>42590.075169941105</v>
          </cell>
          <cell r="L184">
            <v>608277.01315917971</v>
          </cell>
          <cell r="M184">
            <v>549308.33477376297</v>
          </cell>
          <cell r="O184">
            <v>31273.611767578124</v>
          </cell>
        </row>
        <row r="185">
          <cell r="D185">
            <v>42591.871657643038</v>
          </cell>
          <cell r="L185">
            <v>612269.81007434474</v>
          </cell>
          <cell r="M185">
            <v>553038.30117108743</v>
          </cell>
          <cell r="O185">
            <v>31420.703358557916</v>
          </cell>
        </row>
        <row r="186">
          <cell r="D186">
            <v>42578.882092001157</v>
          </cell>
          <cell r="L186">
            <v>615828.71928507485</v>
          </cell>
          <cell r="M186">
            <v>555653.213478597</v>
          </cell>
          <cell r="O186">
            <v>31504.736150678</v>
          </cell>
        </row>
        <row r="187">
          <cell r="D187">
            <v>42546.109372970728</v>
          </cell>
          <cell r="L187">
            <v>618465.49385316914</v>
          </cell>
          <cell r="M187">
            <v>556268.34706164943</v>
          </cell>
          <cell r="O187">
            <v>31475.45041705716</v>
          </cell>
        </row>
        <row r="188">
          <cell r="D188">
            <v>42495.335648185217</v>
          </cell>
          <cell r="L188">
            <v>620539.44924631424</v>
          </cell>
          <cell r="M188">
            <v>555783.13428915699</v>
          </cell>
          <cell r="O188">
            <v>31383.359399364839</v>
          </cell>
        </row>
        <row r="189">
          <cell r="D189">
            <v>42435.431759263753</v>
          </cell>
          <cell r="L189">
            <v>622494.94284820557</v>
          </cell>
          <cell r="M189">
            <v>555662.97350747243</v>
          </cell>
          <cell r="O189">
            <v>31316.393551622117</v>
          </cell>
        </row>
        <row r="190">
          <cell r="D190">
            <v>42370.285354967076</v>
          </cell>
          <cell r="L190">
            <v>624843.98949604644</v>
          </cell>
          <cell r="M190">
            <v>556866.57915865991</v>
          </cell>
          <cell r="O190">
            <v>31326.184579295495</v>
          </cell>
        </row>
        <row r="191">
          <cell r="D191">
            <v>42309.11170359658</v>
          </cell>
          <cell r="L191">
            <v>627647.45150146482</v>
          </cell>
          <cell r="M191">
            <v>559171.93692830403</v>
          </cell>
          <cell r="O191">
            <v>31397.599851481118</v>
          </cell>
        </row>
        <row r="192">
          <cell r="D192">
            <v>42267.820131992215</v>
          </cell>
          <cell r="L192">
            <v>630658.57952487085</v>
          </cell>
          <cell r="M192">
            <v>561838.3312163814</v>
          </cell>
          <cell r="O192">
            <v>31489.707932902922</v>
          </cell>
        </row>
        <row r="193">
          <cell r="D193">
            <v>42256.611421783164</v>
          </cell>
          <cell r="L193">
            <v>633617.71009114583</v>
          </cell>
          <cell r="M193">
            <v>564226.54997965496</v>
          </cell>
          <cell r="O193">
            <v>31565.840882968903</v>
          </cell>
        </row>
        <row r="194">
          <cell r="D194">
            <v>42276.782577540755</v>
          </cell>
          <cell r="L194">
            <v>636033.25135064893</v>
          </cell>
          <cell r="M194">
            <v>566027.87672916532</v>
          </cell>
          <cell r="O194">
            <v>31609.726211609381</v>
          </cell>
        </row>
        <row r="195">
          <cell r="D195">
            <v>42327.176699739408</v>
          </cell>
          <cell r="L195">
            <v>637363.08119644655</v>
          </cell>
          <cell r="M195">
            <v>567067.31068075856</v>
          </cell>
          <cell r="O195">
            <v>31612.312905588456</v>
          </cell>
        </row>
        <row r="196">
          <cell r="D196">
            <v>42406.194837421899</v>
          </cell>
          <cell r="L196">
            <v>637532.17299804685</v>
          </cell>
          <cell r="M196">
            <v>567449.28966064448</v>
          </cell>
          <cell r="O196">
            <v>31582.191610590617</v>
          </cell>
        </row>
        <row r="197">
          <cell r="D197">
            <v>42520.24555490716</v>
          </cell>
          <cell r="L197">
            <v>638100.05216733867</v>
          </cell>
          <cell r="M197">
            <v>568301.48367408011</v>
          </cell>
          <cell r="O197">
            <v>31580.507514215285</v>
          </cell>
        </row>
        <row r="198">
          <cell r="D198">
            <v>42676.049367663705</v>
          </cell>
          <cell r="L198">
            <v>641059.8940104167</v>
          </cell>
          <cell r="M198">
            <v>571009.92102864583</v>
          </cell>
          <cell r="O198">
            <v>31683.119538497926</v>
          </cell>
        </row>
        <row r="199">
          <cell r="D199">
            <v>42875.09832059138</v>
          </cell>
          <cell r="L199">
            <v>647521.61504536285</v>
          </cell>
          <cell r="M199">
            <v>576338.55241147929</v>
          </cell>
          <cell r="O199">
            <v>31931.654023201234</v>
          </cell>
        </row>
        <row r="200">
          <cell r="D200">
            <v>43103.722435566786</v>
          </cell>
          <cell r="L200">
            <v>655846.93346774194</v>
          </cell>
          <cell r="M200">
            <v>583118.5452132686</v>
          </cell>
          <cell r="O200">
            <v>32260.506378173828</v>
          </cell>
        </row>
        <row r="201">
          <cell r="D201">
            <v>43324.39251649769</v>
          </cell>
          <cell r="L201">
            <v>662907.65941074921</v>
          </cell>
          <cell r="M201">
            <v>589050.28393445699</v>
          </cell>
          <cell r="O201">
            <v>32545.359362942832</v>
          </cell>
        </row>
        <row r="202">
          <cell r="D202">
            <v>43534.193684827893</v>
          </cell>
          <cell r="L202">
            <v>667292.60009765625</v>
          </cell>
          <cell r="M202">
            <v>593139.46443619265</v>
          </cell>
          <cell r="O202">
            <v>32729.121152693224</v>
          </cell>
        </row>
        <row r="203">
          <cell r="D203">
            <v>43749.31607605052</v>
          </cell>
          <cell r="L203">
            <v>669492.54704589839</v>
          </cell>
          <cell r="M203">
            <v>595677.95740763342</v>
          </cell>
          <cell r="O203">
            <v>32827.265802129106</v>
          </cell>
        </row>
        <row r="204">
          <cell r="D204">
            <v>43979.873919590755</v>
          </cell>
          <cell r="L204">
            <v>670450.0945808657</v>
          </cell>
          <cell r="M204">
            <v>597188.56819645048</v>
          </cell>
          <cell r="O204">
            <v>32871.176534714235</v>
          </cell>
        </row>
        <row r="205">
          <cell r="D205">
            <v>44233.524367192462</v>
          </cell>
          <cell r="L205">
            <v>671197.48642171221</v>
          </cell>
          <cell r="M205">
            <v>598341.03878377273</v>
          </cell>
          <cell r="O205">
            <v>32898.413497034708</v>
          </cell>
        </row>
        <row r="206">
          <cell r="D206">
            <v>44489.170781418332</v>
          </cell>
          <cell r="L206">
            <v>672250.97379819804</v>
          </cell>
          <cell r="M206">
            <v>599583.03329073999</v>
          </cell>
          <cell r="O206">
            <v>32932.973644625759</v>
          </cell>
        </row>
        <row r="207">
          <cell r="D207">
            <v>44718.82101816457</v>
          </cell>
          <cell r="L207">
            <v>673988.6956590222</v>
          </cell>
          <cell r="M207">
            <v>601323.43844112277</v>
          </cell>
          <cell r="O207">
            <v>32995.685771572971</v>
          </cell>
        </row>
        <row r="208">
          <cell r="D208">
            <v>44893.549580504841</v>
          </cell>
          <cell r="L208">
            <v>676479.2999186198</v>
          </cell>
          <cell r="M208">
            <v>603647.40420532227</v>
          </cell>
          <cell r="O208">
            <v>33091.471729278564</v>
          </cell>
        </row>
        <row r="209">
          <cell r="D209">
            <v>45027.283391901969</v>
          </cell>
          <cell r="L209">
            <v>679221.24329007056</v>
          </cell>
          <cell r="M209">
            <v>606024.95268594066</v>
          </cell>
          <cell r="O209">
            <v>33190.705350814329</v>
          </cell>
        </row>
        <row r="210">
          <cell r="D210">
            <v>45140.504203047785</v>
          </cell>
          <cell r="L210">
            <v>681486.11117655435</v>
          </cell>
          <cell r="M210">
            <v>607688.35155334475</v>
          </cell>
          <cell r="O210">
            <v>33251.491332117716</v>
          </cell>
        </row>
        <row r="211">
          <cell r="D211">
            <v>45248.666769981828</v>
          </cell>
          <cell r="L211">
            <v>682739.76204558345</v>
          </cell>
          <cell r="M211">
            <v>608129.48128780245</v>
          </cell>
          <cell r="O211">
            <v>33246.120073872225</v>
          </cell>
        </row>
        <row r="212">
          <cell r="D212">
            <v>45355.264515556279</v>
          </cell>
          <cell r="L212">
            <v>683085.21718671243</v>
          </cell>
          <cell r="M212">
            <v>607682.54926915327</v>
          </cell>
          <cell r="O212">
            <v>33192.383381505169</v>
          </cell>
        </row>
        <row r="213">
          <cell r="D213">
            <v>45450.998226711148</v>
          </cell>
          <cell r="L213">
            <v>682831.08526175364</v>
          </cell>
          <cell r="M213">
            <v>606994.64758191793</v>
          </cell>
          <cell r="O213">
            <v>33127.485213441505</v>
          </cell>
        </row>
        <row r="214">
          <cell r="D214">
            <v>45536.663921184088</v>
          </cell>
          <cell r="L214">
            <v>682313.96388293849</v>
          </cell>
          <cell r="M214">
            <v>606531.86178834981</v>
          </cell>
          <cell r="O214">
            <v>33075.433653339263</v>
          </cell>
        </row>
        <row r="215">
          <cell r="D215">
            <v>45605.114645932808</v>
          </cell>
          <cell r="L215">
            <v>681939.18823242188</v>
          </cell>
          <cell r="M215">
            <v>606492.56339645386</v>
          </cell>
          <cell r="O215">
            <v>33046.039547189073</v>
          </cell>
        </row>
        <row r="216">
          <cell r="D216">
            <v>45640.950033079884</v>
          </cell>
          <cell r="L216">
            <v>682204.37253496726</v>
          </cell>
          <cell r="M216">
            <v>607025.3704474665</v>
          </cell>
          <cell r="O216">
            <v>33048.177094613355</v>
          </cell>
        </row>
        <row r="217">
          <cell r="D217">
            <v>45632.524765388924</v>
          </cell>
          <cell r="L217">
            <v>683310.5559570312</v>
          </cell>
          <cell r="M217">
            <v>608129.40589701338</v>
          </cell>
          <cell r="O217">
            <v>33081.686699740094</v>
          </cell>
        </row>
        <row r="218">
          <cell r="D218">
            <v>45566.760366307753</v>
          </cell>
          <cell r="L218">
            <v>684646.92201675905</v>
          </cell>
          <cell r="M218">
            <v>609470.43552620185</v>
          </cell>
          <cell r="O218">
            <v>33128.383829670565</v>
          </cell>
        </row>
        <row r="219">
          <cell r="D219">
            <v>45431.218863048285</v>
          </cell>
          <cell r="L219">
            <v>685330.10402359499</v>
          </cell>
          <cell r="M219">
            <v>610610.90765774634</v>
          </cell>
          <cell r="O219">
            <v>33164.069741187559</v>
          </cell>
        </row>
        <row r="220">
          <cell r="D220">
            <v>45232.777362791152</v>
          </cell>
          <cell r="L220">
            <v>684834.75641276047</v>
          </cell>
          <cell r="M220">
            <v>611189.57038675947</v>
          </cell>
          <cell r="O220">
            <v>33170.004747708641</v>
          </cell>
        </row>
        <row r="221">
          <cell r="D221">
            <v>45001.707852009618</v>
          </cell>
          <cell r="L221">
            <v>683817.33659116679</v>
          </cell>
          <cell r="M221">
            <v>611282.45158681564</v>
          </cell>
          <cell r="O221">
            <v>33150.06012264375</v>
          </cell>
        </row>
        <row r="222">
          <cell r="D222">
            <v>44778.959828049294</v>
          </cell>
          <cell r="L222">
            <v>683280.32279052737</v>
          </cell>
          <cell r="M222">
            <v>611077.14368896489</v>
          </cell>
          <cell r="O222">
            <v>33114.620981852211</v>
          </cell>
        </row>
        <row r="223">
          <cell r="D223">
            <v>44594.615752881429</v>
          </cell>
          <cell r="L223">
            <v>683949.29461079254</v>
          </cell>
          <cell r="M223">
            <v>611016.27226011211</v>
          </cell>
          <cell r="O223">
            <v>33087.760801499891</v>
          </cell>
        </row>
        <row r="224">
          <cell r="D224">
            <v>44444.614412565119</v>
          </cell>
          <cell r="L224">
            <v>685690.41304262227</v>
          </cell>
          <cell r="M224">
            <v>612362.08973743068</v>
          </cell>
          <cell r="O224">
            <v>33137.134384401383</v>
          </cell>
        </row>
        <row r="225">
          <cell r="D225">
            <v>44323.733925002409</v>
          </cell>
          <cell r="L225">
            <v>687954.37851899245</v>
          </cell>
          <cell r="M225">
            <v>616434.80778556038</v>
          </cell>
          <cell r="O225">
            <v>33334.925473443393</v>
          </cell>
        </row>
        <row r="226">
          <cell r="D226">
            <v>44217.296734418596</v>
          </cell>
          <cell r="L226">
            <v>690157.05545929936</v>
          </cell>
          <cell r="M226">
            <v>623566.31379158271</v>
          </cell>
          <cell r="O226">
            <v>33698.205368534211</v>
          </cell>
        </row>
        <row r="227">
          <cell r="D227">
            <v>44119.37858926972</v>
          </cell>
          <cell r="L227">
            <v>691096.22566731775</v>
          </cell>
          <cell r="M227">
            <v>630668.1817545573</v>
          </cell>
          <cell r="O227">
            <v>34060.109794108073</v>
          </cell>
        </row>
        <row r="228">
          <cell r="D228">
            <v>44029.539386410426</v>
          </cell>
          <cell r="L228">
            <v>689250.79466985888</v>
          </cell>
          <cell r="M228">
            <v>633167.54207094258</v>
          </cell>
          <cell r="O228">
            <v>34174.482186594316</v>
          </cell>
        </row>
        <row r="229">
          <cell r="D229">
            <v>43945.377228003286</v>
          </cell>
          <cell r="L229">
            <v>684087.51979166665</v>
          </cell>
          <cell r="M229">
            <v>628535.02890625002</v>
          </cell>
          <cell r="O229">
            <v>33904.978668212891</v>
          </cell>
        </row>
        <row r="230">
          <cell r="D230">
            <v>43864.541317860523</v>
          </cell>
          <cell r="L230">
            <v>677740.90851814521</v>
          </cell>
          <cell r="M230">
            <v>619849.85017641133</v>
          </cell>
          <cell r="O230">
            <v>33417.686430900329</v>
          </cell>
        </row>
        <row r="231">
          <cell r="D231">
            <v>43780.257162506088</v>
          </cell>
          <cell r="L231">
            <v>673213.95528288814</v>
          </cell>
          <cell r="M231">
            <v>612054.36710086942</v>
          </cell>
          <cell r="O231">
            <v>32978.848092602144</v>
          </cell>
        </row>
        <row r="232">
          <cell r="D232">
            <v>43681.958841062631</v>
          </cell>
          <cell r="L232">
            <v>672345.42431640625</v>
          </cell>
          <cell r="M232">
            <v>608777.30886230466</v>
          </cell>
          <cell r="O232">
            <v>32784.705470275876</v>
          </cell>
        </row>
        <row r="233">
          <cell r="D233">
            <v>43540.172714016669</v>
          </cell>
          <cell r="L233">
            <v>672691.44959677418</v>
          </cell>
          <cell r="M233">
            <v>608313.23874590476</v>
          </cell>
          <cell r="O233">
            <v>32742.793818319999</v>
          </cell>
        </row>
        <row r="234">
          <cell r="D234">
            <v>43323.302878557588</v>
          </cell>
          <cell r="L234">
            <v>670631.78344726563</v>
          </cell>
          <cell r="M234">
            <v>607506.77289225266</v>
          </cell>
          <cell r="O234">
            <v>32682.702212397257</v>
          </cell>
        </row>
        <row r="235">
          <cell r="D235">
            <v>43014.835489418343</v>
          </cell>
          <cell r="L235">
            <v>663900.0504347278</v>
          </cell>
          <cell r="M235">
            <v>604191.19876984623</v>
          </cell>
          <cell r="O235">
            <v>32487.331812704764</v>
          </cell>
        </row>
        <row r="236">
          <cell r="D236">
            <v>42644.550716215585</v>
          </cell>
          <cell r="L236">
            <v>654412.38007182465</v>
          </cell>
          <cell r="M236">
            <v>599195.18815366679</v>
          </cell>
          <cell r="O236">
            <v>32200.805445517264</v>
          </cell>
        </row>
        <row r="237">
          <cell r="D237">
            <v>42287.915200624506</v>
          </cell>
          <cell r="L237">
            <v>646133.37438964844</v>
          </cell>
          <cell r="M237">
            <v>594697.61363002227</v>
          </cell>
          <cell r="O237">
            <v>31941.465900829859</v>
          </cell>
        </row>
        <row r="238">
          <cell r="D238">
            <v>41962.516328605845</v>
          </cell>
          <cell r="L238">
            <v>640849.77362651215</v>
          </cell>
          <cell r="M238">
            <v>591645.15274933842</v>
          </cell>
          <cell r="O238">
            <v>31759.336619715537</v>
          </cell>
        </row>
        <row r="239">
          <cell r="D239">
            <v>41650.936716934033</v>
          </cell>
          <cell r="L239">
            <v>637564.01772460935</v>
          </cell>
          <cell r="M239">
            <v>589265.68415120442</v>
          </cell>
          <cell r="O239">
            <v>31612.207224527996</v>
          </cell>
        </row>
        <row r="240">
          <cell r="D240">
            <v>41343.211985703478</v>
          </cell>
          <cell r="L240">
            <v>634553.93639349169</v>
          </cell>
          <cell r="M240">
            <v>586328.01519775391</v>
          </cell>
          <cell r="O240">
            <v>31434.373151840704</v>
          </cell>
        </row>
        <row r="241">
          <cell r="D241">
            <v>41027.715314657384</v>
          </cell>
          <cell r="L241">
            <v>630412.61467285152</v>
          </cell>
          <cell r="M241">
            <v>581976.38767089846</v>
          </cell>
          <cell r="O241">
            <v>31179.757510884603</v>
          </cell>
        </row>
        <row r="242">
          <cell r="D242">
            <v>40725.492114627559</v>
          </cell>
          <cell r="L242">
            <v>625535.72560956399</v>
          </cell>
          <cell r="M242">
            <v>576905.53367171751</v>
          </cell>
          <cell r="O242">
            <v>30885.712101844048</v>
          </cell>
        </row>
        <row r="243">
          <cell r="D243">
            <v>40466.970906183065</v>
          </cell>
          <cell r="L243">
            <v>620864.53329369333</v>
          </cell>
          <cell r="M243">
            <v>572278.81227554812</v>
          </cell>
          <cell r="O243">
            <v>30614.455024903822</v>
          </cell>
        </row>
        <row r="244">
          <cell r="D244">
            <v>40283.919527295649</v>
          </cell>
          <cell r="L244">
            <v>617555.14910481765</v>
          </cell>
          <cell r="M244">
            <v>569347.25916544592</v>
          </cell>
          <cell r="O244">
            <v>30433.840843518574</v>
          </cell>
        </row>
        <row r="245">
          <cell r="D245">
            <v>40154.964270629767</v>
          </cell>
          <cell r="L245">
            <v>616512.74934633321</v>
          </cell>
          <cell r="M245">
            <v>568750.68233366939</v>
          </cell>
          <cell r="O245">
            <v>30377.276677531579</v>
          </cell>
        </row>
        <row r="246">
          <cell r="D246">
            <v>40049.760438766032</v>
          </cell>
          <cell r="L246">
            <v>618655.91652018228</v>
          </cell>
          <cell r="M246">
            <v>571032.25785725913</v>
          </cell>
          <cell r="O246">
            <v>30473.211767450968</v>
          </cell>
        </row>
        <row r="247">
          <cell r="D247">
            <v>39948.994570934912</v>
          </cell>
          <cell r="L247">
            <v>624312.76675907255</v>
          </cell>
          <cell r="M247">
            <v>576303.62458259834</v>
          </cell>
          <cell r="O247">
            <v>30727.176653462073</v>
          </cell>
        </row>
        <row r="248">
          <cell r="D248">
            <v>39863.702878378303</v>
          </cell>
          <cell r="L248">
            <v>631892.57371471776</v>
          </cell>
          <cell r="M248">
            <v>583257.45236107614</v>
          </cell>
          <cell r="O248">
            <v>31068.930398264238</v>
          </cell>
        </row>
        <row r="249">
          <cell r="D249">
            <v>39819.365255207456</v>
          </cell>
          <cell r="L249">
            <v>638625.71956961497</v>
          </cell>
          <cell r="M249">
            <v>589600.13607352122</v>
          </cell>
          <cell r="O249">
            <v>31378.174071652549</v>
          </cell>
        </row>
        <row r="250">
          <cell r="D250">
            <v>39824.427859345713</v>
          </cell>
          <cell r="L250">
            <v>643319.61921938008</v>
          </cell>
          <cell r="M250">
            <v>594359.07795173896</v>
          </cell>
          <cell r="O250">
            <v>31601.732185979043</v>
          </cell>
        </row>
        <row r="251">
          <cell r="D251">
            <v>39866.894666199732</v>
          </cell>
          <cell r="L251">
            <v>646542.76308593748</v>
          </cell>
          <cell r="M251">
            <v>597810.17382609053</v>
          </cell>
          <cell r="O251">
            <v>31753.480689239503</v>
          </cell>
        </row>
        <row r="252">
          <cell r="D252">
            <v>39925.443798198852</v>
          </cell>
          <cell r="L252">
            <v>649233.06643775199</v>
          </cell>
          <cell r="M252">
            <v>600393.79296235112</v>
          </cell>
          <cell r="O252">
            <v>31858.154608234283</v>
          </cell>
        </row>
        <row r="253">
          <cell r="D253">
            <v>39981.310771359902</v>
          </cell>
          <cell r="L253">
            <v>652152.56418457034</v>
          </cell>
          <cell r="M253">
            <v>602594.70261128747</v>
          </cell>
          <cell r="O253">
            <v>31941.884549013772</v>
          </cell>
        </row>
        <row r="254">
          <cell r="D254">
            <v>40027.723159671688</v>
          </cell>
          <cell r="L254">
            <v>654806.81728830643</v>
          </cell>
          <cell r="M254">
            <v>604319.57623192575</v>
          </cell>
          <cell r="O254">
            <v>31999.98154849391</v>
          </cell>
        </row>
        <row r="255">
          <cell r="D255">
            <v>40061.750919799095</v>
          </cell>
          <cell r="L255">
            <v>656309.40394247731</v>
          </cell>
          <cell r="M255">
            <v>605309.12975778885</v>
          </cell>
          <cell r="O255">
            <v>32018.364702224731</v>
          </cell>
        </row>
        <row r="256">
          <cell r="D256">
            <v>40080.721112671163</v>
          </cell>
          <cell r="L256">
            <v>656253.32968750002</v>
          </cell>
          <cell r="M256">
            <v>605476.82048950193</v>
          </cell>
          <cell r="O256">
            <v>31993.674237950643</v>
          </cell>
        </row>
        <row r="257">
          <cell r="D257">
            <v>40091.098565756132</v>
          </cell>
          <cell r="L257">
            <v>655938.74196698586</v>
          </cell>
          <cell r="M257">
            <v>605440.84297032515</v>
          </cell>
          <cell r="O257">
            <v>31958.01652071553</v>
          </cell>
        </row>
        <row r="258">
          <cell r="D258">
            <v>40101.179184884015</v>
          </cell>
          <cell r="L258">
            <v>657131.79352213547</v>
          </cell>
          <cell r="M258">
            <v>605999.15094401047</v>
          </cell>
          <cell r="O258">
            <v>31953.504343350727</v>
          </cell>
        </row>
        <row r="259">
          <cell r="D259">
            <v>40120.439115124747</v>
          </cell>
          <cell r="L259">
            <v>660836.16749621974</v>
          </cell>
          <cell r="M259">
            <v>607606.47871251265</v>
          </cell>
          <cell r="O259">
            <v>32004.178115844727</v>
          </cell>
        </row>
        <row r="260">
          <cell r="D260">
            <v>40162.692949605022</v>
          </cell>
          <cell r="L260">
            <v>665685.86438382056</v>
          </cell>
          <cell r="M260">
            <v>609656.22247511346</v>
          </cell>
          <cell r="O260">
            <v>32077.649577479209</v>
          </cell>
        </row>
        <row r="261">
          <cell r="D261">
            <v>40237.003352764921</v>
          </cell>
          <cell r="L261">
            <v>669243.63726370677</v>
          </cell>
          <cell r="M261">
            <v>611075.04359926493</v>
          </cell>
          <cell r="O261">
            <v>32119.725600412912</v>
          </cell>
        </row>
        <row r="262">
          <cell r="D262">
            <v>40343.513543649664</v>
          </cell>
          <cell r="L262">
            <v>670257.42294606857</v>
          </cell>
          <cell r="M262">
            <v>611276.92364994169</v>
          </cell>
          <cell r="O262">
            <v>32098.058196160102</v>
          </cell>
        </row>
        <row r="263">
          <cell r="D263">
            <v>40437.899258792124</v>
          </cell>
          <cell r="L263">
            <v>669097.07540690107</v>
          </cell>
          <cell r="M263">
            <v>610316.12938435876</v>
          </cell>
          <cell r="O263">
            <v>32014.820393689475</v>
          </cell>
        </row>
        <row r="264">
          <cell r="D264">
            <v>40450.849133814925</v>
          </cell>
          <cell r="L264">
            <v>666699.02760561055</v>
          </cell>
          <cell r="M264">
            <v>608483.77219218598</v>
          </cell>
          <cell r="O264">
            <v>31886.949613017419</v>
          </cell>
        </row>
        <row r="265">
          <cell r="D265">
            <v>40350.455379744577</v>
          </cell>
          <cell r="L265">
            <v>664004.57730305986</v>
          </cell>
          <cell r="M265">
            <v>606163.73933512368</v>
          </cell>
          <cell r="O265">
            <v>31734.905760892234</v>
          </cell>
        </row>
        <row r="266">
          <cell r="D266">
            <v>40202.226895357446</v>
          </cell>
          <cell r="L266">
            <v>661547.13338347408</v>
          </cell>
          <cell r="M266">
            <v>603828.4864088489</v>
          </cell>
          <cell r="O266">
            <v>31583.129461473036</v>
          </cell>
        </row>
        <row r="267">
          <cell r="D267">
            <v>40103.847503737372</v>
          </cell>
          <cell r="L267">
            <v>659703.72282237397</v>
          </cell>
          <cell r="M267">
            <v>601960.75840143999</v>
          </cell>
          <cell r="O267">
            <v>31455.88078161978</v>
          </cell>
        </row>
        <row r="268">
          <cell r="D268">
            <v>40119.572797721557</v>
          </cell>
          <cell r="L268">
            <v>658844.87357482908</v>
          </cell>
          <cell r="M268">
            <v>601013.23035405471</v>
          </cell>
          <cell r="O268">
            <v>31377.320664707819</v>
          </cell>
        </row>
        <row r="269">
          <cell r="D269">
            <v>40198.562245384732</v>
          </cell>
          <cell r="L269">
            <v>658984.957725771</v>
          </cell>
          <cell r="M269">
            <v>601004.1805513443</v>
          </cell>
          <cell r="O269">
            <v>31347.581015940636</v>
          </cell>
        </row>
        <row r="270">
          <cell r="D270">
            <v>40257.361059249153</v>
          </cell>
          <cell r="L270">
            <v>660069.65565999353</v>
          </cell>
          <cell r="M270">
            <v>601859.62800292973</v>
          </cell>
          <cell r="O270">
            <v>31362.493636957803</v>
          </cell>
        </row>
        <row r="271">
          <cell r="D271">
            <v>40240.041597981864</v>
          </cell>
          <cell r="L271">
            <v>661991.72227035032</v>
          </cell>
          <cell r="M271">
            <v>603468.87299469975</v>
          </cell>
          <cell r="O271">
            <v>31415.88985966098</v>
          </cell>
        </row>
        <row r="272">
          <cell r="D272">
            <v>40174.354718826864</v>
          </cell>
          <cell r="L272">
            <v>664451.36097372731</v>
          </cell>
          <cell r="M272">
            <v>605579.48231457127</v>
          </cell>
          <cell r="O272">
            <v>31493.454532315653</v>
          </cell>
        </row>
        <row r="273">
          <cell r="D273">
            <v>40118.527669172996</v>
          </cell>
          <cell r="L273">
            <v>666921.42150457972</v>
          </cell>
          <cell r="M273">
            <v>607750.05618601828</v>
          </cell>
          <cell r="O273">
            <v>31573.112076792222</v>
          </cell>
        </row>
        <row r="274">
          <cell r="D274">
            <v>40105.621019412443</v>
          </cell>
          <cell r="L274">
            <v>669062.02094884077</v>
          </cell>
          <cell r="M274">
            <v>609683.05786723481</v>
          </cell>
          <cell r="O274">
            <v>31637.969604246078</v>
          </cell>
        </row>
        <row r="275">
          <cell r="D275">
            <v>40112.429553548238</v>
          </cell>
          <cell r="L275">
            <v>670426.52762858069</v>
          </cell>
          <cell r="M275">
            <v>610935.86905924475</v>
          </cell>
          <cell r="O275">
            <v>31665.066497548421</v>
          </cell>
        </row>
        <row r="276">
          <cell r="D276">
            <v>40096.672346935025</v>
          </cell>
          <cell r="L276">
            <v>670456.65962071577</v>
          </cell>
          <cell r="M276">
            <v>610947.09014695685</v>
          </cell>
          <cell r="O276">
            <v>31626.782877276022</v>
          </cell>
        </row>
        <row r="277">
          <cell r="D277">
            <v>40030.405251476514</v>
          </cell>
          <cell r="L277">
            <v>669208.70517578127</v>
          </cell>
          <cell r="M277">
            <v>609743.56701660156</v>
          </cell>
          <cell r="O277">
            <v>31524.758774820963</v>
          </cell>
        </row>
        <row r="278">
          <cell r="D278">
            <v>39929.725876573182</v>
          </cell>
          <cell r="L278">
            <v>668389.04561491939</v>
          </cell>
          <cell r="M278">
            <v>608943.57942445821</v>
          </cell>
          <cell r="O278">
            <v>31440.960878433722</v>
          </cell>
        </row>
        <row r="279">
          <cell r="D279">
            <v>39824.054804294195</v>
          </cell>
          <cell r="L279">
            <v>670299.74174647173</v>
          </cell>
          <cell r="M279">
            <v>610738.54402406758</v>
          </cell>
          <cell r="O279">
            <v>31485.594374625914</v>
          </cell>
        </row>
        <row r="280">
          <cell r="D280">
            <v>39737.422091587025</v>
          </cell>
          <cell r="L280">
            <v>675863.30253906245</v>
          </cell>
          <cell r="M280">
            <v>615986.08912760415</v>
          </cell>
          <cell r="O280">
            <v>31704.046031697591</v>
          </cell>
        </row>
        <row r="281">
          <cell r="D281">
            <v>39659.171247822058</v>
          </cell>
          <cell r="L281">
            <v>682306.03156502021</v>
          </cell>
          <cell r="M281">
            <v>621959.28370715724</v>
          </cell>
          <cell r="O281">
            <v>31959.394228043097</v>
          </cell>
        </row>
        <row r="282">
          <cell r="D282">
            <v>39571.189003755149</v>
          </cell>
          <cell r="L282">
            <v>685678.33987630205</v>
          </cell>
          <cell r="M282">
            <v>624795.28698730469</v>
          </cell>
          <cell r="O282">
            <v>32058.349652608234</v>
          </cell>
        </row>
        <row r="283">
          <cell r="D283">
            <v>39466.55392670197</v>
          </cell>
          <cell r="L283">
            <v>683610.69625756051</v>
          </cell>
          <cell r="M283">
            <v>622201.88210370461</v>
          </cell>
          <cell r="O283">
            <v>31886.023193359375</v>
          </cell>
        </row>
        <row r="284">
          <cell r="D284">
            <v>39371.690809633728</v>
          </cell>
          <cell r="L284">
            <v>678726.21881300409</v>
          </cell>
          <cell r="M284">
            <v>616847.54055884574</v>
          </cell>
          <cell r="O284">
            <v>31574.426220309349</v>
          </cell>
        </row>
        <row r="285">
          <cell r="D285">
            <v>39328.205060874185</v>
          </cell>
          <cell r="L285">
            <v>675502.36338588165</v>
          </cell>
          <cell r="M285">
            <v>613277.33809116913</v>
          </cell>
          <cell r="O285">
            <v>31352.896507808142</v>
          </cell>
        </row>
        <row r="286">
          <cell r="D286">
            <v>39352.353797750009</v>
          </cell>
          <cell r="L286">
            <v>676503.64242061495</v>
          </cell>
          <cell r="M286">
            <v>614043.0289661038</v>
          </cell>
          <cell r="O286">
            <v>31346.358536751039</v>
          </cell>
        </row>
        <row r="287">
          <cell r="D287">
            <v>39418.913076761855</v>
          </cell>
          <cell r="L287">
            <v>680731.18694661453</v>
          </cell>
          <cell r="M287">
            <v>618053.31042480469</v>
          </cell>
          <cell r="O287">
            <v>31498.89994252523</v>
          </cell>
        </row>
        <row r="288">
          <cell r="D288">
            <v>39483.902045096642</v>
          </cell>
          <cell r="L288">
            <v>685762.86901067919</v>
          </cell>
          <cell r="M288">
            <v>622773.04809767206</v>
          </cell>
          <cell r="O288">
            <v>31685.703509176932</v>
          </cell>
        </row>
        <row r="289">
          <cell r="D289">
            <v>39516.667200140095</v>
          </cell>
          <cell r="L289">
            <v>689699.53559570317</v>
          </cell>
          <cell r="M289">
            <v>626232.85863850906</v>
          </cell>
          <cell r="O289">
            <v>31808.705189895631</v>
          </cell>
        </row>
        <row r="290">
          <cell r="D290">
            <v>39529.460021391307</v>
          </cell>
          <cell r="L290">
            <v>692570.30962544098</v>
          </cell>
          <cell r="M290">
            <v>628547.10592946701</v>
          </cell>
          <cell r="O290">
            <v>31873.737746207946</v>
          </cell>
        </row>
        <row r="291">
          <cell r="D291">
            <v>39549.949725202612</v>
          </cell>
          <cell r="L291">
            <v>695101.58535766602</v>
          </cell>
          <cell r="M291">
            <v>630573.82883084205</v>
          </cell>
          <cell r="O291">
            <v>31922.894884047968</v>
          </cell>
        </row>
        <row r="292">
          <cell r="D292">
            <v>39594.906042715607</v>
          </cell>
          <cell r="L292">
            <v>697723.68358357751</v>
          </cell>
          <cell r="M292">
            <v>632854.16743672686</v>
          </cell>
          <cell r="O292">
            <v>31984.902010663351</v>
          </cell>
        </row>
        <row r="293">
          <cell r="D293">
            <v>39651.777283697338</v>
          </cell>
          <cell r="L293">
            <v>700467.65566130611</v>
          </cell>
          <cell r="M293">
            <v>635373.02208586666</v>
          </cell>
          <cell r="O293">
            <v>32058.00885354319</v>
          </cell>
        </row>
        <row r="294">
          <cell r="D294">
            <v>39698.303974279494</v>
          </cell>
          <cell r="L294">
            <v>703155.93392232258</v>
          </cell>
          <cell r="M294">
            <v>637871.88166554773</v>
          </cell>
          <cell r="O294">
            <v>32129.104894288383</v>
          </cell>
        </row>
        <row r="295">
          <cell r="D295">
            <v>39719.74503974829</v>
          </cell>
          <cell r="L295">
            <v>705677.1018282983</v>
          </cell>
          <cell r="M295">
            <v>640165.20532915671</v>
          </cell>
          <cell r="O295">
            <v>32188.789585544218</v>
          </cell>
        </row>
        <row r="296">
          <cell r="D296">
            <v>39371.690809633728</v>
          </cell>
          <cell r="L296">
            <v>708170.91939224734</v>
          </cell>
          <cell r="M296">
            <v>642332.31706877681</v>
          </cell>
          <cell r="O296">
            <v>32240.254396500128</v>
          </cell>
        </row>
        <row r="297">
          <cell r="D297">
            <v>39328.205060874185</v>
          </cell>
          <cell r="L297">
            <v>710635.86963135854</v>
          </cell>
          <cell r="M297">
            <v>644353.20399529592</v>
          </cell>
          <cell r="O297">
            <v>32286.430981278419</v>
          </cell>
        </row>
        <row r="298">
          <cell r="D298">
            <v>39352.353797750009</v>
          </cell>
          <cell r="L298">
            <v>713326.74271368212</v>
          </cell>
          <cell r="M298">
            <v>646445.53497068339</v>
          </cell>
          <cell r="O298">
            <v>32335.563739315156</v>
          </cell>
        </row>
        <row r="299">
          <cell r="D299">
            <v>39418.913076761855</v>
          </cell>
          <cell r="L299">
            <v>716401.50678100588</v>
          </cell>
          <cell r="M299">
            <v>648795.7666687012</v>
          </cell>
          <cell r="O299">
            <v>32394.890781402588</v>
          </cell>
        </row>
        <row r="300">
          <cell r="D300">
            <v>39483.902045096642</v>
          </cell>
          <cell r="L300">
            <v>719816.38693138864</v>
          </cell>
          <cell r="M300">
            <v>651455.3194648989</v>
          </cell>
          <cell r="O300">
            <v>32468.539770003288</v>
          </cell>
        </row>
        <row r="301">
          <cell r="D301">
            <v>39516.667200140095</v>
          </cell>
          <cell r="L301">
            <v>723525.46425781248</v>
          </cell>
          <cell r="M301">
            <v>654424.81989339192</v>
          </cell>
          <cell r="O301">
            <v>32556.476456069948</v>
          </cell>
        </row>
        <row r="302">
          <cell r="D302">
            <v>39529.460021391307</v>
          </cell>
          <cell r="L302">
            <v>727243.86476184474</v>
          </cell>
          <cell r="M302">
            <v>657364.78675300849</v>
          </cell>
          <cell r="O302">
            <v>32642.315872807656</v>
          </cell>
        </row>
        <row r="303">
          <cell r="D303">
            <v>39549.949725202612</v>
          </cell>
          <cell r="L303">
            <v>730657.6188413559</v>
          </cell>
          <cell r="M303">
            <v>659858.24488092237</v>
          </cell>
          <cell r="O303">
            <v>32705.037948792982</v>
          </cell>
        </row>
        <row r="304">
          <cell r="D304">
            <v>39594.906042715607</v>
          </cell>
          <cell r="L304">
            <v>733471.8002604167</v>
          </cell>
          <cell r="M304">
            <v>661598.01730143232</v>
          </cell>
          <cell r="O304">
            <v>32731.766416676841</v>
          </cell>
        </row>
        <row r="305">
          <cell r="D305">
            <v>39651.777283697338</v>
          </cell>
          <cell r="L305">
            <v>736097.56629599293</v>
          </cell>
          <cell r="M305">
            <v>663074.87803994457</v>
          </cell>
          <cell r="O305">
            <v>32745.517248830489</v>
          </cell>
        </row>
        <row r="306">
          <cell r="D306">
            <v>39698.303974279494</v>
          </cell>
          <cell r="L306">
            <v>739056.60111083987</v>
          </cell>
          <cell r="M306">
            <v>664947.10698547366</v>
          </cell>
          <cell r="O306">
            <v>32778.369623311359</v>
          </cell>
        </row>
        <row r="307">
          <cell r="D307">
            <v>39719.74503974829</v>
          </cell>
          <cell r="L307">
            <v>742680.1100601689</v>
          </cell>
          <cell r="M307">
            <v>667648.87328510894</v>
          </cell>
          <cell r="O307">
            <v>32851.406806945801</v>
          </cell>
        </row>
        <row r="308">
          <cell r="D308">
            <v>39724.984159548578</v>
          </cell>
          <cell r="L308">
            <v>746755.86413967994</v>
          </cell>
          <cell r="M308">
            <v>670950.53554411861</v>
          </cell>
          <cell r="O308">
            <v>32952.180896143756</v>
          </cell>
        </row>
        <row r="309">
          <cell r="D309">
            <v>39729.683775200108</v>
          </cell>
          <cell r="L309">
            <v>750560.45184326172</v>
          </cell>
          <cell r="M309">
            <v>674132.68352835521</v>
          </cell>
          <cell r="O309">
            <v>33049.212293590819</v>
          </cell>
        </row>
        <row r="310">
          <cell r="D310">
            <v>39745.856330077557</v>
          </cell>
          <cell r="L310">
            <v>753982.31646925409</v>
          </cell>
          <cell r="M310">
            <v>677011.45593655494</v>
          </cell>
          <cell r="O310">
            <v>33130.442123228502</v>
          </cell>
        </row>
        <row r="311">
          <cell r="D311">
            <v>39775.370183204781</v>
          </cell>
          <cell r="L311">
            <v>757244.48932291672</v>
          </cell>
          <cell r="M311">
            <v>679767.92502441409</v>
          </cell>
          <cell r="O311">
            <v>33202.922787857053</v>
          </cell>
        </row>
        <row r="312">
          <cell r="D312">
            <v>39815.518583441633</v>
          </cell>
          <cell r="L312">
            <v>760484.76440626581</v>
          </cell>
          <cell r="M312">
            <v>682537.49299572362</v>
          </cell>
          <cell r="O312">
            <v>33275.638226093783</v>
          </cell>
        </row>
        <row r="313">
          <cell r="D313">
            <v>39862.115149905279</v>
          </cell>
          <cell r="L313">
            <v>763889.17495320633</v>
          </cell>
          <cell r="M313">
            <v>685491.54679972329</v>
          </cell>
          <cell r="O313">
            <v>33357.212112585701</v>
          </cell>
        </row>
        <row r="314">
          <cell r="D314">
            <v>39906.677684793183</v>
          </cell>
          <cell r="L314">
            <v>767399.96343797247</v>
          </cell>
          <cell r="M314">
            <v>688584.31257875508</v>
          </cell>
          <cell r="O314">
            <v>33445.230720120089</v>
          </cell>
        </row>
        <row r="315">
          <cell r="D315">
            <v>39939.571799842488</v>
          </cell>
          <cell r="L315">
            <v>770932.8641682287</v>
          </cell>
          <cell r="M315">
            <v>691746.02028311451</v>
          </cell>
          <cell r="O315">
            <v>33534.925343990326</v>
          </cell>
        </row>
        <row r="316">
          <cell r="D316">
            <v>39955.800987432878</v>
          </cell>
          <cell r="L316">
            <v>774282.83646240237</v>
          </cell>
          <cell r="M316">
            <v>694800.88104349771</v>
          </cell>
          <cell r="O316">
            <v>33619.644983895618</v>
          </cell>
        </row>
        <row r="317">
          <cell r="D317">
            <v>39970.772674259657</v>
          </cell>
          <cell r="L317">
            <v>777564.19091009325</v>
          </cell>
          <cell r="M317">
            <v>697865.24862572458</v>
          </cell>
          <cell r="O317">
            <v>33704.359494886092</v>
          </cell>
        </row>
        <row r="318">
          <cell r="D318">
            <v>40004.883209422413</v>
          </cell>
          <cell r="L318">
            <v>780881.03514607751</v>
          </cell>
          <cell r="M318">
            <v>701047.00761210127</v>
          </cell>
          <cell r="O318">
            <v>33794.818991820015</v>
          </cell>
        </row>
        <row r="319">
          <cell r="D319">
            <v>40070.076596405765</v>
          </cell>
          <cell r="L319">
            <v>784307.58152328001</v>
          </cell>
          <cell r="M319">
            <v>704404.95367923856</v>
          </cell>
          <cell r="O319">
            <v>33894.092892154571</v>
          </cell>
        </row>
        <row r="320">
          <cell r="D320">
            <v>40152.721235728975</v>
          </cell>
          <cell r="L320">
            <v>787880.80624094314</v>
          </cell>
          <cell r="M320">
            <v>707894.51350550493</v>
          </cell>
          <cell r="O320">
            <v>33998.26695728302</v>
          </cell>
        </row>
        <row r="321">
          <cell r="D321">
            <v>40224.88356925331</v>
          </cell>
          <cell r="L321">
            <v>791375.69093059667</v>
          </cell>
          <cell r="M321">
            <v>711198.7222980631</v>
          </cell>
          <cell r="O321">
            <v>34094.170996707064</v>
          </cell>
        </row>
        <row r="322">
          <cell r="D322">
            <v>40276.03766448742</v>
          </cell>
          <cell r="L322">
            <v>794855.88813437184</v>
          </cell>
          <cell r="M322">
            <v>714319.91160657327</v>
          </cell>
          <cell r="O322">
            <v>34179.298884437929</v>
          </cell>
        </row>
        <row r="323">
          <cell r="D323">
            <v>40315.7937060189</v>
          </cell>
          <cell r="L323">
            <v>798324.44627176924</v>
          </cell>
          <cell r="M323">
            <v>717314.30566736858</v>
          </cell>
          <cell r="O323">
            <v>34256.1163541317</v>
          </cell>
        </row>
        <row r="324">
          <cell r="D324">
            <v>40358.200889805463</v>
          </cell>
          <cell r="L324">
            <v>801664.95171577705</v>
          </cell>
          <cell r="M324">
            <v>720169.94316580985</v>
          </cell>
          <cell r="O324">
            <v>34326.451353819139</v>
          </cell>
        </row>
        <row r="325">
          <cell r="D325">
            <v>40414.030184058378</v>
          </cell>
          <cell r="L325">
            <v>804849.00778299966</v>
          </cell>
          <cell r="M325">
            <v>722931.34056167607</v>
          </cell>
          <cell r="O325">
            <v>34393.319981308778</v>
          </cell>
        </row>
        <row r="326">
          <cell r="D326">
            <v>40477.371991109649</v>
          </cell>
          <cell r="L326">
            <v>807927.67335657915</v>
          </cell>
          <cell r="M326">
            <v>725636.7553664177</v>
          </cell>
          <cell r="O326">
            <v>34458.014015120847</v>
          </cell>
        </row>
        <row r="327">
          <cell r="D327">
            <v>40537.675243034108</v>
          </cell>
          <cell r="L327">
            <v>811031.27645923244</v>
          </cell>
          <cell r="M327">
            <v>728368.25365878688</v>
          </cell>
          <cell r="O327">
            <v>34522.360446433864</v>
          </cell>
        </row>
        <row r="328">
          <cell r="D328">
            <v>40585.528093879475</v>
          </cell>
          <cell r="L328">
            <v>814112.90185241704</v>
          </cell>
          <cell r="M328">
            <v>731060.84067293804</v>
          </cell>
          <cell r="O328">
            <v>34584.679723091918</v>
          </cell>
        </row>
        <row r="329">
          <cell r="D329">
            <v>40625.981470169347</v>
          </cell>
          <cell r="L329">
            <v>817196.55658943427</v>
          </cell>
          <cell r="M329">
            <v>733738.55395323236</v>
          </cell>
          <cell r="O329">
            <v>34645.281022452538</v>
          </cell>
        </row>
        <row r="330">
          <cell r="D330">
            <v>40666.736742348796</v>
          </cell>
          <cell r="L330">
            <v>820231.53729400632</v>
          </cell>
          <cell r="M330">
            <v>736368.31888478599</v>
          </cell>
          <cell r="O330">
            <v>34703.116309042773</v>
          </cell>
        </row>
        <row r="331">
          <cell r="D331">
            <v>40713.337259034241</v>
          </cell>
          <cell r="L331">
            <v>823186.64925458352</v>
          </cell>
          <cell r="M331">
            <v>738932.21809214936</v>
          </cell>
          <cell r="O331">
            <v>34757.673456676544</v>
          </cell>
        </row>
        <row r="332">
          <cell r="D332">
            <v>40765.649313674534</v>
          </cell>
          <cell r="L332">
            <v>826142.19518452301</v>
          </cell>
          <cell r="M332">
            <v>741504.02684931597</v>
          </cell>
          <cell r="O332">
            <v>34811.157885882159</v>
          </cell>
        </row>
        <row r="333">
          <cell r="D333">
            <v>40818.031445684326</v>
          </cell>
          <cell r="L333">
            <v>828959.24429430277</v>
          </cell>
          <cell r="M333">
            <v>743964.36393547058</v>
          </cell>
          <cell r="O333">
            <v>34862.009764445676</v>
          </cell>
        </row>
        <row r="334">
          <cell r="D334">
            <v>40869.570261342793</v>
          </cell>
          <cell r="L334">
            <v>831812.23739033355</v>
          </cell>
          <cell r="M334">
            <v>746464.83395115018</v>
          </cell>
          <cell r="O334">
            <v>34913.910663604736</v>
          </cell>
        </row>
        <row r="335">
          <cell r="D335">
            <v>40919.806773144148</v>
          </cell>
          <cell r="L335">
            <v>834772.84824778244</v>
          </cell>
          <cell r="M335">
            <v>749061.84824829106</v>
          </cell>
          <cell r="O335">
            <v>34967.513791131976</v>
          </cell>
        </row>
        <row r="336">
          <cell r="D336">
            <v>40966.923913881707</v>
          </cell>
          <cell r="L336">
            <v>837698.77035547071</v>
          </cell>
          <cell r="M336">
            <v>751621.90541224321</v>
          </cell>
          <cell r="O336">
            <v>35019.145686887925</v>
          </cell>
        </row>
        <row r="337">
          <cell r="D337">
            <v>41010.644682125334</v>
          </cell>
          <cell r="L337">
            <v>840560.55155283608</v>
          </cell>
          <cell r="M337">
            <v>754114.94740854902</v>
          </cell>
          <cell r="O337">
            <v>35067.693348073961</v>
          </cell>
        </row>
        <row r="338">
          <cell r="D338">
            <v>41052.405821769913</v>
          </cell>
          <cell r="L338">
            <v>843378.45419459185</v>
          </cell>
          <cell r="M338">
            <v>756568.43981441378</v>
          </cell>
          <cell r="O338">
            <v>35114.428940711485</v>
          </cell>
        </row>
        <row r="339">
          <cell r="D339">
            <v>41094.91892451801</v>
          </cell>
          <cell r="L339">
            <v>846236.51891526871</v>
          </cell>
          <cell r="M339">
            <v>759070.51282525831</v>
          </cell>
          <cell r="O339">
            <v>35162.243606000178</v>
          </cell>
        </row>
        <row r="340">
          <cell r="D340">
            <v>41138.099161395468</v>
          </cell>
          <cell r="L340">
            <v>849071.72778479254</v>
          </cell>
          <cell r="M340">
            <v>761574.68227297463</v>
          </cell>
          <cell r="O340">
            <v>35211.084722610314</v>
          </cell>
        </row>
        <row r="341">
          <cell r="D341">
            <v>41181.895702886883</v>
          </cell>
          <cell r="L341">
            <v>851933.75134357333</v>
          </cell>
          <cell r="M341">
            <v>764115.87941569672</v>
          </cell>
          <cell r="O341">
            <v>35261.369294889511</v>
          </cell>
        </row>
        <row r="342">
          <cell r="D342">
            <v>41224.953770244101</v>
          </cell>
          <cell r="L342">
            <v>854817.66441040044</v>
          </cell>
          <cell r="M342">
            <v>766675.78968029027</v>
          </cell>
          <cell r="O342">
            <v>35312.148937908809</v>
          </cell>
        </row>
        <row r="343">
          <cell r="D343">
            <v>41266.556851927671</v>
          </cell>
          <cell r="L343">
            <v>857726.31535782351</v>
          </cell>
          <cell r="M343">
            <v>769246.71121609595</v>
          </cell>
          <cell r="O343">
            <v>35362.961874008179</v>
          </cell>
        </row>
        <row r="344">
          <cell r="D344">
            <v>41308.661162056022</v>
          </cell>
          <cell r="L344">
            <v>860733.32529867848</v>
          </cell>
          <cell r="M344">
            <v>771894.89287788642</v>
          </cell>
          <cell r="O344">
            <v>35415.656239324999</v>
          </cell>
        </row>
        <row r="345">
          <cell r="D345">
            <v>41350.326449262604</v>
          </cell>
          <cell r="L345">
            <v>863671.79211534769</v>
          </cell>
          <cell r="M345">
            <v>774478.69819232391</v>
          </cell>
          <cell r="O345">
            <v>35468.135019677029</v>
          </cell>
        </row>
        <row r="346">
          <cell r="D346">
            <v>41394.75852406073</v>
          </cell>
          <cell r="L346">
            <v>866695.96327849361</v>
          </cell>
          <cell r="M346">
            <v>777137.9563377134</v>
          </cell>
          <cell r="O346">
            <v>35523.476595647873</v>
          </cell>
        </row>
        <row r="347">
          <cell r="D347">
            <v>41442.806586100385</v>
          </cell>
          <cell r="L347">
            <v>869852.23356424971</v>
          </cell>
          <cell r="M347">
            <v>779914.48310241697</v>
          </cell>
          <cell r="O347">
            <v>35581.506912676494</v>
          </cell>
        </row>
        <row r="348">
          <cell r="D348">
            <v>41491.658527192405</v>
          </cell>
          <cell r="L348">
            <v>872956.8724335701</v>
          </cell>
          <cell r="M348">
            <v>782646.77842810843</v>
          </cell>
          <cell r="O348">
            <v>35637.311152877344</v>
          </cell>
        </row>
        <row r="349">
          <cell r="D349">
            <v>41540.098894694987</v>
          </cell>
          <cell r="L349">
            <v>875953.64617207844</v>
          </cell>
          <cell r="M349">
            <v>785285.33335367835</v>
          </cell>
          <cell r="O349">
            <v>35688.806458528838</v>
          </cell>
        </row>
        <row r="350">
          <cell r="D350">
            <v>41587.444585978548</v>
          </cell>
          <cell r="L350">
            <v>878864.38913259201</v>
          </cell>
          <cell r="M350">
            <v>787849.123482981</v>
          </cell>
          <cell r="O350">
            <v>35736.851313168001</v>
          </cell>
        </row>
        <row r="351">
          <cell r="D351">
            <v>41634.001355612818</v>
          </cell>
          <cell r="L351">
            <v>881785.89308781782</v>
          </cell>
          <cell r="M351">
            <v>790423.04921004083</v>
          </cell>
          <cell r="O351">
            <v>35784.120136583042</v>
          </cell>
        </row>
        <row r="352">
          <cell r="D352">
            <v>41678.178862268942</v>
          </cell>
          <cell r="L352">
            <v>884661.35836868291</v>
          </cell>
          <cell r="M352">
            <v>792957.27155052824</v>
          </cell>
          <cell r="O352">
            <v>35830.535751960677</v>
          </cell>
        </row>
        <row r="353">
          <cell r="D353">
            <v>41721.509901345926</v>
          </cell>
          <cell r="L353">
            <v>887539.40218242526</v>
          </cell>
          <cell r="M353">
            <v>795496.54629956523</v>
          </cell>
          <cell r="O353">
            <v>35876.944155141231</v>
          </cell>
        </row>
        <row r="354">
          <cell r="D354">
            <v>41765.036632607298</v>
          </cell>
          <cell r="L354">
            <v>890410.05035400391</v>
          </cell>
          <cell r="M354">
            <v>798034.46510887146</v>
          </cell>
          <cell r="O354">
            <v>35922.993284400305</v>
          </cell>
        </row>
        <row r="355">
          <cell r="D355">
            <v>41809.433097187815</v>
          </cell>
          <cell r="L355">
            <v>893273.686185283</v>
          </cell>
          <cell r="M355">
            <v>800571.93101279961</v>
          </cell>
          <cell r="O355">
            <v>35968.645005064624</v>
          </cell>
        </row>
        <row r="356">
          <cell r="D356">
            <v>41854.996861044288</v>
          </cell>
          <cell r="L356">
            <v>896210.57993685815</v>
          </cell>
          <cell r="M356">
            <v>803174.53903468966</v>
          </cell>
          <cell r="O356">
            <v>36015.617864462634</v>
          </cell>
        </row>
        <row r="357">
          <cell r="D357">
            <v>41898.02792379984</v>
          </cell>
          <cell r="L357">
            <v>899069.81776101247</v>
          </cell>
          <cell r="M357">
            <v>805701.62892164499</v>
          </cell>
          <cell r="O357">
            <v>36062.032368830274</v>
          </cell>
        </row>
        <row r="358">
          <cell r="D358">
            <v>41940.093975475196</v>
          </cell>
          <cell r="L358">
            <v>902010.3306353169</v>
          </cell>
          <cell r="M358">
            <v>808290.40096898237</v>
          </cell>
          <cell r="O358">
            <v>36110.643725795133</v>
          </cell>
        </row>
        <row r="359">
          <cell r="D359">
            <v>41982.299032590941</v>
          </cell>
          <cell r="L359">
            <v>905076.81312764483</v>
          </cell>
          <cell r="M359">
            <v>810986.45826517744</v>
          </cell>
          <cell r="O359">
            <v>36161.406696844104</v>
          </cell>
        </row>
        <row r="360">
          <cell r="D360">
            <v>42022.980246472413</v>
          </cell>
          <cell r="L360">
            <v>908087.30525453633</v>
          </cell>
          <cell r="M360">
            <v>813639.52047311107</v>
          </cell>
          <cell r="O360">
            <v>36210.151572842755</v>
          </cell>
        </row>
        <row r="361">
          <cell r="D361">
            <v>42062.317079682463</v>
          </cell>
          <cell r="L361">
            <v>910993.16935628257</v>
          </cell>
          <cell r="M361">
            <v>816212.70599873865</v>
          </cell>
          <cell r="O361">
            <v>36255.438891379039</v>
          </cell>
        </row>
        <row r="362">
          <cell r="D362">
            <v>42101.540053542289</v>
          </cell>
          <cell r="L362">
            <v>913850.1731980847</v>
          </cell>
          <cell r="M362">
            <v>818748.62816053827</v>
          </cell>
          <cell r="O362">
            <v>36299.139419740248</v>
          </cell>
        </row>
        <row r="363">
          <cell r="D363">
            <v>42142.878241568149</v>
          </cell>
          <cell r="L363">
            <v>916798.07954111404</v>
          </cell>
          <cell r="M363">
            <v>821359.76638031006</v>
          </cell>
          <cell r="O363">
            <v>36345.02158639508</v>
          </cell>
        </row>
        <row r="364">
          <cell r="D364">
            <v>42185.684225587596</v>
          </cell>
          <cell r="L364">
            <v>919799.53883870447</v>
          </cell>
          <cell r="M364">
            <v>824005.56730931601</v>
          </cell>
          <cell r="O364">
            <v>36393.445085461935</v>
          </cell>
        </row>
        <row r="365">
          <cell r="D365">
            <v>42228.865449725148</v>
          </cell>
          <cell r="L365">
            <v>922858.56447182933</v>
          </cell>
          <cell r="M365">
            <v>826693.40250126005</v>
          </cell>
          <cell r="O365">
            <v>36443.496633683484</v>
          </cell>
        </row>
        <row r="366">
          <cell r="D366">
            <v>42269.940052756669</v>
          </cell>
          <cell r="L366">
            <v>925899.79110565188</v>
          </cell>
          <cell r="M366">
            <v>829363.94786834717</v>
          </cell>
          <cell r="O366">
            <v>36492.433547600107</v>
          </cell>
        </row>
        <row r="367">
          <cell r="D367">
            <v>42307.318210474616</v>
          </cell>
          <cell r="L367">
            <v>928877.46026906662</v>
          </cell>
          <cell r="M367">
            <v>831982.15601324267</v>
          </cell>
          <cell r="O367">
            <v>36538.634711404004</v>
          </cell>
        </row>
        <row r="368">
          <cell r="D368">
            <v>42342.834552697801</v>
          </cell>
          <cell r="L368">
            <v>931886.63637321221</v>
          </cell>
          <cell r="M368">
            <v>834631.55820342037</v>
          </cell>
          <cell r="O368">
            <v>36584.749871700042</v>
          </cell>
        </row>
        <row r="369">
          <cell r="D369">
            <v>42376.337136405265</v>
          </cell>
          <cell r="L369">
            <v>934855.52939947718</v>
          </cell>
          <cell r="M369">
            <v>837246.97672626888</v>
          </cell>
          <cell r="O369">
            <v>36631.493444862033</v>
          </cell>
        </row>
        <row r="370">
          <cell r="D370">
            <v>42410.979404510334</v>
          </cell>
          <cell r="L370">
            <v>937931.84821541084</v>
          </cell>
          <cell r="M370">
            <v>839956.76598678099</v>
          </cell>
          <cell r="O370">
            <v>36682.361351136242</v>
          </cell>
        </row>
        <row r="371">
          <cell r="D371">
            <v>42447.577651827633</v>
          </cell>
          <cell r="L371">
            <v>941145.55846252444</v>
          </cell>
          <cell r="M371">
            <v>842786.31582056684</v>
          </cell>
          <cell r="O371">
            <v>36737.314103253681</v>
          </cell>
        </row>
        <row r="372">
          <cell r="D372">
            <v>42483.972285972559</v>
          </cell>
          <cell r="L372">
            <v>944400.62081367744</v>
          </cell>
          <cell r="M372">
            <v>845650.21573688136</v>
          </cell>
          <cell r="O372">
            <v>36793.669178543554</v>
          </cell>
        </row>
        <row r="373">
          <cell r="D373">
            <v>42519.335508965261</v>
          </cell>
          <cell r="L373">
            <v>947653.4208674113</v>
          </cell>
          <cell r="M373">
            <v>848509.48000119522</v>
          </cell>
          <cell r="O373">
            <v>36849.724360227585</v>
          </cell>
        </row>
        <row r="374">
          <cell r="D374">
            <v>42553.38764056591</v>
          </cell>
          <cell r="L374">
            <v>950871.6078816076</v>
          </cell>
          <cell r="M374">
            <v>851335.57519334357</v>
          </cell>
          <cell r="O374">
            <v>36904.4666181149</v>
          </cell>
        </row>
        <row r="375">
          <cell r="D375">
            <v>42586.551427408638</v>
          </cell>
          <cell r="L375">
            <v>954078.35324342793</v>
          </cell>
          <cell r="M375">
            <v>854148.91808072978</v>
          </cell>
          <cell r="O375">
            <v>36957.980479340396</v>
          </cell>
        </row>
        <row r="376">
          <cell r="D376">
            <v>42617.942831424509</v>
          </cell>
          <cell r="L376">
            <v>957161.4818389893</v>
          </cell>
          <cell r="M376">
            <v>856851.39861602779</v>
          </cell>
          <cell r="O376">
            <v>37008.366645113631</v>
          </cell>
        </row>
        <row r="377">
          <cell r="D377">
            <v>42649.274206904462</v>
          </cell>
          <cell r="L377">
            <v>960222.02955775103</v>
          </cell>
          <cell r="M377">
            <v>859532.59846152028</v>
          </cell>
          <cell r="O377">
            <v>37058.087145266996</v>
          </cell>
        </row>
        <row r="378">
          <cell r="D378">
            <v>42682.006742241145</v>
          </cell>
          <cell r="L378">
            <v>963326.83680877683</v>
          </cell>
          <cell r="M378">
            <v>862252.29662818904</v>
          </cell>
          <cell r="O378">
            <v>37109.272438255946</v>
          </cell>
        </row>
        <row r="379">
          <cell r="D379">
            <v>42717.127771984466</v>
          </cell>
          <cell r="L379">
            <v>966520.04773736768</v>
          </cell>
          <cell r="M379">
            <v>865050.13060809718</v>
          </cell>
          <cell r="O379">
            <v>37163.266140199477</v>
          </cell>
        </row>
        <row r="380">
          <cell r="D380">
            <v>42754.706139949863</v>
          </cell>
          <cell r="L380">
            <v>969826.31046418217</v>
          </cell>
          <cell r="M380">
            <v>867947.91906221455</v>
          </cell>
          <cell r="O380">
            <v>37219.806126625306</v>
          </cell>
        </row>
        <row r="381">
          <cell r="D381">
            <v>42791.891050960607</v>
          </cell>
          <cell r="L381">
            <v>972980.71357468201</v>
          </cell>
          <cell r="M381">
            <v>870713.40584918426</v>
          </cell>
          <cell r="O381">
            <v>37273.316647925545</v>
          </cell>
        </row>
        <row r="382">
          <cell r="D382">
            <v>42829.277849674523</v>
          </cell>
          <cell r="L382">
            <v>976107.27888784104</v>
          </cell>
          <cell r="M382">
            <v>873455.39581618772</v>
          </cell>
          <cell r="O382">
            <v>37325.238765978043</v>
          </cell>
        </row>
        <row r="383">
          <cell r="D383">
            <v>42868.025104545573</v>
          </cell>
          <cell r="L383">
            <v>979315.97891057329</v>
          </cell>
          <cell r="M383">
            <v>876270.87930170691</v>
          </cell>
          <cell r="O383">
            <v>37377.77000660896</v>
          </cell>
        </row>
        <row r="384">
          <cell r="D384">
            <v>42908.440461609411</v>
          </cell>
          <cell r="L384">
            <v>982518.54560015281</v>
          </cell>
          <cell r="M384">
            <v>879083.16412931879</v>
          </cell>
          <cell r="O384">
            <v>37430.197857918276</v>
          </cell>
        </row>
        <row r="385">
          <cell r="D385">
            <v>42950.661049637674</v>
          </cell>
          <cell r="L385">
            <v>985726.09271850588</v>
          </cell>
          <cell r="M385">
            <v>881902.15526428225</v>
          </cell>
          <cell r="O385">
            <v>37483.23413398266</v>
          </cell>
        </row>
        <row r="386">
          <cell r="D386">
            <v>42992.536772754793</v>
          </cell>
          <cell r="L386">
            <v>988926.04312626005</v>
          </cell>
          <cell r="M386">
            <v>884715.51532696141</v>
          </cell>
          <cell r="O386">
            <v>37536.408274635192</v>
          </cell>
        </row>
        <row r="387">
          <cell r="D387">
            <v>43031.8219588641</v>
          </cell>
          <cell r="L387">
            <v>992149.87373130547</v>
          </cell>
          <cell r="M387">
            <v>887549.11151283013</v>
          </cell>
          <cell r="O387">
            <v>37589.70617916411</v>
          </cell>
        </row>
        <row r="388">
          <cell r="D388">
            <v>43065.906928420285</v>
          </cell>
          <cell r="L388">
            <v>995279.7275789897</v>
          </cell>
          <cell r="M388">
            <v>890297.99393157964</v>
          </cell>
          <cell r="O388">
            <v>37640.770272771515</v>
          </cell>
        </row>
        <row r="389">
          <cell r="D389">
            <v>43098.431054698107</v>
          </cell>
          <cell r="L389">
            <v>998373.25496009085</v>
          </cell>
          <cell r="M389">
            <v>893012.7503510752</v>
          </cell>
          <cell r="O389">
            <v>37690.51200517916</v>
          </cell>
        </row>
        <row r="390">
          <cell r="D390">
            <v>43133.706826677655</v>
          </cell>
          <cell r="L390">
            <v>1001442.7016794841</v>
          </cell>
          <cell r="M390">
            <v>895704.4958114624</v>
          </cell>
          <cell r="O390">
            <v>37739.220136098069</v>
          </cell>
        </row>
        <row r="391">
          <cell r="D391">
            <v>43174.522916883579</v>
          </cell>
          <cell r="L391">
            <v>1004504.1305162983</v>
          </cell>
          <cell r="M391">
            <v>898387.72144268407</v>
          </cell>
          <cell r="O391">
            <v>37787.332923612288</v>
          </cell>
        </row>
        <row r="392">
          <cell r="D392">
            <v>43219.595946991154</v>
          </cell>
          <cell r="L392">
            <v>1007637.523291311</v>
          </cell>
          <cell r="M392">
            <v>901133.15681974345</v>
          </cell>
          <cell r="O392">
            <v>37836.613949898754</v>
          </cell>
        </row>
        <row r="393">
          <cell r="D393">
            <v>43262.545776483363</v>
          </cell>
          <cell r="L393">
            <v>1010670.5353633335</v>
          </cell>
          <cell r="M393">
            <v>903790.50672067911</v>
          </cell>
          <cell r="O393">
            <v>37884.909491287814</v>
          </cell>
        </row>
        <row r="394">
          <cell r="D394">
            <v>43303.211015127781</v>
          </cell>
          <cell r="L394">
            <v>1013771.6705794795</v>
          </cell>
          <cell r="M394">
            <v>906508.26049730857</v>
          </cell>
          <cell r="O394">
            <v>37935.214271676159</v>
          </cell>
        </row>
        <row r="395">
          <cell r="D395">
            <v>43343.588173536948</v>
          </cell>
          <cell r="L395">
            <v>1017019.6726338704</v>
          </cell>
          <cell r="M395">
            <v>909356.86232935591</v>
          </cell>
          <cell r="O395">
            <v>37988.49982317289</v>
          </cell>
        </row>
        <row r="396">
          <cell r="D396">
            <v>43383.937960341944</v>
          </cell>
          <cell r="L396">
            <v>1020266.9051193575</v>
          </cell>
          <cell r="M396">
            <v>912208.63057105767</v>
          </cell>
          <cell r="O396">
            <v>38041.829787305287</v>
          </cell>
        </row>
        <row r="397">
          <cell r="D397">
            <v>43425.337757672154</v>
          </cell>
          <cell r="L397">
            <v>1023478.0254084587</v>
          </cell>
          <cell r="M397">
            <v>915032.32358182268</v>
          </cell>
          <cell r="O397">
            <v>38094.100151840845</v>
          </cell>
        </row>
        <row r="398">
          <cell r="D398">
            <v>43466.941378656586</v>
          </cell>
          <cell r="L398">
            <v>1026644.5515672314</v>
          </cell>
          <cell r="M398">
            <v>917814.56785657327</v>
          </cell>
          <cell r="O398">
            <v>38144.746837233346</v>
          </cell>
        </row>
        <row r="399">
          <cell r="D399">
            <v>43507.91183263556</v>
          </cell>
          <cell r="L399">
            <v>1029818.747793136</v>
          </cell>
          <cell r="M399">
            <v>920593.24138899776</v>
          </cell>
          <cell r="O399">
            <v>38194.201720706878</v>
          </cell>
        </row>
        <row r="400">
          <cell r="D400">
            <v>43546.136128606027</v>
          </cell>
          <cell r="L400">
            <v>1032903.2573272705</v>
          </cell>
          <cell r="M400">
            <v>923279.22211303713</v>
          </cell>
          <cell r="O400">
            <v>38240.817219249409</v>
          </cell>
        </row>
        <row r="401">
          <cell r="D401">
            <v>43583.572109831075</v>
          </cell>
          <cell r="L401">
            <v>1035965.8194102625</v>
          </cell>
          <cell r="M401">
            <v>925939.59786273586</v>
          </cell>
          <cell r="O401">
            <v>38286.254609154115</v>
          </cell>
        </row>
        <row r="402">
          <cell r="D402">
            <v>43622.151474293896</v>
          </cell>
          <cell r="L402">
            <v>1039026.5285208385</v>
          </cell>
          <cell r="M402">
            <v>928603.35790961585</v>
          </cell>
          <cell r="O402">
            <v>38331.662872014691</v>
          </cell>
        </row>
        <row r="403">
          <cell r="D403">
            <v>43663.156446626694</v>
          </cell>
          <cell r="L403">
            <v>1042103.4755677254</v>
          </cell>
          <cell r="M403">
            <v>931294.24932199914</v>
          </cell>
          <cell r="O403">
            <v>38377.955716300392</v>
          </cell>
        </row>
        <row r="404">
          <cell r="D404">
            <v>43706.526620141813</v>
          </cell>
          <cell r="L404">
            <v>1045259.7181578606</v>
          </cell>
          <cell r="M404">
            <v>934064.42553809378</v>
          </cell>
          <cell r="O404">
            <v>38426.106674476978</v>
          </cell>
        </row>
        <row r="405">
          <cell r="D405">
            <v>43748.065308454221</v>
          </cell>
          <cell r="L405">
            <v>1048299.3665210179</v>
          </cell>
          <cell r="M405">
            <v>936735.14592020854</v>
          </cell>
          <cell r="O405">
            <v>38472.910882490025</v>
          </cell>
        </row>
        <row r="406">
          <cell r="D406">
            <v>43788.981620937848</v>
          </cell>
          <cell r="L406">
            <v>1051375.6927293346</v>
          </cell>
          <cell r="M406">
            <v>939435.92653409892</v>
          </cell>
          <cell r="O406">
            <v>38520.472810729858</v>
          </cell>
        </row>
        <row r="407">
          <cell r="D407">
            <v>43831.10469438514</v>
          </cell>
          <cell r="L407">
            <v>1054566.9057144164</v>
          </cell>
          <cell r="M407">
            <v>942234.62353846233</v>
          </cell>
          <cell r="O407">
            <v>38569.623032458621</v>
          </cell>
        </row>
        <row r="408">
          <cell r="D408">
            <v>43873.955004152282</v>
          </cell>
          <cell r="L408">
            <v>1057732.2027683873</v>
          </cell>
          <cell r="M408">
            <v>945008.20162853121</v>
          </cell>
          <cell r="O408">
            <v>38617.736242255858</v>
          </cell>
        </row>
        <row r="409">
          <cell r="D409">
            <v>43917.888975381924</v>
          </cell>
          <cell r="L409">
            <v>1060848.3514251709</v>
          </cell>
          <cell r="M409">
            <v>947737.18477884925</v>
          </cell>
          <cell r="O409">
            <v>38664.220480783777</v>
          </cell>
        </row>
        <row r="410">
          <cell r="D410">
            <v>43961.576498541588</v>
          </cell>
          <cell r="L410">
            <v>1063933.1300102973</v>
          </cell>
          <cell r="M410">
            <v>950438.67345034692</v>
          </cell>
          <cell r="O410">
            <v>38709.7310145132</v>
          </cell>
        </row>
        <row r="411">
          <cell r="D411">
            <v>44003.805909927651</v>
          </cell>
          <cell r="L411">
            <v>1067069.3692494053</v>
          </cell>
          <cell r="M411">
            <v>953187.01186635415</v>
          </cell>
          <cell r="O411">
            <v>38756.113482036897</v>
          </cell>
        </row>
        <row r="412">
          <cell r="D412">
            <v>44042.313089513838</v>
          </cell>
          <cell r="L412">
            <v>1070177.1507680258</v>
          </cell>
          <cell r="M412">
            <v>955912.88350702927</v>
          </cell>
          <cell r="O412">
            <v>38802.555999326709</v>
          </cell>
        </row>
        <row r="413">
          <cell r="D413">
            <v>44079.758669531133</v>
          </cell>
          <cell r="L413">
            <v>1073295.989829771</v>
          </cell>
          <cell r="M413">
            <v>958648.57575151999</v>
          </cell>
          <cell r="O413">
            <v>38849.276712825224</v>
          </cell>
        </row>
        <row r="414">
          <cell r="D414">
            <v>44118.99003145819</v>
          </cell>
          <cell r="L414">
            <v>1076404.6677164712</v>
          </cell>
          <cell r="M414">
            <v>961372.24983647664</v>
          </cell>
          <cell r="O414">
            <v>38895.369102807839</v>
          </cell>
        </row>
        <row r="415">
          <cell r="D415">
            <v>44161.866666659611</v>
          </cell>
          <cell r="L415">
            <v>1079490.5898014191</v>
          </cell>
          <cell r="M415">
            <v>964071.81150424096</v>
          </cell>
          <cell r="O415">
            <v>38940.308127210985</v>
          </cell>
        </row>
        <row r="416">
          <cell r="D416">
            <v>44207.878621854921</v>
          </cell>
          <cell r="L416">
            <v>1082618.9269044937</v>
          </cell>
          <cell r="M416">
            <v>966810.19011466729</v>
          </cell>
          <cell r="O416">
            <v>38985.517586731141</v>
          </cell>
        </row>
        <row r="417">
          <cell r="D417">
            <v>44251.846973092266</v>
          </cell>
          <cell r="L417">
            <v>1085661.1003980965</v>
          </cell>
          <cell r="M417">
            <v>969482.54924050695</v>
          </cell>
          <cell r="O417">
            <v>39029.865112789746</v>
          </cell>
        </row>
        <row r="418">
          <cell r="D418">
            <v>44294.452395063599</v>
          </cell>
          <cell r="L418">
            <v>1088732.3340144004</v>
          </cell>
          <cell r="M418">
            <v>972193.47551555024</v>
          </cell>
          <cell r="O418">
            <v>39075.43420291716</v>
          </cell>
        </row>
        <row r="419">
          <cell r="D419">
            <v>44337.283505787156</v>
          </cell>
          <cell r="L419">
            <v>1091872.0917236328</v>
          </cell>
          <cell r="M419">
            <v>974969.06455739343</v>
          </cell>
          <cell r="O419">
            <v>39122.297125832243</v>
          </cell>
        </row>
        <row r="420">
          <cell r="D420">
            <v>44379.61269127229</v>
          </cell>
          <cell r="L420">
            <v>1095008.6805118439</v>
          </cell>
          <cell r="M420">
            <v>977733.02753620758</v>
          </cell>
          <cell r="O420">
            <v>39168.558842485952</v>
          </cell>
        </row>
        <row r="421">
          <cell r="D421">
            <v>44421.952744670743</v>
          </cell>
          <cell r="L421">
            <v>1098125.0050812087</v>
          </cell>
          <cell r="M421">
            <v>980463.16115544632</v>
          </cell>
          <cell r="O421">
            <v>39213.433476559323</v>
          </cell>
        </row>
        <row r="422">
          <cell r="D422">
            <v>44464.020742257722</v>
          </cell>
          <cell r="L422">
            <v>1101215.245361082</v>
          </cell>
          <cell r="M422">
            <v>983165.03471620625</v>
          </cell>
          <cell r="O422">
            <v>39257.203823589509</v>
          </cell>
        </row>
        <row r="423">
          <cell r="D423">
            <v>44505.954427217686</v>
          </cell>
          <cell r="L423">
            <v>1104327.8869619062</v>
          </cell>
          <cell r="M423">
            <v>985898.09597655269</v>
          </cell>
          <cell r="O423">
            <v>39301.241472494221</v>
          </cell>
        </row>
        <row r="424">
          <cell r="D424">
            <v>44546.197408801323</v>
          </cell>
          <cell r="L424">
            <v>1107363.6965990702</v>
          </cell>
          <cell r="M424">
            <v>988584.92328510282</v>
          </cell>
          <cell r="O424">
            <v>39344.569027376172</v>
          </cell>
        </row>
        <row r="425">
          <cell r="D425">
            <v>44586.201582713351</v>
          </cell>
          <cell r="L425">
            <v>1110382.4709408667</v>
          </cell>
          <cell r="M425">
            <v>991266.65972857317</v>
          </cell>
          <cell r="O425">
            <v>39387.695909315538</v>
          </cell>
        </row>
        <row r="426">
          <cell r="D426">
            <v>44627.032586145979</v>
          </cell>
          <cell r="L426">
            <v>1113396.4844621022</v>
          </cell>
          <cell r="M426">
            <v>993936.17182286584</v>
          </cell>
          <cell r="O426">
            <v>39430.224121832849</v>
          </cell>
        </row>
        <row r="427">
          <cell r="D427">
            <v>44669.316296266559</v>
          </cell>
          <cell r="L427">
            <v>1116417.963450524</v>
          </cell>
          <cell r="M427">
            <v>996592.37560444488</v>
          </cell>
          <cell r="O427">
            <v>39471.994456660366</v>
          </cell>
        </row>
        <row r="428">
          <cell r="D428">
            <v>44712.996660964687</v>
          </cell>
          <cell r="L428">
            <v>1119509.2155611592</v>
          </cell>
          <cell r="M428">
            <v>999297.32480941282</v>
          </cell>
          <cell r="O428">
            <v>39514.309645345136</v>
          </cell>
        </row>
        <row r="429">
          <cell r="D429">
            <v>44754.790416246527</v>
          </cell>
          <cell r="L429">
            <v>1122481.1953547341</v>
          </cell>
          <cell r="M429">
            <v>1001899.0424399376</v>
          </cell>
          <cell r="O429">
            <v>39555.2522018456</v>
          </cell>
        </row>
        <row r="430">
          <cell r="D430">
            <v>44795.488347160419</v>
          </cell>
          <cell r="L430">
            <v>1125490.3499239029</v>
          </cell>
          <cell r="M430">
            <v>1004544.1852450217</v>
          </cell>
          <cell r="O430">
            <v>39597.469867881264</v>
          </cell>
        </row>
        <row r="431">
          <cell r="D431">
            <v>44836.803044994602</v>
          </cell>
          <cell r="L431">
            <v>1128631.809899648</v>
          </cell>
          <cell r="M431">
            <v>1007316.5147488912</v>
          </cell>
          <cell r="O431">
            <v>39642.359022311372</v>
          </cell>
        </row>
        <row r="432">
          <cell r="D432">
            <v>44879.652165506821</v>
          </cell>
          <cell r="L432">
            <v>1131791.6960190495</v>
          </cell>
          <cell r="M432">
            <v>1010112.8143577576</v>
          </cell>
          <cell r="O432">
            <v>39688.237586121402</v>
          </cell>
        </row>
        <row r="433">
          <cell r="D433">
            <v>44924.670114897956</v>
          </cell>
          <cell r="L433">
            <v>1134958.5708793639</v>
          </cell>
          <cell r="M433">
            <v>1012918.7770819346</v>
          </cell>
          <cell r="O433">
            <v>39734.758102277912</v>
          </cell>
        </row>
        <row r="434">
          <cell r="D434">
            <v>44969.647051586391</v>
          </cell>
          <cell r="L434">
            <v>1138126.6464712697</v>
          </cell>
          <cell r="M434">
            <v>1015723.1951362856</v>
          </cell>
          <cell r="O434">
            <v>39781.464831752164</v>
          </cell>
        </row>
        <row r="435">
          <cell r="D435">
            <v>45012.100691158819</v>
          </cell>
          <cell r="L435">
            <v>1141343.6942256805</v>
          </cell>
          <cell r="M435">
            <v>1018561.4246051849</v>
          </cell>
          <cell r="O435">
            <v>39828.611929011924</v>
          </cell>
        </row>
        <row r="436">
          <cell r="D436">
            <v>45049.114890947611</v>
          </cell>
          <cell r="L436">
            <v>1144500.2479466756</v>
          </cell>
          <cell r="M436">
            <v>1021333.4929341713</v>
          </cell>
          <cell r="O436">
            <v>39874.232138880092</v>
          </cell>
        </row>
        <row r="437">
          <cell r="D437">
            <v>45084.536542190748</v>
          </cell>
          <cell r="L437">
            <v>1147637.6033583609</v>
          </cell>
          <cell r="M437">
            <v>1024082.366117985</v>
          </cell>
          <cell r="O437">
            <v>39918.803433914341</v>
          </cell>
        </row>
        <row r="438">
          <cell r="D438">
            <v>45122.944732842741</v>
          </cell>
          <cell r="L438">
            <v>1150744.1895751953</v>
          </cell>
          <cell r="M438">
            <v>1026807.4525802613</v>
          </cell>
          <cell r="O438">
            <v>39962.118396170932</v>
          </cell>
        </row>
        <row r="439">
          <cell r="D439">
            <v>45167.25698056582</v>
          </cell>
          <cell r="L439">
            <v>1153820.5357597105</v>
          </cell>
          <cell r="M439">
            <v>1029516.3571895476</v>
          </cell>
          <cell r="O439">
            <v>40004.34005355835</v>
          </cell>
        </row>
        <row r="440">
          <cell r="D440">
            <v>45215.934995696152</v>
          </cell>
          <cell r="L440">
            <v>1156957.0194731681</v>
          </cell>
          <cell r="M440">
            <v>1032288.167825022</v>
          </cell>
          <cell r="O440">
            <v>40047.552300176314</v>
          </cell>
        </row>
        <row r="441">
          <cell r="D441">
            <v>45261.945786327298</v>
          </cell>
          <cell r="L441">
            <v>1159999.0717010498</v>
          </cell>
          <cell r="M441">
            <v>1034982.6241160801</v>
          </cell>
          <cell r="O441">
            <v>40090.590005474434</v>
          </cell>
        </row>
        <row r="442">
          <cell r="D442">
            <v>45305.04808847505</v>
          </cell>
          <cell r="L442">
            <v>1163125.1093179027</v>
          </cell>
          <cell r="M442">
            <v>1037753.6555515412</v>
          </cell>
          <cell r="O442">
            <v>40136.417059759937</v>
          </cell>
        </row>
        <row r="443">
          <cell r="D443">
            <v>45347.560194530059</v>
          </cell>
          <cell r="L443">
            <v>1166400.4982767741</v>
          </cell>
          <cell r="M443">
            <v>1040653.8598210652</v>
          </cell>
          <cell r="O443">
            <v>40185.080444590254</v>
          </cell>
        </row>
        <row r="444">
          <cell r="D444">
            <v>45390.08289276404</v>
          </cell>
          <cell r="L444">
            <v>1169653.651453818</v>
          </cell>
          <cell r="M444">
            <v>1043524.985035804</v>
          </cell>
          <cell r="O444">
            <v>40232.63124359808</v>
          </cell>
        </row>
        <row r="445">
          <cell r="D445">
            <v>45434.13324222753</v>
          </cell>
          <cell r="L445">
            <v>1172838.095215861</v>
          </cell>
          <cell r="M445">
            <v>1046323.3556386312</v>
          </cell>
          <cell r="O445">
            <v>40277.449692201611</v>
          </cell>
        </row>
        <row r="446">
          <cell r="D446">
            <v>45479.324131176036</v>
          </cell>
          <cell r="L446">
            <v>1175970.4985981602</v>
          </cell>
          <cell r="M446">
            <v>1049071.7828994258</v>
          </cell>
          <cell r="O446">
            <v>40320.40998941852</v>
          </cell>
        </row>
        <row r="447">
          <cell r="D447">
            <v>45525.359017602801</v>
          </cell>
          <cell r="L447">
            <v>1179140.8391019145</v>
          </cell>
          <cell r="M447">
            <v>1051861.424273337</v>
          </cell>
          <cell r="O447">
            <v>40363.964233659928</v>
          </cell>
        </row>
        <row r="448">
          <cell r="D448">
            <v>45570.124364115312</v>
          </cell>
          <cell r="L448">
            <v>1182276.2843724568</v>
          </cell>
          <cell r="M448">
            <v>1054635.41925354</v>
          </cell>
          <cell r="O448">
            <v>40407.917990183829</v>
          </cell>
        </row>
        <row r="449">
          <cell r="D449">
            <v>45614.945113895883</v>
          </cell>
          <cell r="L449">
            <v>1185429.7390936574</v>
          </cell>
          <cell r="M449">
            <v>1057433.588151501</v>
          </cell>
          <cell r="O449">
            <v>40452.598669352068</v>
          </cell>
        </row>
        <row r="450">
          <cell r="D450">
            <v>45660.769778357608</v>
          </cell>
          <cell r="L450">
            <v>1188593.8900115332</v>
          </cell>
          <cell r="M450">
            <v>1060238.3911022185</v>
          </cell>
          <cell r="O450">
            <v>40497.126063338917</v>
          </cell>
        </row>
        <row r="451">
          <cell r="D451">
            <v>45708.17699939997</v>
          </cell>
          <cell r="L451">
            <v>1191764.3028299885</v>
          </cell>
          <cell r="M451">
            <v>1063039.0656202992</v>
          </cell>
          <cell r="O451">
            <v>40540.919958891405</v>
          </cell>
        </row>
        <row r="452">
          <cell r="D452">
            <v>45757.343880095425</v>
          </cell>
          <cell r="L452">
            <v>1194996.9047788805</v>
          </cell>
          <cell r="M452">
            <v>1065891.3269147566</v>
          </cell>
          <cell r="O452">
            <v>40585.05080191551</v>
          </cell>
        </row>
        <row r="453">
          <cell r="D453">
            <v>45804.124897607595</v>
          </cell>
          <cell r="L453">
            <v>1198088.6063733783</v>
          </cell>
          <cell r="M453">
            <v>1068626.0101917812</v>
          </cell>
          <cell r="O453">
            <v>40627.306281053592</v>
          </cell>
        </row>
        <row r="454">
          <cell r="D454">
            <v>45850.263214564024</v>
          </cell>
          <cell r="L454">
            <v>1201198.8701085737</v>
          </cell>
          <cell r="M454">
            <v>1071389.696137459</v>
          </cell>
          <cell r="O454">
            <v>40670.237577284533</v>
          </cell>
        </row>
        <row r="455">
          <cell r="D455">
            <v>45897.584096790859</v>
          </cell>
          <cell r="L455">
            <v>1204427.1077092488</v>
          </cell>
          <cell r="M455">
            <v>1074264.1455947876</v>
          </cell>
          <cell r="O455">
            <v>40715.086692412697</v>
          </cell>
        </row>
        <row r="456">
          <cell r="D456">
            <v>45945.097164750521</v>
          </cell>
          <cell r="L456">
            <v>1207658.4332916506</v>
          </cell>
          <cell r="M456">
            <v>1077136.1344956621</v>
          </cell>
          <cell r="O456">
            <v>40759.959391933298</v>
          </cell>
        </row>
        <row r="457">
          <cell r="D457">
            <v>45993.06489298903</v>
          </cell>
          <cell r="L457">
            <v>1210882.3778889973</v>
          </cell>
          <cell r="M457">
            <v>1079989.5154263496</v>
          </cell>
          <cell r="O457">
            <v>40804.469461966553</v>
          </cell>
        </row>
        <row r="458">
          <cell r="D458">
            <v>46040.757512427881</v>
          </cell>
          <cell r="L458">
            <v>1214086.8691477622</v>
          </cell>
          <cell r="M458">
            <v>1082820.4579100532</v>
          </cell>
          <cell r="O458">
            <v>40848.449163579171</v>
          </cell>
        </row>
        <row r="459">
          <cell r="D459">
            <v>46087.876751087926</v>
          </cell>
          <cell r="L459">
            <v>1217311.4416521133</v>
          </cell>
          <cell r="M459">
            <v>1085675.5898053262</v>
          </cell>
          <cell r="O459">
            <v>40892.519761390744</v>
          </cell>
        </row>
        <row r="460">
          <cell r="D460">
            <v>46132.518580652111</v>
          </cell>
          <cell r="L460">
            <v>1220445.8788375854</v>
          </cell>
          <cell r="M460">
            <v>1088464.6173606873</v>
          </cell>
          <cell r="O460">
            <v>40935.20763169726</v>
          </cell>
        </row>
        <row r="461">
          <cell r="D461">
            <v>46177.033801351885</v>
          </cell>
          <cell r="L461">
            <v>1223554.3298231557</v>
          </cell>
          <cell r="M461">
            <v>1091238.9160760448</v>
          </cell>
          <cell r="O461">
            <v>40977.277716209814</v>
          </cell>
        </row>
        <row r="462">
          <cell r="D462">
            <v>46223.592224320128</v>
          </cell>
          <cell r="L462">
            <v>1226654.836688614</v>
          </cell>
          <cell r="M462">
            <v>1094005.0085669835</v>
          </cell>
          <cell r="O462">
            <v>41018.825009709595</v>
          </cell>
        </row>
        <row r="463">
          <cell r="D463">
            <v>46273.442300533301</v>
          </cell>
          <cell r="L463">
            <v>1229764.7314408824</v>
          </cell>
          <cell r="M463">
            <v>1096771.0756333873</v>
          </cell>
          <cell r="O463">
            <v>41060.033766304296</v>
          </cell>
        </row>
        <row r="464">
          <cell r="D464">
            <v>46325.738466962866</v>
          </cell>
          <cell r="L464">
            <v>1232951.1189589961</v>
          </cell>
          <cell r="M464">
            <v>1099596.5780034219</v>
          </cell>
          <cell r="O464">
            <v>41102.078821462972</v>
          </cell>
        </row>
        <row r="465">
          <cell r="D465">
            <v>46374.595690988899</v>
          </cell>
          <cell r="L465">
            <v>1236073.5036310656</v>
          </cell>
          <cell r="M465">
            <v>1102359.3851184845</v>
          </cell>
          <cell r="O465">
            <v>41143.490367603714</v>
          </cell>
        </row>
        <row r="466">
          <cell r="D466">
            <v>46420.980329435799</v>
          </cell>
          <cell r="L466">
            <v>1239241.3776427237</v>
          </cell>
          <cell r="M466">
            <v>1105159.223013601</v>
          </cell>
          <cell r="O466">
            <v>41185.985128964145</v>
          </cell>
        </row>
        <row r="467">
          <cell r="D467">
            <v>46467.57801357581</v>
          </cell>
          <cell r="L467">
            <v>1242490.7298339843</v>
          </cell>
          <cell r="M467">
            <v>1108031.5703481038</v>
          </cell>
          <cell r="O467">
            <v>41229.981628000736</v>
          </cell>
        </row>
        <row r="468">
          <cell r="D468">
            <v>46514.884930505228</v>
          </cell>
          <cell r="L468">
            <v>1245744.0614001367</v>
          </cell>
          <cell r="M468">
            <v>1110912.0442020816</v>
          </cell>
          <cell r="O468">
            <v>41274.267883879525</v>
          </cell>
        </row>
        <row r="469">
          <cell r="D469">
            <v>46564.186296355372</v>
          </cell>
          <cell r="L469">
            <v>1248982.0400498707</v>
          </cell>
          <cell r="M469">
            <v>1113786.3173092841</v>
          </cell>
          <cell r="O469">
            <v>41318.405100322765</v>
          </cell>
        </row>
        <row r="470">
          <cell r="D470">
            <v>46614.247162622654</v>
          </cell>
          <cell r="L470">
            <v>1252203.697265625</v>
          </cell>
          <cell r="M470">
            <v>1116652.4949955172</v>
          </cell>
          <cell r="O470">
            <v>41362.218667924404</v>
          </cell>
        </row>
        <row r="471">
          <cell r="D471">
            <v>46663.770101132141</v>
          </cell>
          <cell r="L471">
            <v>1255466.9846523653</v>
          </cell>
          <cell r="M471">
            <v>1119559.7136053271</v>
          </cell>
          <cell r="O471">
            <v>41406.331582442406</v>
          </cell>
        </row>
        <row r="472">
          <cell r="D472">
            <v>46709.813206609862</v>
          </cell>
          <cell r="L472">
            <v>1258667.3620162965</v>
          </cell>
          <cell r="M472">
            <v>1122411.3844462077</v>
          </cell>
          <cell r="O472">
            <v>41449.053282992048</v>
          </cell>
        </row>
        <row r="473">
          <cell r="D473">
            <v>46754.01437823641</v>
          </cell>
          <cell r="L473">
            <v>1261844.416404478</v>
          </cell>
          <cell r="M473">
            <v>1125236.4211529146</v>
          </cell>
          <cell r="O473">
            <v>41490.287094877611</v>
          </cell>
        </row>
        <row r="474">
          <cell r="D474">
            <v>46797.905686623162</v>
          </cell>
          <cell r="L474">
            <v>1264981.4683441161</v>
          </cell>
          <cell r="M474">
            <v>1128012.9517191569</v>
          </cell>
          <cell r="O474">
            <v>41529.096733983359</v>
          </cell>
        </row>
        <row r="475">
          <cell r="D475">
            <v>46842.832171990085</v>
          </cell>
          <cell r="L475">
            <v>1268081.5174639302</v>
          </cell>
          <cell r="M475">
            <v>1130742.141705913</v>
          </cell>
          <cell r="O475">
            <v>41565.451449025059</v>
          </cell>
        </row>
        <row r="476">
          <cell r="D476">
            <v>46890.366981182357</v>
          </cell>
          <cell r="L476">
            <v>1271262.0215355658</v>
          </cell>
          <cell r="M476">
            <v>1133544.3921784433</v>
          </cell>
          <cell r="O476">
            <v>41602.87327529538</v>
          </cell>
        </row>
        <row r="477">
          <cell r="D477">
            <v>46938.750426513921</v>
          </cell>
          <cell r="L477">
            <v>1274395.8546404156</v>
          </cell>
          <cell r="M477">
            <v>1136328.6351547241</v>
          </cell>
          <cell r="O477">
            <v>41642.485499177659</v>
          </cell>
        </row>
        <row r="478">
          <cell r="D478">
            <v>46989.632716365726</v>
          </cell>
          <cell r="L478">
            <v>1277675.2710433467</v>
          </cell>
          <cell r="M478">
            <v>1139276.5179994644</v>
          </cell>
          <cell r="O478">
            <v>41688.002977494274</v>
          </cell>
        </row>
        <row r="479">
          <cell r="D479">
            <v>47042.548774737617</v>
          </cell>
          <cell r="L479">
            <v>1281121.512516276</v>
          </cell>
          <cell r="M479">
            <v>1142393.6611612956</v>
          </cell>
          <cell r="O479">
            <v>41737.711444664004</v>
          </cell>
        </row>
        <row r="480">
          <cell r="D480">
            <v>47094.850695669156</v>
          </cell>
          <cell r="L480">
            <v>1284485.1576971239</v>
          </cell>
          <cell r="M480">
            <v>1145433.1585806569</v>
          </cell>
          <cell r="O480">
            <v>41784.885589876481</v>
          </cell>
        </row>
        <row r="481">
          <cell r="D481">
            <v>47145.189159178692</v>
          </cell>
          <cell r="L481">
            <v>1287681.4911946615</v>
          </cell>
          <cell r="M481">
            <v>1148302.3083099364</v>
          </cell>
          <cell r="O481">
            <v>41826.245320765178</v>
          </cell>
        </row>
        <row r="482">
          <cell r="D482">
            <v>47193.596197778366</v>
          </cell>
          <cell r="L482">
            <v>1290793.8776973602</v>
          </cell>
          <cell r="M482">
            <v>1151080.5740011891</v>
          </cell>
          <cell r="O482">
            <v>41864.580441444152</v>
          </cell>
        </row>
        <row r="483">
          <cell r="D483">
            <v>47241.371382564197</v>
          </cell>
          <cell r="L483">
            <v>1294016.2459008002</v>
          </cell>
          <cell r="M483">
            <v>1153953.7603808988</v>
          </cell>
          <cell r="O483">
            <v>41905.450914690569</v>
          </cell>
        </row>
        <row r="484">
          <cell r="D484">
            <v>47287.445969348511</v>
          </cell>
          <cell r="L484">
            <v>1297329.9389322917</v>
          </cell>
          <cell r="M484">
            <v>1156914.2544565836</v>
          </cell>
          <cell r="O484">
            <v>41950.469682184856</v>
          </cell>
        </row>
        <row r="485">
          <cell r="D485">
            <v>47332.874799078374</v>
          </cell>
          <cell r="L485">
            <v>1300705.4851625504</v>
          </cell>
          <cell r="M485">
            <v>1159933.3719324912</v>
          </cell>
          <cell r="O485">
            <v>41997.428073883057</v>
          </cell>
        </row>
        <row r="486">
          <cell r="D486">
            <v>47377.885365996</v>
          </cell>
          <cell r="L486">
            <v>1304009.64375</v>
          </cell>
          <cell r="M486">
            <v>1162886.2757995606</v>
          </cell>
          <cell r="O486">
            <v>42041.659597269696</v>
          </cell>
        </row>
        <row r="487">
          <cell r="D487">
            <v>47422.971635098475</v>
          </cell>
          <cell r="L487">
            <v>1307160.5369754913</v>
          </cell>
          <cell r="M487">
            <v>1165695.9095557427</v>
          </cell>
          <cell r="O487">
            <v>42080.258706615816</v>
          </cell>
        </row>
        <row r="488">
          <cell r="D488">
            <v>47470.23985337223</v>
          </cell>
          <cell r="L488">
            <v>1310289.8623204385</v>
          </cell>
          <cell r="M488">
            <v>1168481.947425104</v>
          </cell>
          <cell r="O488">
            <v>42116.519646552304</v>
          </cell>
        </row>
        <row r="489">
          <cell r="D489">
            <v>47518.042668641079</v>
          </cell>
          <cell r="L489">
            <v>1313323.5757086617</v>
          </cell>
          <cell r="M489">
            <v>1171182.9146009174</v>
          </cell>
          <cell r="O489">
            <v>42152.447565759932</v>
          </cell>
        </row>
        <row r="490">
          <cell r="D490">
            <v>47569.20868187341</v>
          </cell>
          <cell r="L490">
            <v>1316494.9725302418</v>
          </cell>
          <cell r="M490">
            <v>1174008.9684290732</v>
          </cell>
          <cell r="O490">
            <v>42192.587692752961</v>
          </cell>
        </row>
        <row r="491">
          <cell r="D491">
            <v>47623.140694385635</v>
          </cell>
          <cell r="L491">
            <v>1319860.66480306</v>
          </cell>
          <cell r="M491">
            <v>1177007.4465850829</v>
          </cell>
          <cell r="O491">
            <v>42236.674757448833</v>
          </cell>
        </row>
        <row r="492">
          <cell r="D492">
            <v>47674.68895530048</v>
          </cell>
          <cell r="L492">
            <v>1323214.5437001875</v>
          </cell>
          <cell r="M492">
            <v>1179989.5445768295</v>
          </cell>
          <cell r="O492">
            <v>42280.138675889662</v>
          </cell>
        </row>
        <row r="493">
          <cell r="D493">
            <v>47721.715884437886</v>
          </cell>
          <cell r="L493">
            <v>1326490.9400512695</v>
          </cell>
          <cell r="M493">
            <v>1182894.1573476156</v>
          </cell>
          <cell r="O493">
            <v>42320.906944370268</v>
          </cell>
        </row>
        <row r="494">
          <cell r="D494">
            <v>47765.984176892453</v>
          </cell>
          <cell r="L494">
            <v>1329735.7997475902</v>
          </cell>
          <cell r="M494">
            <v>1185767.2031496109</v>
          </cell>
          <cell r="O494">
            <v>42360.704413290943</v>
          </cell>
        </row>
        <row r="495">
          <cell r="D495">
            <v>47811.33845160246</v>
          </cell>
          <cell r="L495">
            <v>1333087.3959261987</v>
          </cell>
          <cell r="M495">
            <v>1188739.3300052765</v>
          </cell>
          <cell r="O495">
            <v>42403.246295852048</v>
          </cell>
        </row>
        <row r="496">
          <cell r="D496">
            <v>47858.380254825213</v>
          </cell>
          <cell r="L496">
            <v>1336488.1644510904</v>
          </cell>
          <cell r="M496">
            <v>1191766.5824106853</v>
          </cell>
          <cell r="O496">
            <v>42449.026454703016</v>
          </cell>
        </row>
        <row r="497">
          <cell r="D497">
            <v>47906.893670233265</v>
          </cell>
          <cell r="L497">
            <v>1339943.5064500377</v>
          </cell>
          <cell r="M497">
            <v>1194858.1909484863</v>
          </cell>
          <cell r="O497">
            <v>42497.174836743259</v>
          </cell>
        </row>
        <row r="498">
          <cell r="D498">
            <v>47954.988202958004</v>
          </cell>
          <cell r="L498">
            <v>1343373.7628977457</v>
          </cell>
          <cell r="M498">
            <v>1197946.7791837056</v>
          </cell>
          <cell r="O498">
            <v>42545.0553913037</v>
          </cell>
        </row>
        <row r="499">
          <cell r="D499">
            <v>48001.462623282874</v>
          </cell>
          <cell r="L499">
            <v>1346730.5294524161</v>
          </cell>
          <cell r="M499">
            <v>1200988.5388725034</v>
          </cell>
          <cell r="O499">
            <v>42590.928312978438</v>
          </cell>
        </row>
        <row r="500">
          <cell r="D500">
            <v>48047.991353200159</v>
          </cell>
          <cell r="L500">
            <v>1350117.8645314863</v>
          </cell>
          <cell r="M500">
            <v>1204061.886442123</v>
          </cell>
          <cell r="O500">
            <v>42636.563757188858</v>
          </cell>
        </row>
        <row r="501">
          <cell r="D501">
            <v>48093.095373032294</v>
          </cell>
          <cell r="L501">
            <v>1353393.4444558281</v>
          </cell>
          <cell r="M501">
            <v>1207017.9777859279</v>
          </cell>
          <cell r="O501">
            <v>42680.85918583189</v>
          </cell>
        </row>
        <row r="502">
          <cell r="D502">
            <v>48139.953890119614</v>
          </cell>
          <cell r="L502">
            <v>1356757.7340324156</v>
          </cell>
          <cell r="M502">
            <v>1210026.3916832709</v>
          </cell>
          <cell r="O502">
            <v>42726.867613238675</v>
          </cell>
        </row>
        <row r="503">
          <cell r="D503">
            <v>48189.349184287756</v>
          </cell>
          <cell r="L503">
            <v>1360240.6092936199</v>
          </cell>
          <cell r="M503">
            <v>1213122.8765808106</v>
          </cell>
          <cell r="O503">
            <v>42774.006215031943</v>
          </cell>
        </row>
        <row r="504">
          <cell r="D504">
            <v>48238.263444158205</v>
          </cell>
          <cell r="L504">
            <v>1363598.3183770948</v>
          </cell>
          <cell r="M504">
            <v>1216106.0425198462</v>
          </cell>
          <cell r="O504">
            <v>42817.442428035123</v>
          </cell>
        </row>
        <row r="505">
          <cell r="D505">
            <v>48285.774826246285</v>
          </cell>
          <cell r="L505">
            <v>1366757.8950480144</v>
          </cell>
          <cell r="M505">
            <v>1218922.2461639405</v>
          </cell>
          <cell r="O505">
            <v>42855.436869684854</v>
          </cell>
        </row>
        <row r="506">
          <cell r="D506">
            <v>48332.598107032281</v>
          </cell>
          <cell r="L506">
            <v>1369816.6348325668</v>
          </cell>
          <cell r="M506">
            <v>1221652.5509781376</v>
          </cell>
          <cell r="O506">
            <v>42890.774157985565</v>
          </cell>
        </row>
        <row r="507">
          <cell r="D507">
            <v>48380.786982462174</v>
          </cell>
          <cell r="L507">
            <v>1372982.9336961315</v>
          </cell>
          <cell r="M507">
            <v>1224471.2077459521</v>
          </cell>
          <cell r="O507">
            <v>42928.44595516882</v>
          </cell>
        </row>
        <row r="508">
          <cell r="D508">
            <v>48429.612871504731</v>
          </cell>
          <cell r="L508">
            <v>1376258.0458679199</v>
          </cell>
          <cell r="M508">
            <v>1227373.9826578775</v>
          </cell>
          <cell r="O508">
            <v>42970.150674915312</v>
          </cell>
        </row>
        <row r="509">
          <cell r="D509">
            <v>48479.368982630782</v>
          </cell>
          <cell r="L509">
            <v>1379638.3125275644</v>
          </cell>
          <cell r="M509">
            <v>1230369.7606358682</v>
          </cell>
          <cell r="O509">
            <v>43015.102836670412</v>
          </cell>
        </row>
        <row r="510">
          <cell r="D510">
            <v>48529.160913506843</v>
          </cell>
          <cell r="L510">
            <v>1383018.7664276124</v>
          </cell>
          <cell r="M510">
            <v>1233382.5420766196</v>
          </cell>
          <cell r="O510">
            <v>43060.534426339465</v>
          </cell>
        </row>
        <row r="511">
          <cell r="D511">
            <v>48578.512265810656</v>
          </cell>
          <cell r="L511">
            <v>1386334.623206354</v>
          </cell>
          <cell r="M511">
            <v>1236367.0051013578</v>
          </cell>
          <cell r="O511">
            <v>43104.739351457167</v>
          </cell>
        </row>
        <row r="512">
          <cell r="D512">
            <v>48629.026943493576</v>
          </cell>
          <cell r="L512">
            <v>1389698.9411483272</v>
          </cell>
          <cell r="M512">
            <v>1239420.1811424994</v>
          </cell>
          <cell r="O512">
            <v>43149.971925304781</v>
          </cell>
        </row>
        <row r="513">
          <cell r="D513">
            <v>48678.528076231312</v>
          </cell>
          <cell r="L513">
            <v>1393043.8728343043</v>
          </cell>
          <cell r="M513">
            <v>1242468.5332494276</v>
          </cell>
          <cell r="O513">
            <v>43196.501991403515</v>
          </cell>
        </row>
        <row r="514">
          <cell r="D514">
            <v>48729.90387094154</v>
          </cell>
          <cell r="L514">
            <v>1396527.14554719</v>
          </cell>
          <cell r="M514">
            <v>1245644.4812956778</v>
          </cell>
          <cell r="O514">
            <v>43246.95930161015</v>
          </cell>
        </row>
        <row r="515">
          <cell r="D515">
            <v>48783.30678698136</v>
          </cell>
          <cell r="L515">
            <v>1400113.4570963541</v>
          </cell>
          <cell r="M515">
            <v>1248907.8143066405</v>
          </cell>
          <cell r="O515">
            <v>43299.311918131512</v>
          </cell>
        </row>
        <row r="516">
          <cell r="D516">
            <v>48834.642154482521</v>
          </cell>
          <cell r="L516">
            <v>1403602.0689874464</v>
          </cell>
          <cell r="M516">
            <v>1252068.1286109185</v>
          </cell>
          <cell r="O516">
            <v>43348.436736537566</v>
          </cell>
        </row>
        <row r="517">
          <cell r="D517">
            <v>48882.544569263278</v>
          </cell>
          <cell r="L517">
            <v>1406899.3715840657</v>
          </cell>
          <cell r="M517">
            <v>1255033.9194641113</v>
          </cell>
          <cell r="O517">
            <v>43391.449808343248</v>
          </cell>
        </row>
        <row r="518">
          <cell r="D518">
            <v>48928.601374536818</v>
          </cell>
          <cell r="L518">
            <v>1410058.9501598726</v>
          </cell>
          <cell r="M518">
            <v>1257850.198265814</v>
          </cell>
          <cell r="O518">
            <v>43429.614049050113</v>
          </cell>
        </row>
        <row r="519">
          <cell r="D519">
            <v>48976.198203045315</v>
          </cell>
          <cell r="L519">
            <v>1413237.9697762767</v>
          </cell>
          <cell r="M519">
            <v>1260656.1474495549</v>
          </cell>
          <cell r="O519">
            <v>43466.273665685811</v>
          </cell>
        </row>
        <row r="520">
          <cell r="D520">
            <v>49025.613276678239</v>
          </cell>
          <cell r="L520">
            <v>1416412.6493896483</v>
          </cell>
          <cell r="M520">
            <v>1263438.6427636466</v>
          </cell>
          <cell r="O520">
            <v>43502.585299015045</v>
          </cell>
        </row>
        <row r="521">
          <cell r="D521">
            <v>49077.105350381491</v>
          </cell>
          <cell r="L521">
            <v>1419633.5395980342</v>
          </cell>
          <cell r="M521">
            <v>1266272.1584139178</v>
          </cell>
          <cell r="O521">
            <v>43540.27699469751</v>
          </cell>
        </row>
        <row r="522">
          <cell r="D522">
            <v>49129.419851499646</v>
          </cell>
          <cell r="L522">
            <v>1422874.058072408</v>
          </cell>
          <cell r="M522">
            <v>1269169.1802252452</v>
          </cell>
          <cell r="O522">
            <v>43580.056241528197</v>
          </cell>
        </row>
        <row r="523">
          <cell r="D523">
            <v>49181.692390129268</v>
          </cell>
          <cell r="L523">
            <v>1426120.3396823022</v>
          </cell>
          <cell r="M523">
            <v>1272136.8929814985</v>
          </cell>
          <cell r="O523">
            <v>43622.369686911181</v>
          </cell>
        </row>
        <row r="524">
          <cell r="D524">
            <v>49235.04400382757</v>
          </cell>
          <cell r="L524">
            <v>1429450.2257631363</v>
          </cell>
          <cell r="M524">
            <v>1275211.6493719777</v>
          </cell>
          <cell r="O524">
            <v>43667.453501562915</v>
          </cell>
        </row>
        <row r="525">
          <cell r="D525">
            <v>49287.486969203048</v>
          </cell>
          <cell r="L525">
            <v>1432680.8736572266</v>
          </cell>
          <cell r="M525">
            <v>1278173.6451268878</v>
          </cell>
          <cell r="O525">
            <v>43711.554008909632</v>
          </cell>
        </row>
        <row r="526">
          <cell r="D526">
            <v>49340.918390362691</v>
          </cell>
          <cell r="L526">
            <v>1435978.6625504033</v>
          </cell>
          <cell r="M526">
            <v>1281142.477609942</v>
          </cell>
          <cell r="O526">
            <v>43755.815256703281</v>
          </cell>
        </row>
        <row r="527">
          <cell r="D527">
            <v>49395.097188868232</v>
          </cell>
          <cell r="L527">
            <v>1439372.1466512044</v>
          </cell>
          <cell r="M527">
            <v>1284156.1293741863</v>
          </cell>
          <cell r="O527">
            <v>43799.773055013022</v>
          </cell>
        </row>
        <row r="528">
          <cell r="D528">
            <v>49447.543668429571</v>
          </cell>
          <cell r="L528">
            <v>1442631.7519452495</v>
          </cell>
          <cell r="M528">
            <v>1287036.5357173798</v>
          </cell>
          <cell r="O528">
            <v>43839.541764997666</v>
          </cell>
        </row>
        <row r="529">
          <cell r="D529">
            <v>49497.382172737678</v>
          </cell>
          <cell r="L529">
            <v>1445694.9430013022</v>
          </cell>
          <cell r="M529">
            <v>1289751.5170410157</v>
          </cell>
          <cell r="O529">
            <v>43874.20722516378</v>
          </cell>
        </row>
        <row r="530">
          <cell r="D530">
            <v>49545.786267923882</v>
          </cell>
          <cell r="L530">
            <v>1448661.8481602822</v>
          </cell>
          <cell r="M530">
            <v>1292395.9788936493</v>
          </cell>
          <cell r="O530">
            <v>43906.994969091109</v>
          </cell>
        </row>
        <row r="531">
          <cell r="D531">
            <v>49595.446648034565</v>
          </cell>
          <cell r="L531">
            <v>1451739.7069465884</v>
          </cell>
          <cell r="M531">
            <v>1295154.4857477988</v>
          </cell>
          <cell r="O531">
            <v>43943.179910598265</v>
          </cell>
        </row>
        <row r="532">
          <cell r="D532">
            <v>49646.056865528037</v>
          </cell>
          <cell r="L532">
            <v>1454930.2596923828</v>
          </cell>
          <cell r="M532">
            <v>1298027.986545817</v>
          </cell>
          <cell r="O532">
            <v>43984.559395599368</v>
          </cell>
        </row>
        <row r="533">
          <cell r="D533">
            <v>49698.005708607816</v>
          </cell>
          <cell r="L533">
            <v>1458218.2833724483</v>
          </cell>
          <cell r="M533">
            <v>1301004.1198937201</v>
          </cell>
          <cell r="O533">
            <v>44029.625731129803</v>
          </cell>
        </row>
        <row r="534">
          <cell r="D534">
            <v>49750.33583344709</v>
          </cell>
          <cell r="L534">
            <v>1461486.4283315022</v>
          </cell>
          <cell r="M534">
            <v>1303979.3401059469</v>
          </cell>
          <cell r="O534">
            <v>44074.681033245724</v>
          </cell>
        </row>
        <row r="535">
          <cell r="D535">
            <v>49802.374084820345</v>
          </cell>
          <cell r="L535">
            <v>1464652.3988785283</v>
          </cell>
          <cell r="M535">
            <v>1306876.3896897838</v>
          </cell>
          <cell r="O535">
            <v>44116.973268770402</v>
          </cell>
        </row>
        <row r="536">
          <cell r="D536">
            <v>49855.131895700804</v>
          </cell>
          <cell r="L536">
            <v>1467794.0603263609</v>
          </cell>
          <cell r="M536">
            <v>1309745.4548664708</v>
          </cell>
          <cell r="O536">
            <v>44157.317349264697</v>
          </cell>
        </row>
        <row r="537">
          <cell r="D537">
            <v>49905.611952505074</v>
          </cell>
          <cell r="L537">
            <v>1470771.0392957416</v>
          </cell>
          <cell r="M537">
            <v>1312433.8207097054</v>
          </cell>
          <cell r="O537">
            <v>44194.292407497764</v>
          </cell>
        </row>
        <row r="538">
          <cell r="D538">
            <v>49956.537383855029</v>
          </cell>
          <cell r="L538">
            <v>1473776.9364259781</v>
          </cell>
          <cell r="M538">
            <v>1315105.2877184961</v>
          </cell>
          <cell r="O538">
            <v>44230.792784744692</v>
          </cell>
        </row>
        <row r="539">
          <cell r="D539">
            <v>50009.083480036999</v>
          </cell>
          <cell r="L539">
            <v>1476901.3344411214</v>
          </cell>
          <cell r="M539">
            <v>1317862.9286572775</v>
          </cell>
          <cell r="O539">
            <v>44268.624668335913</v>
          </cell>
        </row>
        <row r="540">
          <cell r="D540">
            <v>50060.702750567696</v>
          </cell>
          <cell r="L540">
            <v>1480010.9997255264</v>
          </cell>
          <cell r="M540">
            <v>1320625.0641705913</v>
          </cell>
          <cell r="O540">
            <v>44307.021948760557</v>
          </cell>
        </row>
        <row r="541">
          <cell r="D541">
            <v>50110.89367366441</v>
          </cell>
          <cell r="L541">
            <v>1483081.2325125376</v>
          </cell>
          <cell r="M541">
            <v>1323393.0717005411</v>
          </cell>
          <cell r="O541">
            <v>44346.146531518301</v>
          </cell>
        </row>
        <row r="542">
          <cell r="D542">
            <v>50160.076997174474</v>
          </cell>
          <cell r="L542">
            <v>1486109.3223112782</v>
          </cell>
          <cell r="M542">
            <v>1326145.0506926505</v>
          </cell>
          <cell r="O542">
            <v>44385.249238429533</v>
          </cell>
        </row>
        <row r="543">
          <cell r="D543">
            <v>50209.806178259285</v>
          </cell>
          <cell r="L543">
            <v>1489149.6562859321</v>
          </cell>
          <cell r="M543">
            <v>1328895.7499561924</v>
          </cell>
          <cell r="O543">
            <v>44423.892015211044</v>
          </cell>
        </row>
        <row r="544">
          <cell r="D544">
            <v>50259.166560067068</v>
          </cell>
          <cell r="L544">
            <v>1492114.5221099854</v>
          </cell>
          <cell r="M544">
            <v>1331545.7059936523</v>
          </cell>
          <cell r="O544">
            <v>44460.380600516</v>
          </cell>
        </row>
        <row r="545">
          <cell r="D545">
            <v>50309.48333090594</v>
          </cell>
          <cell r="L545">
            <v>1495078.1454310264</v>
          </cell>
          <cell r="M545">
            <v>1334184.2486129268</v>
          </cell>
          <cell r="O545">
            <v>44496.699085112537</v>
          </cell>
        </row>
        <row r="546">
          <cell r="D546">
            <v>50361.197681316706</v>
          </cell>
          <cell r="L546">
            <v>1498069.786638387</v>
          </cell>
          <cell r="M546">
            <v>1336873.0426020303</v>
          </cell>
          <cell r="O546">
            <v>44534.750810019177</v>
          </cell>
        </row>
        <row r="547">
          <cell r="D547">
            <v>50414.395149892684</v>
          </cell>
          <cell r="L547">
            <v>1501106.5771730484</v>
          </cell>
          <cell r="M547">
            <v>1339647.7746818296</v>
          </cell>
          <cell r="O547">
            <v>44575.617167380551</v>
          </cell>
        </row>
        <row r="548">
          <cell r="D548">
            <v>50468.859473742297</v>
          </cell>
          <cell r="L548">
            <v>1504216.7006255118</v>
          </cell>
          <cell r="M548">
            <v>1342506.9380473476</v>
          </cell>
          <cell r="O548">
            <v>44618.421915300431</v>
          </cell>
        </row>
        <row r="549">
          <cell r="D549">
            <v>50519.703047131436</v>
          </cell>
          <cell r="L549">
            <v>1507166.2262347767</v>
          </cell>
          <cell r="M549">
            <v>1345195.075568063</v>
          </cell>
          <cell r="O549">
            <v>44658.097492473469</v>
          </cell>
        </row>
        <row r="550">
          <cell r="D550">
            <v>50568.625235421212</v>
          </cell>
          <cell r="L550">
            <v>1510080.2563216917</v>
          </cell>
          <cell r="M550">
            <v>1347801.7033770161</v>
          </cell>
          <cell r="O550">
            <v>44695.165178145129</v>
          </cell>
        </row>
        <row r="551">
          <cell r="D551">
            <v>50617.622086776522</v>
          </cell>
          <cell r="L551">
            <v>1513053.1430632274</v>
          </cell>
          <cell r="M551">
            <v>1350429.5940907795</v>
          </cell>
          <cell r="O551">
            <v>44731.49894221624</v>
          </cell>
        </row>
        <row r="552">
          <cell r="D552">
            <v>50665.818020504528</v>
          </cell>
          <cell r="L552">
            <v>1515988.4874892696</v>
          </cell>
          <cell r="M552">
            <v>1353026.9780332504</v>
          </cell>
          <cell r="O552">
            <v>44767.227478642621</v>
          </cell>
        </row>
        <row r="553">
          <cell r="D553">
            <v>50713.861853882438</v>
          </cell>
          <cell r="L553">
            <v>1518892.0198626199</v>
          </cell>
          <cell r="M553">
            <v>1355624.4286034266</v>
          </cell>
          <cell r="O553">
            <v>44803.474590226011</v>
          </cell>
        </row>
        <row r="554">
          <cell r="D554">
            <v>50761.779814538764</v>
          </cell>
          <cell r="L554">
            <v>1521773.3604756016</v>
          </cell>
          <cell r="M554">
            <v>1358224.585975647</v>
          </cell>
          <cell r="O554">
            <v>44840.292964750719</v>
          </cell>
        </row>
        <row r="555">
          <cell r="D555">
            <v>50810.180255275249</v>
          </cell>
          <cell r="L555">
            <v>1524691.1695177632</v>
          </cell>
          <cell r="M555">
            <v>1360863.5318379556</v>
          </cell>
          <cell r="O555">
            <v>44877.983035656711</v>
          </cell>
        </row>
        <row r="556">
          <cell r="D556">
            <v>50857.521436380084</v>
          </cell>
          <cell r="L556">
            <v>1527564.6523417155</v>
          </cell>
          <cell r="M556">
            <v>1363456.9449239096</v>
          </cell>
          <cell r="O556">
            <v>44915.268445491791</v>
          </cell>
        </row>
        <row r="557">
          <cell r="D557">
            <v>50905.171798473013</v>
          </cell>
          <cell r="L557">
            <v>1530459.6730154713</v>
          </cell>
          <cell r="M557">
            <v>1366070.099170808</v>
          </cell>
          <cell r="O557">
            <v>44953.437657279355</v>
          </cell>
        </row>
        <row r="558">
          <cell r="D558">
            <v>50953.877806609089</v>
          </cell>
          <cell r="L558">
            <v>1533395.9391530354</v>
          </cell>
          <cell r="M558">
            <v>1368731.7705902099</v>
          </cell>
          <cell r="O558">
            <v>44993.376344442368</v>
          </cell>
        </row>
        <row r="559">
          <cell r="D559">
            <v>51004.105262613528</v>
          </cell>
          <cell r="L559">
            <v>1536376.9020070722</v>
          </cell>
          <cell r="M559">
            <v>1371450.5099280572</v>
          </cell>
          <cell r="O559">
            <v>45035.31658603299</v>
          </cell>
        </row>
        <row r="560">
          <cell r="D560">
            <v>51056.232751720032</v>
          </cell>
          <cell r="L560">
            <v>1539402.1035569713</v>
          </cell>
          <cell r="M560">
            <v>1374213.9559099751</v>
          </cell>
          <cell r="O560">
            <v>45078.047022788756</v>
          </cell>
        </row>
        <row r="561">
          <cell r="D561">
            <v>51106.13785476781</v>
          </cell>
          <cell r="L561">
            <v>1542261.9723321323</v>
          </cell>
          <cell r="M561">
            <v>1376813.7560330094</v>
          </cell>
          <cell r="O561">
            <v>45117.023523527998</v>
          </cell>
        </row>
        <row r="562">
          <cell r="D562">
            <v>51155.611477059261</v>
          </cell>
          <cell r="L562">
            <v>1545013.3094246157</v>
          </cell>
          <cell r="M562">
            <v>1379290.9819946289</v>
          </cell>
          <cell r="O562">
            <v>45152.055215251065</v>
          </cell>
        </row>
        <row r="563">
          <cell r="D563">
            <v>51205.5055939171</v>
          </cell>
          <cell r="L563">
            <v>1547731.7843098959</v>
          </cell>
          <cell r="M563">
            <v>1381722.1417928061</v>
          </cell>
          <cell r="O563">
            <v>45184.99121907552</v>
          </cell>
        </row>
        <row r="564">
          <cell r="D564">
            <v>51253.246093552822</v>
          </cell>
          <cell r="L564">
            <v>1550424.6381073305</v>
          </cell>
          <cell r="M564">
            <v>1384128.6830823345</v>
          </cell>
          <cell r="O564">
            <v>45217.45527444347</v>
          </cell>
        </row>
        <row r="565">
          <cell r="D565">
            <v>51298.574506489647</v>
          </cell>
          <cell r="L565">
            <v>1553136.7896532058</v>
          </cell>
          <cell r="M565">
            <v>1386560.4523523967</v>
          </cell>
          <cell r="O565">
            <v>45251.18064842224</v>
          </cell>
        </row>
        <row r="566">
          <cell r="D566">
            <v>51342.94403253089</v>
          </cell>
          <cell r="L566">
            <v>1555881.7522406424</v>
          </cell>
          <cell r="M566">
            <v>1389020.9014823667</v>
          </cell>
          <cell r="O566">
            <v>45286.253478696271</v>
          </cell>
        </row>
        <row r="567">
          <cell r="D567">
            <v>51389.156942496003</v>
          </cell>
          <cell r="L567">
            <v>1558707.9388072107</v>
          </cell>
          <cell r="M567">
            <v>1391538.4150801627</v>
          </cell>
          <cell r="O567">
            <v>45322.785603061799</v>
          </cell>
        </row>
        <row r="568">
          <cell r="D568">
            <v>51437.110477497066</v>
          </cell>
          <cell r="L568">
            <v>1561524.2525838215</v>
          </cell>
          <cell r="M568">
            <v>1394028.1728836061</v>
          </cell>
          <cell r="O568">
            <v>45359.420032215115</v>
          </cell>
        </row>
        <row r="569">
          <cell r="D569">
            <v>51487.013610863345</v>
          </cell>
          <cell r="L569">
            <v>1564368.6354527627</v>
          </cell>
          <cell r="M569">
            <v>1396553.0874579644</v>
          </cell>
          <cell r="O569">
            <v>45397.465922124924</v>
          </cell>
        </row>
        <row r="570">
          <cell r="D570">
            <v>51537.710638720528</v>
          </cell>
          <cell r="L570">
            <v>1567230.8113408408</v>
          </cell>
          <cell r="M570">
            <v>1399142.6721099853</v>
          </cell>
          <cell r="O570">
            <v>45437.891692733763</v>
          </cell>
        </row>
        <row r="571">
          <cell r="D571">
            <v>51588.230673900107</v>
          </cell>
          <cell r="L571">
            <v>1570099.4826044883</v>
          </cell>
          <cell r="M571">
            <v>1401807.4233979257</v>
          </cell>
          <cell r="O571">
            <v>45480.980625490985</v>
          </cell>
        </row>
        <row r="572">
          <cell r="D572">
            <v>51638.91752686027</v>
          </cell>
          <cell r="L572">
            <v>1573005.7319212882</v>
          </cell>
          <cell r="M572">
            <v>1404538.7927118116</v>
          </cell>
          <cell r="O572">
            <v>45525.455732868562</v>
          </cell>
        </row>
        <row r="573">
          <cell r="D573">
            <v>51687.046649851392</v>
          </cell>
          <cell r="L573">
            <v>1575746.714980534</v>
          </cell>
          <cell r="M573">
            <v>1407092.0282260349</v>
          </cell>
          <cell r="O573">
            <v>45565.894326022695</v>
          </cell>
        </row>
        <row r="574">
          <cell r="D574">
            <v>51734.05261393344</v>
          </cell>
          <cell r="L574">
            <v>1578447.8803514049</v>
          </cell>
          <cell r="M574">
            <v>1409549.3753396312</v>
          </cell>
          <cell r="O574">
            <v>45602.602416146183</v>
          </cell>
        </row>
        <row r="575">
          <cell r="D575">
            <v>51780.779372947967</v>
          </cell>
          <cell r="L575">
            <v>1581187.0708552042</v>
          </cell>
          <cell r="M575">
            <v>1411998.3697113036</v>
          </cell>
          <cell r="O575">
            <v>45637.063791084292</v>
          </cell>
        </row>
        <row r="576">
          <cell r="D576">
            <v>51826.579366618163</v>
          </cell>
          <cell r="L576">
            <v>1583858.702657392</v>
          </cell>
          <cell r="M576">
            <v>1414378.475058771</v>
          </cell>
          <cell r="O576">
            <v>45668.991463999591</v>
          </cell>
        </row>
        <row r="577">
          <cell r="D577">
            <v>51871.735253785359</v>
          </cell>
          <cell r="L577">
            <v>1586464.5030700683</v>
          </cell>
          <cell r="M577">
            <v>1416717.7060623169</v>
          </cell>
          <cell r="O577">
            <v>45699.523154497147</v>
          </cell>
        </row>
        <row r="578">
          <cell r="D578">
            <v>51916.862891333389</v>
          </cell>
          <cell r="L578">
            <v>1589045.5825136246</v>
          </cell>
          <cell r="M578">
            <v>1419046.423812374</v>
          </cell>
          <cell r="O578">
            <v>45729.830196626725</v>
          </cell>
        </row>
        <row r="579">
          <cell r="D579">
            <v>51963.443372624468</v>
          </cell>
          <cell r="L579">
            <v>1591700.2569801577</v>
          </cell>
          <cell r="M579">
            <v>1421435.2425615864</v>
          </cell>
          <cell r="O579">
            <v>45761.639967893403</v>
          </cell>
        </row>
        <row r="580">
          <cell r="D580">
            <v>52010.548074328377</v>
          </cell>
          <cell r="L580">
            <v>1594384.3658554077</v>
          </cell>
          <cell r="M580">
            <v>1423835.4780812582</v>
          </cell>
          <cell r="O580">
            <v>45794.907392457128</v>
          </cell>
        </row>
        <row r="581">
          <cell r="D581">
            <v>52059.089851809316</v>
          </cell>
          <cell r="L581">
            <v>1597141.6205055483</v>
          </cell>
          <cell r="M581">
            <v>1426303.9582209433</v>
          </cell>
          <cell r="O581">
            <v>45830.469054602807</v>
          </cell>
        </row>
        <row r="582">
          <cell r="D582">
            <v>52109.075376676359</v>
          </cell>
          <cell r="L582">
            <v>1599959.0216364542</v>
          </cell>
          <cell r="M582">
            <v>1428854.4170364379</v>
          </cell>
          <cell r="O582">
            <v>45868.400603294373</v>
          </cell>
        </row>
        <row r="583">
          <cell r="D583">
            <v>52160.274436504827</v>
          </cell>
          <cell r="L583">
            <v>1602820.8746889175</v>
          </cell>
          <cell r="M583">
            <v>1431486.7349784605</v>
          </cell>
          <cell r="O583">
            <v>45908.435603480182</v>
          </cell>
        </row>
        <row r="584">
          <cell r="D584">
            <v>52212.470667569949</v>
          </cell>
          <cell r="L584">
            <v>1605746.142625378</v>
          </cell>
          <cell r="M584">
            <v>1434196.0909039897</v>
          </cell>
          <cell r="O584">
            <v>45949.754781476913</v>
          </cell>
        </row>
        <row r="585">
          <cell r="D585">
            <v>52261.074885753995</v>
          </cell>
          <cell r="L585">
            <v>1608515.6047935486</v>
          </cell>
          <cell r="M585">
            <v>1436746.7948903355</v>
          </cell>
          <cell r="O585">
            <v>45987.929387735472</v>
          </cell>
        </row>
        <row r="586">
          <cell r="D586">
            <v>52307.741294236694</v>
          </cell>
          <cell r="L586">
            <v>1611239.762718939</v>
          </cell>
          <cell r="M586">
            <v>1439219.7072589013</v>
          </cell>
          <cell r="O586">
            <v>46023.496497308057</v>
          </cell>
        </row>
        <row r="587">
          <cell r="D587">
            <v>52354.215121820926</v>
          </cell>
          <cell r="L587">
            <v>1613974.9273244222</v>
          </cell>
          <cell r="M587">
            <v>1441675.8370621998</v>
          </cell>
          <cell r="O587">
            <v>46057.017873028912</v>
          </cell>
        </row>
        <row r="588">
          <cell r="D588">
            <v>52399.432693344846</v>
          </cell>
          <cell r="L588">
            <v>1616589.0719663559</v>
          </cell>
          <cell r="M588">
            <v>1444016.5486804594</v>
          </cell>
          <cell r="O588">
            <v>46086.884822783933</v>
          </cell>
        </row>
        <row r="589">
          <cell r="D589">
            <v>52443.896378987636</v>
          </cell>
          <cell r="L589">
            <v>1619078.6316324871</v>
          </cell>
          <cell r="M589">
            <v>1446252.4626190185</v>
          </cell>
          <cell r="O589">
            <v>46113.487211004896</v>
          </cell>
        </row>
        <row r="590">
          <cell r="D590">
            <v>52487.805830792211</v>
          </cell>
          <cell r="L590">
            <v>1621536.6819398941</v>
          </cell>
          <cell r="M590">
            <v>1448455.7217387538</v>
          </cell>
          <cell r="O590">
            <v>46139.118906820971</v>
          </cell>
        </row>
        <row r="591">
          <cell r="D591">
            <v>52532.004559421417</v>
          </cell>
          <cell r="L591">
            <v>1624132.6121018932</v>
          </cell>
          <cell r="M591">
            <v>1450758.1780682225</v>
          </cell>
          <cell r="O591">
            <v>46167.225950921733</v>
          </cell>
        </row>
        <row r="592">
          <cell r="D592">
            <v>52575.448990336023</v>
          </cell>
          <cell r="L592">
            <v>1626868.3960978191</v>
          </cell>
          <cell r="M592">
            <v>1453158.3035296123</v>
          </cell>
          <cell r="O592">
            <v>46199.170730026563</v>
          </cell>
        </row>
        <row r="593">
          <cell r="D593">
            <v>52619.950843317507</v>
          </cell>
          <cell r="L593">
            <v>1629749.7199313256</v>
          </cell>
          <cell r="M593">
            <v>1455702.6568655199</v>
          </cell>
          <cell r="O593">
            <v>46235.587636047792</v>
          </cell>
        </row>
        <row r="594">
          <cell r="D594">
            <v>52666.788259158049</v>
          </cell>
          <cell r="L594">
            <v>1632700.6417376518</v>
          </cell>
          <cell r="M594">
            <v>1458378.3651031493</v>
          </cell>
          <cell r="O594">
            <v>46275.929117202759</v>
          </cell>
        </row>
        <row r="595">
          <cell r="D595">
            <v>52716.561687104528</v>
          </cell>
          <cell r="L595">
            <v>1635661.5300013635</v>
          </cell>
          <cell r="M595">
            <v>1461159.8285276352</v>
          </cell>
          <cell r="O595">
            <v>46319.274811067888</v>
          </cell>
        </row>
        <row r="596">
          <cell r="D596">
            <v>52768.483023828623</v>
          </cell>
          <cell r="L596">
            <v>1638666.395585214</v>
          </cell>
          <cell r="M596">
            <v>1464019.180539039</v>
          </cell>
          <cell r="O596">
            <v>46364.003854843875</v>
          </cell>
        </row>
        <row r="597">
          <cell r="D597">
            <v>52816.980285403763</v>
          </cell>
          <cell r="L597">
            <v>1641522.2615443638</v>
          </cell>
          <cell r="M597">
            <v>1466688.0022193363</v>
          </cell>
          <cell r="O597">
            <v>46404.624497226308</v>
          </cell>
        </row>
        <row r="598">
          <cell r="D598">
            <v>52863.019590830918</v>
          </cell>
          <cell r="L598">
            <v>1644365.7552805254</v>
          </cell>
          <cell r="M598">
            <v>1469243.5916477325</v>
          </cell>
          <cell r="O598">
            <v>46441.424774431413</v>
          </cell>
        </row>
        <row r="599">
          <cell r="D599">
            <v>52908.477960761898</v>
          </cell>
          <cell r="L599">
            <v>1647254.0445048015</v>
          </cell>
          <cell r="M599">
            <v>1471777.1431950887</v>
          </cell>
          <cell r="O599">
            <v>46475.920815420148</v>
          </cell>
        </row>
        <row r="600">
          <cell r="D600">
            <v>52952.75537133422</v>
          </cell>
          <cell r="L600">
            <v>1650039.1105563256</v>
          </cell>
          <cell r="M600">
            <v>1474229.1337733115</v>
          </cell>
          <cell r="O600">
            <v>46507.876999501263</v>
          </cell>
        </row>
        <row r="601">
          <cell r="D601">
            <v>52996.797404776182</v>
          </cell>
          <cell r="L601">
            <v>1652708.574617513</v>
          </cell>
          <cell r="M601">
            <v>1476641.2852366129</v>
          </cell>
          <cell r="O601">
            <v>46538.72516511281</v>
          </cell>
        </row>
        <row r="602">
          <cell r="D602">
            <v>53041.211079831839</v>
          </cell>
          <cell r="L602">
            <v>1655360.7217426915</v>
          </cell>
          <cell r="M602">
            <v>1479084.0951557774</v>
          </cell>
          <cell r="O602">
            <v>46570.666413799408</v>
          </cell>
        </row>
        <row r="603">
          <cell r="D603">
            <v>53087.231262417976</v>
          </cell>
          <cell r="L603">
            <v>1658178.0300214214</v>
          </cell>
          <cell r="M603">
            <v>1481680.1875925371</v>
          </cell>
          <cell r="O603">
            <v>46606.758660654865</v>
          </cell>
        </row>
        <row r="604">
          <cell r="D604">
            <v>53133.745558221897</v>
          </cell>
          <cell r="L604">
            <v>1661150.4898966472</v>
          </cell>
          <cell r="M604">
            <v>1484386.7744913737</v>
          </cell>
          <cell r="O604">
            <v>46647.058152453108</v>
          </cell>
        </row>
        <row r="605">
          <cell r="D605">
            <v>53181.561217859868</v>
          </cell>
          <cell r="L605">
            <v>1664239.7454991494</v>
          </cell>
          <cell r="M605">
            <v>1487170.1931939893</v>
          </cell>
          <cell r="O605">
            <v>46689.692533308458</v>
          </cell>
        </row>
        <row r="606">
          <cell r="D606">
            <v>53230.628272100155</v>
          </cell>
          <cell r="L606">
            <v>1667310.3317342123</v>
          </cell>
          <cell r="M606">
            <v>1489918.8753133139</v>
          </cell>
          <cell r="O606">
            <v>46731.073175017038</v>
          </cell>
        </row>
        <row r="607">
          <cell r="D607">
            <v>53280.838441799009</v>
          </cell>
          <cell r="L607">
            <v>1670279.0302301222</v>
          </cell>
          <cell r="M607">
            <v>1492567.0242408013</v>
          </cell>
          <cell r="O607">
            <v>46769.060240776307</v>
          </cell>
        </row>
        <row r="608">
          <cell r="D608">
            <v>53332.644808325364</v>
          </cell>
          <cell r="L608">
            <v>1673272.564772083</v>
          </cell>
          <cell r="M608">
            <v>1495234.6585338961</v>
          </cell>
          <cell r="O608">
            <v>46806.651221306092</v>
          </cell>
        </row>
        <row r="609">
          <cell r="D609">
            <v>53382.234140811692</v>
          </cell>
          <cell r="L609">
            <v>1676272.1570981783</v>
          </cell>
          <cell r="M609">
            <v>1497911.4078253384</v>
          </cell>
          <cell r="O609">
            <v>46845.75135471081</v>
          </cell>
        </row>
        <row r="610">
          <cell r="D610">
            <v>53431.648997953191</v>
          </cell>
          <cell r="L610">
            <v>1679444.4818233368</v>
          </cell>
          <cell r="M610">
            <v>1500751.3470537739</v>
          </cell>
          <cell r="O610">
            <v>46889.720873371247</v>
          </cell>
        </row>
        <row r="611">
          <cell r="D611">
            <v>53481.987204095181</v>
          </cell>
          <cell r="L611">
            <v>1682739.0451497396</v>
          </cell>
          <cell r="M611">
            <v>1503712.8820536295</v>
          </cell>
          <cell r="O611">
            <v>46936.577974383035</v>
          </cell>
        </row>
        <row r="612">
          <cell r="D612">
            <v>53530.930958863508</v>
          </cell>
          <cell r="L612">
            <v>1685940.2040582472</v>
          </cell>
          <cell r="M612">
            <v>1506606.2691227081</v>
          </cell>
          <cell r="O612">
            <v>46981.21737474011</v>
          </cell>
        </row>
        <row r="613">
          <cell r="D613">
            <v>53578.262614584928</v>
          </cell>
          <cell r="L613">
            <v>1688949.6440104167</v>
          </cell>
          <cell r="M613">
            <v>1509344.1398763021</v>
          </cell>
          <cell r="O613">
            <v>47020.979176203407</v>
          </cell>
        </row>
        <row r="614">
          <cell r="D614">
            <v>53624.915502265991</v>
          </cell>
          <cell r="L614">
            <v>1691865.6457834551</v>
          </cell>
          <cell r="M614">
            <v>1512008.6397449125</v>
          </cell>
          <cell r="O614">
            <v>47058.463062901654</v>
          </cell>
        </row>
        <row r="615">
          <cell r="D615">
            <v>53673.002711117995</v>
          </cell>
          <cell r="L615">
            <v>1694904.0816611012</v>
          </cell>
          <cell r="M615">
            <v>1514785.5675009449</v>
          </cell>
          <cell r="O615">
            <v>47098.745518222931</v>
          </cell>
        </row>
        <row r="616">
          <cell r="D616">
            <v>53721.894970130699</v>
          </cell>
          <cell r="L616">
            <v>1698077.281595866</v>
          </cell>
          <cell r="M616">
            <v>1517671.7191894532</v>
          </cell>
          <cell r="O616">
            <v>47143.211549504595</v>
          </cell>
        </row>
        <row r="617">
          <cell r="D617">
            <v>53772.101040147434</v>
          </cell>
          <cell r="L617">
            <v>1701378.6692209551</v>
          </cell>
          <cell r="M617">
            <v>1520637.5226932648</v>
          </cell>
          <cell r="O617">
            <v>47190.069143295288</v>
          </cell>
        </row>
        <row r="618">
          <cell r="D618">
            <v>53822.970912660276</v>
          </cell>
          <cell r="L618">
            <v>1704699.5738891601</v>
          </cell>
          <cell r="M618">
            <v>1523558.2723083496</v>
          </cell>
          <cell r="O618">
            <v>47235.274241224928</v>
          </cell>
        </row>
        <row r="619">
          <cell r="D619">
            <v>53874.156974682715</v>
          </cell>
          <cell r="L619">
            <v>1707962.3882918819</v>
          </cell>
          <cell r="M619">
            <v>1526350.6008871754</v>
          </cell>
          <cell r="O619">
            <v>47276.106490289014</v>
          </cell>
        </row>
      </sheetData>
      <sheetData sheetId="1"/>
      <sheetData sheetId="2"/>
      <sheetData sheetId="3">
        <row r="8">
          <cell r="D8">
            <v>36969.789268504341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nnual"/>
      <sheetName val="12ME"/>
      <sheetName val="YoY%Chg"/>
      <sheetName val="Charts"/>
    </sheetNames>
    <sheetDataSet>
      <sheetData sheetId="0">
        <row r="8">
          <cell r="C8">
            <v>348408.41433026711</v>
          </cell>
        </row>
        <row r="9">
          <cell r="AQ9">
            <v>59.565798101763775</v>
          </cell>
        </row>
        <row r="10">
          <cell r="AQ10">
            <v>59.637099756183282</v>
          </cell>
        </row>
        <row r="11">
          <cell r="AQ11">
            <v>59.681396743127458</v>
          </cell>
        </row>
        <row r="12">
          <cell r="AQ12">
            <v>59.737710434402672</v>
          </cell>
        </row>
        <row r="13">
          <cell r="AQ13">
            <v>59.831450056998683</v>
          </cell>
        </row>
        <row r="14">
          <cell r="AQ14">
            <v>59.935615913131308</v>
          </cell>
        </row>
        <row r="15">
          <cell r="AQ15">
            <v>60.006009121440471</v>
          </cell>
        </row>
        <row r="16">
          <cell r="AQ16">
            <v>59.990764299981919</v>
          </cell>
        </row>
        <row r="17">
          <cell r="AQ17">
            <v>59.8279564318157</v>
          </cell>
        </row>
        <row r="18">
          <cell r="AQ18">
            <v>59.453914276665699</v>
          </cell>
        </row>
        <row r="19">
          <cell r="AQ19">
            <v>58.860879696424931</v>
          </cell>
        </row>
        <row r="20">
          <cell r="AQ20">
            <v>58.2173295328694</v>
          </cell>
        </row>
        <row r="21">
          <cell r="AQ21">
            <v>57.787187982017976</v>
          </cell>
        </row>
        <row r="22">
          <cell r="AQ22">
            <v>57.68852278295784</v>
          </cell>
        </row>
        <row r="23">
          <cell r="AQ23">
            <v>57.846314502693716</v>
          </cell>
        </row>
        <row r="24">
          <cell r="AQ24">
            <v>58.113653912464336</v>
          </cell>
        </row>
        <row r="25">
          <cell r="AQ25">
            <v>58.366047463302188</v>
          </cell>
        </row>
        <row r="26">
          <cell r="AQ26">
            <v>58.593997722431538</v>
          </cell>
        </row>
        <row r="27">
          <cell r="AQ27">
            <v>58.82980916034731</v>
          </cell>
        </row>
        <row r="28">
          <cell r="AQ28">
            <v>59.075305914382142</v>
          </cell>
        </row>
        <row r="29">
          <cell r="AQ29">
            <v>59.286214351233454</v>
          </cell>
        </row>
        <row r="30">
          <cell r="AQ30">
            <v>59.397889539909862</v>
          </cell>
        </row>
        <row r="31">
          <cell r="AQ31">
            <v>59.382573181583034</v>
          </cell>
        </row>
        <row r="32">
          <cell r="AQ32">
            <v>59.332082280708896</v>
          </cell>
        </row>
        <row r="33">
          <cell r="AQ33">
            <v>59.375456480277251</v>
          </cell>
        </row>
        <row r="34">
          <cell r="AQ34">
            <v>59.586521220423521</v>
          </cell>
        </row>
        <row r="35">
          <cell r="AQ35">
            <v>59.886900395403309</v>
          </cell>
        </row>
        <row r="36">
          <cell r="AQ36">
            <v>60.13780409677495</v>
          </cell>
        </row>
        <row r="37">
          <cell r="AQ37">
            <v>60.247996151105809</v>
          </cell>
        </row>
        <row r="38">
          <cell r="AQ38">
            <v>60.26368016431168</v>
          </cell>
        </row>
        <row r="39">
          <cell r="AQ39">
            <v>60.279331721410514</v>
          </cell>
        </row>
        <row r="40">
          <cell r="AQ40">
            <v>60.357246165194859</v>
          </cell>
        </row>
        <row r="41">
          <cell r="AQ41">
            <v>60.467909099894669</v>
          </cell>
        </row>
        <row r="42">
          <cell r="AQ42">
            <v>60.552363301309136</v>
          </cell>
        </row>
        <row r="43">
          <cell r="AQ43">
            <v>60.570749268221157</v>
          </cell>
        </row>
        <row r="44">
          <cell r="AQ44">
            <v>60.543693035705793</v>
          </cell>
        </row>
        <row r="45">
          <cell r="AQ45">
            <v>60.51317679322009</v>
          </cell>
        </row>
        <row r="46">
          <cell r="AQ46">
            <v>60.50449950425255</v>
          </cell>
        </row>
        <row r="47">
          <cell r="AQ47">
            <v>60.508021714996239</v>
          </cell>
        </row>
        <row r="48">
          <cell r="AQ48">
            <v>60.502112724427732</v>
          </cell>
        </row>
        <row r="49">
          <cell r="AQ49">
            <v>60.481907782827811</v>
          </cell>
        </row>
        <row r="50">
          <cell r="AQ50">
            <v>60.496533428108499</v>
          </cell>
        </row>
        <row r="51">
          <cell r="AQ51">
            <v>60.614969500190305</v>
          </cell>
        </row>
        <row r="52">
          <cell r="AQ52">
            <v>60.859707563122114</v>
          </cell>
        </row>
        <row r="53">
          <cell r="AQ53">
            <v>61.138829852244065</v>
          </cell>
        </row>
        <row r="54">
          <cell r="AQ54">
            <v>61.322370347318547</v>
          </cell>
        </row>
        <row r="55">
          <cell r="AQ55">
            <v>61.341778150128739</v>
          </cell>
        </row>
        <row r="56">
          <cell r="AQ56">
            <v>61.323334937975289</v>
          </cell>
        </row>
        <row r="57">
          <cell r="AQ57">
            <v>61.445370059726493</v>
          </cell>
        </row>
        <row r="58">
          <cell r="AQ58">
            <v>61.811381467527923</v>
          </cell>
        </row>
        <row r="59">
          <cell r="AQ59">
            <v>62.316718879217902</v>
          </cell>
        </row>
        <row r="60">
          <cell r="AQ60">
            <v>62.750505966825351</v>
          </cell>
        </row>
        <row r="61">
          <cell r="AQ61">
            <v>62.979732064406079</v>
          </cell>
        </row>
        <row r="62">
          <cell r="AQ62">
            <v>63.085297785579193</v>
          </cell>
        </row>
        <row r="63">
          <cell r="AQ63">
            <v>63.22491880482243</v>
          </cell>
        </row>
        <row r="64">
          <cell r="AQ64">
            <v>63.501707538620877</v>
          </cell>
        </row>
        <row r="65">
          <cell r="AQ65">
            <v>63.884910362682518</v>
          </cell>
        </row>
        <row r="66">
          <cell r="AQ66">
            <v>64.296064962609677</v>
          </cell>
        </row>
        <row r="67">
          <cell r="AQ67">
            <v>64.668365208176709</v>
          </cell>
        </row>
        <row r="68">
          <cell r="AQ68">
            <v>64.974370294836376</v>
          </cell>
        </row>
        <row r="69">
          <cell r="AQ69">
            <v>65.179230456805925</v>
          </cell>
        </row>
        <row r="70">
          <cell r="AQ70">
            <v>65.30047240426704</v>
          </cell>
        </row>
        <row r="71">
          <cell r="AQ71">
            <v>65.410968512793389</v>
          </cell>
        </row>
        <row r="72">
          <cell r="AQ72">
            <v>65.601436715242599</v>
          </cell>
        </row>
        <row r="73">
          <cell r="AQ73">
            <v>65.924137652913728</v>
          </cell>
        </row>
        <row r="74">
          <cell r="AQ74">
            <v>66.301913111981364</v>
          </cell>
        </row>
        <row r="75">
          <cell r="AQ75">
            <v>66.617445764582484</v>
          </cell>
        </row>
        <row r="76">
          <cell r="AQ76">
            <v>66.784001240506768</v>
          </cell>
        </row>
        <row r="77">
          <cell r="AQ77">
            <v>66.864697811343973</v>
          </cell>
        </row>
        <row r="78">
          <cell r="AQ78">
            <v>66.960201665479687</v>
          </cell>
        </row>
        <row r="79">
          <cell r="AQ79">
            <v>67.150837217682906</v>
          </cell>
        </row>
        <row r="80">
          <cell r="AQ80">
            <v>67.457888697221449</v>
          </cell>
        </row>
        <row r="81">
          <cell r="AQ81">
            <v>67.858713975015647</v>
          </cell>
        </row>
        <row r="82">
          <cell r="AQ82">
            <v>68.349324138504599</v>
          </cell>
        </row>
        <row r="83">
          <cell r="AQ83">
            <v>68.897551049944013</v>
          </cell>
        </row>
        <row r="84">
          <cell r="AQ84">
            <v>69.445602945990927</v>
          </cell>
        </row>
        <row r="85">
          <cell r="AQ85">
            <v>69.950479244828841</v>
          </cell>
        </row>
        <row r="86">
          <cell r="AQ86">
            <v>70.391871376969519</v>
          </cell>
        </row>
        <row r="87">
          <cell r="AQ87">
            <v>70.763914624259115</v>
          </cell>
        </row>
        <row r="88">
          <cell r="AQ88">
            <v>71.062972289510071</v>
          </cell>
        </row>
        <row r="89">
          <cell r="AQ89">
            <v>71.363059047789818</v>
          </cell>
        </row>
        <row r="90">
          <cell r="AQ90">
            <v>71.749412946496165</v>
          </cell>
        </row>
        <row r="91">
          <cell r="AQ91">
            <v>72.272761295940128</v>
          </cell>
        </row>
        <row r="92">
          <cell r="AQ92">
            <v>72.881663716187887</v>
          </cell>
        </row>
        <row r="93">
          <cell r="AQ93">
            <v>73.442711667008027</v>
          </cell>
        </row>
        <row r="94">
          <cell r="AQ94">
            <v>73.923927772970444</v>
          </cell>
        </row>
        <row r="95">
          <cell r="AQ95">
            <v>74.370811176051703</v>
          </cell>
        </row>
        <row r="96">
          <cell r="AQ96">
            <v>74.828701568144041</v>
          </cell>
        </row>
        <row r="97">
          <cell r="AQ97">
            <v>75.351285288676934</v>
          </cell>
        </row>
        <row r="98">
          <cell r="AQ98">
            <v>75.962091849050339</v>
          </cell>
        </row>
        <row r="99">
          <cell r="AQ99">
            <v>76.684971772464777</v>
          </cell>
        </row>
        <row r="100">
          <cell r="AQ100">
            <v>77.484938235084215</v>
          </cell>
        </row>
        <row r="101">
          <cell r="AQ101">
            <v>78.29162347911587</v>
          </cell>
        </row>
        <row r="102">
          <cell r="AQ102">
            <v>79.002516143148142</v>
          </cell>
        </row>
        <row r="103">
          <cell r="AQ103">
            <v>79.546251688993749</v>
          </cell>
        </row>
        <row r="104">
          <cell r="AQ104">
            <v>79.96060772348315</v>
          </cell>
        </row>
        <row r="105">
          <cell r="AQ105">
            <v>80.285655982035678</v>
          </cell>
        </row>
        <row r="106">
          <cell r="AQ106">
            <v>80.586081877485995</v>
          </cell>
        </row>
        <row r="107">
          <cell r="AQ107">
            <v>80.867501494660971</v>
          </cell>
        </row>
        <row r="108">
          <cell r="AQ108">
            <v>81.098237954650912</v>
          </cell>
        </row>
        <row r="109">
          <cell r="AQ109">
            <v>81.277681985870004</v>
          </cell>
        </row>
        <row r="110">
          <cell r="AQ110">
            <v>81.464578929146938</v>
          </cell>
        </row>
        <row r="111">
          <cell r="AQ111">
            <v>81.742613645450717</v>
          </cell>
        </row>
        <row r="112">
          <cell r="AQ112">
            <v>82.13968125631412</v>
          </cell>
        </row>
        <row r="113">
          <cell r="AQ113">
            <v>82.572590083124183</v>
          </cell>
        </row>
        <row r="114">
          <cell r="AQ114">
            <v>82.915863004140562</v>
          </cell>
        </row>
        <row r="115">
          <cell r="AQ115">
            <v>83.097339162062255</v>
          </cell>
        </row>
        <row r="116">
          <cell r="AQ116">
            <v>83.216843032187995</v>
          </cell>
        </row>
        <row r="117">
          <cell r="AQ117">
            <v>83.411290927457486</v>
          </cell>
        </row>
        <row r="118">
          <cell r="AQ118">
            <v>83.768056319245403</v>
          </cell>
        </row>
        <row r="119">
          <cell r="AQ119">
            <v>84.193268256882831</v>
          </cell>
        </row>
        <row r="120">
          <cell r="AQ120">
            <v>84.499681979297634</v>
          </cell>
        </row>
        <row r="121">
          <cell r="AQ121">
            <v>84.593249211708709</v>
          </cell>
        </row>
        <row r="122">
          <cell r="AQ122">
            <v>84.632042276042128</v>
          </cell>
        </row>
        <row r="123">
          <cell r="AQ123">
            <v>84.864948611586328</v>
          </cell>
        </row>
        <row r="124">
          <cell r="AQ124">
            <v>85.418081140766546</v>
          </cell>
        </row>
        <row r="125">
          <cell r="AQ125">
            <v>86.100690465781</v>
          </cell>
        </row>
        <row r="126">
          <cell r="AQ126">
            <v>86.617113622526333</v>
          </cell>
        </row>
        <row r="127">
          <cell r="AQ127">
            <v>86.781889411470587</v>
          </cell>
        </row>
        <row r="128">
          <cell r="AQ128">
            <v>86.759773787711893</v>
          </cell>
        </row>
        <row r="129">
          <cell r="AQ129">
            <v>86.824096085054094</v>
          </cell>
        </row>
        <row r="130">
          <cell r="AQ130">
            <v>87.155325314690984</v>
          </cell>
        </row>
        <row r="131">
          <cell r="AQ131">
            <v>87.667245238771045</v>
          </cell>
        </row>
        <row r="132">
          <cell r="AQ132">
            <v>88.171549698007439</v>
          </cell>
        </row>
        <row r="133">
          <cell r="AQ133">
            <v>88.532047979533672</v>
          </cell>
        </row>
        <row r="134">
          <cell r="AQ134">
            <v>88.766309424453681</v>
          </cell>
        </row>
        <row r="135">
          <cell r="AQ135">
            <v>88.948119250727032</v>
          </cell>
        </row>
        <row r="136">
          <cell r="AQ136">
            <v>89.113691445812577</v>
          </cell>
        </row>
        <row r="137">
          <cell r="AQ137">
            <v>89.22239629635888</v>
          </cell>
        </row>
        <row r="138">
          <cell r="AQ138">
            <v>89.205035784685364</v>
          </cell>
        </row>
        <row r="139">
          <cell r="AQ139">
            <v>89.014134923176414</v>
          </cell>
        </row>
        <row r="140">
          <cell r="AQ140">
            <v>88.673261396707062</v>
          </cell>
        </row>
        <row r="141">
          <cell r="AQ141">
            <v>88.261892338316628</v>
          </cell>
        </row>
        <row r="142">
          <cell r="AQ142">
            <v>87.809954933701988</v>
          </cell>
        </row>
        <row r="143">
          <cell r="AQ143">
            <v>87.335773075589287</v>
          </cell>
        </row>
        <row r="144">
          <cell r="AQ144">
            <v>86.885762927843444</v>
          </cell>
        </row>
        <row r="145">
          <cell r="AQ145">
            <v>86.479399723901096</v>
          </cell>
        </row>
        <row r="146">
          <cell r="AQ146">
            <v>86.101040128678562</v>
          </cell>
        </row>
        <row r="147">
          <cell r="AQ147">
            <v>85.716622764184592</v>
          </cell>
        </row>
        <row r="148">
          <cell r="AQ148">
            <v>85.333744252100587</v>
          </cell>
        </row>
        <row r="149">
          <cell r="AQ149">
            <v>85.00976354640818</v>
          </cell>
        </row>
        <row r="150">
          <cell r="AQ150">
            <v>84.827856569426757</v>
          </cell>
        </row>
        <row r="151">
          <cell r="AQ151">
            <v>84.848238185228354</v>
          </cell>
        </row>
        <row r="152">
          <cell r="AQ152">
            <v>85.053191881206246</v>
          </cell>
        </row>
        <row r="153">
          <cell r="AQ153">
            <v>85.375969128483646</v>
          </cell>
        </row>
        <row r="154">
          <cell r="AQ154">
            <v>85.778519381618793</v>
          </cell>
        </row>
        <row r="155">
          <cell r="AQ155">
            <v>86.216619229937592</v>
          </cell>
        </row>
        <row r="156">
          <cell r="AQ156">
            <v>86.612103233083843</v>
          </cell>
        </row>
        <row r="157">
          <cell r="AQ157">
            <v>86.909037672417853</v>
          </cell>
        </row>
        <row r="158">
          <cell r="AQ158">
            <v>87.077853743227266</v>
          </cell>
        </row>
        <row r="159">
          <cell r="AQ159">
            <v>87.100238666779575</v>
          </cell>
        </row>
        <row r="160">
          <cell r="AQ160">
            <v>86.996742774546149</v>
          </cell>
        </row>
        <row r="161">
          <cell r="AQ161">
            <v>86.907179347209393</v>
          </cell>
        </row>
        <row r="162">
          <cell r="AQ162">
            <v>87.004656246552869</v>
          </cell>
        </row>
        <row r="163">
          <cell r="AQ163">
            <v>87.375000909451515</v>
          </cell>
        </row>
        <row r="164">
          <cell r="AQ164">
            <v>87.830632035770719</v>
          </cell>
        </row>
        <row r="165">
          <cell r="AQ165">
            <v>88.074404436296646</v>
          </cell>
        </row>
        <row r="166">
          <cell r="AQ166">
            <v>87.969322295438857</v>
          </cell>
        </row>
        <row r="167">
          <cell r="AQ167">
            <v>87.680228106677532</v>
          </cell>
        </row>
        <row r="168">
          <cell r="AQ168">
            <v>87.499313594352813</v>
          </cell>
        </row>
        <row r="169">
          <cell r="AQ169">
            <v>87.625485760221878</v>
          </cell>
        </row>
        <row r="170">
          <cell r="AQ170">
            <v>87.964127356967623</v>
          </cell>
        </row>
        <row r="171">
          <cell r="AQ171">
            <v>88.323672077348149</v>
          </cell>
        </row>
        <row r="172">
          <cell r="AQ172">
            <v>88.55508391459783</v>
          </cell>
        </row>
        <row r="173">
          <cell r="AQ173">
            <v>88.703120424382149</v>
          </cell>
        </row>
        <row r="174">
          <cell r="AQ174">
            <v>88.863055939972398</v>
          </cell>
        </row>
        <row r="175">
          <cell r="AQ175">
            <v>89.099399000646613</v>
          </cell>
        </row>
        <row r="176">
          <cell r="AQ176">
            <v>89.385157756988079</v>
          </cell>
        </row>
        <row r="177">
          <cell r="AQ177">
            <v>89.644881647032008</v>
          </cell>
        </row>
        <row r="178">
          <cell r="AQ178">
            <v>89.844121609544075</v>
          </cell>
        </row>
        <row r="179">
          <cell r="AQ179">
            <v>89.99618371998271</v>
          </cell>
        </row>
        <row r="180">
          <cell r="AQ180">
            <v>90.125323595058532</v>
          </cell>
        </row>
        <row r="181">
          <cell r="AQ181">
            <v>90.26316355671733</v>
          </cell>
        </row>
        <row r="182">
          <cell r="AQ182">
            <v>90.449331592648264</v>
          </cell>
        </row>
        <row r="183">
          <cell r="AQ183">
            <v>90.730547843561055</v>
          </cell>
        </row>
        <row r="184">
          <cell r="AQ184">
            <v>91.122239941234383</v>
          </cell>
        </row>
        <row r="185">
          <cell r="AQ185">
            <v>91.601946497576378</v>
          </cell>
        </row>
        <row r="186">
          <cell r="AQ186">
            <v>92.125858117399432</v>
          </cell>
        </row>
        <row r="187">
          <cell r="AQ187">
            <v>92.658920294304764</v>
          </cell>
        </row>
        <row r="188">
          <cell r="AQ188">
            <v>93.198296336997899</v>
          </cell>
        </row>
        <row r="189">
          <cell r="AQ189">
            <v>93.705811965545379</v>
          </cell>
        </row>
        <row r="190">
          <cell r="AQ190">
            <v>94.183231234790824</v>
          </cell>
        </row>
        <row r="191">
          <cell r="AQ191">
            <v>94.555968901515001</v>
          </cell>
        </row>
        <row r="192">
          <cell r="AQ192">
            <v>94.689577910448278</v>
          </cell>
        </row>
        <row r="193">
          <cell r="AQ193">
            <v>94.544940586388108</v>
          </cell>
        </row>
        <row r="194">
          <cell r="AQ194">
            <v>94.302632461151774</v>
          </cell>
        </row>
        <row r="195">
          <cell r="AQ195">
            <v>94.219929634803719</v>
          </cell>
        </row>
        <row r="196">
          <cell r="AQ196">
            <v>94.468517999102673</v>
          </cell>
        </row>
        <row r="197">
          <cell r="AQ197">
            <v>94.95417011913753</v>
          </cell>
        </row>
        <row r="198">
          <cell r="AQ198">
            <v>95.499774293260032</v>
          </cell>
        </row>
        <row r="199">
          <cell r="AQ199">
            <v>95.965589849638846</v>
          </cell>
        </row>
        <row r="200">
          <cell r="AQ200">
            <v>96.328750176535493</v>
          </cell>
        </row>
        <row r="201">
          <cell r="AQ201">
            <v>96.579472813256345</v>
          </cell>
        </row>
        <row r="202">
          <cell r="AQ202">
            <v>96.751099955891405</v>
          </cell>
        </row>
        <row r="203">
          <cell r="AQ203">
            <v>96.887015932301679</v>
          </cell>
        </row>
        <row r="204">
          <cell r="AQ204">
            <v>97.028280583901264</v>
          </cell>
        </row>
        <row r="205">
          <cell r="AQ205">
            <v>97.204229815304274</v>
          </cell>
        </row>
        <row r="206">
          <cell r="AQ206">
            <v>97.385731681820843</v>
          </cell>
        </row>
        <row r="207">
          <cell r="AQ207">
            <v>97.526055939555647</v>
          </cell>
        </row>
        <row r="208">
          <cell r="AQ208">
            <v>97.5972496389101</v>
          </cell>
        </row>
        <row r="209">
          <cell r="AQ209">
            <v>97.65362580288803</v>
          </cell>
        </row>
        <row r="210">
          <cell r="AQ210">
            <v>97.770244874556866</v>
          </cell>
        </row>
        <row r="211">
          <cell r="AQ211">
            <v>98.002358922554606</v>
          </cell>
        </row>
        <row r="212">
          <cell r="AQ212">
            <v>98.345352579509054</v>
          </cell>
        </row>
        <row r="213">
          <cell r="AQ213">
            <v>98.742209063975935</v>
          </cell>
        </row>
        <row r="214">
          <cell r="AQ214">
            <v>99.173527150985691</v>
          </cell>
        </row>
        <row r="215">
          <cell r="AQ215">
            <v>99.598534157002959</v>
          </cell>
        </row>
        <row r="216">
          <cell r="AQ216">
            <v>99.937584957468417</v>
          </cell>
        </row>
        <row r="217">
          <cell r="AQ217">
            <v>100.15398316147427</v>
          </cell>
        </row>
        <row r="218">
          <cell r="AQ218">
            <v>100.29182456758234</v>
          </cell>
        </row>
        <row r="219">
          <cell r="AQ219">
            <v>100.42637725264555</v>
          </cell>
        </row>
        <row r="220">
          <cell r="AQ220">
            <v>100.60127653268476</v>
          </cell>
        </row>
        <row r="221">
          <cell r="AQ221">
            <v>100.79297584655785</v>
          </cell>
        </row>
        <row r="222">
          <cell r="AQ222">
            <v>100.95259617316769</v>
          </cell>
        </row>
        <row r="223">
          <cell r="AQ223">
            <v>101.04072568688782</v>
          </cell>
        </row>
        <row r="224">
          <cell r="AQ224">
            <v>101.04996468927411</v>
          </cell>
        </row>
        <row r="225">
          <cell r="AQ225">
            <v>100.98456963254461</v>
          </cell>
        </row>
        <row r="226">
          <cell r="AQ226">
            <v>100.82786861638868</v>
          </cell>
        </row>
        <row r="227">
          <cell r="AQ227">
            <v>100.49968709821502</v>
          </cell>
        </row>
        <row r="228">
          <cell r="AQ228">
            <v>99.90057570667517</v>
          </cell>
        </row>
        <row r="229">
          <cell r="AQ229">
            <v>98.984756536036727</v>
          </cell>
        </row>
        <row r="230">
          <cell r="AQ230">
            <v>97.852020879185972</v>
          </cell>
        </row>
        <row r="231">
          <cell r="AQ231">
            <v>96.636616906451607</v>
          </cell>
        </row>
        <row r="232">
          <cell r="AQ232">
            <v>95.478226276487106</v>
          </cell>
        </row>
        <row r="233">
          <cell r="AQ233">
            <v>94.301433363508792</v>
          </cell>
        </row>
        <row r="234">
          <cell r="AQ234">
            <v>93.002291708936298</v>
          </cell>
        </row>
        <row r="235">
          <cell r="AQ235">
            <v>91.525869223859999</v>
          </cell>
        </row>
        <row r="236">
          <cell r="AQ236">
            <v>89.951900380753699</v>
          </cell>
        </row>
        <row r="237">
          <cell r="AQ237">
            <v>88.531101978650057</v>
          </cell>
        </row>
        <row r="238">
          <cell r="AQ238">
            <v>87.329783276684822</v>
          </cell>
        </row>
        <row r="239">
          <cell r="AQ239">
            <v>86.442045283814267</v>
          </cell>
        </row>
        <row r="240">
          <cell r="AQ240">
            <v>86.048720166087151</v>
          </cell>
        </row>
        <row r="241">
          <cell r="AQ241">
            <v>86.186856615543363</v>
          </cell>
        </row>
        <row r="242">
          <cell r="AQ242">
            <v>86.639205247163773</v>
          </cell>
        </row>
        <row r="243">
          <cell r="AQ243">
            <v>87.101741442516925</v>
          </cell>
        </row>
        <row r="244">
          <cell r="AQ244">
            <v>87.351996258894602</v>
          </cell>
        </row>
        <row r="245">
          <cell r="AQ245">
            <v>87.493408728030417</v>
          </cell>
        </row>
        <row r="246">
          <cell r="AQ246">
            <v>87.717799422765765</v>
          </cell>
        </row>
        <row r="247">
          <cell r="AQ247">
            <v>88.16039244229755</v>
          </cell>
        </row>
        <row r="248">
          <cell r="AQ248">
            <v>88.785321558915797</v>
          </cell>
        </row>
        <row r="249">
          <cell r="AQ249">
            <v>89.445749178250225</v>
          </cell>
        </row>
        <row r="250">
          <cell r="AQ250">
            <v>90.091817033311898</v>
          </cell>
        </row>
        <row r="251">
          <cell r="AQ251">
            <v>90.722337871448445</v>
          </cell>
        </row>
        <row r="252">
          <cell r="AQ252">
            <v>91.310184650543718</v>
          </cell>
        </row>
        <row r="253">
          <cell r="AQ253">
            <v>91.840670435378954</v>
          </cell>
        </row>
        <row r="254">
          <cell r="AQ254">
            <v>92.262807242211792</v>
          </cell>
        </row>
        <row r="255">
          <cell r="AQ255">
            <v>92.519060381718219</v>
          </cell>
        </row>
        <row r="256">
          <cell r="AQ256">
            <v>92.587170176208019</v>
          </cell>
        </row>
        <row r="257">
          <cell r="AQ257">
            <v>92.597967965468285</v>
          </cell>
        </row>
        <row r="258">
          <cell r="AQ258">
            <v>92.720321128517384</v>
          </cell>
        </row>
        <row r="259">
          <cell r="AQ259">
            <v>93.05326871573925</v>
          </cell>
        </row>
        <row r="260">
          <cell r="AQ260">
            <v>93.480784635870691</v>
          </cell>
        </row>
        <row r="261">
          <cell r="AQ261">
            <v>93.790678759504644</v>
          </cell>
        </row>
        <row r="262">
          <cell r="AQ262">
            <v>93.895834336838419</v>
          </cell>
        </row>
        <row r="263">
          <cell r="AQ263">
            <v>93.919000789523125</v>
          </cell>
        </row>
        <row r="264">
          <cell r="AQ264">
            <v>94.059246410285269</v>
          </cell>
        </row>
        <row r="265">
          <cell r="AQ265">
            <v>94.444014153877887</v>
          </cell>
        </row>
        <row r="266">
          <cell r="AQ266">
            <v>94.963473050825058</v>
          </cell>
        </row>
        <row r="267">
          <cell r="AQ267">
            <v>95.43241076363671</v>
          </cell>
        </row>
        <row r="268">
          <cell r="AQ268">
            <v>95.712855271995068</v>
          </cell>
        </row>
        <row r="269">
          <cell r="AQ269">
            <v>95.895140643081362</v>
          </cell>
        </row>
        <row r="270">
          <cell r="AQ270">
            <v>96.126655429104957</v>
          </cell>
        </row>
        <row r="271">
          <cell r="AQ271">
            <v>96.500927931839414</v>
          </cell>
        </row>
        <row r="272">
          <cell r="AQ272">
            <v>96.949346238566989</v>
          </cell>
        </row>
        <row r="273">
          <cell r="AQ273">
            <v>97.322901295305329</v>
          </cell>
        </row>
        <row r="274">
          <cell r="AQ274">
            <v>97.548499454894369</v>
          </cell>
        </row>
        <row r="275">
          <cell r="AQ275">
            <v>97.662942725171646</v>
          </cell>
        </row>
        <row r="276">
          <cell r="AQ276">
            <v>97.735118180333131</v>
          </cell>
        </row>
        <row r="277">
          <cell r="AQ277">
            <v>97.829490017890933</v>
          </cell>
        </row>
        <row r="278">
          <cell r="AQ278">
            <v>97.975700144205362</v>
          </cell>
        </row>
        <row r="279">
          <cell r="AQ279">
            <v>98.194942538055685</v>
          </cell>
        </row>
        <row r="280">
          <cell r="AQ280">
            <v>98.478505558272204</v>
          </cell>
        </row>
        <row r="281">
          <cell r="AQ281">
            <v>98.771763703275113</v>
          </cell>
        </row>
        <row r="282">
          <cell r="AQ282">
            <v>98.999912673855818</v>
          </cell>
        </row>
        <row r="283">
          <cell r="AQ283">
            <v>99.115560017285802</v>
          </cell>
        </row>
        <row r="284">
          <cell r="AQ284">
            <v>99.160781345059789</v>
          </cell>
        </row>
        <row r="285">
          <cell r="AQ285">
            <v>99.201299998410306</v>
          </cell>
        </row>
        <row r="286">
          <cell r="AQ286">
            <v>99.287997088304934</v>
          </cell>
        </row>
        <row r="287">
          <cell r="AQ287">
            <v>99.420987358875578</v>
          </cell>
        </row>
        <row r="288">
          <cell r="AQ288">
            <v>99.576921938377765</v>
          </cell>
        </row>
        <row r="289">
          <cell r="AQ289">
            <v>99.739442899916327</v>
          </cell>
        </row>
        <row r="290">
          <cell r="AQ290">
            <v>99.911068560134979</v>
          </cell>
        </row>
        <row r="291">
          <cell r="AQ291">
            <v>100.10351950149503</v>
          </cell>
        </row>
        <row r="292">
          <cell r="AQ292">
            <v>100.3156003313139</v>
          </cell>
        </row>
        <row r="293">
          <cell r="AQ293">
            <v>100.54470559780395</v>
          </cell>
        </row>
        <row r="294">
          <cell r="AQ294">
            <v>100.78161417792241</v>
          </cell>
        </row>
        <row r="295">
          <cell r="AQ295">
            <v>101.01670911012879</v>
          </cell>
        </row>
        <row r="296">
          <cell r="AQ296">
            <v>101.24224987055266</v>
          </cell>
        </row>
        <row r="297">
          <cell r="AQ297">
            <v>101.43345649626905</v>
          </cell>
        </row>
        <row r="298">
          <cell r="AQ298">
            <v>101.59468235484054</v>
          </cell>
        </row>
        <row r="299">
          <cell r="AQ299">
            <v>101.73808364747092</v>
          </cell>
        </row>
        <row r="300">
          <cell r="AQ300">
            <v>101.86972495105734</v>
          </cell>
        </row>
        <row r="301">
          <cell r="AQ301">
            <v>102.00028840211066</v>
          </cell>
        </row>
        <row r="302">
          <cell r="AQ302">
            <v>102.13463833832722</v>
          </cell>
        </row>
        <row r="303">
          <cell r="AQ303">
            <v>102.27802908267346</v>
          </cell>
        </row>
        <row r="304">
          <cell r="AQ304">
            <v>102.4250383493801</v>
          </cell>
        </row>
        <row r="305">
          <cell r="AQ305">
            <v>102.56620276995724</v>
          </cell>
        </row>
        <row r="306">
          <cell r="AQ306">
            <v>102.68663530979926</v>
          </cell>
        </row>
        <row r="307">
          <cell r="AQ307">
            <v>102.77881942364958</v>
          </cell>
        </row>
        <row r="308">
          <cell r="AQ308">
            <v>102.86066201725795</v>
          </cell>
        </row>
        <row r="309">
          <cell r="AQ309">
            <v>102.95001068641432</v>
          </cell>
        </row>
        <row r="310">
          <cell r="AQ310">
            <v>103.0667019717155</v>
          </cell>
        </row>
        <row r="311">
          <cell r="AQ311">
            <v>103.20978624398509</v>
          </cell>
        </row>
        <row r="312">
          <cell r="AQ312">
            <v>103.36310782335744</v>
          </cell>
        </row>
        <row r="313">
          <cell r="AQ313">
            <v>103.51657677815916</v>
          </cell>
        </row>
        <row r="314">
          <cell r="AQ314">
            <v>103.66974573368357</v>
          </cell>
        </row>
        <row r="315">
          <cell r="AQ315">
            <v>103.82788787361595</v>
          </cell>
        </row>
        <row r="316">
          <cell r="AQ316">
            <v>103.98745599348719</v>
          </cell>
        </row>
        <row r="317">
          <cell r="AQ317">
            <v>104.14902885014853</v>
          </cell>
        </row>
        <row r="318">
          <cell r="AQ318">
            <v>104.3095220880971</v>
          </cell>
        </row>
        <row r="319">
          <cell r="AQ319">
            <v>104.4657456480988</v>
          </cell>
        </row>
        <row r="320">
          <cell r="AQ320">
            <v>104.61672367543102</v>
          </cell>
        </row>
        <row r="321">
          <cell r="AQ321">
            <v>104.75204680480287</v>
          </cell>
        </row>
        <row r="322">
          <cell r="AQ322">
            <v>104.87476204068309</v>
          </cell>
        </row>
        <row r="323">
          <cell r="AQ323">
            <v>104.98966233975564</v>
          </cell>
        </row>
        <row r="324">
          <cell r="AQ324">
            <v>105.09890660126844</v>
          </cell>
        </row>
        <row r="325">
          <cell r="AQ325">
            <v>105.20589327080718</v>
          </cell>
        </row>
        <row r="326">
          <cell r="AQ326">
            <v>105.310608043771</v>
          </cell>
        </row>
        <row r="327">
          <cell r="AQ327">
            <v>105.41360658408713</v>
          </cell>
        </row>
        <row r="328">
          <cell r="AQ328">
            <v>105.51031030383116</v>
          </cell>
        </row>
        <row r="329">
          <cell r="AQ329">
            <v>105.60068475832081</v>
          </cell>
        </row>
        <row r="330">
          <cell r="AQ330">
            <v>105.68300382948364</v>
          </cell>
        </row>
        <row r="331">
          <cell r="AQ331">
            <v>105.75580420386753</v>
          </cell>
        </row>
        <row r="332">
          <cell r="AQ332">
            <v>105.82007948833427</v>
          </cell>
        </row>
        <row r="333">
          <cell r="AQ333">
            <v>105.87257195870292</v>
          </cell>
        </row>
        <row r="334">
          <cell r="AQ334">
            <v>105.91738912952884</v>
          </cell>
        </row>
        <row r="335">
          <cell r="AQ335">
            <v>105.95881358523232</v>
          </cell>
        </row>
        <row r="336">
          <cell r="AQ336">
            <v>105.99883370209018</v>
          </cell>
        </row>
        <row r="337">
          <cell r="AQ337">
            <v>106.04040987239424</v>
          </cell>
        </row>
        <row r="338">
          <cell r="AQ338">
            <v>106.08420992879931</v>
          </cell>
        </row>
        <row r="339">
          <cell r="AQ339">
            <v>106.13086768922456</v>
          </cell>
        </row>
        <row r="340">
          <cell r="AQ340">
            <v>106.17847863944093</v>
          </cell>
        </row>
        <row r="341">
          <cell r="AQ341">
            <v>106.2265857969666</v>
          </cell>
        </row>
        <row r="342">
          <cell r="AQ342">
            <v>106.27374166014293</v>
          </cell>
        </row>
        <row r="343">
          <cell r="AQ343">
            <v>106.31859678346964</v>
          </cell>
        </row>
        <row r="344">
          <cell r="AQ344">
            <v>106.36085431129041</v>
          </cell>
        </row>
        <row r="345">
          <cell r="AQ345">
            <v>106.39718218370606</v>
          </cell>
        </row>
        <row r="346">
          <cell r="AQ346">
            <v>106.42958878987139</v>
          </cell>
        </row>
        <row r="347">
          <cell r="AQ347">
            <v>106.46139905372014</v>
          </cell>
        </row>
        <row r="348">
          <cell r="AQ348">
            <v>106.49464294499897</v>
          </cell>
        </row>
        <row r="349">
          <cell r="AQ349">
            <v>106.5325018763387</v>
          </cell>
        </row>
        <row r="350">
          <cell r="AQ350">
            <v>106.57821145526043</v>
          </cell>
        </row>
        <row r="351">
          <cell r="AQ351">
            <v>106.6358588075025</v>
          </cell>
        </row>
        <row r="352">
          <cell r="AQ352">
            <v>106.70417981048425</v>
          </cell>
        </row>
        <row r="353">
          <cell r="AQ353">
            <v>106.77716016853529</v>
          </cell>
        </row>
        <row r="354">
          <cell r="AQ354">
            <v>106.84557601997318</v>
          </cell>
        </row>
        <row r="355">
          <cell r="AQ355">
            <v>106.90349150133589</v>
          </cell>
        </row>
        <row r="356">
          <cell r="AQ356">
            <v>106.95621957062113</v>
          </cell>
        </row>
        <row r="357">
          <cell r="AQ357">
            <v>107.00792806801785</v>
          </cell>
        </row>
        <row r="358">
          <cell r="AQ358">
            <v>107.06578076411519</v>
          </cell>
        </row>
        <row r="359">
          <cell r="AQ359">
            <v>107.12799641713499</v>
          </cell>
        </row>
        <row r="360">
          <cell r="AQ360">
            <v>107.1858418956399</v>
          </cell>
        </row>
        <row r="361">
          <cell r="AQ361">
            <v>107.23573967019716</v>
          </cell>
        </row>
        <row r="362">
          <cell r="AQ362">
            <v>107.28409091058758</v>
          </cell>
        </row>
        <row r="363">
          <cell r="AQ363">
            <v>107.34166926211647</v>
          </cell>
        </row>
        <row r="364">
          <cell r="AQ364">
            <v>107.41242561756323</v>
          </cell>
        </row>
        <row r="365">
          <cell r="AQ365">
            <v>107.49123788270498</v>
          </cell>
        </row>
        <row r="366">
          <cell r="AQ366">
            <v>107.56832689908333</v>
          </cell>
        </row>
        <row r="367">
          <cell r="AQ367">
            <v>107.63680721320692</v>
          </cell>
        </row>
        <row r="368">
          <cell r="AQ368">
            <v>107.6998322821793</v>
          </cell>
        </row>
        <row r="369">
          <cell r="AQ369">
            <v>107.75940341068079</v>
          </cell>
        </row>
        <row r="370">
          <cell r="AQ370">
            <v>107.82073000555617</v>
          </cell>
        </row>
        <row r="371">
          <cell r="AQ371">
            <v>107.88258521665509</v>
          </cell>
        </row>
        <row r="372">
          <cell r="AQ372">
            <v>107.93983251769697</v>
          </cell>
        </row>
        <row r="373">
          <cell r="AQ373">
            <v>107.99058168965081</v>
          </cell>
        </row>
        <row r="374">
          <cell r="AQ374">
            <v>108.03948934256069</v>
          </cell>
        </row>
        <row r="375">
          <cell r="AQ375">
            <v>108.09438127034434</v>
          </cell>
        </row>
        <row r="376">
          <cell r="AQ376">
            <v>108.15758073165392</v>
          </cell>
        </row>
        <row r="377">
          <cell r="AQ377">
            <v>108.22571090993381</v>
          </cell>
        </row>
        <row r="378">
          <cell r="AQ378">
            <v>108.29188690296529</v>
          </cell>
        </row>
        <row r="379">
          <cell r="AQ379">
            <v>108.35094762866896</v>
          </cell>
        </row>
        <row r="380">
          <cell r="AQ380">
            <v>108.40404233183231</v>
          </cell>
        </row>
        <row r="381">
          <cell r="AQ381">
            <v>108.4500468307025</v>
          </cell>
        </row>
        <row r="382">
          <cell r="AQ382">
            <v>108.4937109855274</v>
          </cell>
        </row>
        <row r="383">
          <cell r="AQ383">
            <v>108.53932862160727</v>
          </cell>
        </row>
        <row r="384">
          <cell r="AQ384">
            <v>108.58861337880784</v>
          </cell>
        </row>
        <row r="385">
          <cell r="AQ385">
            <v>108.64429515463611</v>
          </cell>
        </row>
        <row r="386">
          <cell r="AQ386">
            <v>108.707925862858</v>
          </cell>
        </row>
        <row r="387">
          <cell r="AQ387">
            <v>108.78173038093072</v>
          </cell>
        </row>
        <row r="388">
          <cell r="AQ388">
            <v>108.86284728124738</v>
          </cell>
        </row>
        <row r="389">
          <cell r="AQ389">
            <v>108.94751760982457</v>
          </cell>
        </row>
        <row r="390">
          <cell r="AQ390">
            <v>109.02944967779331</v>
          </cell>
        </row>
        <row r="391">
          <cell r="AQ391">
            <v>109.10426368345055</v>
          </cell>
        </row>
        <row r="392">
          <cell r="AQ392">
            <v>109.17476318779612</v>
          </cell>
        </row>
        <row r="393">
          <cell r="AQ393">
            <v>109.24005610832579</v>
          </cell>
        </row>
        <row r="394">
          <cell r="AQ394">
            <v>109.30586054019871</v>
          </cell>
        </row>
        <row r="395">
          <cell r="AQ395">
            <v>109.373289842826</v>
          </cell>
        </row>
        <row r="396">
          <cell r="AQ396">
            <v>109.43777565713671</v>
          </cell>
        </row>
        <row r="397">
          <cell r="AQ397">
            <v>109.49844058481976</v>
          </cell>
        </row>
        <row r="398">
          <cell r="AQ398">
            <v>109.55873705858305</v>
          </cell>
        </row>
        <row r="399">
          <cell r="AQ399">
            <v>109.62467825160392</v>
          </cell>
        </row>
        <row r="400">
          <cell r="AQ400">
            <v>109.69669775009775</v>
          </cell>
        </row>
        <row r="401">
          <cell r="AQ401">
            <v>109.77139470708227</v>
          </cell>
        </row>
        <row r="402">
          <cell r="AQ402">
            <v>109.84214137453431</v>
          </cell>
        </row>
        <row r="403">
          <cell r="AQ403">
            <v>109.9042502514297</v>
          </cell>
        </row>
        <row r="404">
          <cell r="AQ404">
            <v>109.96019159750112</v>
          </cell>
        </row>
        <row r="405">
          <cell r="AQ405">
            <v>110.01006911131221</v>
          </cell>
        </row>
        <row r="406">
          <cell r="AQ406">
            <v>110.05888363502679</v>
          </cell>
        </row>
        <row r="407">
          <cell r="AQ407">
            <v>110.10717815626413</v>
          </cell>
        </row>
        <row r="408">
          <cell r="AQ408">
            <v>110.15097596117806</v>
          </cell>
        </row>
        <row r="409">
          <cell r="AQ409">
            <v>110.19007450578114</v>
          </cell>
        </row>
        <row r="410">
          <cell r="AQ410">
            <v>110.23039410083044</v>
          </cell>
        </row>
        <row r="411">
          <cell r="AQ411">
            <v>110.28077545656913</v>
          </cell>
        </row>
        <row r="412">
          <cell r="AQ412">
            <v>110.34390390856812</v>
          </cell>
        </row>
        <row r="413">
          <cell r="AQ413">
            <v>110.41398923062989</v>
          </cell>
        </row>
        <row r="414">
          <cell r="AQ414">
            <v>110.48102745132832</v>
          </cell>
        </row>
        <row r="415">
          <cell r="AQ415">
            <v>110.53786206512802</v>
          </cell>
        </row>
        <row r="416">
          <cell r="AQ416">
            <v>110.5871019653315</v>
          </cell>
        </row>
        <row r="417">
          <cell r="AQ417">
            <v>110.63114237945912</v>
          </cell>
        </row>
        <row r="418">
          <cell r="AQ418">
            <v>110.6747123388904</v>
          </cell>
        </row>
        <row r="419">
          <cell r="AQ419">
            <v>110.71713425383592</v>
          </cell>
        </row>
        <row r="420">
          <cell r="AQ420">
            <v>110.7547106259172</v>
          </cell>
        </row>
        <row r="421">
          <cell r="AQ421">
            <v>110.78650735244155</v>
          </cell>
        </row>
        <row r="422">
          <cell r="AQ422">
            <v>110.81747398020759</v>
          </cell>
        </row>
        <row r="423">
          <cell r="AQ423">
            <v>110.85521941559929</v>
          </cell>
        </row>
        <row r="424">
          <cell r="AQ424">
            <v>110.90248934322348</v>
          </cell>
        </row>
        <row r="425">
          <cell r="AQ425">
            <v>110.95494282870523</v>
          </cell>
        </row>
        <row r="426">
          <cell r="AQ426">
            <v>111.00484527251683</v>
          </cell>
        </row>
        <row r="427">
          <cell r="AQ427">
            <v>111.04654296115041</v>
          </cell>
        </row>
        <row r="428">
          <cell r="AQ428">
            <v>111.08153576427891</v>
          </cell>
        </row>
        <row r="429">
          <cell r="AQ429">
            <v>111.11081884318264</v>
          </cell>
        </row>
        <row r="430">
          <cell r="AQ430">
            <v>111.13833731954406</v>
          </cell>
        </row>
        <row r="431">
          <cell r="AQ431">
            <v>111.16520398509844</v>
          </cell>
        </row>
        <row r="432">
          <cell r="AQ432">
            <v>111.1899733162455</v>
          </cell>
        </row>
        <row r="433">
          <cell r="AQ433">
            <v>111.2129455061319</v>
          </cell>
        </row>
        <row r="434">
          <cell r="AQ434">
            <v>111.23668057681813</v>
          </cell>
        </row>
        <row r="435">
          <cell r="AQ435">
            <v>111.26498915497288</v>
          </cell>
        </row>
        <row r="436">
          <cell r="AQ436">
            <v>111.29972588904202</v>
          </cell>
        </row>
        <row r="437">
          <cell r="AQ437">
            <v>111.34244421539798</v>
          </cell>
        </row>
        <row r="438">
          <cell r="AQ438">
            <v>111.39357480465745</v>
          </cell>
        </row>
        <row r="439">
          <cell r="AQ439">
            <v>111.4521727777657</v>
          </cell>
        </row>
        <row r="440">
          <cell r="AQ440">
            <v>111.5134547942228</v>
          </cell>
        </row>
        <row r="441">
          <cell r="AQ441">
            <v>111.56663939534754</v>
          </cell>
        </row>
        <row r="442">
          <cell r="AQ442">
            <v>111.61022181214103</v>
          </cell>
        </row>
        <row r="443">
          <cell r="AQ443">
            <v>111.64826135467737</v>
          </cell>
        </row>
        <row r="444">
          <cell r="AQ444">
            <v>111.68438894707229</v>
          </cell>
        </row>
        <row r="445">
          <cell r="AQ445">
            <v>111.72257271351603</v>
          </cell>
        </row>
        <row r="446">
          <cell r="AQ446">
            <v>111.76234666167969</v>
          </cell>
        </row>
        <row r="447">
          <cell r="AQ447">
            <v>111.8023935112231</v>
          </cell>
        </row>
        <row r="448">
          <cell r="AQ448">
            <v>111.84032727818315</v>
          </cell>
        </row>
        <row r="449">
          <cell r="AQ449">
            <v>111.87828857307473</v>
          </cell>
        </row>
        <row r="450">
          <cell r="AQ450">
            <v>111.91855459843451</v>
          </cell>
        </row>
        <row r="451">
          <cell r="AQ451">
            <v>111.96214643267975</v>
          </cell>
        </row>
        <row r="452">
          <cell r="AQ452">
            <v>112.00678230320374</v>
          </cell>
        </row>
        <row r="453">
          <cell r="AQ453">
            <v>112.04559770678836</v>
          </cell>
        </row>
        <row r="454">
          <cell r="AQ454">
            <v>112.0785030549272</v>
          </cell>
        </row>
        <row r="455">
          <cell r="AQ455">
            <v>112.10973135748257</v>
          </cell>
        </row>
        <row r="456">
          <cell r="AQ456">
            <v>112.14327597161454</v>
          </cell>
        </row>
        <row r="457">
          <cell r="AQ457">
            <v>112.18268368542195</v>
          </cell>
        </row>
        <row r="458">
          <cell r="AQ458">
            <v>112.22645612968311</v>
          </cell>
        </row>
        <row r="459">
          <cell r="AQ459">
            <v>112.27205400119325</v>
          </cell>
        </row>
        <row r="460">
          <cell r="AQ460">
            <v>112.31571579085042</v>
          </cell>
        </row>
        <row r="461">
          <cell r="AQ461">
            <v>112.35878550596235</v>
          </cell>
        </row>
        <row r="462">
          <cell r="AQ462">
            <v>112.40278433365748</v>
          </cell>
        </row>
        <row r="463">
          <cell r="AQ463">
            <v>112.44832991270889</v>
          </cell>
        </row>
        <row r="464">
          <cell r="AQ464">
            <v>112.49392460109365</v>
          </cell>
        </row>
        <row r="465">
          <cell r="AQ465">
            <v>112.53436745049689</v>
          </cell>
        </row>
        <row r="466">
          <cell r="AQ466">
            <v>112.5697353037615</v>
          </cell>
        </row>
        <row r="467">
          <cell r="AQ467">
            <v>112.6042588948893</v>
          </cell>
        </row>
        <row r="468">
          <cell r="AQ468">
            <v>112.64273974861229</v>
          </cell>
        </row>
        <row r="469">
          <cell r="AQ469">
            <v>112.68845535904789</v>
          </cell>
        </row>
        <row r="470">
          <cell r="AQ470">
            <v>112.73835524562145</v>
          </cell>
        </row>
        <row r="471">
          <cell r="AQ471">
            <v>112.78796391237167</v>
          </cell>
        </row>
        <row r="472">
          <cell r="AQ472">
            <v>112.83234282871709</v>
          </cell>
        </row>
        <row r="473">
          <cell r="AQ473">
            <v>112.87464941881838</v>
          </cell>
        </row>
        <row r="474">
          <cell r="AQ474">
            <v>112.9190178544571</v>
          </cell>
        </row>
        <row r="475">
          <cell r="AQ475">
            <v>112.96773772380284</v>
          </cell>
        </row>
        <row r="476">
          <cell r="AQ476">
            <v>113.01808941790894</v>
          </cell>
        </row>
        <row r="477">
          <cell r="AQ477">
            <v>113.06177923073326</v>
          </cell>
        </row>
        <row r="478">
          <cell r="AQ478">
            <v>113.09841547798246</v>
          </cell>
        </row>
        <row r="479">
          <cell r="AQ479">
            <v>113.13321936223656</v>
          </cell>
        </row>
        <row r="480">
          <cell r="AQ480">
            <v>113.17145379782924</v>
          </cell>
        </row>
        <row r="481">
          <cell r="AQ481">
            <v>113.21741492791722</v>
          </cell>
        </row>
        <row r="482">
          <cell r="AQ482">
            <v>113.26837037479685</v>
          </cell>
        </row>
        <row r="483">
          <cell r="AQ483">
            <v>113.31994842129549</v>
          </cell>
        </row>
        <row r="484">
          <cell r="AQ484">
            <v>113.36669796253554</v>
          </cell>
        </row>
        <row r="485">
          <cell r="AQ485">
            <v>113.40981652990224</v>
          </cell>
        </row>
        <row r="486">
          <cell r="AQ486">
            <v>113.45102690695785</v>
          </cell>
        </row>
        <row r="487">
          <cell r="AQ487">
            <v>113.49138324626631</v>
          </cell>
        </row>
        <row r="488">
          <cell r="AQ488">
            <v>113.53064642341867</v>
          </cell>
        </row>
        <row r="489">
          <cell r="AQ489">
            <v>113.56498617271427</v>
          </cell>
        </row>
        <row r="490">
          <cell r="AQ490">
            <v>113.59571803307101</v>
          </cell>
        </row>
        <row r="491">
          <cell r="AQ491">
            <v>113.62579325934252</v>
          </cell>
        </row>
        <row r="492">
          <cell r="AQ492">
            <v>113.65702385574039</v>
          </cell>
        </row>
        <row r="493">
          <cell r="AQ493">
            <v>113.69102969771872</v>
          </cell>
        </row>
        <row r="494">
          <cell r="AQ494">
            <v>113.72547589479795</v>
          </cell>
        </row>
        <row r="495">
          <cell r="AQ495">
            <v>113.75718151841072</v>
          </cell>
        </row>
        <row r="496">
          <cell r="AQ496">
            <v>113.78295267981788</v>
          </cell>
        </row>
        <row r="497">
          <cell r="AQ497">
            <v>113.80560190708286</v>
          </cell>
        </row>
        <row r="498">
          <cell r="AQ498">
            <v>113.82883395029542</v>
          </cell>
        </row>
        <row r="499">
          <cell r="AQ499">
            <v>113.85502897999099</v>
          </cell>
        </row>
        <row r="500">
          <cell r="AQ500">
            <v>113.88290803107402</v>
          </cell>
        </row>
        <row r="501">
          <cell r="AQ501">
            <v>113.90777307126804</v>
          </cell>
        </row>
        <row r="502">
          <cell r="AQ502">
            <v>113.92935073534927</v>
          </cell>
        </row>
        <row r="503">
          <cell r="AQ503">
            <v>113.9505681045043</v>
          </cell>
        </row>
        <row r="504">
          <cell r="AQ504">
            <v>113.97430666352832</v>
          </cell>
        </row>
        <row r="505">
          <cell r="AQ505">
            <v>114.00298531654602</v>
          </cell>
        </row>
        <row r="506">
          <cell r="AQ506">
            <v>114.03531907270512</v>
          </cell>
        </row>
        <row r="507">
          <cell r="AQ507">
            <v>114.06925074741218</v>
          </cell>
        </row>
        <row r="508">
          <cell r="AQ508">
            <v>114.10166536452211</v>
          </cell>
        </row>
        <row r="509">
          <cell r="AQ509">
            <v>114.13279866389254</v>
          </cell>
        </row>
        <row r="510">
          <cell r="AQ510">
            <v>114.16290480766911</v>
          </cell>
        </row>
        <row r="511">
          <cell r="AQ511">
            <v>114.19192642739583</v>
          </cell>
        </row>
        <row r="512">
          <cell r="AQ512">
            <v>114.219359951244</v>
          </cell>
        </row>
        <row r="513">
          <cell r="AQ513">
            <v>114.24275363178859</v>
          </cell>
        </row>
        <row r="514">
          <cell r="AQ514">
            <v>114.26259406385643</v>
          </cell>
        </row>
        <row r="515">
          <cell r="AQ515">
            <v>114.28122217788672</v>
          </cell>
        </row>
        <row r="516">
          <cell r="AQ516">
            <v>114.30115468109838</v>
          </cell>
        </row>
        <row r="517">
          <cell r="AQ517">
            <v>114.32458209469138</v>
          </cell>
        </row>
        <row r="518">
          <cell r="AQ518">
            <v>114.35168243489498</v>
          </cell>
        </row>
        <row r="519">
          <cell r="AQ519">
            <v>114.38239700259311</v>
          </cell>
        </row>
        <row r="520">
          <cell r="AQ520">
            <v>114.41499008286434</v>
          </cell>
        </row>
        <row r="521">
          <cell r="AQ521">
            <v>114.448652892719</v>
          </cell>
        </row>
        <row r="522">
          <cell r="AQ522">
            <v>114.48192169588717</v>
          </cell>
        </row>
        <row r="523">
          <cell r="AQ523">
            <v>114.51361176477005</v>
          </cell>
        </row>
        <row r="524">
          <cell r="AQ524">
            <v>114.54390314371595</v>
          </cell>
        </row>
        <row r="525">
          <cell r="AQ525">
            <v>114.57092811636228</v>
          </cell>
        </row>
        <row r="526">
          <cell r="AQ526">
            <v>114.5963473536615</v>
          </cell>
        </row>
        <row r="527">
          <cell r="AQ527">
            <v>114.62183119393885</v>
          </cell>
        </row>
        <row r="528">
          <cell r="AQ528">
            <v>114.64758025198769</v>
          </cell>
        </row>
        <row r="529">
          <cell r="AQ529">
            <v>114.67452090976295</v>
          </cell>
        </row>
        <row r="530">
          <cell r="AQ530">
            <v>114.7030873105696</v>
          </cell>
        </row>
        <row r="531">
          <cell r="AQ531">
            <v>114.73402868869204</v>
          </cell>
        </row>
        <row r="532">
          <cell r="AQ532">
            <v>114.76642010727276</v>
          </cell>
        </row>
        <row r="533">
          <cell r="AQ533">
            <v>114.80032076792521</v>
          </cell>
        </row>
        <row r="534">
          <cell r="AQ534">
            <v>114.83511455780827</v>
          </cell>
        </row>
        <row r="535">
          <cell r="AQ535">
            <v>114.86983267410147</v>
          </cell>
        </row>
        <row r="536">
          <cell r="AQ536">
            <v>114.90289551674599</v>
          </cell>
        </row>
        <row r="537">
          <cell r="AQ537">
            <v>114.93001082163703</v>
          </cell>
        </row>
        <row r="538">
          <cell r="AQ538">
            <v>114.95187268490272</v>
          </cell>
        </row>
        <row r="539">
          <cell r="AQ539">
            <v>114.9725522229448</v>
          </cell>
        </row>
        <row r="540">
          <cell r="AQ540">
            <v>114.99625711763397</v>
          </cell>
        </row>
        <row r="541">
          <cell r="AQ541">
            <v>115.02628407624239</v>
          </cell>
        </row>
        <row r="542">
          <cell r="AQ542">
            <v>115.06074814729753</v>
          </cell>
        </row>
        <row r="543">
          <cell r="AQ543">
            <v>115.09650645616104</v>
          </cell>
        </row>
        <row r="544">
          <cell r="AQ544">
            <v>115.12957830718564</v>
          </cell>
        </row>
        <row r="545">
          <cell r="AQ545">
            <v>115.16032599369365</v>
          </cell>
        </row>
        <row r="546">
          <cell r="AQ546">
            <v>115.18940611452174</v>
          </cell>
        </row>
        <row r="547">
          <cell r="AQ547">
            <v>115.21762468439016</v>
          </cell>
        </row>
        <row r="548">
          <cell r="AQ548">
            <v>115.2468178610678</v>
          </cell>
        </row>
        <row r="549">
          <cell r="AQ549">
            <v>115.27649288462375</v>
          </cell>
        </row>
        <row r="550">
          <cell r="AQ550">
            <v>115.3090652021985</v>
          </cell>
        </row>
        <row r="551">
          <cell r="AQ551">
            <v>115.34537841052904</v>
          </cell>
        </row>
        <row r="552">
          <cell r="AQ552">
            <v>115.38362795127286</v>
          </cell>
        </row>
        <row r="553">
          <cell r="AQ553">
            <v>115.42301305928268</v>
          </cell>
        </row>
        <row r="554">
          <cell r="AQ554">
            <v>115.46281654130847</v>
          </cell>
        </row>
        <row r="555">
          <cell r="AQ555">
            <v>115.50297151488391</v>
          </cell>
        </row>
        <row r="556">
          <cell r="AQ556">
            <v>115.54158746838026</v>
          </cell>
        </row>
        <row r="557">
          <cell r="AQ557">
            <v>115.57904903977479</v>
          </cell>
        </row>
        <row r="558">
          <cell r="AQ558">
            <v>115.61522056268683</v>
          </cell>
        </row>
        <row r="559">
          <cell r="AQ559">
            <v>115.65014083314718</v>
          </cell>
        </row>
        <row r="560">
          <cell r="AQ560">
            <v>115.68503894185977</v>
          </cell>
        </row>
        <row r="561">
          <cell r="AQ561">
            <v>115.71907111977484</v>
          </cell>
        </row>
        <row r="562">
          <cell r="AQ562">
            <v>115.75407454031783</v>
          </cell>
        </row>
        <row r="563">
          <cell r="AQ563">
            <v>115.79095972607611</v>
          </cell>
        </row>
        <row r="564">
          <cell r="AQ564">
            <v>115.82936872684607</v>
          </cell>
        </row>
        <row r="565">
          <cell r="AQ565">
            <v>115.86933834108835</v>
          </cell>
        </row>
        <row r="566">
          <cell r="AQ566">
            <v>115.91050517877504</v>
          </cell>
        </row>
        <row r="567">
          <cell r="AQ567">
            <v>115.95302882004152</v>
          </cell>
        </row>
        <row r="568">
          <cell r="AQ568">
            <v>115.99509930648492</v>
          </cell>
        </row>
        <row r="569">
          <cell r="AQ569">
            <v>116.03721575857884</v>
          </cell>
        </row>
        <row r="570">
          <cell r="AQ570">
            <v>116.0792732249635</v>
          </cell>
        </row>
        <row r="571">
          <cell r="AQ571">
            <v>116.12096693350243</v>
          </cell>
        </row>
        <row r="572">
          <cell r="AQ572">
            <v>116.16204594347566</v>
          </cell>
        </row>
        <row r="573">
          <cell r="AQ573">
            <v>116.19890930773025</v>
          </cell>
        </row>
        <row r="574">
          <cell r="AQ574">
            <v>116.23324853398147</v>
          </cell>
        </row>
        <row r="575">
          <cell r="AQ575">
            <v>116.26816908704738</v>
          </cell>
        </row>
        <row r="576">
          <cell r="AQ576">
            <v>116.30531503091896</v>
          </cell>
        </row>
        <row r="577">
          <cell r="AQ577">
            <v>116.34656016398222</v>
          </cell>
        </row>
        <row r="578">
          <cell r="AQ578">
            <v>116.39093106318145</v>
          </cell>
        </row>
        <row r="579">
          <cell r="AQ579">
            <v>116.4371796706682</v>
          </cell>
        </row>
        <row r="580">
          <cell r="AQ580">
            <v>116.4822096899598</v>
          </cell>
        </row>
        <row r="581">
          <cell r="AQ581">
            <v>116.52629959338059</v>
          </cell>
        </row>
        <row r="582">
          <cell r="AQ582">
            <v>116.56936622713692</v>
          </cell>
        </row>
        <row r="583">
          <cell r="AQ583">
            <v>116.61122455948873</v>
          </cell>
        </row>
        <row r="584">
          <cell r="AQ584">
            <v>116.65210341096615</v>
          </cell>
        </row>
        <row r="585">
          <cell r="AQ585">
            <v>116.68898434986893</v>
          </cell>
        </row>
        <row r="586">
          <cell r="AQ586">
            <v>116.7238858754957</v>
          </cell>
        </row>
        <row r="587">
          <cell r="AQ587">
            <v>116.75959900397187</v>
          </cell>
        </row>
        <row r="588">
          <cell r="AQ588">
            <v>116.79717028656253</v>
          </cell>
        </row>
        <row r="589">
          <cell r="AQ589">
            <v>116.83814667446228</v>
          </cell>
        </row>
        <row r="590">
          <cell r="AQ590">
            <v>116.88201485529181</v>
          </cell>
        </row>
        <row r="591">
          <cell r="AQ591">
            <v>116.92825994753625</v>
          </cell>
        </row>
        <row r="592">
          <cell r="AQ592">
            <v>116.97424500667645</v>
          </cell>
        </row>
        <row r="593">
          <cell r="AQ593">
            <v>117.01990334455284</v>
          </cell>
        </row>
        <row r="594">
          <cell r="AQ594">
            <v>117.06455230068144</v>
          </cell>
        </row>
        <row r="595">
          <cell r="AQ595">
            <v>117.10765647727831</v>
          </cell>
        </row>
        <row r="596">
          <cell r="AQ596">
            <v>117.14987957693501</v>
          </cell>
        </row>
        <row r="597">
          <cell r="AQ597">
            <v>117.18872223267265</v>
          </cell>
        </row>
        <row r="598">
          <cell r="AQ598">
            <v>117.22650557555139</v>
          </cell>
        </row>
        <row r="599">
          <cell r="AQ599">
            <v>117.26518895234912</v>
          </cell>
        </row>
        <row r="600">
          <cell r="AQ600">
            <v>117.30434458343605</v>
          </cell>
        </row>
        <row r="601">
          <cell r="AQ601">
            <v>117.34469587156006</v>
          </cell>
        </row>
        <row r="602">
          <cell r="AQ602">
            <v>117.3865500173509</v>
          </cell>
        </row>
        <row r="603">
          <cell r="AQ603">
            <v>117.43076544198688</v>
          </cell>
        </row>
        <row r="604">
          <cell r="AQ604">
            <v>117.47574917656991</v>
          </cell>
        </row>
        <row r="605">
          <cell r="AQ605">
            <v>117.52112778635215</v>
          </cell>
        </row>
        <row r="606">
          <cell r="AQ606">
            <v>117.56554378122867</v>
          </cell>
        </row>
        <row r="607">
          <cell r="AQ607">
            <v>117.60805139902439</v>
          </cell>
        </row>
        <row r="608">
          <cell r="AQ608">
            <v>117.64970719779751</v>
          </cell>
        </row>
        <row r="609">
          <cell r="AQ609">
            <v>117.68932056783675</v>
          </cell>
        </row>
        <row r="610">
          <cell r="AQ610">
            <v>117.72883591427272</v>
          </cell>
        </row>
        <row r="611">
          <cell r="AQ611">
            <v>117.76891495162855</v>
          </cell>
        </row>
        <row r="612">
          <cell r="AQ612">
            <v>117.80870553274309</v>
          </cell>
        </row>
        <row r="613">
          <cell r="AQ613">
            <v>117.84837832332899</v>
          </cell>
        </row>
        <row r="614">
          <cell r="AQ614">
            <v>117.88921187169129</v>
          </cell>
        </row>
        <row r="615">
          <cell r="AQ615">
            <v>117.93356039209831</v>
          </cell>
        </row>
        <row r="616">
          <cell r="AQ616">
            <v>117.98033648971469</v>
          </cell>
        </row>
        <row r="617">
          <cell r="AQ617">
            <v>118.02677174609515</v>
          </cell>
        </row>
        <row r="618">
          <cell r="AQ618">
            <v>118.06825288735951</v>
          </cell>
        </row>
        <row r="619">
          <cell r="AQ619">
            <v>118.10171033994806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ates"/>
      <sheetName val="YTD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K18">
            <v>0.12413040913845556</v>
          </cell>
        </row>
      </sheetData>
      <sheetData sheetId="7">
        <row r="18">
          <cell r="K18">
            <v>0.12419360524596688</v>
          </cell>
        </row>
        <row r="56">
          <cell r="K56">
            <v>9.3593981625862549E-2</v>
          </cell>
        </row>
        <row r="95">
          <cell r="K95">
            <v>7.53412113780563E-2</v>
          </cell>
        </row>
        <row r="136">
          <cell r="K136">
            <v>8.9634972218590098E-2</v>
          </cell>
        </row>
        <row r="163">
          <cell r="K163">
            <v>0.11006569168421623</v>
          </cell>
        </row>
      </sheetData>
      <sheetData sheetId="8">
        <row r="18">
          <cell r="K18">
            <v>0.12399321566102674</v>
          </cell>
        </row>
        <row r="56">
          <cell r="K56">
            <v>9.3830395572740588E-2</v>
          </cell>
        </row>
        <row r="95">
          <cell r="K95">
            <v>7.4861011840812147E-2</v>
          </cell>
        </row>
        <row r="136">
          <cell r="K136">
            <v>8.8535554539201838E-2</v>
          </cell>
        </row>
        <row r="163">
          <cell r="K163">
            <v>0.11046127649157016</v>
          </cell>
        </row>
      </sheetData>
      <sheetData sheetId="9">
        <row r="18">
          <cell r="K18">
            <v>0.1237491201955855</v>
          </cell>
        </row>
        <row r="56">
          <cell r="K56">
            <v>9.4929327634727556E-2</v>
          </cell>
        </row>
        <row r="95">
          <cell r="K95">
            <v>7.5499742136910755E-2</v>
          </cell>
        </row>
        <row r="136">
          <cell r="K136">
            <v>9.066719356399118E-2</v>
          </cell>
        </row>
        <row r="163">
          <cell r="K163">
            <v>0.11042681401729444</v>
          </cell>
        </row>
      </sheetData>
      <sheetData sheetId="10">
        <row r="18">
          <cell r="K18">
            <v>0.12332905257092072</v>
          </cell>
        </row>
        <row r="56">
          <cell r="K56">
            <v>9.4726098668083944E-2</v>
          </cell>
        </row>
        <row r="95">
          <cell r="K95">
            <v>7.3855669797773915E-2</v>
          </cell>
        </row>
        <row r="136">
          <cell r="K136">
            <v>9.0001343283257138E-2</v>
          </cell>
        </row>
        <row r="163">
          <cell r="K163">
            <v>0.10918323958895655</v>
          </cell>
        </row>
      </sheetData>
      <sheetData sheetId="11">
        <row r="18">
          <cell r="K18">
            <v>0.12268828947464762</v>
          </cell>
        </row>
        <row r="56">
          <cell r="K56">
            <v>9.492308093670726E-2</v>
          </cell>
        </row>
        <row r="95">
          <cell r="K95">
            <v>7.3812407857608314E-2</v>
          </cell>
        </row>
        <row r="136">
          <cell r="K136">
            <v>9.1011487471106031E-2</v>
          </cell>
        </row>
        <row r="163">
          <cell r="K163">
            <v>0.10898514392802018</v>
          </cell>
        </row>
      </sheetData>
      <sheetData sheetId="12">
        <row r="18">
          <cell r="K18">
            <v>0.12292317482835778</v>
          </cell>
        </row>
        <row r="56">
          <cell r="K56">
            <v>9.4493902034953864E-2</v>
          </cell>
        </row>
        <row r="95">
          <cell r="K95">
            <v>7.3751384956971977E-2</v>
          </cell>
        </row>
        <row r="136">
          <cell r="K136">
            <v>8.9934836009890926E-2</v>
          </cell>
        </row>
        <row r="163">
          <cell r="K163">
            <v>0.10907985504918973</v>
          </cell>
        </row>
      </sheetData>
      <sheetData sheetId="13">
        <row r="18">
          <cell r="K18">
            <v>0.12309833299819795</v>
          </cell>
        </row>
        <row r="56">
          <cell r="K56">
            <v>9.2464579829059937E-2</v>
          </cell>
        </row>
        <row r="95">
          <cell r="K95">
            <v>7.3460862749648956E-2</v>
          </cell>
        </row>
        <row r="136">
          <cell r="K136">
            <v>8.8923598687891459E-2</v>
          </cell>
        </row>
        <row r="163">
          <cell r="K163">
            <v>0.10806108303196336</v>
          </cell>
        </row>
      </sheetData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S 62 &amp; 67"/>
      <sheetName val="COM 55 &amp; 65"/>
      <sheetName val="System"/>
      <sheetName val="Albert Whitted"/>
      <sheetName val="Tampa"/>
      <sheetName val="Orlando"/>
      <sheetName val="Winter Haven"/>
      <sheetName val="Daytona"/>
      <sheetName val="Gainesville"/>
      <sheetName val="Tallahassee"/>
      <sheetName val="GOV 65 &amp; 70"/>
      <sheetName val="Res20Yr (New)"/>
      <sheetName val="Com20Yr (New)"/>
      <sheetName val="Gov20Yr (New)"/>
      <sheetName val="Res20Yr"/>
      <sheetName val="Com20Yr"/>
      <sheetName val="Gov20Yr"/>
      <sheetName val="RES##"/>
      <sheetName val="Com##"/>
      <sheetName val="Gov##"/>
    </sheetNames>
    <sheetDataSet>
      <sheetData sheetId="0">
        <row r="6">
          <cell r="AA6">
            <v>149.19999999999999</v>
          </cell>
        </row>
        <row r="7">
          <cell r="AA7">
            <v>142.9</v>
          </cell>
        </row>
        <row r="8">
          <cell r="AA8">
            <v>79.2</v>
          </cell>
          <cell r="AB8">
            <v>40.700000000000003</v>
          </cell>
        </row>
        <row r="9">
          <cell r="AA9">
            <v>19.399999999999999</v>
          </cell>
          <cell r="AB9">
            <v>96.9</v>
          </cell>
        </row>
        <row r="10">
          <cell r="AA10">
            <v>2.6</v>
          </cell>
          <cell r="AB10">
            <v>202.5</v>
          </cell>
        </row>
        <row r="11">
          <cell r="AA11">
            <v>0</v>
          </cell>
          <cell r="AB11">
            <v>350.3</v>
          </cell>
        </row>
        <row r="12">
          <cell r="AA12">
            <v>0</v>
          </cell>
          <cell r="AB12">
            <v>421.3</v>
          </cell>
        </row>
        <row r="13">
          <cell r="AA13">
            <v>0</v>
          </cell>
          <cell r="AB13">
            <v>449.2</v>
          </cell>
        </row>
        <row r="14">
          <cell r="AA14">
            <v>0</v>
          </cell>
          <cell r="AB14">
            <v>434.1</v>
          </cell>
        </row>
        <row r="15">
          <cell r="AA15">
            <v>0.3</v>
          </cell>
          <cell r="AB15">
            <v>344.3</v>
          </cell>
        </row>
        <row r="16">
          <cell r="AA16">
            <v>13.1</v>
          </cell>
          <cell r="AB16">
            <v>171.4</v>
          </cell>
        </row>
        <row r="17">
          <cell r="AA17">
            <v>64.900000000000006</v>
          </cell>
          <cell r="AB17">
            <v>54.9</v>
          </cell>
        </row>
      </sheetData>
      <sheetData sheetId="1">
        <row r="6">
          <cell r="AA6">
            <v>58.6</v>
          </cell>
          <cell r="AB6">
            <v>44.2</v>
          </cell>
        </row>
        <row r="7">
          <cell r="AA7">
            <v>51.6</v>
          </cell>
          <cell r="AB7">
            <v>25.9</v>
          </cell>
        </row>
        <row r="8">
          <cell r="AA8">
            <v>25.2</v>
          </cell>
          <cell r="AB8">
            <v>66.099999999999994</v>
          </cell>
        </row>
        <row r="9">
          <cell r="AA9">
            <v>2.8</v>
          </cell>
          <cell r="AB9">
            <v>140.19999999999999</v>
          </cell>
        </row>
        <row r="10">
          <cell r="AA10">
            <v>0.2</v>
          </cell>
          <cell r="AB10">
            <v>258.10000000000002</v>
          </cell>
        </row>
        <row r="11">
          <cell r="AA11">
            <v>0</v>
          </cell>
          <cell r="AB11">
            <v>411.6</v>
          </cell>
        </row>
        <row r="12">
          <cell r="AA12">
            <v>0</v>
          </cell>
          <cell r="AB12">
            <v>482.4</v>
          </cell>
        </row>
        <row r="13">
          <cell r="AA13">
            <v>0</v>
          </cell>
          <cell r="AB13">
            <v>510.4</v>
          </cell>
        </row>
        <row r="14">
          <cell r="AA14">
            <v>0</v>
          </cell>
          <cell r="AB14">
            <v>495.5</v>
          </cell>
        </row>
        <row r="15">
          <cell r="AA15">
            <v>0</v>
          </cell>
          <cell r="AB15">
            <v>403.4</v>
          </cell>
        </row>
        <row r="16">
          <cell r="AA16">
            <v>1.8</v>
          </cell>
          <cell r="AB16">
            <v>221</v>
          </cell>
        </row>
        <row r="17">
          <cell r="AA17">
            <v>19.8</v>
          </cell>
          <cell r="AB17">
            <v>83.9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AA6">
            <v>204.3</v>
          </cell>
          <cell r="AB6">
            <v>7.4</v>
          </cell>
        </row>
        <row r="7">
          <cell r="AA7">
            <v>201.7</v>
          </cell>
          <cell r="AB7">
            <v>2.9</v>
          </cell>
        </row>
        <row r="8">
          <cell r="AA8">
            <v>118.4</v>
          </cell>
          <cell r="AB8">
            <v>14.6</v>
          </cell>
        </row>
        <row r="9">
          <cell r="AA9">
            <v>37.6</v>
          </cell>
          <cell r="AB9">
            <v>43.9</v>
          </cell>
        </row>
        <row r="10">
          <cell r="AA10">
            <v>6.7</v>
          </cell>
          <cell r="AB10">
            <v>124.9</v>
          </cell>
        </row>
        <row r="11">
          <cell r="AA11">
            <v>0</v>
          </cell>
          <cell r="AB11">
            <v>259</v>
          </cell>
        </row>
        <row r="12">
          <cell r="AA12">
            <v>0</v>
          </cell>
          <cell r="AB12">
            <v>329.7</v>
          </cell>
        </row>
        <row r="13">
          <cell r="AA13">
            <v>0</v>
          </cell>
          <cell r="AB13">
            <v>357.3</v>
          </cell>
        </row>
        <row r="14">
          <cell r="AA14">
            <v>0</v>
          </cell>
          <cell r="AB14">
            <v>342.1</v>
          </cell>
        </row>
        <row r="15">
          <cell r="AA15">
            <v>0.7</v>
          </cell>
          <cell r="AB15">
            <v>256.3</v>
          </cell>
        </row>
        <row r="16">
          <cell r="AA16">
            <v>23.9</v>
          </cell>
          <cell r="AB16">
            <v>106.2</v>
          </cell>
        </row>
        <row r="17">
          <cell r="AA17">
            <v>97.8</v>
          </cell>
          <cell r="AB17">
            <v>25.2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evisions"/>
      <sheetName val="Annual"/>
      <sheetName val="12ME"/>
    </sheetNames>
    <sheetDataSet>
      <sheetData sheetId="0">
        <row r="19">
          <cell r="K19">
            <v>36731.133911110919</v>
          </cell>
        </row>
        <row r="20">
          <cell r="K20">
            <v>36728.056223486747</v>
          </cell>
        </row>
        <row r="21">
          <cell r="K21">
            <v>36732.65430611997</v>
          </cell>
        </row>
        <row r="22">
          <cell r="K22">
            <v>36736.103760163489</v>
          </cell>
        </row>
        <row r="23">
          <cell r="K23">
            <v>36726.474064234644</v>
          </cell>
        </row>
        <row r="24">
          <cell r="K24">
            <v>36689.554411312434</v>
          </cell>
        </row>
        <row r="25">
          <cell r="K25">
            <v>36616.457820045041</v>
          </cell>
        </row>
        <row r="26">
          <cell r="K26">
            <v>36512.256481289543</v>
          </cell>
        </row>
        <row r="27">
          <cell r="K27">
            <v>36385.923184056963</v>
          </cell>
        </row>
        <row r="28">
          <cell r="K28">
            <v>36251.524508094146</v>
          </cell>
        </row>
        <row r="29">
          <cell r="K29">
            <v>36111.897902848956</v>
          </cell>
        </row>
        <row r="30">
          <cell r="K30">
            <v>35969.362199670555</v>
          </cell>
        </row>
        <row r="31">
          <cell r="K31">
            <v>35826.795165772448</v>
          </cell>
        </row>
        <row r="32">
          <cell r="K32">
            <v>35689.803803235278</v>
          </cell>
        </row>
        <row r="33">
          <cell r="K33">
            <v>35574.619240751628</v>
          </cell>
        </row>
        <row r="34">
          <cell r="K34">
            <v>35483.75449930293</v>
          </cell>
        </row>
        <row r="35">
          <cell r="K35">
            <v>35411.110387840738</v>
          </cell>
        </row>
        <row r="36">
          <cell r="K36">
            <v>35349.055865612216</v>
          </cell>
        </row>
        <row r="37">
          <cell r="K37">
            <v>35296.040061577027</v>
          </cell>
        </row>
        <row r="38">
          <cell r="K38">
            <v>35278.419277747904</v>
          </cell>
        </row>
        <row r="39">
          <cell r="K39">
            <v>35333.496614623786</v>
          </cell>
        </row>
        <row r="40">
          <cell r="K40">
            <v>35475.840758503888</v>
          </cell>
        </row>
        <row r="41">
          <cell r="K41">
            <v>35659.894605549387</v>
          </cell>
        </row>
        <row r="42">
          <cell r="K42">
            <v>35818.297774683087</v>
          </cell>
        </row>
        <row r="43">
          <cell r="K43">
            <v>35906.145531888229</v>
          </cell>
        </row>
        <row r="44">
          <cell r="K44">
            <v>35954.021384779931</v>
          </cell>
        </row>
        <row r="45">
          <cell r="K45">
            <v>36011.848287546127</v>
          </cell>
        </row>
        <row r="46">
          <cell r="K46">
            <v>36114.104356956668</v>
          </cell>
        </row>
        <row r="47">
          <cell r="K47">
            <v>36234.07651983729</v>
          </cell>
        </row>
        <row r="48">
          <cell r="K48">
            <v>36313.867463318675</v>
          </cell>
        </row>
        <row r="49">
          <cell r="K49">
            <v>36320.895633131673</v>
          </cell>
        </row>
        <row r="50">
          <cell r="K50">
            <v>36294.362117420431</v>
          </cell>
        </row>
        <row r="51">
          <cell r="K51">
            <v>36299.143315769164</v>
          </cell>
        </row>
        <row r="52">
          <cell r="K52">
            <v>36373.004369091286</v>
          </cell>
        </row>
        <row r="53">
          <cell r="K53">
            <v>36473.591936539786</v>
          </cell>
        </row>
        <row r="54">
          <cell r="K54">
            <v>36532.908486580636</v>
          </cell>
        </row>
        <row r="55">
          <cell r="K55">
            <v>36509.79382897108</v>
          </cell>
        </row>
        <row r="56">
          <cell r="K56">
            <v>36449.948131676298</v>
          </cell>
        </row>
        <row r="57">
          <cell r="K57">
            <v>36429.001705181639</v>
          </cell>
        </row>
        <row r="58">
          <cell r="K58">
            <v>36486.55071912393</v>
          </cell>
        </row>
        <row r="59">
          <cell r="K59">
            <v>36579.763226470248</v>
          </cell>
        </row>
        <row r="60">
          <cell r="K60">
            <v>36629.560271218223</v>
          </cell>
        </row>
        <row r="61">
          <cell r="K61">
            <v>36586.388008931244</v>
          </cell>
        </row>
        <row r="62">
          <cell r="K62">
            <v>36489.190625191244</v>
          </cell>
        </row>
        <row r="63">
          <cell r="K63">
            <v>36407.00483292641</v>
          </cell>
        </row>
        <row r="64">
          <cell r="K64">
            <v>36390.130672240572</v>
          </cell>
        </row>
        <row r="65">
          <cell r="K65">
            <v>36417.216107783148</v>
          </cell>
        </row>
        <row r="66">
          <cell r="K66">
            <v>36446.698055331697</v>
          </cell>
        </row>
        <row r="67">
          <cell r="K67">
            <v>36447.61425662291</v>
          </cell>
        </row>
        <row r="68">
          <cell r="K68">
            <v>36420.302736648351</v>
          </cell>
        </row>
        <row r="69">
          <cell r="K69">
            <v>36378.073741852721</v>
          </cell>
        </row>
        <row r="70">
          <cell r="K70">
            <v>36329.008352448873</v>
          </cell>
        </row>
        <row r="71">
          <cell r="K71">
            <v>36279.44733218832</v>
          </cell>
        </row>
        <row r="72">
          <cell r="K72">
            <v>36239.288632769763</v>
          </cell>
        </row>
        <row r="73">
          <cell r="K73">
            <v>36213.66169079105</v>
          </cell>
        </row>
        <row r="74">
          <cell r="K74">
            <v>36197.955627038711</v>
          </cell>
        </row>
        <row r="75">
          <cell r="K75">
            <v>36183.772883724792</v>
          </cell>
        </row>
        <row r="76">
          <cell r="K76">
            <v>36166.966372585368</v>
          </cell>
        </row>
        <row r="77">
          <cell r="K77">
            <v>36153.350468140976</v>
          </cell>
        </row>
        <row r="78">
          <cell r="K78">
            <v>36152.257881978003</v>
          </cell>
        </row>
        <row r="79">
          <cell r="K79">
            <v>36169.049471225422</v>
          </cell>
        </row>
        <row r="80">
          <cell r="K80">
            <v>36196.141461682775</v>
          </cell>
        </row>
        <row r="81">
          <cell r="K81">
            <v>36220.122333327541</v>
          </cell>
        </row>
        <row r="82">
          <cell r="K82">
            <v>36236.561990137961</v>
          </cell>
        </row>
        <row r="83">
          <cell r="K83">
            <v>36260.9119442148</v>
          </cell>
        </row>
        <row r="84">
          <cell r="K84">
            <v>36315.130541609979</v>
          </cell>
        </row>
        <row r="85">
          <cell r="K85">
            <v>36411.235001343121</v>
          </cell>
        </row>
        <row r="86">
          <cell r="K86">
            <v>36532.695839981556</v>
          </cell>
        </row>
        <row r="87">
          <cell r="K87">
            <v>36654.848584837608</v>
          </cell>
        </row>
        <row r="88">
          <cell r="K88">
            <v>36755.944234389812</v>
          </cell>
        </row>
        <row r="89">
          <cell r="K89">
            <v>36845.831958841271</v>
          </cell>
        </row>
        <row r="90">
          <cell r="K90">
            <v>36940.539433086196</v>
          </cell>
        </row>
        <row r="91">
          <cell r="K91">
            <v>37051.380365205783</v>
          </cell>
        </row>
        <row r="92">
          <cell r="K92">
            <v>37176.749552011031</v>
          </cell>
        </row>
        <row r="93">
          <cell r="K93">
            <v>37299.924354743795</v>
          </cell>
        </row>
        <row r="94">
          <cell r="K94">
            <v>37422.5564611964</v>
          </cell>
        </row>
        <row r="95">
          <cell r="K95">
            <v>37556.098072053464</v>
          </cell>
        </row>
        <row r="96">
          <cell r="K96">
            <v>37708.211456272365</v>
          </cell>
        </row>
        <row r="97">
          <cell r="K97">
            <v>37883.406213822498</v>
          </cell>
        </row>
        <row r="98">
          <cell r="K98">
            <v>38064.785254174072</v>
          </cell>
        </row>
        <row r="99">
          <cell r="K99">
            <v>38230.486337181792</v>
          </cell>
        </row>
        <row r="100">
          <cell r="K100">
            <v>38364.626279412019</v>
          </cell>
        </row>
        <row r="101">
          <cell r="K101">
            <v>38501.733174602923</v>
          </cell>
        </row>
        <row r="102">
          <cell r="K102">
            <v>38687.061972298769</v>
          </cell>
        </row>
        <row r="103">
          <cell r="K103">
            <v>38950.247259364849</v>
          </cell>
        </row>
        <row r="104">
          <cell r="K104">
            <v>39273.106547111573</v>
          </cell>
        </row>
        <row r="105">
          <cell r="K105">
            <v>39594.561835951725</v>
          </cell>
        </row>
        <row r="106">
          <cell r="K106">
            <v>39900.081622790334</v>
          </cell>
        </row>
        <row r="107">
          <cell r="K107">
            <v>40192.121976723793</v>
          </cell>
        </row>
        <row r="108">
          <cell r="K108">
            <v>40459.458013615971</v>
          </cell>
        </row>
        <row r="109">
          <cell r="K109">
            <v>40697.045557644669</v>
          </cell>
        </row>
        <row r="110">
          <cell r="K110">
            <v>40882.04739115855</v>
          </cell>
        </row>
        <row r="111">
          <cell r="K111">
            <v>40987.999007552746</v>
          </cell>
        </row>
        <row r="112">
          <cell r="K112">
            <v>40999.278225743488</v>
          </cell>
        </row>
        <row r="113">
          <cell r="K113">
            <v>40952.223656624694</v>
          </cell>
        </row>
        <row r="114">
          <cell r="K114">
            <v>40896.065504802646</v>
          </cell>
        </row>
        <row r="115">
          <cell r="K115">
            <v>40862.598962697681</v>
          </cell>
        </row>
        <row r="116">
          <cell r="K116">
            <v>40830.931078587906</v>
          </cell>
        </row>
        <row r="117">
          <cell r="K117">
            <v>40768.573802553641</v>
          </cell>
        </row>
        <row r="118">
          <cell r="K118">
            <v>40656.298531838424</v>
          </cell>
        </row>
        <row r="119">
          <cell r="K119">
            <v>40524.511521115586</v>
          </cell>
        </row>
        <row r="120">
          <cell r="K120">
            <v>40430.502992148482</v>
          </cell>
        </row>
        <row r="121">
          <cell r="K121">
            <v>40418.02024768776</v>
          </cell>
        </row>
        <row r="122">
          <cell r="K122">
            <v>40501.423287554891</v>
          </cell>
        </row>
        <row r="123">
          <cell r="K123">
            <v>40686.644624370179</v>
          </cell>
        </row>
        <row r="124">
          <cell r="K124">
            <v>40960.211933675906</v>
          </cell>
        </row>
        <row r="125">
          <cell r="K125">
            <v>41287.423750168891</v>
          </cell>
        </row>
        <row r="126">
          <cell r="K126">
            <v>41621.776660539574</v>
          </cell>
        </row>
        <row r="127">
          <cell r="K127">
            <v>41937.5304418331</v>
          </cell>
        </row>
        <row r="128">
          <cell r="K128">
            <v>42272.687142006238</v>
          </cell>
        </row>
        <row r="129">
          <cell r="K129">
            <v>42656.731341185812</v>
          </cell>
        </row>
        <row r="130">
          <cell r="K130">
            <v>43117.48439615393</v>
          </cell>
        </row>
        <row r="131">
          <cell r="K131">
            <v>43597.563965161004</v>
          </cell>
        </row>
        <row r="132">
          <cell r="K132">
            <v>43995.640614157288</v>
          </cell>
        </row>
        <row r="133">
          <cell r="K133">
            <v>44231.041642280448</v>
          </cell>
        </row>
        <row r="134">
          <cell r="K134">
            <v>44258.546948937445</v>
          </cell>
        </row>
        <row r="135">
          <cell r="K135">
            <v>44044.421045018033</v>
          </cell>
        </row>
        <row r="136">
          <cell r="K136">
            <v>43597.770380570073</v>
          </cell>
        </row>
        <row r="137">
          <cell r="K137">
            <v>43014.127384557738</v>
          </cell>
        </row>
        <row r="138">
          <cell r="K138">
            <v>42422.793711651866</v>
          </cell>
        </row>
        <row r="139">
          <cell r="K139">
            <v>41912.723945516474</v>
          </cell>
        </row>
        <row r="140">
          <cell r="K140">
            <v>41441.771943224812</v>
          </cell>
        </row>
        <row r="141">
          <cell r="K141">
            <v>40968.117779364838</v>
          </cell>
        </row>
        <row r="142">
          <cell r="K142">
            <v>40430.643416144703</v>
          </cell>
        </row>
        <row r="143">
          <cell r="K143">
            <v>39873.405397507529</v>
          </cell>
        </row>
        <row r="144">
          <cell r="K144">
            <v>39413.954307284177</v>
          </cell>
        </row>
        <row r="145">
          <cell r="K145">
            <v>39126.154286867502</v>
          </cell>
        </row>
        <row r="146">
          <cell r="K146">
            <v>39010.829023007238</v>
          </cell>
        </row>
        <row r="147">
          <cell r="K147">
            <v>39042.530162564733</v>
          </cell>
        </row>
        <row r="148">
          <cell r="K148">
            <v>39190.844339676063</v>
          </cell>
        </row>
        <row r="149">
          <cell r="K149">
            <v>39416.224094474281</v>
          </cell>
        </row>
        <row r="150">
          <cell r="K150">
            <v>39675.488177161431</v>
          </cell>
        </row>
        <row r="151">
          <cell r="K151">
            <v>39933.8474314993</v>
          </cell>
        </row>
        <row r="152">
          <cell r="K152">
            <v>40182.651246039059</v>
          </cell>
        </row>
        <row r="153">
          <cell r="K153">
            <v>40401.807896633851</v>
          </cell>
        </row>
        <row r="154">
          <cell r="K154">
            <v>40600.003592692265</v>
          </cell>
        </row>
        <row r="155">
          <cell r="K155">
            <v>40785.634383004748</v>
          </cell>
        </row>
        <row r="156">
          <cell r="K156">
            <v>40956.549092310124</v>
          </cell>
        </row>
        <row r="157">
          <cell r="K157">
            <v>41114.776634459486</v>
          </cell>
        </row>
        <row r="158">
          <cell r="K158">
            <v>41247.383168974826</v>
          </cell>
        </row>
        <row r="159">
          <cell r="K159">
            <v>41337.630528759626</v>
          </cell>
        </row>
        <row r="160">
          <cell r="K160">
            <v>41369.310536564037</v>
          </cell>
        </row>
        <row r="161">
          <cell r="K161">
            <v>41345.385513320252</v>
          </cell>
        </row>
        <row r="162">
          <cell r="K162">
            <v>41272.807193414534</v>
          </cell>
        </row>
        <row r="163">
          <cell r="K163">
            <v>41167.083986224032</v>
          </cell>
        </row>
        <row r="164">
          <cell r="K164">
            <v>41072.711687238225</v>
          </cell>
        </row>
        <row r="165">
          <cell r="K165">
            <v>41046.803459815121</v>
          </cell>
        </row>
        <row r="166">
          <cell r="K166">
            <v>41111.714023113876</v>
          </cell>
        </row>
        <row r="167">
          <cell r="K167">
            <v>41218.540188744104</v>
          </cell>
        </row>
        <row r="168">
          <cell r="K168">
            <v>41285.173069692246</v>
          </cell>
        </row>
        <row r="169">
          <cell r="K169">
            <v>41260.6293114523</v>
          </cell>
        </row>
        <row r="170">
          <cell r="K170">
            <v>41183.648460386212</v>
          </cell>
        </row>
        <row r="171">
          <cell r="K171">
            <v>41122.673767627915</v>
          </cell>
        </row>
        <row r="172">
          <cell r="K172">
            <v>41125.610846979995</v>
          </cell>
        </row>
        <row r="173">
          <cell r="K173">
            <v>41170.75953427171</v>
          </cell>
        </row>
        <row r="174">
          <cell r="K174">
            <v>41216.934515612251</v>
          </cell>
        </row>
        <row r="175">
          <cell r="K175">
            <v>41236.960233664431</v>
          </cell>
        </row>
        <row r="176">
          <cell r="K176">
            <v>41244.930507903628</v>
          </cell>
        </row>
        <row r="177">
          <cell r="K177">
            <v>41266.898751068598</v>
          </cell>
        </row>
        <row r="178">
          <cell r="K178">
            <v>41322.031627728546</v>
          </cell>
        </row>
        <row r="179">
          <cell r="K179">
            <v>41407.232813313756</v>
          </cell>
        </row>
        <row r="180">
          <cell r="K180">
            <v>41509.8757853879</v>
          </cell>
        </row>
        <row r="181">
          <cell r="K181">
            <v>41620.118026453194</v>
          </cell>
        </row>
        <row r="182">
          <cell r="K182">
            <v>41737.54784108352</v>
          </cell>
        </row>
        <row r="183">
          <cell r="K183">
            <v>41867.193547880372</v>
          </cell>
        </row>
        <row r="184">
          <cell r="K184">
            <v>42005.539725532275</v>
          </cell>
        </row>
        <row r="185">
          <cell r="K185">
            <v>42147.188422316649</v>
          </cell>
        </row>
        <row r="186">
          <cell r="K186">
            <v>42281.671030169062</v>
          </cell>
        </row>
        <row r="187">
          <cell r="K187">
            <v>42402.556296469316</v>
          </cell>
        </row>
        <row r="188">
          <cell r="K188">
            <v>42519.872486039807</v>
          </cell>
        </row>
        <row r="189">
          <cell r="K189">
            <v>42638.457806479557</v>
          </cell>
        </row>
        <row r="190">
          <cell r="K190">
            <v>42768.948063181961</v>
          </cell>
        </row>
        <row r="191">
          <cell r="K191">
            <v>42897.694520270874</v>
          </cell>
        </row>
        <row r="192">
          <cell r="K192">
            <v>42993.558164915652</v>
          </cell>
        </row>
        <row r="193">
          <cell r="K193">
            <v>43040.731224882882</v>
          </cell>
        </row>
        <row r="194">
          <cell r="K194">
            <v>43053.394174578396</v>
          </cell>
        </row>
        <row r="195">
          <cell r="K195">
            <v>43055.595390508606</v>
          </cell>
        </row>
        <row r="196">
          <cell r="K196">
            <v>43070.758266043405</v>
          </cell>
        </row>
        <row r="197">
          <cell r="K197">
            <v>43124.983431325767</v>
          </cell>
        </row>
        <row r="198">
          <cell r="K198">
            <v>43245.164130790101</v>
          </cell>
        </row>
        <row r="199">
          <cell r="K199">
            <v>43445.410133777506</v>
          </cell>
        </row>
        <row r="200">
          <cell r="K200">
            <v>43697.805820773734</v>
          </cell>
        </row>
        <row r="201">
          <cell r="K201">
            <v>43940.117436606299</v>
          </cell>
        </row>
        <row r="202">
          <cell r="K202">
            <v>44149.70544841636</v>
          </cell>
        </row>
        <row r="203">
          <cell r="K203">
            <v>44326.143227632296</v>
          </cell>
        </row>
        <row r="204">
          <cell r="K204">
            <v>44463.842122691989</v>
          </cell>
        </row>
        <row r="205">
          <cell r="K205">
            <v>44568.563278870446</v>
          </cell>
        </row>
        <row r="206">
          <cell r="K206">
            <v>44651.238336144721</v>
          </cell>
        </row>
        <row r="207">
          <cell r="K207">
            <v>44726.18213644217</v>
          </cell>
        </row>
        <row r="208">
          <cell r="K208">
            <v>44793.095879047047</v>
          </cell>
        </row>
        <row r="209">
          <cell r="K209">
            <v>44823.756864749812</v>
          </cell>
        </row>
        <row r="210">
          <cell r="K210">
            <v>44780.636634060233</v>
          </cell>
        </row>
        <row r="211">
          <cell r="K211">
            <v>44642.775717006414</v>
          </cell>
        </row>
        <row r="212">
          <cell r="K212">
            <v>44438.403242618202</v>
          </cell>
        </row>
        <row r="213">
          <cell r="K213">
            <v>44227.598670964398</v>
          </cell>
        </row>
        <row r="214">
          <cell r="K214">
            <v>44034.805687947446</v>
          </cell>
        </row>
        <row r="215">
          <cell r="K215">
            <v>43862.234097725894</v>
          </cell>
        </row>
        <row r="216">
          <cell r="K216">
            <v>43717.297948917832</v>
          </cell>
        </row>
        <row r="217">
          <cell r="K217">
            <v>43592.379109878406</v>
          </cell>
        </row>
        <row r="218">
          <cell r="K218">
            <v>43457.533996094993</v>
          </cell>
        </row>
        <row r="219">
          <cell r="K219">
            <v>43272.501717323801</v>
          </cell>
        </row>
        <row r="220">
          <cell r="K220">
            <v>43022.426284487861</v>
          </cell>
        </row>
        <row r="221">
          <cell r="K221">
            <v>42729.698374539716</v>
          </cell>
        </row>
        <row r="222">
          <cell r="K222">
            <v>42433.400019244051</v>
          </cell>
        </row>
        <row r="223">
          <cell r="K223">
            <v>42161.534957386975</v>
          </cell>
        </row>
        <row r="224">
          <cell r="K224">
            <v>41907.488357424147</v>
          </cell>
        </row>
        <row r="225">
          <cell r="K225">
            <v>41671.674330456648</v>
          </cell>
        </row>
        <row r="226">
          <cell r="K226">
            <v>41434.821967877688</v>
          </cell>
        </row>
        <row r="227">
          <cell r="K227">
            <v>41181.367309645662</v>
          </cell>
        </row>
        <row r="228">
          <cell r="K228">
            <v>40902.614724608749</v>
          </cell>
        </row>
        <row r="229">
          <cell r="K229">
            <v>40614.011979294031</v>
          </cell>
        </row>
        <row r="230">
          <cell r="K230">
            <v>40419.643295765585</v>
          </cell>
        </row>
        <row r="231">
          <cell r="K231">
            <v>40456.708976753289</v>
          </cell>
        </row>
        <row r="232">
          <cell r="K232">
            <v>40790.524695372245</v>
          </cell>
        </row>
        <row r="233">
          <cell r="K233">
            <v>41269.452465622395</v>
          </cell>
        </row>
        <row r="234">
          <cell r="K234">
            <v>41670.489593786871</v>
          </cell>
        </row>
        <row r="235">
          <cell r="K235">
            <v>41836.383730414884</v>
          </cell>
        </row>
        <row r="236">
          <cell r="K236">
            <v>41827.389679618595</v>
          </cell>
        </row>
        <row r="237">
          <cell r="K237">
            <v>41776.867986633122</v>
          </cell>
        </row>
        <row r="238">
          <cell r="K238">
            <v>41774.802927748526</v>
          </cell>
        </row>
        <row r="239">
          <cell r="K239">
            <v>41798.668447189521</v>
          </cell>
        </row>
        <row r="240">
          <cell r="K240">
            <v>41785.770993824983</v>
          </cell>
        </row>
        <row r="241">
          <cell r="K241">
            <v>41703.991853902298</v>
          </cell>
        </row>
        <row r="242">
          <cell r="K242">
            <v>41620.663098559417</v>
          </cell>
        </row>
        <row r="243">
          <cell r="K243">
            <v>41638.100109444182</v>
          </cell>
        </row>
        <row r="244">
          <cell r="K244">
            <v>41801.793305884195</v>
          </cell>
        </row>
        <row r="245">
          <cell r="K245">
            <v>41990.725667759405</v>
          </cell>
        </row>
        <row r="246">
          <cell r="K246">
            <v>42033.341301736436</v>
          </cell>
        </row>
        <row r="247">
          <cell r="K247">
            <v>41829.83838071752</v>
          </cell>
        </row>
        <row r="248">
          <cell r="K248">
            <v>41504.405833364028</v>
          </cell>
        </row>
        <row r="249">
          <cell r="K249">
            <v>41271.355311324434</v>
          </cell>
        </row>
        <row r="250">
          <cell r="K250">
            <v>41240.496820453576</v>
          </cell>
        </row>
        <row r="251">
          <cell r="K251">
            <v>41345.499709187243</v>
          </cell>
        </row>
        <row r="252">
          <cell r="K252">
            <v>41454.288000842265</v>
          </cell>
        </row>
        <row r="253">
          <cell r="K253">
            <v>41465.916640019008</v>
          </cell>
        </row>
        <row r="254">
          <cell r="K254">
            <v>41394.856480237126</v>
          </cell>
        </row>
        <row r="255">
          <cell r="K255">
            <v>41293.910750540104</v>
          </cell>
        </row>
        <row r="256">
          <cell r="K256">
            <v>41209.709428232964</v>
          </cell>
        </row>
        <row r="257">
          <cell r="K257">
            <v>41151.249330816441</v>
          </cell>
        </row>
        <row r="258">
          <cell r="K258">
            <v>41118.251993050544</v>
          </cell>
        </row>
        <row r="259">
          <cell r="K259">
            <v>41108.893641079972</v>
          </cell>
        </row>
        <row r="260">
          <cell r="K260">
            <v>41114.527406782909</v>
          </cell>
        </row>
        <row r="261">
          <cell r="K261">
            <v>41123.564562615917</v>
          </cell>
        </row>
        <row r="262">
          <cell r="K262">
            <v>41128.615845587556</v>
          </cell>
        </row>
        <row r="263">
          <cell r="K263">
            <v>41132.137543613768</v>
          </cell>
        </row>
        <row r="264">
          <cell r="K264">
            <v>41139.964009972064</v>
          </cell>
        </row>
        <row r="265">
          <cell r="K265">
            <v>41156.363879084478</v>
          </cell>
        </row>
        <row r="266">
          <cell r="K266">
            <v>41179.689561030013</v>
          </cell>
        </row>
        <row r="267">
          <cell r="K267">
            <v>41206.571735590507</v>
          </cell>
        </row>
        <row r="268">
          <cell r="K268">
            <v>41234.140081392434</v>
          </cell>
        </row>
        <row r="269">
          <cell r="K269">
            <v>41266.324481369869</v>
          </cell>
        </row>
        <row r="270">
          <cell r="K270">
            <v>41308.285610887302</v>
          </cell>
        </row>
        <row r="271">
          <cell r="K271">
            <v>41363.646433542286</v>
          </cell>
        </row>
        <row r="272">
          <cell r="K272">
            <v>41431.755867564854</v>
          </cell>
        </row>
        <row r="273">
          <cell r="K273">
            <v>41505.795002285166</v>
          </cell>
        </row>
        <row r="274">
          <cell r="K274">
            <v>41584.174871520518</v>
          </cell>
        </row>
        <row r="275">
          <cell r="K275">
            <v>41662.378616073023</v>
          </cell>
        </row>
        <row r="276">
          <cell r="K276">
            <v>41732.316948269799</v>
          </cell>
        </row>
        <row r="277">
          <cell r="K277">
            <v>41790.659798067543</v>
          </cell>
        </row>
        <row r="278">
          <cell r="K278">
            <v>41844.214325428089</v>
          </cell>
        </row>
        <row r="279">
          <cell r="K279">
            <v>41904.435477928135</v>
          </cell>
        </row>
        <row r="280">
          <cell r="K280">
            <v>41973.497771096154</v>
          </cell>
        </row>
        <row r="281">
          <cell r="K281">
            <v>42037.199602964218</v>
          </cell>
        </row>
        <row r="282">
          <cell r="K282">
            <v>42074.456407172096</v>
          </cell>
        </row>
        <row r="283">
          <cell r="K283">
            <v>42074.057037944476</v>
          </cell>
        </row>
        <row r="284">
          <cell r="K284">
            <v>42057.590567060615</v>
          </cell>
        </row>
        <row r="285">
          <cell r="K285">
            <v>42057.227600839913</v>
          </cell>
        </row>
        <row r="286">
          <cell r="K286">
            <v>42091.526056731687</v>
          </cell>
        </row>
        <row r="287">
          <cell r="K287">
            <v>42146.112448483545</v>
          </cell>
        </row>
        <row r="288">
          <cell r="K288">
            <v>42191.459390862095</v>
          </cell>
        </row>
        <row r="289">
          <cell r="K289">
            <v>42208.297210377939</v>
          </cell>
        </row>
        <row r="290">
          <cell r="K290">
            <v>42207.441255721802</v>
          </cell>
        </row>
        <row r="291">
          <cell r="K291">
            <v>42210.134643761441</v>
          </cell>
        </row>
        <row r="292">
          <cell r="K292">
            <v>42230.848723217117</v>
          </cell>
        </row>
        <row r="293">
          <cell r="K293">
            <v>42265.100218993968</v>
          </cell>
        </row>
        <row r="294">
          <cell r="K294">
            <v>42302.383699922051</v>
          </cell>
        </row>
        <row r="295">
          <cell r="K295">
            <v>42334.695598846403</v>
          </cell>
        </row>
        <row r="296">
          <cell r="K296">
            <v>42361.612106255983</v>
          </cell>
        </row>
        <row r="297">
          <cell r="K297">
            <v>42383.054747651455</v>
          </cell>
        </row>
        <row r="298">
          <cell r="K298">
            <v>42402.003619152878</v>
          </cell>
        </row>
        <row r="299">
          <cell r="K299">
            <v>42421.899235219164</v>
          </cell>
        </row>
        <row r="300">
          <cell r="K300">
            <v>42445.361352123327</v>
          </cell>
        </row>
        <row r="301">
          <cell r="K301">
            <v>42473.697430677115</v>
          </cell>
        </row>
        <row r="302">
          <cell r="K302">
            <v>42502.415099813217</v>
          </cell>
        </row>
        <row r="303">
          <cell r="K303">
            <v>42525.447485645112</v>
          </cell>
        </row>
        <row r="304">
          <cell r="K304">
            <v>42538.799931409543</v>
          </cell>
        </row>
        <row r="305">
          <cell r="K305">
            <v>42548.853234740163</v>
          </cell>
        </row>
        <row r="306">
          <cell r="K306">
            <v>42564.416739925335</v>
          </cell>
        </row>
        <row r="307">
          <cell r="K307">
            <v>42591.189497792358</v>
          </cell>
        </row>
        <row r="308">
          <cell r="K308">
            <v>42625.679314712193</v>
          </cell>
        </row>
        <row r="309">
          <cell r="K309">
            <v>42658.657089145709</v>
          </cell>
        </row>
        <row r="310">
          <cell r="K310">
            <v>42687.001493588374</v>
          </cell>
        </row>
        <row r="311">
          <cell r="K311">
            <v>42712.615101469062</v>
          </cell>
        </row>
        <row r="312">
          <cell r="K312">
            <v>42737.412420721266</v>
          </cell>
        </row>
        <row r="313">
          <cell r="K313">
            <v>42763.679306165228</v>
          </cell>
        </row>
        <row r="314">
          <cell r="K314">
            <v>42791.446943350726</v>
          </cell>
        </row>
        <row r="315">
          <cell r="K315">
            <v>42820.469686442339</v>
          </cell>
        </row>
        <row r="316">
          <cell r="K316">
            <v>42848.977857361591</v>
          </cell>
        </row>
        <row r="317">
          <cell r="K317">
            <v>42876.216432854824</v>
          </cell>
        </row>
        <row r="318">
          <cell r="K318">
            <v>42900.896481478456</v>
          </cell>
        </row>
        <row r="319">
          <cell r="K319">
            <v>42922.756062955013</v>
          </cell>
        </row>
        <row r="320">
          <cell r="K320">
            <v>42945.246887023059</v>
          </cell>
        </row>
        <row r="321">
          <cell r="K321">
            <v>42971.239502624638</v>
          </cell>
        </row>
        <row r="322">
          <cell r="K322">
            <v>43003.537051191532</v>
          </cell>
        </row>
        <row r="323">
          <cell r="K323">
            <v>43038.943260571148</v>
          </cell>
        </row>
        <row r="324">
          <cell r="K324">
            <v>43071.195646448657</v>
          </cell>
        </row>
        <row r="325">
          <cell r="K325">
            <v>43096.723268972608</v>
          </cell>
        </row>
        <row r="326">
          <cell r="K326">
            <v>43118.432837487657</v>
          </cell>
        </row>
        <row r="327">
          <cell r="K327">
            <v>43141.866470053603</v>
          </cell>
        </row>
        <row r="328">
          <cell r="K328">
            <v>43169.670772639867</v>
          </cell>
        </row>
        <row r="329">
          <cell r="K329">
            <v>43200.506707992114</v>
          </cell>
        </row>
        <row r="330">
          <cell r="K330">
            <v>43231.053033398261</v>
          </cell>
        </row>
        <row r="331">
          <cell r="K331">
            <v>43259.082658313448</v>
          </cell>
        </row>
        <row r="332">
          <cell r="K332">
            <v>43286.181636244386</v>
          </cell>
        </row>
        <row r="333">
          <cell r="K333">
            <v>43312.747416072387</v>
          </cell>
        </row>
        <row r="334">
          <cell r="K334">
            <v>43341.481745131612</v>
          </cell>
        </row>
        <row r="335">
          <cell r="K335">
            <v>43372.65145563431</v>
          </cell>
        </row>
        <row r="336">
          <cell r="K336">
            <v>43403.804629137885</v>
          </cell>
        </row>
        <row r="337">
          <cell r="K337">
            <v>43433.837046756635</v>
          </cell>
        </row>
        <row r="338">
          <cell r="K338">
            <v>43462.949792392297</v>
          </cell>
        </row>
        <row r="339">
          <cell r="K339">
            <v>43492.291425125761</v>
          </cell>
        </row>
        <row r="340">
          <cell r="K340">
            <v>43521.596312339308</v>
          </cell>
        </row>
        <row r="341">
          <cell r="K341">
            <v>43552.002224011521</v>
          </cell>
        </row>
        <row r="342">
          <cell r="K342">
            <v>43584.123406400919</v>
          </cell>
        </row>
        <row r="343">
          <cell r="K343">
            <v>43618.245167501038</v>
          </cell>
        </row>
        <row r="344">
          <cell r="K344">
            <v>43654.199738799383</v>
          </cell>
        </row>
        <row r="345">
          <cell r="K345">
            <v>43688.628444651185</v>
          </cell>
        </row>
        <row r="346">
          <cell r="K346">
            <v>43722.650139671416</v>
          </cell>
        </row>
        <row r="347">
          <cell r="K347">
            <v>43757.876338996903</v>
          </cell>
        </row>
        <row r="348">
          <cell r="K348">
            <v>43793.958032492505</v>
          </cell>
        </row>
        <row r="349">
          <cell r="K349">
            <v>43831.3257870288</v>
          </cell>
        </row>
        <row r="350">
          <cell r="K350">
            <v>43869.337222354567</v>
          </cell>
        </row>
        <row r="351">
          <cell r="K351">
            <v>43907.613656649693</v>
          </cell>
        </row>
        <row r="352">
          <cell r="K352">
            <v>43944.389628135337</v>
          </cell>
        </row>
        <row r="353">
          <cell r="K353">
            <v>43981.090497128156</v>
          </cell>
        </row>
        <row r="354">
          <cell r="K354">
            <v>44018.935401596544</v>
          </cell>
        </row>
        <row r="355">
          <cell r="K355">
            <v>44058.695729336803</v>
          </cell>
        </row>
        <row r="356">
          <cell r="K356">
            <v>44100.383031269135</v>
          </cell>
        </row>
        <row r="357">
          <cell r="K357">
            <v>44140.199133968395</v>
          </cell>
        </row>
        <row r="358">
          <cell r="K358">
            <v>44179.304309023566</v>
          </cell>
        </row>
        <row r="359">
          <cell r="K359">
            <v>44218.796110206393</v>
          </cell>
        </row>
        <row r="360">
          <cell r="K360">
            <v>44257.295854377771</v>
          </cell>
        </row>
        <row r="361">
          <cell r="K361">
            <v>44294.99233486435</v>
          </cell>
        </row>
        <row r="362">
          <cell r="K362">
            <v>44332.660250170033</v>
          </cell>
        </row>
        <row r="363">
          <cell r="K363">
            <v>44371.937121674055</v>
          </cell>
        </row>
        <row r="364">
          <cell r="K364">
            <v>44412.153082551464</v>
          </cell>
        </row>
        <row r="365">
          <cell r="K365">
            <v>44453.314716025896</v>
          </cell>
        </row>
        <row r="366">
          <cell r="K366">
            <v>44494.401908160282</v>
          </cell>
        </row>
        <row r="367">
          <cell r="K367">
            <v>44534.662653862004</v>
          </cell>
        </row>
        <row r="368">
          <cell r="K368">
            <v>44574.891000090749</v>
          </cell>
        </row>
        <row r="369">
          <cell r="K369">
            <v>44613.596389331891</v>
          </cell>
        </row>
        <row r="370">
          <cell r="K370">
            <v>44652.614190133965</v>
          </cell>
        </row>
        <row r="371">
          <cell r="K371">
            <v>44693.389811693611</v>
          </cell>
        </row>
        <row r="372">
          <cell r="K372">
            <v>44736.155295246906</v>
          </cell>
        </row>
        <row r="373">
          <cell r="K373">
            <v>44781.091143287937</v>
          </cell>
        </row>
        <row r="374">
          <cell r="K374">
            <v>44826.432632617572</v>
          </cell>
        </row>
        <row r="375">
          <cell r="K375">
            <v>44870.460950560147</v>
          </cell>
        </row>
        <row r="376">
          <cell r="K376">
            <v>44910.468843596085</v>
          </cell>
        </row>
        <row r="377">
          <cell r="K377">
            <v>44949.215637375564</v>
          </cell>
        </row>
        <row r="378">
          <cell r="K378">
            <v>44989.781403352703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harts"/>
    </sheetNames>
    <sheetDataSet>
      <sheetData sheetId="0" refreshError="1">
        <row r="5">
          <cell r="AA5">
            <v>4.5999999999999996</v>
          </cell>
        </row>
        <row r="221">
          <cell r="N221">
            <v>5820.6</v>
          </cell>
        </row>
        <row r="222">
          <cell r="N222">
            <v>5836.3000000000011</v>
          </cell>
        </row>
        <row r="223">
          <cell r="N223">
            <v>5865.7</v>
          </cell>
        </row>
        <row r="224">
          <cell r="N224">
            <v>5817.6</v>
          </cell>
        </row>
        <row r="225">
          <cell r="N225">
            <v>5800.5</v>
          </cell>
        </row>
        <row r="226">
          <cell r="N226">
            <v>5762.4000000000005</v>
          </cell>
        </row>
        <row r="227">
          <cell r="N227">
            <v>5704.7999999999993</v>
          </cell>
        </row>
        <row r="228">
          <cell r="N228">
            <v>5682.5999999999995</v>
          </cell>
        </row>
        <row r="229">
          <cell r="N229">
            <v>5660.7000000000007</v>
          </cell>
        </row>
        <row r="230">
          <cell r="N230">
            <v>5665.7000000000007</v>
          </cell>
        </row>
        <row r="231">
          <cell r="N231">
            <v>5656.2000000000007</v>
          </cell>
        </row>
        <row r="232">
          <cell r="N232">
            <v>5678.5</v>
          </cell>
        </row>
        <row r="233">
          <cell r="N233">
            <v>5564.2</v>
          </cell>
        </row>
        <row r="234">
          <cell r="N234">
            <v>5575.2</v>
          </cell>
        </row>
        <row r="235">
          <cell r="N235">
            <v>5579.9999999999991</v>
          </cell>
        </row>
        <row r="236">
          <cell r="N236">
            <v>5582.5999999999995</v>
          </cell>
        </row>
        <row r="237">
          <cell r="N237">
            <v>5527.0000000000009</v>
          </cell>
        </row>
        <row r="238">
          <cell r="N238">
            <v>5500.2999999999993</v>
          </cell>
        </row>
        <row r="239">
          <cell r="N239">
            <v>5457.1</v>
          </cell>
        </row>
        <row r="240">
          <cell r="N240">
            <v>5433.8</v>
          </cell>
        </row>
        <row r="241">
          <cell r="N241">
            <v>5435.9</v>
          </cell>
        </row>
        <row r="242">
          <cell r="N242">
            <v>5456.5999999999995</v>
          </cell>
        </row>
        <row r="243">
          <cell r="N243">
            <v>5454.9305989028098</v>
          </cell>
        </row>
        <row r="244">
          <cell r="N244">
            <v>5443.8852995602674</v>
          </cell>
        </row>
        <row r="245">
          <cell r="N245">
            <v>5432.9621741664132</v>
          </cell>
        </row>
        <row r="246">
          <cell r="N246">
            <v>5422.1608666918755</v>
          </cell>
        </row>
        <row r="247">
          <cell r="N247">
            <v>5422.4493558486593</v>
          </cell>
        </row>
        <row r="248">
          <cell r="N248">
            <v>5422.7566421820429</v>
          </cell>
        </row>
        <row r="249">
          <cell r="N249">
            <v>5423.0827476359382</v>
          </cell>
        </row>
        <row r="250">
          <cell r="N250">
            <v>5415.6256502802253</v>
          </cell>
        </row>
        <row r="251">
          <cell r="N251">
            <v>5408.2286978024367</v>
          </cell>
        </row>
        <row r="252">
          <cell r="N252">
            <v>5400.8915444553677</v>
          </cell>
        </row>
        <row r="253">
          <cell r="N253">
            <v>5419.7857818915554</v>
          </cell>
        </row>
        <row r="254">
          <cell r="N254">
            <v>5438.7806212886817</v>
          </cell>
        </row>
        <row r="255">
          <cell r="N255">
            <v>5457.876633860571</v>
          </cell>
        </row>
        <row r="256">
          <cell r="N256">
            <v>5469.3544030609846</v>
          </cell>
        </row>
        <row r="257">
          <cell r="N257">
            <v>5480.9242822849692</v>
          </cell>
        </row>
        <row r="258">
          <cell r="N258">
            <v>5492.5870481144211</v>
          </cell>
        </row>
        <row r="259">
          <cell r="N259">
            <v>5514.4840618637309</v>
          </cell>
        </row>
        <row r="260">
          <cell r="N260">
            <v>5536.4976833648734</v>
          </cell>
        </row>
        <row r="261">
          <cell r="N261">
            <v>5558.6286260083416</v>
          </cell>
        </row>
        <row r="262">
          <cell r="N262">
            <v>5567.5858754464289</v>
          </cell>
        </row>
        <row r="263">
          <cell r="N263">
            <v>5576.5791419910092</v>
          </cell>
        </row>
        <row r="264">
          <cell r="N264">
            <v>5585.6085622540113</v>
          </cell>
        </row>
        <row r="265">
          <cell r="N265">
            <v>5612.0586114586968</v>
          </cell>
        </row>
        <row r="266">
          <cell r="N266">
            <v>5638.6479753321537</v>
          </cell>
        </row>
        <row r="267">
          <cell r="N267">
            <v>5665.3774444786122</v>
          </cell>
        </row>
        <row r="268">
          <cell r="N268">
            <v>5683.7547401012744</v>
          </cell>
        </row>
        <row r="269">
          <cell r="N269">
            <v>5702.2474752625048</v>
          </cell>
        </row>
        <row r="270">
          <cell r="N270">
            <v>5720.8565892251472</v>
          </cell>
        </row>
        <row r="271">
          <cell r="N271">
            <v>5744.1860377222019</v>
          </cell>
        </row>
        <row r="272">
          <cell r="N272">
            <v>5767.6364384899962</v>
          </cell>
        </row>
        <row r="273">
          <cell r="N273">
            <v>5791.2084850990705</v>
          </cell>
        </row>
        <row r="274">
          <cell r="N274">
            <v>5810.3628521537921</v>
          </cell>
        </row>
        <row r="275">
          <cell r="N275">
            <v>5829.599148979406</v>
          </cell>
        </row>
        <row r="276">
          <cell r="N276">
            <v>5848.9177622500019</v>
          </cell>
        </row>
        <row r="277">
          <cell r="N277">
            <v>5878.2160274839171</v>
          </cell>
        </row>
        <row r="278">
          <cell r="N278">
            <v>5907.6721229163013</v>
          </cell>
        </row>
        <row r="279">
          <cell r="N279">
            <v>5937.2869590332493</v>
          </cell>
        </row>
        <row r="280">
          <cell r="N280">
            <v>5961.9209330497843</v>
          </cell>
        </row>
        <row r="281">
          <cell r="N281">
            <v>5986.6874751650103</v>
          </cell>
        </row>
        <row r="282">
          <cell r="N282">
            <v>6011.587418475352</v>
          </cell>
        </row>
        <row r="283">
          <cell r="N283">
            <v>6035.8805474685896</v>
          </cell>
        </row>
        <row r="284">
          <cell r="N284">
            <v>6060.2927303719716</v>
          </cell>
        </row>
        <row r="285">
          <cell r="N285">
            <v>6084.8245990600026</v>
          </cell>
        </row>
        <row r="286">
          <cell r="N286">
            <v>6098.3694895139115</v>
          </cell>
        </row>
        <row r="287">
          <cell r="N287">
            <v>6111.9601985451382</v>
          </cell>
        </row>
        <row r="288">
          <cell r="N288">
            <v>6125.5968943668213</v>
          </cell>
        </row>
        <row r="289">
          <cell r="N289">
            <v>6144.1458211178369</v>
          </cell>
        </row>
        <row r="290">
          <cell r="N290">
            <v>6162.7605792233744</v>
          </cell>
        </row>
        <row r="291">
          <cell r="N291">
            <v>6181.4414405107482</v>
          </cell>
        </row>
        <row r="292">
          <cell r="N292">
            <v>6197.2827893840276</v>
          </cell>
        </row>
      </sheetData>
      <sheetData sheetId="1" refreshError="1">
        <row r="116">
          <cell r="AA116">
            <v>0</v>
          </cell>
        </row>
        <row r="117">
          <cell r="Q117">
            <v>491029</v>
          </cell>
          <cell r="R117">
            <v>5.1218366532539639</v>
          </cell>
        </row>
        <row r="118">
          <cell r="Q118">
            <v>493415.58333333331</v>
          </cell>
          <cell r="R118">
            <v>5.9383255162003268</v>
          </cell>
        </row>
        <row r="119">
          <cell r="Q119">
            <v>495801.58333333331</v>
          </cell>
          <cell r="R119">
            <v>5.920877130219182</v>
          </cell>
        </row>
        <row r="120">
          <cell r="Q120">
            <v>498186.91666666669</v>
          </cell>
          <cell r="R120">
            <v>5.9032675856493411</v>
          </cell>
        </row>
        <row r="121">
          <cell r="Q121">
            <v>500571.66666666669</v>
          </cell>
          <cell r="R121">
            <v>5.8859220804863943</v>
          </cell>
        </row>
        <row r="122">
          <cell r="Q122">
            <v>502960.5</v>
          </cell>
          <cell r="R122">
            <v>5.8787821614460389</v>
          </cell>
        </row>
        <row r="123">
          <cell r="Q123">
            <v>505353.41666666669</v>
          </cell>
          <cell r="R123">
            <v>5.8716357970415967</v>
          </cell>
        </row>
        <row r="124">
          <cell r="Q124">
            <v>507750.5</v>
          </cell>
          <cell r="R124">
            <v>5.8646871011543755</v>
          </cell>
        </row>
        <row r="125">
          <cell r="Q125">
            <v>510104.16666666669</v>
          </cell>
          <cell r="R125">
            <v>5.738294440087599</v>
          </cell>
        </row>
        <row r="126">
          <cell r="Q126">
            <v>512414.16666666669</v>
          </cell>
          <cell r="R126">
            <v>5.6121199114856024</v>
          </cell>
        </row>
        <row r="127">
          <cell r="Q127">
            <v>514680.25</v>
          </cell>
          <cell r="R127">
            <v>5.4861429144970275</v>
          </cell>
        </row>
        <row r="128">
          <cell r="Q128">
            <v>516661.5</v>
          </cell>
          <cell r="R128">
            <v>4.7483712737019124</v>
          </cell>
        </row>
        <row r="129">
          <cell r="Q129">
            <v>518354.25</v>
          </cell>
          <cell r="R129">
            <v>4.0161809802304882</v>
          </cell>
        </row>
        <row r="130">
          <cell r="Q130">
            <v>519754.41666666669</v>
          </cell>
          <cell r="R130">
            <v>3.2886225247742873</v>
          </cell>
        </row>
        <row r="131">
          <cell r="Q131">
            <v>521080.16666666669</v>
          </cell>
          <cell r="R131">
            <v>3.1059587004523603</v>
          </cell>
        </row>
        <row r="132">
          <cell r="Q132">
            <v>522331.25</v>
          </cell>
          <cell r="R132">
            <v>2.9236156009254</v>
          </cell>
        </row>
        <row r="133">
          <cell r="Q133">
            <v>523507.33333333331</v>
          </cell>
          <cell r="R133">
            <v>2.7413944146492675</v>
          </cell>
        </row>
        <row r="134">
          <cell r="Q134">
            <v>524589.33333333337</v>
          </cell>
          <cell r="R134">
            <v>2.5148949028054313</v>
          </cell>
        </row>
        <row r="135">
          <cell r="Q135">
            <v>525576.83333333337</v>
          </cell>
          <cell r="R135">
            <v>2.2887007712052432</v>
          </cell>
        </row>
        <row r="136">
          <cell r="Q136">
            <v>526469.5</v>
          </cell>
          <cell r="R136">
            <v>2.06300325666402</v>
          </cell>
        </row>
        <row r="137">
          <cell r="Q137">
            <v>527370.58333333337</v>
          </cell>
          <cell r="R137">
            <v>2.0776411001333539</v>
          </cell>
        </row>
        <row r="138">
          <cell r="Q138">
            <v>528280.25</v>
          </cell>
          <cell r="R138">
            <v>2.0925868061213437</v>
          </cell>
        </row>
        <row r="139">
          <cell r="Q139">
            <v>529198.41666666663</v>
          </cell>
          <cell r="R139">
            <v>2.1072562445013876</v>
          </cell>
        </row>
        <row r="140">
          <cell r="Q140">
            <v>530285.5</v>
          </cell>
          <cell r="R140">
            <v>2.4872586386715856</v>
          </cell>
        </row>
        <row r="141">
          <cell r="Q141">
            <v>531543</v>
          </cell>
          <cell r="R141">
            <v>2.8683196094979602</v>
          </cell>
        </row>
        <row r="142">
          <cell r="Q142">
            <v>532972.75</v>
          </cell>
          <cell r="R142">
            <v>3.2511867201046041</v>
          </cell>
        </row>
        <row r="143">
          <cell r="Q143">
            <v>534377.5</v>
          </cell>
          <cell r="R143">
            <v>3.1919002950098196</v>
          </cell>
        </row>
        <row r="144">
          <cell r="Q144">
            <v>535757.25</v>
          </cell>
          <cell r="R144">
            <v>3.1327042823274809</v>
          </cell>
        </row>
        <row r="145">
          <cell r="Q145">
            <v>537112</v>
          </cell>
          <cell r="R145">
            <v>3.0735984753953227</v>
          </cell>
        </row>
        <row r="146">
          <cell r="Q146">
            <v>538425.83333333337</v>
          </cell>
          <cell r="R146">
            <v>2.978831140367455</v>
          </cell>
        </row>
        <row r="147">
          <cell r="Q147">
            <v>539698.83333333337</v>
          </cell>
          <cell r="R147">
            <v>2.8843811778833883</v>
          </cell>
        </row>
        <row r="148">
          <cell r="Q148">
            <v>540930.83333333337</v>
          </cell>
          <cell r="R148">
            <v>2.7896708211074595</v>
          </cell>
        </row>
        <row r="149">
          <cell r="Q149">
            <v>542133.91666666663</v>
          </cell>
          <cell r="R149">
            <v>2.7175069034124588</v>
          </cell>
        </row>
        <row r="150">
          <cell r="Q150">
            <v>543307.83333333337</v>
          </cell>
          <cell r="R150">
            <v>2.6451131970249842</v>
          </cell>
        </row>
        <row r="151">
          <cell r="Q151">
            <v>544452.41666666663</v>
          </cell>
          <cell r="R151">
            <v>2.5726851452953614</v>
          </cell>
        </row>
        <row r="152">
          <cell r="Q152">
            <v>545315.83333333337</v>
          </cell>
          <cell r="R152">
            <v>1.9275633560178473</v>
          </cell>
        </row>
        <row r="153">
          <cell r="Q153">
            <v>545896.08333333337</v>
          </cell>
          <cell r="R153">
            <v>1.2866281583644668</v>
          </cell>
        </row>
        <row r="154">
          <cell r="Q154">
            <v>546191</v>
          </cell>
          <cell r="R154">
            <v>0.64951034371374394</v>
          </cell>
        </row>
        <row r="155">
          <cell r="Q155">
            <v>546658.83333333337</v>
          </cell>
          <cell r="R155">
            <v>1.0301389972017017</v>
          </cell>
        </row>
        <row r="156">
          <cell r="Q156">
            <v>547300.33333333337</v>
          </cell>
          <cell r="R156">
            <v>1.4122749404672286</v>
          </cell>
        </row>
        <row r="157">
          <cell r="Q157">
            <v>548116.16666666663</v>
          </cell>
          <cell r="R157">
            <v>1.795733893881124</v>
          </cell>
        </row>
        <row r="158">
          <cell r="Q158">
            <v>549114.66666666663</v>
          </cell>
          <cell r="R158">
            <v>2.1983949625161037</v>
          </cell>
        </row>
        <row r="159">
          <cell r="Q159">
            <v>550296.33333333337</v>
          </cell>
          <cell r="R159">
            <v>2.6023744372686508</v>
          </cell>
        </row>
        <row r="160">
          <cell r="Q160">
            <v>551662</v>
          </cell>
          <cell r="R160">
            <v>3.0084132033873168</v>
          </cell>
        </row>
        <row r="161">
          <cell r="Q161">
            <v>553253.83333333337</v>
          </cell>
          <cell r="R161">
            <v>3.5004837858441329</v>
          </cell>
        </row>
        <row r="162">
          <cell r="Q162">
            <v>555073.83333333337</v>
          </cell>
          <cell r="R162">
            <v>3.9952145232633463</v>
          </cell>
        </row>
        <row r="163">
          <cell r="Q163">
            <v>557123.91666666663</v>
          </cell>
          <cell r="R163">
            <v>4.4924061335286147</v>
          </cell>
        </row>
        <row r="164">
          <cell r="Q164">
            <v>559417.58333333337</v>
          </cell>
          <cell r="R164">
            <v>5.0237369930221876</v>
          </cell>
        </row>
        <row r="165">
          <cell r="Q165">
            <v>561956.41666666663</v>
          </cell>
          <cell r="R165">
            <v>5.5580184075381567</v>
          </cell>
        </row>
        <row r="166">
          <cell r="Q166">
            <v>564741.83333333337</v>
          </cell>
          <cell r="R166">
            <v>6.0948813936992474</v>
          </cell>
        </row>
        <row r="167">
          <cell r="Q167">
            <v>567668.66666666663</v>
          </cell>
          <cell r="R167">
            <v>6.3789868667917471</v>
          </cell>
        </row>
        <row r="168">
          <cell r="Q168">
            <v>570738.25</v>
          </cell>
          <cell r="R168">
            <v>6.6636395212527288</v>
          </cell>
        </row>
        <row r="169">
          <cell r="Q169">
            <v>573952.16666666663</v>
          </cell>
          <cell r="R169">
            <v>6.9493721293545141</v>
          </cell>
        </row>
        <row r="170">
          <cell r="Q170">
            <v>577249.75</v>
          </cell>
          <cell r="R170">
            <v>7.1041047294871262</v>
          </cell>
        </row>
        <row r="171">
          <cell r="Q171">
            <v>580631.75</v>
          </cell>
          <cell r="R171">
            <v>7.2592372649431969</v>
          </cell>
        </row>
        <row r="172">
          <cell r="Q172">
            <v>584098.75</v>
          </cell>
          <cell r="R172">
            <v>7.4143643061196585</v>
          </cell>
        </row>
        <row r="173">
          <cell r="Q173">
            <v>587556.33333333337</v>
          </cell>
          <cell r="R173">
            <v>7.3461662399654459</v>
          </cell>
        </row>
        <row r="174">
          <cell r="Q174">
            <v>591004.25</v>
          </cell>
          <cell r="R174">
            <v>7.2780011750343876</v>
          </cell>
        </row>
        <row r="175">
          <cell r="Q175">
            <v>594442.25</v>
          </cell>
          <cell r="R175">
            <v>7.2098900061865034</v>
          </cell>
        </row>
        <row r="176">
          <cell r="Q176">
            <v>597786</v>
          </cell>
          <cell r="R176">
            <v>6.973373444351183</v>
          </cell>
        </row>
        <row r="177">
          <cell r="Q177">
            <v>601034.5</v>
          </cell>
          <cell r="R177">
            <v>6.7371688405509111</v>
          </cell>
        </row>
        <row r="178">
          <cell r="Q178">
            <v>604186.83333333337</v>
          </cell>
          <cell r="R178">
            <v>6.5014883919179978</v>
          </cell>
        </row>
        <row r="179">
          <cell r="Q179">
            <v>607246.5</v>
          </cell>
          <cell r="R179">
            <v>6.2686205312859178</v>
          </cell>
        </row>
        <row r="180">
          <cell r="Q180">
            <v>610212.41666666663</v>
          </cell>
          <cell r="R180">
            <v>6.0363527817493212</v>
          </cell>
        </row>
        <row r="181">
          <cell r="Q181">
            <v>613083.33333333337</v>
          </cell>
          <cell r="R181">
            <v>5.8043461412748742</v>
          </cell>
        </row>
        <row r="182">
          <cell r="Q182">
            <v>616088.33333333337</v>
          </cell>
          <cell r="R182">
            <v>6.0443824622393727</v>
          </cell>
        </row>
        <row r="183">
          <cell r="Q183">
            <v>619229.08333333337</v>
          </cell>
          <cell r="R183">
            <v>6.2851558656618511</v>
          </cell>
        </row>
        <row r="184">
          <cell r="Q184">
            <v>622507.16666666663</v>
          </cell>
          <cell r="R184">
            <v>6.5264603944379829</v>
          </cell>
        </row>
        <row r="185">
          <cell r="Q185">
            <v>625702.08333333337</v>
          </cell>
          <cell r="R185">
            <v>6.3235519694403219</v>
          </cell>
        </row>
        <row r="186">
          <cell r="Q186">
            <v>628812.75</v>
          </cell>
          <cell r="R186">
            <v>6.1206586988353129</v>
          </cell>
        </row>
        <row r="187">
          <cell r="Q187">
            <v>631838.33333333337</v>
          </cell>
          <cell r="R187">
            <v>5.9183008134057191</v>
          </cell>
        </row>
        <row r="188">
          <cell r="Q188">
            <v>634968.25</v>
          </cell>
          <cell r="R188">
            <v>6.1019157536293944</v>
          </cell>
        </row>
        <row r="189">
          <cell r="Q189">
            <v>638203.25</v>
          </cell>
          <cell r="R189">
            <v>6.2856930049401516</v>
          </cell>
        </row>
        <row r="190">
          <cell r="Q190">
            <v>641544.25</v>
          </cell>
          <cell r="R190">
            <v>6.4699579126752615</v>
          </cell>
        </row>
        <row r="191">
          <cell r="Q191">
            <v>644874.83333333337</v>
          </cell>
          <cell r="R191">
            <v>6.421154609295554</v>
          </cell>
        </row>
        <row r="192">
          <cell r="Q192">
            <v>648194.83333333337</v>
          </cell>
          <cell r="R192">
            <v>6.3723404595634747</v>
          </cell>
        </row>
        <row r="193">
          <cell r="Q193">
            <v>651504.16666666663</v>
          </cell>
          <cell r="R193">
            <v>6.3236776440351639</v>
          </cell>
        </row>
        <row r="194">
          <cell r="Q194">
            <v>654529.83333333337</v>
          </cell>
          <cell r="R194">
            <v>5.7390614355240732</v>
          </cell>
        </row>
        <row r="195">
          <cell r="Q195">
            <v>657269.16666666663</v>
          </cell>
          <cell r="R195">
            <v>5.1576866350770301</v>
          </cell>
        </row>
        <row r="196">
          <cell r="Q196">
            <v>659719.41666666663</v>
          </cell>
          <cell r="R196">
            <v>4.5794214942965539</v>
          </cell>
        </row>
        <row r="197">
          <cell r="Q197">
            <v>662142.75</v>
          </cell>
          <cell r="R197">
            <v>4.5111288991480425</v>
          </cell>
        </row>
        <row r="198">
          <cell r="Q198">
            <v>664538.91666666663</v>
          </cell>
          <cell r="R198">
            <v>4.4428512493104977</v>
          </cell>
        </row>
        <row r="199">
          <cell r="Q199">
            <v>666907.75</v>
          </cell>
          <cell r="R199">
            <v>4.3747316387006574</v>
          </cell>
        </row>
        <row r="200">
          <cell r="Q200">
            <v>668989.41666666663</v>
          </cell>
          <cell r="R200">
            <v>3.8249115355228236</v>
          </cell>
        </row>
        <row r="201">
          <cell r="Q201">
            <v>670782.66666666663</v>
          </cell>
          <cell r="R201">
            <v>3.2782714540997793</v>
          </cell>
        </row>
        <row r="202">
          <cell r="Q202">
            <v>672286</v>
          </cell>
          <cell r="R202">
            <v>2.7343442121026573</v>
          </cell>
        </row>
        <row r="203">
          <cell r="Q203">
            <v>673473.16666666663</v>
          </cell>
          <cell r="R203">
            <v>2.1506837320386385</v>
          </cell>
        </row>
        <row r="204">
          <cell r="Q204">
            <v>674343.58333333337</v>
          </cell>
          <cell r="R204">
            <v>1.5705774973610698</v>
          </cell>
        </row>
        <row r="205">
          <cell r="Q205">
            <v>674896.41666666663</v>
          </cell>
          <cell r="R205">
            <v>0.99355849399656027</v>
          </cell>
        </row>
        <row r="206">
          <cell r="Q206">
            <v>675392.66666666663</v>
          </cell>
          <cell r="R206">
            <v>0.89019440769557701</v>
          </cell>
        </row>
        <row r="207">
          <cell r="Q207">
            <v>675832.16666666663</v>
          </cell>
          <cell r="R207">
            <v>0.78691518504592217</v>
          </cell>
        </row>
        <row r="208">
          <cell r="Q208">
            <v>676214.75</v>
          </cell>
          <cell r="R208">
            <v>0.68372275198780308</v>
          </cell>
        </row>
        <row r="209">
          <cell r="Q209">
            <v>676227.83333333337</v>
          </cell>
          <cell r="R209">
            <v>2.3303864582291389E-2</v>
          </cell>
        </row>
        <row r="210">
          <cell r="Q210">
            <v>675871.41666666663</v>
          </cell>
          <cell r="R210">
            <v>-0.6327381718497338</v>
          </cell>
        </row>
        <row r="211">
          <cell r="Q211">
            <v>675145.41666666663</v>
          </cell>
          <cell r="R211">
            <v>-1.2845711387298508</v>
          </cell>
        </row>
        <row r="212">
          <cell r="Q212">
            <v>674212.83333333337</v>
          </cell>
          <cell r="R212">
            <v>-1.65042687522029</v>
          </cell>
        </row>
        <row r="213">
          <cell r="Q213">
            <v>673074.33333333337</v>
          </cell>
          <cell r="R213">
            <v>-2.0152463668922538</v>
          </cell>
        </row>
        <row r="214">
          <cell r="Q214">
            <v>671730.91666666663</v>
          </cell>
          <cell r="R214">
            <v>-2.3784442516627369</v>
          </cell>
        </row>
        <row r="215">
          <cell r="Q215">
            <v>670547.75</v>
          </cell>
          <cell r="R215">
            <v>-2.098309292977063</v>
          </cell>
        </row>
        <row r="216">
          <cell r="Q216">
            <v>669524.66666666663</v>
          </cell>
          <cell r="R216">
            <v>-1.8175035196828393</v>
          </cell>
        </row>
        <row r="217">
          <cell r="Q217">
            <v>668661.66666666663</v>
          </cell>
          <cell r="R217">
            <v>-1.5357352057953411</v>
          </cell>
        </row>
        <row r="218">
          <cell r="Q218">
            <v>667424.41666666663</v>
          </cell>
          <cell r="R218">
            <v>-2.1998488687380524</v>
          </cell>
        </row>
        <row r="219">
          <cell r="Q219">
            <v>665814.75</v>
          </cell>
          <cell r="R219">
            <v>-2.8595707386977698</v>
          </cell>
        </row>
        <row r="220">
          <cell r="Q220">
            <v>663834.58333333337</v>
          </cell>
          <cell r="R220">
            <v>-3.5147663971647591</v>
          </cell>
        </row>
        <row r="221">
          <cell r="Q221">
            <v>662121.5</v>
          </cell>
          <cell r="R221">
            <v>-3.0506110274313158</v>
          </cell>
        </row>
        <row r="222">
          <cell r="Q222">
            <v>660675.08333333337</v>
          </cell>
          <cell r="R222">
            <v>-2.5841405205501489</v>
          </cell>
        </row>
        <row r="223">
          <cell r="Q223">
            <v>659494.75</v>
          </cell>
          <cell r="R223">
            <v>-2.1156371034113941</v>
          </cell>
        </row>
        <row r="224">
          <cell r="Q224">
            <v>658215.58333333337</v>
          </cell>
          <cell r="R224">
            <v>-2.3017772419460236</v>
          </cell>
        </row>
        <row r="225">
          <cell r="Q225">
            <v>656838.66666666663</v>
          </cell>
          <cell r="R225">
            <v>-2.4873921748686523</v>
          </cell>
        </row>
        <row r="226">
          <cell r="Q226">
            <v>655364.91666666663</v>
          </cell>
          <cell r="R226">
            <v>-2.6727623077794971</v>
          </cell>
        </row>
        <row r="227">
          <cell r="Q227">
            <v>653728.66666666663</v>
          </cell>
          <cell r="R227">
            <v>-2.9640330776128376</v>
          </cell>
        </row>
        <row r="228">
          <cell r="Q228">
            <v>651930</v>
          </cell>
          <cell r="R228">
            <v>-3.2544744500233702</v>
          </cell>
        </row>
        <row r="229">
          <cell r="Q229">
            <v>649969</v>
          </cell>
          <cell r="R229">
            <v>-3.5440879907346456</v>
          </cell>
        </row>
        <row r="230">
          <cell r="Q230">
            <v>648439.16666666663</v>
          </cell>
          <cell r="R230">
            <v>-2.781249668592245</v>
          </cell>
        </row>
        <row r="231">
          <cell r="Q231">
            <v>647338.66666666663</v>
          </cell>
          <cell r="R231">
            <v>-2.012588201228338</v>
          </cell>
        </row>
        <row r="232">
          <cell r="Q232">
            <v>646665.91666666663</v>
          </cell>
          <cell r="R232">
            <v>-1.2376207266595163</v>
          </cell>
        </row>
        <row r="233">
          <cell r="Q233">
            <v>645847.58333333337</v>
          </cell>
          <cell r="R233">
            <v>-1.5031195087156446</v>
          </cell>
        </row>
        <row r="234">
          <cell r="Q234">
            <v>644883.75</v>
          </cell>
          <cell r="R234">
            <v>-1.7676447348914937</v>
          </cell>
        </row>
        <row r="235">
          <cell r="Q235">
            <v>643774.41666666663</v>
          </cell>
          <cell r="R235">
            <v>-2.0313522867209777</v>
          </cell>
        </row>
        <row r="236">
          <cell r="Q236">
            <v>642907.66666666663</v>
          </cell>
          <cell r="R236">
            <v>-1.5964059761237492</v>
          </cell>
        </row>
        <row r="237">
          <cell r="Q237">
            <v>642281.83333333337</v>
          </cell>
          <cell r="R237">
            <v>-1.1594032855420378</v>
          </cell>
        </row>
        <row r="238">
          <cell r="Q238">
            <v>641895.16666666663</v>
          </cell>
          <cell r="R238">
            <v>-0.72050808242364317</v>
          </cell>
        </row>
        <row r="239">
          <cell r="Q239">
            <v>641405</v>
          </cell>
          <cell r="R239">
            <v>-0.91504915161160216</v>
          </cell>
        </row>
        <row r="240">
          <cell r="Q240">
            <v>640811.91666666663</v>
          </cell>
          <cell r="R240">
            <v>-1.1092131553272488</v>
          </cell>
        </row>
        <row r="241">
          <cell r="Q241">
            <v>640116.58333333337</v>
          </cell>
          <cell r="R241">
            <v>-1.302840047654219</v>
          </cell>
        </row>
        <row r="242">
          <cell r="Q242">
            <v>639390.33333333337</v>
          </cell>
          <cell r="R242">
            <v>-1.3581006848941479</v>
          </cell>
        </row>
        <row r="243">
          <cell r="Q243">
            <v>638633.25</v>
          </cell>
          <cell r="R243">
            <v>-1.4129873523245462</v>
          </cell>
        </row>
        <row r="244">
          <cell r="Q244">
            <v>637845.08333333337</v>
          </cell>
          <cell r="R244">
            <v>-1.4681160522610814</v>
          </cell>
        </row>
        <row r="245">
          <cell r="Q245">
            <v>637277.83333333337</v>
          </cell>
          <cell r="R245">
            <v>-1.0578285842160251</v>
          </cell>
        </row>
        <row r="246">
          <cell r="Q246">
            <v>636931.83333333337</v>
          </cell>
          <cell r="R246">
            <v>-0.64597332403995011</v>
          </cell>
        </row>
        <row r="247">
          <cell r="Q247">
            <v>636807.5</v>
          </cell>
          <cell r="R247">
            <v>-0.23239332414352054</v>
          </cell>
        </row>
        <row r="248">
          <cell r="Q248">
            <v>636864.08333333337</v>
          </cell>
          <cell r="R248">
            <v>0.10590758432442726</v>
          </cell>
        </row>
        <row r="249">
          <cell r="Q249">
            <v>637101.66666666663</v>
          </cell>
          <cell r="R249">
            <v>0.44530384841863224</v>
          </cell>
        </row>
        <row r="250">
          <cell r="Q250">
            <v>637520.33333333337</v>
          </cell>
          <cell r="R250">
            <v>0.78579807617111808</v>
          </cell>
        </row>
        <row r="251">
          <cell r="Q251">
            <v>638198.58333333337</v>
          </cell>
          <cell r="R251">
            <v>1.2778584605722898</v>
          </cell>
        </row>
        <row r="252">
          <cell r="Q252">
            <v>639135.83333333337</v>
          </cell>
          <cell r="R252">
            <v>1.7725516895741533</v>
          </cell>
        </row>
        <row r="253">
          <cell r="Q253">
            <v>640331.25</v>
          </cell>
          <cell r="R253">
            <v>2.2694086248601808</v>
          </cell>
        </row>
        <row r="254">
          <cell r="Q254">
            <v>641705.41666666663</v>
          </cell>
          <cell r="R254">
            <v>2.6050964470212712</v>
          </cell>
        </row>
        <row r="255">
          <cell r="Q255">
            <v>643259.33333333337</v>
          </cell>
          <cell r="R255">
            <v>2.9417286264413312</v>
          </cell>
        </row>
        <row r="256">
          <cell r="Q256">
            <v>644994.08333333337</v>
          </cell>
          <cell r="R256">
            <v>3.2794607172057955</v>
          </cell>
        </row>
        <row r="257">
          <cell r="Q257">
            <v>646832.41666666663</v>
          </cell>
          <cell r="R257">
            <v>3.4648434616393553</v>
          </cell>
        </row>
        <row r="258">
          <cell r="Q258">
            <v>648775.08333333337</v>
          </cell>
          <cell r="R258">
            <v>3.6504911532902584</v>
          </cell>
        </row>
        <row r="259">
          <cell r="Q259">
            <v>650822.91666666663</v>
          </cell>
          <cell r="R259">
            <v>3.8365523174031191</v>
          </cell>
        </row>
        <row r="260">
          <cell r="Q260">
            <v>652921</v>
          </cell>
          <cell r="R260">
            <v>3.9228487201700135</v>
          </cell>
        </row>
        <row r="261">
          <cell r="Q261">
            <v>655069.41666666663</v>
          </cell>
          <cell r="R261">
            <v>4.0089381235538513</v>
          </cell>
        </row>
        <row r="262">
          <cell r="Q262">
            <v>657268.58333333337</v>
          </cell>
          <cell r="R262">
            <v>4.0954476747975477</v>
          </cell>
        </row>
        <row r="263">
          <cell r="Q263">
            <v>659470.08333333337</v>
          </cell>
          <cell r="R263">
            <v>4.0954075874641838</v>
          </cell>
        </row>
        <row r="264">
          <cell r="Q264">
            <v>661673.83333333337</v>
          </cell>
          <cell r="R264">
            <v>4.0952000445988901</v>
          </cell>
        </row>
        <row r="265">
          <cell r="Q265">
            <v>663879.91666666663</v>
          </cell>
          <cell r="R265">
            <v>4.0951476375516771</v>
          </cell>
        </row>
        <row r="266">
          <cell r="Q266">
            <v>666130.25</v>
          </cell>
          <cell r="R266">
            <v>4.1577877686764797</v>
          </cell>
        </row>
        <row r="267">
          <cell r="Q267">
            <v>668425.25</v>
          </cell>
          <cell r="R267">
            <v>4.2205214811363856</v>
          </cell>
        </row>
        <row r="268">
          <cell r="Q268">
            <v>670765.33333333337</v>
          </cell>
          <cell r="R268">
            <v>4.2833434515075153</v>
          </cell>
        </row>
        <row r="269">
          <cell r="Q269">
            <v>673153.91666666663</v>
          </cell>
          <cell r="R269">
            <v>4.3511789914397303</v>
          </cell>
        </row>
        <row r="270">
          <cell r="Q270">
            <v>675591.5</v>
          </cell>
          <cell r="R270">
            <v>4.4191741790059469</v>
          </cell>
        </row>
        <row r="271">
          <cell r="Q271">
            <v>678078.41666666663</v>
          </cell>
          <cell r="R271">
            <v>4.487014676054768</v>
          </cell>
        </row>
        <row r="272">
          <cell r="Q272">
            <v>680584.16666666663</v>
          </cell>
          <cell r="R272">
            <v>4.5082243722085025</v>
          </cell>
        </row>
        <row r="273">
          <cell r="Q273">
            <v>683108.91666666663</v>
          </cell>
          <cell r="R273">
            <v>4.5295865109610478</v>
          </cell>
        </row>
        <row r="274">
          <cell r="Q274">
            <v>685652.66666666663</v>
          </cell>
          <cell r="R274">
            <v>4.5507809005850053</v>
          </cell>
        </row>
        <row r="275">
          <cell r="Q275">
            <v>688258.91666666663</v>
          </cell>
          <cell r="R275">
            <v>4.6576080967174027</v>
          </cell>
        </row>
        <row r="276">
          <cell r="Q276">
            <v>690927.83333333337</v>
          </cell>
          <cell r="R276">
            <v>4.7644975238061216</v>
          </cell>
        </row>
        <row r="277">
          <cell r="Q277">
            <v>693659.58333333337</v>
          </cell>
          <cell r="R277">
            <v>4.8714485058424462</v>
          </cell>
        </row>
        <row r="278">
          <cell r="Q278">
            <v>696413.5</v>
          </cell>
          <cell r="R278">
            <v>4.8851118429999785</v>
          </cell>
        </row>
        <row r="279">
          <cell r="Q279">
            <v>699189.83333333337</v>
          </cell>
          <cell r="R279">
            <v>4.8989362797140279</v>
          </cell>
        </row>
        <row r="280">
          <cell r="Q280">
            <v>701988.66666666663</v>
          </cell>
          <cell r="R280">
            <v>4.9126255911138061</v>
          </cell>
        </row>
        <row r="281">
          <cell r="Q281">
            <v>704802.08333333337</v>
          </cell>
          <cell r="R281">
            <v>4.9113767158759591</v>
          </cell>
        </row>
        <row r="282">
          <cell r="Q282">
            <v>707630</v>
          </cell>
          <cell r="R282">
            <v>4.9098474742534925</v>
          </cell>
        </row>
        <row r="283">
          <cell r="Q283">
            <v>710472.58333333337</v>
          </cell>
          <cell r="R283">
            <v>4.908481307738799</v>
          </cell>
        </row>
        <row r="284">
          <cell r="Q284">
            <v>713341.83333333337</v>
          </cell>
          <cell r="R284">
            <v>4.9395308801377213</v>
          </cell>
        </row>
        <row r="285">
          <cell r="Q285">
            <v>716238</v>
          </cell>
          <cell r="R285">
            <v>4.9707794715418085</v>
          </cell>
        </row>
        <row r="286">
          <cell r="Q286">
            <v>719161.08333333337</v>
          </cell>
          <cell r="R286">
            <v>5.0017895617926467</v>
          </cell>
        </row>
        <row r="287">
          <cell r="Q287">
            <v>722042.58333333337</v>
          </cell>
          <cell r="R287">
            <v>4.9203351940998008</v>
          </cell>
        </row>
        <row r="288">
          <cell r="Q288">
            <v>724882.33333333337</v>
          </cell>
          <cell r="R288">
            <v>4.8389158056765691</v>
          </cell>
        </row>
        <row r="289">
          <cell r="Q289">
            <v>727680.16666666663</v>
          </cell>
          <cell r="R289">
            <v>4.7575322161478972</v>
          </cell>
        </row>
        <row r="290">
          <cell r="Q290">
            <v>730458.25</v>
          </cell>
          <cell r="R290">
            <v>4.6984557404820881</v>
          </cell>
        </row>
        <row r="291">
          <cell r="Q291">
            <v>733216.25</v>
          </cell>
          <cell r="R291">
            <v>4.6393096545749746</v>
          </cell>
        </row>
        <row r="292">
          <cell r="Q292">
            <v>735953.91666666663</v>
          </cell>
          <cell r="R292">
            <v>4.5802527141747706</v>
          </cell>
        </row>
        <row r="293">
          <cell r="Q293">
            <v>738675.66666666663</v>
          </cell>
          <cell r="R293">
            <v>4.5289219526738034</v>
          </cell>
        </row>
        <row r="294">
          <cell r="Q294">
            <v>741381.33333333337</v>
          </cell>
          <cell r="R294">
            <v>4.4777457360877237</v>
          </cell>
        </row>
        <row r="295">
          <cell r="Q295">
            <v>744070.66666666663</v>
          </cell>
          <cell r="R295">
            <v>4.4265764672156038</v>
          </cell>
        </row>
        <row r="296">
          <cell r="Q296">
            <v>746731.5</v>
          </cell>
          <cell r="R296">
            <v>4.365116797292079</v>
          </cell>
        </row>
        <row r="297">
          <cell r="Q297">
            <v>749363.5</v>
          </cell>
          <cell r="R297">
            <v>4.3034663178548094</v>
          </cell>
        </row>
        <row r="298">
          <cell r="Q298">
            <v>751966.58333333337</v>
          </cell>
          <cell r="R298">
            <v>4.2420481119443298</v>
          </cell>
        </row>
        <row r="299">
          <cell r="Q299">
            <v>754546.16666666663</v>
          </cell>
          <cell r="R299">
            <v>4.1982274000284869</v>
          </cell>
        </row>
        <row r="300">
          <cell r="Q300">
            <v>757102.25</v>
          </cell>
          <cell r="R300">
            <v>4.1545160875247955</v>
          </cell>
        </row>
        <row r="301">
          <cell r="Q301">
            <v>759634.75</v>
          </cell>
          <cell r="R301">
            <v>4.1107786537098567</v>
          </cell>
        </row>
        <row r="302">
          <cell r="Q302">
            <v>762168.66666666663</v>
          </cell>
          <cell r="R302">
            <v>4.0931901764512668</v>
          </cell>
        </row>
        <row r="303">
          <cell r="Q303">
            <v>764703.91666666663</v>
          </cell>
          <cell r="R303">
            <v>4.0755387298754941</v>
          </cell>
        </row>
        <row r="304">
          <cell r="Q304">
            <v>767240.5</v>
          </cell>
          <cell r="R304">
            <v>4.0579652182027859</v>
          </cell>
        </row>
        <row r="305">
          <cell r="Q305">
            <v>769784.83333333337</v>
          </cell>
          <cell r="R305">
            <v>4.0502715480760898</v>
          </cell>
        </row>
        <row r="306">
          <cell r="Q306">
            <v>772337</v>
          </cell>
          <cell r="R306">
            <v>4.0426894061895702</v>
          </cell>
        </row>
        <row r="307">
          <cell r="Q307">
            <v>774896.91666666663</v>
          </cell>
          <cell r="R307">
            <v>4.0349496862698286</v>
          </cell>
        </row>
        <row r="308">
          <cell r="Q308">
            <v>777468</v>
          </cell>
          <cell r="R308">
            <v>4.0414665232751501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harts"/>
    </sheetNames>
    <sheetDataSet>
      <sheetData sheetId="0">
        <row r="149">
          <cell r="W149">
            <v>9.0180000000000007</v>
          </cell>
          <cell r="AA149">
            <v>5.0750000000000002</v>
          </cell>
          <cell r="AB149">
            <v>3.7839999999999998</v>
          </cell>
          <cell r="AC149">
            <v>2.9750000000000001</v>
          </cell>
        </row>
        <row r="150">
          <cell r="W150">
            <v>9.2949999999999999</v>
          </cell>
          <cell r="AA150">
            <v>5.2210000000000001</v>
          </cell>
          <cell r="AB150">
            <v>3.8119999999999998</v>
          </cell>
          <cell r="AC150">
            <v>2.8540000000000001</v>
          </cell>
        </row>
        <row r="151">
          <cell r="W151">
            <v>9.2360000000000007</v>
          </cell>
          <cell r="AA151">
            <v>5.1749999999999998</v>
          </cell>
          <cell r="AB151">
            <v>3.823</v>
          </cell>
          <cell r="AC151">
            <v>2.911</v>
          </cell>
        </row>
        <row r="152">
          <cell r="W152">
            <v>9.2579999999999991</v>
          </cell>
          <cell r="AA152">
            <v>5.1719999999999997</v>
          </cell>
          <cell r="AB152">
            <v>3.7570000000000001</v>
          </cell>
          <cell r="AC152">
            <v>2.9540000000000002</v>
          </cell>
        </row>
        <row r="153">
          <cell r="W153">
            <v>8.2889999999999997</v>
          </cell>
          <cell r="AA153">
            <v>4.6180000000000003</v>
          </cell>
          <cell r="AB153">
            <v>3.42</v>
          </cell>
          <cell r="AC153">
            <v>2.6850000000000001</v>
          </cell>
        </row>
        <row r="154">
          <cell r="W154">
            <v>8.2520000000000007</v>
          </cell>
          <cell r="AA154">
            <v>4.5869999999999997</v>
          </cell>
          <cell r="AB154">
            <v>3.399</v>
          </cell>
          <cell r="AC154">
            <v>2.81</v>
          </cell>
        </row>
        <row r="155">
          <cell r="W155">
            <v>8.2989999999999995</v>
          </cell>
          <cell r="AA155">
            <v>4.6050000000000004</v>
          </cell>
          <cell r="AB155">
            <v>3.3650000000000002</v>
          </cell>
          <cell r="AC155">
            <v>2.714</v>
          </cell>
        </row>
        <row r="156">
          <cell r="W156">
            <v>8.2919999999999998</v>
          </cell>
          <cell r="AA156">
            <v>4.5949999999999998</v>
          </cell>
          <cell r="AB156">
            <v>3.3639999999999999</v>
          </cell>
          <cell r="AC156">
            <v>2.641</v>
          </cell>
        </row>
        <row r="157">
          <cell r="W157">
            <v>8.2889999999999997</v>
          </cell>
          <cell r="AA157">
            <v>4.5890000000000004</v>
          </cell>
          <cell r="AB157">
            <v>3.363</v>
          </cell>
          <cell r="AC157">
            <v>2.657</v>
          </cell>
        </row>
        <row r="158">
          <cell r="W158">
            <v>8.2929999999999993</v>
          </cell>
          <cell r="AA158">
            <v>4.585</v>
          </cell>
          <cell r="AB158">
            <v>3.3730000000000002</v>
          </cell>
          <cell r="AC158">
            <v>2.6970000000000001</v>
          </cell>
        </row>
        <row r="159">
          <cell r="W159">
            <v>8.2989999999999995</v>
          </cell>
          <cell r="AA159">
            <v>4.5750000000000002</v>
          </cell>
          <cell r="AB159">
            <v>3.371</v>
          </cell>
          <cell r="AC159">
            <v>2.6429999999999998</v>
          </cell>
        </row>
        <row r="160">
          <cell r="W160">
            <v>8.2959999999999994</v>
          </cell>
          <cell r="AA160">
            <v>4.5529999999999999</v>
          </cell>
          <cell r="AB160">
            <v>3.3319999999999999</v>
          </cell>
          <cell r="AC160">
            <v>2.6179999999999999</v>
          </cell>
        </row>
        <row r="161">
          <cell r="W161">
            <v>8.266</v>
          </cell>
          <cell r="AA161">
            <v>4.5149999999999997</v>
          </cell>
          <cell r="AB161">
            <v>3.335</v>
          </cell>
          <cell r="AC161">
            <v>2.5819999999999999</v>
          </cell>
        </row>
        <row r="162">
          <cell r="W162">
            <v>8.2750000000000004</v>
          </cell>
          <cell r="AA162">
            <v>4.508</v>
          </cell>
          <cell r="AB162">
            <v>3.3889999999999998</v>
          </cell>
          <cell r="AC162">
            <v>2.5550000000000002</v>
          </cell>
        </row>
        <row r="163">
          <cell r="W163">
            <v>8.3819999999999997</v>
          </cell>
          <cell r="AA163">
            <v>4.569</v>
          </cell>
          <cell r="AB163">
            <v>3.3260000000000001</v>
          </cell>
          <cell r="AC163">
            <v>2.6219999999999999</v>
          </cell>
        </row>
        <row r="164">
          <cell r="W164">
            <v>8.7479999999999993</v>
          </cell>
          <cell r="AA164">
            <v>4.7789999999999999</v>
          </cell>
          <cell r="AB164">
            <v>3.5640000000000001</v>
          </cell>
          <cell r="AC164">
            <v>2.823</v>
          </cell>
        </row>
        <row r="165">
          <cell r="W165">
            <v>8.6880000000000006</v>
          </cell>
          <cell r="AA165">
            <v>4.75</v>
          </cell>
          <cell r="AB165">
            <v>3.5640000000000001</v>
          </cell>
          <cell r="AC165">
            <v>2.8690000000000002</v>
          </cell>
        </row>
        <row r="166">
          <cell r="W166">
            <v>8.6590000000000007</v>
          </cell>
          <cell r="AA166">
            <v>4.7249999999999996</v>
          </cell>
          <cell r="AB166">
            <v>3.512</v>
          </cell>
          <cell r="AC166">
            <v>2.7949999999999999</v>
          </cell>
        </row>
        <row r="167">
          <cell r="W167">
            <v>8.7479999999999993</v>
          </cell>
          <cell r="AA167">
            <v>4.7560000000000002</v>
          </cell>
          <cell r="AB167">
            <v>3.5470000000000002</v>
          </cell>
          <cell r="AC167">
            <v>2.81</v>
          </cell>
        </row>
        <row r="168">
          <cell r="W168">
            <v>8.66</v>
          </cell>
          <cell r="AA168">
            <v>4.6920000000000002</v>
          </cell>
          <cell r="AB168">
            <v>3.5</v>
          </cell>
          <cell r="AC168">
            <v>2.7810000000000001</v>
          </cell>
        </row>
        <row r="169">
          <cell r="W169">
            <v>8.6359999999999992</v>
          </cell>
          <cell r="AA169">
            <v>4.673</v>
          </cell>
          <cell r="AB169">
            <v>3.4369999999999998</v>
          </cell>
          <cell r="AC169">
            <v>2.78</v>
          </cell>
        </row>
        <row r="170">
          <cell r="W170">
            <v>8.6890000000000001</v>
          </cell>
          <cell r="AA170">
            <v>4.6989999999999998</v>
          </cell>
          <cell r="AB170">
            <v>3.524</v>
          </cell>
          <cell r="AC170">
            <v>2.8290000000000002</v>
          </cell>
        </row>
        <row r="171">
          <cell r="W171">
            <v>8.6980000000000004</v>
          </cell>
          <cell r="AA171">
            <v>4.7</v>
          </cell>
          <cell r="AB171">
            <v>3.5009999999999999</v>
          </cell>
          <cell r="AC171">
            <v>2.7450000000000001</v>
          </cell>
        </row>
        <row r="172">
          <cell r="W172">
            <v>8.6929999999999996</v>
          </cell>
          <cell r="AA172">
            <v>4.6870000000000003</v>
          </cell>
          <cell r="AB172">
            <v>3.484</v>
          </cell>
          <cell r="AC172">
            <v>2.7759999999999998</v>
          </cell>
        </row>
        <row r="173">
          <cell r="W173">
            <v>9.1932721646625382</v>
          </cell>
          <cell r="AA173">
            <v>4.9409999999999998</v>
          </cell>
          <cell r="AB173">
            <v>3.8420000000000001</v>
          </cell>
          <cell r="AC173">
            <v>3.0129999999999999</v>
          </cell>
        </row>
        <row r="174">
          <cell r="W174">
            <v>9.2145351513488372</v>
          </cell>
          <cell r="AA174">
            <v>4.9349999999999996</v>
          </cell>
          <cell r="AB174">
            <v>3.9550000000000001</v>
          </cell>
          <cell r="AC174">
            <v>3.0830000000000002</v>
          </cell>
        </row>
        <row r="175">
          <cell r="W175">
            <v>9.2698743055009754</v>
          </cell>
          <cell r="AA175">
            <v>4.9489999999999998</v>
          </cell>
          <cell r="AB175">
            <v>3.891</v>
          </cell>
          <cell r="AC175">
            <v>3.0539999999999998</v>
          </cell>
        </row>
        <row r="176">
          <cell r="W176">
            <v>9.2817670793103879</v>
          </cell>
          <cell r="AA176">
            <v>4.9420000000000002</v>
          </cell>
          <cell r="AB176">
            <v>3.85</v>
          </cell>
          <cell r="AC176">
            <v>3.0939999999999999</v>
          </cell>
        </row>
        <row r="177">
          <cell r="W177">
            <v>9.3013905281707672</v>
          </cell>
          <cell r="AA177">
            <v>4.9420000000000002</v>
          </cell>
          <cell r="AB177">
            <v>3.8940000000000001</v>
          </cell>
          <cell r="AC177">
            <v>3.056</v>
          </cell>
        </row>
        <row r="178">
          <cell r="W178">
            <v>9.2258246672035327</v>
          </cell>
          <cell r="AA178">
            <v>4.8940000000000001</v>
          </cell>
          <cell r="AB178">
            <v>3.8359999999999999</v>
          </cell>
          <cell r="AC178">
            <v>3.0819999999999999</v>
          </cell>
        </row>
        <row r="179">
          <cell r="W179">
            <v>9.2173479658420998</v>
          </cell>
          <cell r="AA179">
            <v>4.8819999999999997</v>
          </cell>
          <cell r="AB179">
            <v>3.819</v>
          </cell>
          <cell r="AC179">
            <v>3.1560000000000001</v>
          </cell>
        </row>
        <row r="180">
          <cell r="W180">
            <v>9.2199641192192026</v>
          </cell>
          <cell r="AA180">
            <v>4.8710000000000004</v>
          </cell>
          <cell r="AB180">
            <v>3.8340000000000001</v>
          </cell>
          <cell r="AC180">
            <v>3.052</v>
          </cell>
        </row>
        <row r="181">
          <cell r="W181">
            <v>9.0980539354371484</v>
          </cell>
          <cell r="AA181">
            <v>4.7880000000000003</v>
          </cell>
          <cell r="AB181">
            <v>3.8370000000000002</v>
          </cell>
          <cell r="AC181">
            <v>3.0859999999999999</v>
          </cell>
        </row>
        <row r="182">
          <cell r="W182">
            <v>9.2437082399754669</v>
          </cell>
          <cell r="AA182">
            <v>4.8449999999999998</v>
          </cell>
          <cell r="AB182">
            <v>3.8290000000000002</v>
          </cell>
          <cell r="AC182">
            <v>3.133</v>
          </cell>
        </row>
        <row r="183">
          <cell r="W183">
            <v>9.2682221166995564</v>
          </cell>
          <cell r="AA183">
            <v>4.84</v>
          </cell>
          <cell r="AB183">
            <v>3.8</v>
          </cell>
          <cell r="AC183">
            <v>3.0190000000000001</v>
          </cell>
        </row>
        <row r="184">
          <cell r="W184">
            <v>9.2984014841526985</v>
          </cell>
          <cell r="AA184">
            <v>4.8449999999999998</v>
          </cell>
          <cell r="AB184">
            <v>3.7480000000000002</v>
          </cell>
          <cell r="AC184">
            <v>2.9889999999999999</v>
          </cell>
        </row>
        <row r="185">
          <cell r="W185">
            <v>9.7516540050909128</v>
          </cell>
          <cell r="AA185">
            <v>5.0739999999999998</v>
          </cell>
          <cell r="AB185">
            <v>4.0359999999999996</v>
          </cell>
          <cell r="AC185">
            <v>3.26</v>
          </cell>
        </row>
        <row r="186">
          <cell r="W186">
            <v>9.7762204666156229</v>
          </cell>
          <cell r="AA186">
            <v>5.0819999999999999</v>
          </cell>
          <cell r="AB186">
            <v>4.0890000000000004</v>
          </cell>
          <cell r="AC186">
            <v>3.2570000000000001</v>
          </cell>
        </row>
        <row r="187">
          <cell r="W187">
            <v>9.8153112428829914</v>
          </cell>
          <cell r="AA187">
            <v>5.0970000000000004</v>
          </cell>
          <cell r="AB187">
            <v>4.0640000000000001</v>
          </cell>
          <cell r="AC187">
            <v>3.2810000000000001</v>
          </cell>
        </row>
        <row r="188">
          <cell r="W188">
            <v>9.8808482512347879</v>
          </cell>
          <cell r="AA188">
            <v>5.1219999999999999</v>
          </cell>
          <cell r="AB188">
            <v>4.0579999999999998</v>
          </cell>
          <cell r="AC188">
            <v>3.2679999999999998</v>
          </cell>
        </row>
        <row r="189">
          <cell r="W189">
            <v>9.8988269039654195</v>
          </cell>
          <cell r="AA189">
            <v>5.1139999999999999</v>
          </cell>
          <cell r="AB189">
            <v>4.09</v>
          </cell>
          <cell r="AC189">
            <v>3.2989999999999999</v>
          </cell>
        </row>
        <row r="190">
          <cell r="W190">
            <v>9.797684980341872</v>
          </cell>
          <cell r="AA190">
            <v>5.0369999999999999</v>
          </cell>
          <cell r="AB190">
            <v>4.0090000000000003</v>
          </cell>
          <cell r="AC190">
            <v>3.2440000000000002</v>
          </cell>
        </row>
        <row r="191">
          <cell r="W191">
            <v>9.7809215011892761</v>
          </cell>
          <cell r="AA191">
            <v>4.9989999999999997</v>
          </cell>
          <cell r="AB191">
            <v>3.9620000000000002</v>
          </cell>
          <cell r="AC191">
            <v>3.2639999999999998</v>
          </cell>
        </row>
        <row r="192">
          <cell r="W192">
            <v>10.112906281087691</v>
          </cell>
          <cell r="AA192">
            <v>5.141</v>
          </cell>
          <cell r="AB192">
            <v>4.1109999999999998</v>
          </cell>
          <cell r="AC192">
            <v>3.3119999999999998</v>
          </cell>
        </row>
        <row r="193">
          <cell r="W193">
            <v>10.111245733781132</v>
          </cell>
          <cell r="AA193">
            <v>5.12</v>
          </cell>
          <cell r="AB193">
            <v>4.0579999999999998</v>
          </cell>
          <cell r="AC193">
            <v>3.319</v>
          </cell>
        </row>
        <row r="194">
          <cell r="W194">
            <v>10.123097644272274</v>
          </cell>
          <cell r="AA194">
            <v>5.1109999999999998</v>
          </cell>
          <cell r="AB194">
            <v>4.0830000000000002</v>
          </cell>
          <cell r="AC194">
            <v>3.3090000000000002</v>
          </cell>
        </row>
        <row r="195">
          <cell r="W195">
            <v>10.172609969498577</v>
          </cell>
          <cell r="AA195">
            <v>5.1260000000000003</v>
          </cell>
          <cell r="AB195">
            <v>4.0730000000000004</v>
          </cell>
          <cell r="AC195">
            <v>3.2789999999999999</v>
          </cell>
        </row>
        <row r="196">
          <cell r="W196">
            <v>10.290861260308949</v>
          </cell>
          <cell r="AA196">
            <v>5.1769999999999996</v>
          </cell>
          <cell r="AB196">
            <v>4.0709999999999997</v>
          </cell>
          <cell r="AC196">
            <v>3.32</v>
          </cell>
        </row>
        <row r="197">
          <cell r="W197">
            <v>11.645935476088336</v>
          </cell>
          <cell r="AA197">
            <v>5.8490000000000002</v>
          </cell>
          <cell r="AB197">
            <v>4.7830000000000004</v>
          </cell>
          <cell r="AC197">
            <v>3.895</v>
          </cell>
        </row>
        <row r="198">
          <cell r="W198">
            <v>11.597455531530395</v>
          </cell>
          <cell r="AA198">
            <v>5.8150000000000004</v>
          </cell>
          <cell r="AB198">
            <v>4.8369999999999997</v>
          </cell>
          <cell r="AC198">
            <v>3.9119999999999999</v>
          </cell>
        </row>
        <row r="199">
          <cell r="W199">
            <v>11.617926014426615</v>
          </cell>
          <cell r="AA199">
            <v>5.8129999999999997</v>
          </cell>
          <cell r="AB199">
            <v>4.8029999999999999</v>
          </cell>
          <cell r="AC199">
            <v>3.9319999999999999</v>
          </cell>
        </row>
        <row r="200">
          <cell r="W200">
            <v>11.687845677393717</v>
          </cell>
          <cell r="AA200">
            <v>5.8319999999999999</v>
          </cell>
          <cell r="AB200">
            <v>4.8159999999999998</v>
          </cell>
          <cell r="AC200">
            <v>3.92</v>
          </cell>
        </row>
        <row r="201">
          <cell r="W201">
            <v>11.712532267294854</v>
          </cell>
          <cell r="AA201">
            <v>5.8209999999999997</v>
          </cell>
          <cell r="AB201">
            <v>4.8239999999999998</v>
          </cell>
          <cell r="AC201">
            <v>3.95</v>
          </cell>
        </row>
        <row r="202">
          <cell r="W202">
            <v>11.742135426078807</v>
          </cell>
          <cell r="AA202">
            <v>5.8079999999999998</v>
          </cell>
          <cell r="AB202">
            <v>4.7370000000000001</v>
          </cell>
          <cell r="AC202">
            <v>3.903</v>
          </cell>
        </row>
        <row r="203">
          <cell r="W203">
            <v>11.76982521824382</v>
          </cell>
          <cell r="AA203">
            <v>5.7969999999999997</v>
          </cell>
          <cell r="AB203">
            <v>4.7229999999999999</v>
          </cell>
          <cell r="AC203">
            <v>3.9550000000000001</v>
          </cell>
        </row>
        <row r="204">
          <cell r="W204">
            <v>11.795569682065326</v>
          </cell>
          <cell r="AA204">
            <v>5.7990000000000004</v>
          </cell>
          <cell r="AB204">
            <v>4.7069999999999999</v>
          </cell>
          <cell r="AC204">
            <v>3.923</v>
          </cell>
        </row>
        <row r="205">
          <cell r="W205">
            <v>11.776564985615448</v>
          </cell>
          <cell r="AA205">
            <v>5.7990000000000004</v>
          </cell>
          <cell r="AB205">
            <v>4.7089999999999996</v>
          </cell>
          <cell r="AC205">
            <v>3.9209999999999998</v>
          </cell>
        </row>
        <row r="206">
          <cell r="W206">
            <v>11.649210704420737</v>
          </cell>
          <cell r="AA206">
            <v>5.7539999999999996</v>
          </cell>
          <cell r="AB206">
            <v>4.758</v>
          </cell>
          <cell r="AC206">
            <v>3.9239999999999999</v>
          </cell>
        </row>
        <row r="207">
          <cell r="W207">
            <v>11.649210704420737</v>
          </cell>
          <cell r="AA207">
            <v>5.7640000000000002</v>
          </cell>
          <cell r="AB207">
            <v>4.766</v>
          </cell>
          <cell r="AC207">
            <v>3.93</v>
          </cell>
        </row>
        <row r="208">
          <cell r="W208">
            <v>11.643609855613537</v>
          </cell>
          <cell r="AA208">
            <v>5.7519999999999998</v>
          </cell>
          <cell r="AB208">
            <v>4.6959999999999997</v>
          </cell>
          <cell r="AC208">
            <v>3.895</v>
          </cell>
        </row>
        <row r="209">
          <cell r="W209">
            <v>11.727789550912808</v>
          </cell>
          <cell r="AA209">
            <v>5.7690000000000001</v>
          </cell>
          <cell r="AB209">
            <v>4.5590000000000002</v>
          </cell>
          <cell r="AC209">
            <v>3.8570000000000002</v>
          </cell>
        </row>
        <row r="210">
          <cell r="W210">
            <v>11.686270868932253</v>
          </cell>
          <cell r="AA210">
            <v>5.72</v>
          </cell>
          <cell r="AB210">
            <v>4.6429999999999998</v>
          </cell>
          <cell r="AC210">
            <v>3.7850000000000001</v>
          </cell>
        </row>
        <row r="211">
          <cell r="W211">
            <v>11.692981326059293</v>
          </cell>
          <cell r="AA211">
            <v>5.6959999999999997</v>
          </cell>
          <cell r="AB211">
            <v>4.6120000000000001</v>
          </cell>
          <cell r="AC211">
            <v>3.8340000000000001</v>
          </cell>
        </row>
        <row r="212">
          <cell r="W212">
            <v>11.771351199656941</v>
          </cell>
          <cell r="AA212">
            <v>5.7110000000000003</v>
          </cell>
          <cell r="AB212">
            <v>4.6059999999999999</v>
          </cell>
          <cell r="AC212">
            <v>3.7959999999999998</v>
          </cell>
        </row>
        <row r="213">
          <cell r="W213">
            <v>11.785413865483539</v>
          </cell>
          <cell r="AA213">
            <v>5.7009999999999996</v>
          </cell>
          <cell r="AB213">
            <v>4.62</v>
          </cell>
          <cell r="AC213">
            <v>3.8260000000000001</v>
          </cell>
        </row>
        <row r="214">
          <cell r="W214">
            <v>11.805588468252632</v>
          </cell>
          <cell r="AA214">
            <v>5.7</v>
          </cell>
          <cell r="AB214">
            <v>4.59</v>
          </cell>
          <cell r="AC214">
            <v>3.8050000000000002</v>
          </cell>
        </row>
        <row r="215">
          <cell r="W215">
            <v>11.865688760536656</v>
          </cell>
          <cell r="AA215">
            <v>5.7210000000000001</v>
          </cell>
          <cell r="AB215">
            <v>4.5460000000000003</v>
          </cell>
          <cell r="AC215">
            <v>3.82</v>
          </cell>
        </row>
        <row r="216">
          <cell r="W216">
            <v>11.87091402613142</v>
          </cell>
          <cell r="AA216">
            <v>5.7110000000000003</v>
          </cell>
          <cell r="AB216">
            <v>4.55</v>
          </cell>
          <cell r="AC216">
            <v>3.819</v>
          </cell>
        </row>
        <row r="217">
          <cell r="W217">
            <v>11.851210213053506</v>
          </cell>
          <cell r="AA217">
            <v>5.6820000000000004</v>
          </cell>
          <cell r="AB217">
            <v>4.5199999999999996</v>
          </cell>
          <cell r="AC217">
            <v>3.7890000000000001</v>
          </cell>
        </row>
        <row r="218">
          <cell r="W218">
            <v>11.823417041127476</v>
          </cell>
          <cell r="AA218">
            <v>5.6440000000000001</v>
          </cell>
          <cell r="AB218">
            <v>4.5430000000000001</v>
          </cell>
          <cell r="AC218">
            <v>3.8170000000000002</v>
          </cell>
        </row>
        <row r="219">
          <cell r="W219">
            <v>11.732183231641939</v>
          </cell>
          <cell r="AA219">
            <v>5.5739999999999998</v>
          </cell>
          <cell r="AB219">
            <v>4.5170000000000003</v>
          </cell>
          <cell r="AC219">
            <v>3.8919999999999999</v>
          </cell>
        </row>
        <row r="220">
          <cell r="W220">
            <v>11.720007029243584</v>
          </cell>
          <cell r="AA220">
            <v>5.5439999999999996</v>
          </cell>
          <cell r="AB220">
            <v>4.3920000000000003</v>
          </cell>
          <cell r="AC220">
            <v>3.5880000000000001</v>
          </cell>
        </row>
        <row r="221">
          <cell r="W221">
            <v>11.475698773110008</v>
          </cell>
          <cell r="AA221">
            <v>5.4080000000000004</v>
          </cell>
          <cell r="AB221">
            <v>4.2629999999999999</v>
          </cell>
          <cell r="AC221">
            <v>3.4969999999999999</v>
          </cell>
        </row>
        <row r="222">
          <cell r="W222">
            <v>11.462053293877089</v>
          </cell>
          <cell r="AA222">
            <v>5.3860000000000001</v>
          </cell>
          <cell r="AB222">
            <v>4.2910000000000004</v>
          </cell>
          <cell r="AC222">
            <v>3.5419999999999998</v>
          </cell>
        </row>
        <row r="223">
          <cell r="W223">
            <v>11.462620989327608</v>
          </cell>
          <cell r="AA223">
            <v>5.3730000000000002</v>
          </cell>
          <cell r="AB223">
            <v>4.2770000000000001</v>
          </cell>
          <cell r="AC223">
            <v>3.47</v>
          </cell>
        </row>
        <row r="224">
          <cell r="W224">
            <v>11.523380980919509</v>
          </cell>
          <cell r="AA224">
            <v>5.3840000000000003</v>
          </cell>
          <cell r="AB224">
            <v>4.26</v>
          </cell>
          <cell r="AC224">
            <v>3.4649999999999999</v>
          </cell>
        </row>
        <row r="225">
          <cell r="W225">
            <v>11.541079453650461</v>
          </cell>
          <cell r="AA225">
            <v>5.36</v>
          </cell>
          <cell r="AB225">
            <v>4.29</v>
          </cell>
          <cell r="AC225">
            <v>3.4609999999999999</v>
          </cell>
        </row>
        <row r="226">
          <cell r="W226">
            <v>11.582055609039161</v>
          </cell>
          <cell r="AA226">
            <v>5.33</v>
          </cell>
          <cell r="AB226">
            <v>4.1829999999999998</v>
          </cell>
          <cell r="AC226">
            <v>3.4169999999999998</v>
          </cell>
        </row>
        <row r="227">
          <cell r="W227">
            <v>11.602015119460935</v>
          </cell>
          <cell r="AA227">
            <v>5.2960000000000003</v>
          </cell>
          <cell r="AB227">
            <v>4.1589999999999998</v>
          </cell>
          <cell r="AC227">
            <v>3.4569999999999999</v>
          </cell>
        </row>
        <row r="228">
          <cell r="W228">
            <v>11.852733025039408</v>
          </cell>
          <cell r="AA228">
            <v>5.399</v>
          </cell>
          <cell r="AB228">
            <v>4.2910000000000004</v>
          </cell>
          <cell r="AC228">
            <v>3.605</v>
          </cell>
        </row>
        <row r="229">
          <cell r="W229">
            <v>11.868377782278994</v>
          </cell>
          <cell r="AA229">
            <v>5.4409999999999998</v>
          </cell>
          <cell r="AB229">
            <v>4.2949999999999999</v>
          </cell>
          <cell r="AC229">
            <v>3.6379999999999999</v>
          </cell>
        </row>
        <row r="230">
          <cell r="W230">
            <v>11.805377138381669</v>
          </cell>
          <cell r="AA230">
            <v>5.4749999999999996</v>
          </cell>
          <cell r="AB230">
            <v>4.4130000000000003</v>
          </cell>
          <cell r="AC230">
            <v>3.633</v>
          </cell>
        </row>
        <row r="231">
          <cell r="W231">
            <v>11.735539374520595</v>
          </cell>
          <cell r="AA231">
            <v>5.5</v>
          </cell>
          <cell r="AB231">
            <v>4.4550000000000001</v>
          </cell>
          <cell r="AC231">
            <v>3.625</v>
          </cell>
        </row>
        <row r="232">
          <cell r="W232">
            <v>11.992859440642873</v>
          </cell>
          <cell r="AA232">
            <v>5.65</v>
          </cell>
          <cell r="AB232">
            <v>4.4909999999999997</v>
          </cell>
          <cell r="AC232">
            <v>3.952</v>
          </cell>
        </row>
        <row r="233">
          <cell r="W233">
            <v>14.506517044916517</v>
          </cell>
          <cell r="AA233">
            <v>6.8369999999999997</v>
          </cell>
          <cell r="AB233">
            <v>5.5430000000000001</v>
          </cell>
          <cell r="AC233">
            <v>4.7430000000000003</v>
          </cell>
        </row>
        <row r="234">
          <cell r="W234">
            <v>14.493268426297682</v>
          </cell>
          <cell r="AA234">
            <v>6.8220000000000001</v>
          </cell>
          <cell r="AB234">
            <v>5.6449999999999996</v>
          </cell>
          <cell r="AC234">
            <v>4.7709999999999999</v>
          </cell>
        </row>
        <row r="235">
          <cell r="W235">
            <v>14.335764485273355</v>
          </cell>
          <cell r="AA235">
            <v>6.7389999999999999</v>
          </cell>
          <cell r="AB235">
            <v>5.57</v>
          </cell>
          <cell r="AC235">
            <v>4.6970000000000001</v>
          </cell>
        </row>
        <row r="236">
          <cell r="W236">
            <v>13.030480480228897</v>
          </cell>
          <cell r="AA236">
            <v>6.1180000000000003</v>
          </cell>
          <cell r="AB236">
            <v>4.976</v>
          </cell>
          <cell r="AC236">
            <v>4.2160000000000002</v>
          </cell>
        </row>
        <row r="237">
          <cell r="W237">
            <v>13.027752457871115</v>
          </cell>
          <cell r="AA237">
            <v>6.1050000000000004</v>
          </cell>
          <cell r="AB237">
            <v>5.0149999999999997</v>
          </cell>
          <cell r="AC237">
            <v>4.2699999999999996</v>
          </cell>
        </row>
        <row r="238">
          <cell r="W238">
            <v>13.118395216987425</v>
          </cell>
          <cell r="AA238">
            <v>6.13</v>
          </cell>
          <cell r="AB238">
            <v>4.9729999999999999</v>
          </cell>
          <cell r="AC238">
            <v>4.2489999999999997</v>
          </cell>
        </row>
        <row r="239">
          <cell r="W239">
            <v>13.577464419519778</v>
          </cell>
          <cell r="AA239">
            <v>6.3220000000000001</v>
          </cell>
          <cell r="AB239">
            <v>5.0629999999999997</v>
          </cell>
          <cell r="AC239">
            <v>4.3360000000000003</v>
          </cell>
        </row>
        <row r="240">
          <cell r="W240">
            <v>13.570347984583925</v>
          </cell>
          <cell r="AA240">
            <v>6.298</v>
          </cell>
          <cell r="AB240">
            <v>5.069</v>
          </cell>
          <cell r="AC240">
            <v>4.3339999999999996</v>
          </cell>
        </row>
        <row r="241">
          <cell r="W241">
            <v>13.56570671631537</v>
          </cell>
          <cell r="AA241">
            <v>6.2789999999999999</v>
          </cell>
          <cell r="AB241">
            <v>5.0359999999999996</v>
          </cell>
          <cell r="AC241">
            <v>4.2460000000000004</v>
          </cell>
        </row>
        <row r="242">
          <cell r="W242">
            <v>13.548095637081921</v>
          </cell>
          <cell r="AA242">
            <v>6.2590000000000003</v>
          </cell>
          <cell r="AB242">
            <v>5.0659999999999998</v>
          </cell>
          <cell r="AC242">
            <v>4.3719999999999999</v>
          </cell>
        </row>
        <row r="243">
          <cell r="W243">
            <v>13.469108362008264</v>
          </cell>
          <cell r="AA243">
            <v>6.2110000000000003</v>
          </cell>
          <cell r="AB243">
            <v>5.0679999999999996</v>
          </cell>
          <cell r="AC243">
            <v>4.2229999999999999</v>
          </cell>
        </row>
        <row r="244">
          <cell r="W244">
            <v>13.4701092758893</v>
          </cell>
          <cell r="AA244">
            <v>6.2009999999999996</v>
          </cell>
          <cell r="AB244">
            <v>4.9450000000000003</v>
          </cell>
          <cell r="AC244">
            <v>4.1890000000000001</v>
          </cell>
        </row>
        <row r="245">
          <cell r="W245">
            <v>13.497</v>
          </cell>
          <cell r="AA245">
            <v>6.2050000000000001</v>
          </cell>
          <cell r="AB245">
            <v>4.8150000000000004</v>
          </cell>
          <cell r="AC245">
            <v>4.0140000000000002</v>
          </cell>
        </row>
        <row r="246">
          <cell r="W246">
            <v>13.397</v>
          </cell>
          <cell r="AA246">
            <v>6.1559999999999997</v>
          </cell>
          <cell r="AB246">
            <v>4.8520000000000003</v>
          </cell>
          <cell r="AC246">
            <v>3.9769999999999999</v>
          </cell>
        </row>
        <row r="247">
          <cell r="W247">
            <v>13.387</v>
          </cell>
          <cell r="AA247">
            <v>6.1550000000000002</v>
          </cell>
          <cell r="AB247">
            <v>4.8479999999999999</v>
          </cell>
          <cell r="AC247">
            <v>3.9969999999999999</v>
          </cell>
        </row>
        <row r="248">
          <cell r="W248">
            <v>13.464</v>
          </cell>
          <cell r="AA248">
            <v>6.1959999999999997</v>
          </cell>
          <cell r="AB248">
            <v>4.8390000000000004</v>
          </cell>
          <cell r="AC248">
            <v>3.9750000000000001</v>
          </cell>
        </row>
        <row r="249">
          <cell r="W249">
            <v>13.471</v>
          </cell>
          <cell r="AA249">
            <v>6.202</v>
          </cell>
          <cell r="AB249">
            <v>4.8970000000000002</v>
          </cell>
          <cell r="AC249">
            <v>4.069</v>
          </cell>
        </row>
        <row r="250">
          <cell r="W250">
            <v>13.505000000000001</v>
          </cell>
          <cell r="AA250">
            <v>6.2140000000000004</v>
          </cell>
          <cell r="AB250">
            <v>4.8109999999999999</v>
          </cell>
          <cell r="AC250">
            <v>4.0650000000000004</v>
          </cell>
        </row>
        <row r="251">
          <cell r="W251">
            <v>13.534000000000001</v>
          </cell>
          <cell r="AA251">
            <v>6.2169999999999996</v>
          </cell>
          <cell r="AB251">
            <v>4.8</v>
          </cell>
          <cell r="AC251">
            <v>4.0960000000000001</v>
          </cell>
        </row>
        <row r="252">
          <cell r="W252">
            <v>13.558</v>
          </cell>
          <cell r="AA252">
            <v>6.218</v>
          </cell>
          <cell r="AB252">
            <v>4.8099999999999996</v>
          </cell>
          <cell r="AC252">
            <v>4.1059999999999999</v>
          </cell>
        </row>
        <row r="253">
          <cell r="W253">
            <v>13.513999999999999</v>
          </cell>
          <cell r="AA253">
            <v>6.1879999999999997</v>
          </cell>
          <cell r="AB253">
            <v>4.7789999999999999</v>
          </cell>
          <cell r="AC253">
            <v>4.1059999999999999</v>
          </cell>
        </row>
        <row r="254">
          <cell r="W254">
            <v>13.467000000000001</v>
          </cell>
          <cell r="AA254">
            <v>6.1550000000000002</v>
          </cell>
          <cell r="AB254">
            <v>4.8140000000000001</v>
          </cell>
          <cell r="AC254">
            <v>4.1269999999999998</v>
          </cell>
        </row>
        <row r="255">
          <cell r="W255">
            <v>13.425000000000001</v>
          </cell>
          <cell r="AA255">
            <v>6.12</v>
          </cell>
          <cell r="AB255">
            <v>4.8440000000000003</v>
          </cell>
          <cell r="AC255">
            <v>4.069</v>
          </cell>
        </row>
        <row r="256">
          <cell r="W256">
            <v>13.276</v>
          </cell>
          <cell r="AA256">
            <v>6.0279999999999996</v>
          </cell>
          <cell r="AB256">
            <v>4.7229999999999999</v>
          </cell>
          <cell r="AC256">
            <v>3.9729999999999999</v>
          </cell>
        </row>
        <row r="257">
          <cell r="W257">
            <v>12.664</v>
          </cell>
          <cell r="AA257">
            <v>5.7220000000000004</v>
          </cell>
          <cell r="AB257">
            <v>4.4800000000000004</v>
          </cell>
          <cell r="AC257">
            <v>3.71</v>
          </cell>
        </row>
        <row r="258">
          <cell r="W258">
            <v>12.596</v>
          </cell>
          <cell r="AA258">
            <v>5.6660000000000004</v>
          </cell>
          <cell r="AB258">
            <v>4.5190000000000001</v>
          </cell>
          <cell r="AC258">
            <v>3.66</v>
          </cell>
        </row>
        <row r="259">
          <cell r="W259">
            <v>12.646000000000001</v>
          </cell>
          <cell r="AA259">
            <v>5.6660000000000004</v>
          </cell>
          <cell r="AB259">
            <v>4.4489999999999998</v>
          </cell>
          <cell r="AC259">
            <v>3.7120000000000002</v>
          </cell>
        </row>
        <row r="260">
          <cell r="W260">
            <v>12.693</v>
          </cell>
          <cell r="AA260">
            <v>5.6680000000000001</v>
          </cell>
          <cell r="AB260">
            <v>4.4320000000000004</v>
          </cell>
          <cell r="AC260">
            <v>3.6949999999999998</v>
          </cell>
        </row>
        <row r="261">
          <cell r="W261">
            <v>12.689</v>
          </cell>
          <cell r="AA261">
            <v>5.6509999999999998</v>
          </cell>
          <cell r="AB261">
            <v>4.4530000000000003</v>
          </cell>
          <cell r="AC261">
            <v>3.653</v>
          </cell>
        </row>
        <row r="262">
          <cell r="W262">
            <v>12.72</v>
          </cell>
          <cell r="AA262">
            <v>5.6529999999999996</v>
          </cell>
          <cell r="AB262">
            <v>4.4000000000000004</v>
          </cell>
          <cell r="AC262">
            <v>3.6930000000000001</v>
          </cell>
        </row>
        <row r="263">
          <cell r="W263">
            <v>12.739000000000001</v>
          </cell>
          <cell r="AA263">
            <v>5.6520000000000001</v>
          </cell>
          <cell r="AB263">
            <v>4.3890000000000002</v>
          </cell>
          <cell r="AC263">
            <v>3.7269999999999999</v>
          </cell>
        </row>
        <row r="264">
          <cell r="W264">
            <v>12.746</v>
          </cell>
          <cell r="AA264">
            <v>5.649</v>
          </cell>
          <cell r="AB264">
            <v>4.3719999999999999</v>
          </cell>
          <cell r="AC264">
            <v>3.6669999999999998</v>
          </cell>
        </row>
        <row r="265">
          <cell r="W265">
            <v>12.770999999999999</v>
          </cell>
          <cell r="AA265">
            <v>5.6550000000000002</v>
          </cell>
          <cell r="AB265">
            <v>4.5650000000000004</v>
          </cell>
          <cell r="AC265">
            <v>3.8980000000000001</v>
          </cell>
        </row>
        <row r="266">
          <cell r="W266">
            <v>12.715</v>
          </cell>
          <cell r="AA266">
            <v>5.6260000000000003</v>
          </cell>
          <cell r="AB266">
            <v>4.55</v>
          </cell>
          <cell r="AC266">
            <v>3.8679999999999999</v>
          </cell>
        </row>
        <row r="267">
          <cell r="W267">
            <v>12.917</v>
          </cell>
          <cell r="AA267">
            <v>5.71</v>
          </cell>
          <cell r="AB267">
            <v>4.5640000000000001</v>
          </cell>
          <cell r="AC267">
            <v>3.8809999999999998</v>
          </cell>
        </row>
        <row r="268">
          <cell r="W268">
            <v>12.582000000000001</v>
          </cell>
          <cell r="AA268">
            <v>5.5549999999999997</v>
          </cell>
          <cell r="AB268">
            <v>4.5469999999999997</v>
          </cell>
          <cell r="AC268">
            <v>3.8690000000000002</v>
          </cell>
        </row>
        <row r="269">
          <cell r="W269">
            <v>13.944000000000001</v>
          </cell>
          <cell r="AA269">
            <v>6.1449999999999996</v>
          </cell>
          <cell r="AB269">
            <v>5.1559999999999997</v>
          </cell>
          <cell r="AC269">
            <v>4.468</v>
          </cell>
        </row>
        <row r="270">
          <cell r="W270">
            <v>14.183999999999999</v>
          </cell>
          <cell r="AA270">
            <v>6.24</v>
          </cell>
          <cell r="AB270">
            <v>5.1859999999999999</v>
          </cell>
          <cell r="AC270">
            <v>4.4770000000000003</v>
          </cell>
        </row>
        <row r="271">
          <cell r="W271">
            <v>14.127000000000001</v>
          </cell>
          <cell r="AA271">
            <v>6.2039999999999997</v>
          </cell>
          <cell r="AB271">
            <v>5.1369999999999996</v>
          </cell>
          <cell r="AC271">
            <v>4.4770000000000003</v>
          </cell>
        </row>
        <row r="272">
          <cell r="W272">
            <v>14.164</v>
          </cell>
          <cell r="AA272">
            <v>6.21</v>
          </cell>
          <cell r="AB272">
            <v>5.141</v>
          </cell>
          <cell r="AC272">
            <v>4.4710000000000001</v>
          </cell>
        </row>
        <row r="273">
          <cell r="W273">
            <v>13.976000000000001</v>
          </cell>
          <cell r="AA273">
            <v>6.1159999999999997</v>
          </cell>
          <cell r="AB273">
            <v>5.1050000000000004</v>
          </cell>
          <cell r="AC273">
            <v>4.4640000000000004</v>
          </cell>
        </row>
        <row r="274">
          <cell r="W274">
            <v>13.914</v>
          </cell>
          <cell r="AA274">
            <v>6.0759999999999996</v>
          </cell>
          <cell r="AB274">
            <v>5.1100000000000003</v>
          </cell>
          <cell r="AC274">
            <v>4.4580000000000002</v>
          </cell>
        </row>
        <row r="275">
          <cell r="W275">
            <v>13.948</v>
          </cell>
          <cell r="AA275">
            <v>6.0780000000000003</v>
          </cell>
          <cell r="AB275">
            <v>5.08</v>
          </cell>
          <cell r="AC275">
            <v>4.4160000000000004</v>
          </cell>
        </row>
        <row r="276">
          <cell r="W276">
            <v>13.936</v>
          </cell>
          <cell r="AA276">
            <v>6.0590000000000002</v>
          </cell>
          <cell r="AB276">
            <v>5.0670000000000002</v>
          </cell>
          <cell r="AC276">
            <v>4.4219999999999997</v>
          </cell>
        </row>
        <row r="277">
          <cell r="W277">
            <v>13.989000000000001</v>
          </cell>
          <cell r="AA277">
            <v>6.069</v>
          </cell>
          <cell r="AB277">
            <v>5.0780000000000003</v>
          </cell>
          <cell r="AC277">
            <v>4.4219999999999997</v>
          </cell>
        </row>
        <row r="278">
          <cell r="W278">
            <v>14.128</v>
          </cell>
          <cell r="AA278">
            <v>6.1159999999999997</v>
          </cell>
          <cell r="AB278">
            <v>5.0570000000000004</v>
          </cell>
          <cell r="AC278">
            <v>4.3879999999999999</v>
          </cell>
        </row>
        <row r="279">
          <cell r="W279">
            <v>14.324</v>
          </cell>
          <cell r="AA279">
            <v>6.1879999999999997</v>
          </cell>
          <cell r="AB279">
            <v>5.0640000000000001</v>
          </cell>
          <cell r="AC279">
            <v>4.3970000000000002</v>
          </cell>
        </row>
        <row r="280">
          <cell r="W280">
            <v>13.989000000000001</v>
          </cell>
          <cell r="AA280">
            <v>6.03</v>
          </cell>
          <cell r="AB280">
            <v>5.0419999999999998</v>
          </cell>
          <cell r="AC280">
            <v>4.3780000000000001</v>
          </cell>
        </row>
        <row r="281">
          <cell r="W281">
            <v>14.625999999999999</v>
          </cell>
          <cell r="AA281">
            <v>6.2910000000000004</v>
          </cell>
          <cell r="AB281">
            <v>5.29</v>
          </cell>
          <cell r="AC281">
            <v>4.6230000000000002</v>
          </cell>
        </row>
        <row r="282">
          <cell r="W282">
            <v>14.994999999999999</v>
          </cell>
          <cell r="AA282">
            <v>6.4349999999999996</v>
          </cell>
          <cell r="AB282">
            <v>5.3869999999999996</v>
          </cell>
          <cell r="AC282">
            <v>4.7</v>
          </cell>
        </row>
        <row r="283">
          <cell r="W283">
            <v>14.773</v>
          </cell>
          <cell r="AA283">
            <v>6.3250000000000002</v>
          </cell>
          <cell r="AB283">
            <v>5.28</v>
          </cell>
          <cell r="AC283">
            <v>4.633</v>
          </cell>
        </row>
        <row r="284">
          <cell r="W284">
            <v>14.788</v>
          </cell>
          <cell r="AA284">
            <v>6.3159999999999998</v>
          </cell>
          <cell r="AB284">
            <v>5.2830000000000004</v>
          </cell>
          <cell r="AC284">
            <v>4.641</v>
          </cell>
        </row>
        <row r="285">
          <cell r="W285">
            <v>14.44</v>
          </cell>
          <cell r="AA285">
            <v>6.1520000000000001</v>
          </cell>
          <cell r="AB285">
            <v>5.1660000000000004</v>
          </cell>
          <cell r="AC285">
            <v>4.5549999999999997</v>
          </cell>
        </row>
        <row r="286">
          <cell r="W286">
            <v>14.340999999999999</v>
          </cell>
          <cell r="AA286">
            <v>6.0949999999999998</v>
          </cell>
          <cell r="AB286">
            <v>5.1420000000000003</v>
          </cell>
          <cell r="AC286">
            <v>4.5039999999999996</v>
          </cell>
        </row>
        <row r="287">
          <cell r="W287">
            <v>14.337999999999999</v>
          </cell>
          <cell r="AA287">
            <v>6.0789999999999997</v>
          </cell>
          <cell r="AB287">
            <v>5.0940000000000003</v>
          </cell>
          <cell r="AC287">
            <v>4.46</v>
          </cell>
        </row>
        <row r="288">
          <cell r="W288">
            <v>14.31</v>
          </cell>
          <cell r="AA288">
            <v>6.0519999999999996</v>
          </cell>
          <cell r="AB288">
            <v>5.0759999999999996</v>
          </cell>
          <cell r="AC288">
            <v>4.4509999999999996</v>
          </cell>
        </row>
        <row r="289">
          <cell r="W289">
            <v>14.427</v>
          </cell>
          <cell r="AA289">
            <v>6.0869999999999997</v>
          </cell>
          <cell r="AB289">
            <v>5.1100000000000003</v>
          </cell>
          <cell r="AC289">
            <v>4.4729999999999999</v>
          </cell>
        </row>
        <row r="290">
          <cell r="W290">
            <v>14.648999999999999</v>
          </cell>
          <cell r="AA290">
            <v>6.165</v>
          </cell>
          <cell r="AB290">
            <v>5.1260000000000003</v>
          </cell>
          <cell r="AC290">
            <v>4.4770000000000003</v>
          </cell>
        </row>
        <row r="291">
          <cell r="W291">
            <v>15.032999999999999</v>
          </cell>
          <cell r="AA291">
            <v>6.31</v>
          </cell>
          <cell r="AB291">
            <v>5.2089999999999996</v>
          </cell>
          <cell r="AC291">
            <v>4.5890000000000004</v>
          </cell>
        </row>
        <row r="292">
          <cell r="W292">
            <v>14.634</v>
          </cell>
          <cell r="AA292">
            <v>6.1280000000000001</v>
          </cell>
          <cell r="AB292">
            <v>5.149</v>
          </cell>
          <cell r="AC292">
            <v>4.4969999999999999</v>
          </cell>
        </row>
        <row r="293">
          <cell r="W293">
            <v>15.058476078111624</v>
          </cell>
          <cell r="AA293">
            <v>6.2910000000000004</v>
          </cell>
          <cell r="AB293">
            <v>5.29</v>
          </cell>
          <cell r="AC293">
            <v>4.6230000000000002</v>
          </cell>
        </row>
        <row r="294">
          <cell r="W294">
            <v>15.439028911588872</v>
          </cell>
          <cell r="AA294">
            <v>6.4349999999999996</v>
          </cell>
          <cell r="AB294">
            <v>5.3869999999999996</v>
          </cell>
          <cell r="AC294">
            <v>4.7</v>
          </cell>
        </row>
        <row r="295">
          <cell r="W295">
            <v>15.209658973196102</v>
          </cell>
          <cell r="AA295">
            <v>6.3250000000000002</v>
          </cell>
          <cell r="AB295">
            <v>5.28</v>
          </cell>
          <cell r="AC295">
            <v>4.633</v>
          </cell>
        </row>
        <row r="296">
          <cell r="W296">
            <v>15.223297778994748</v>
          </cell>
          <cell r="AA296">
            <v>6.3159999999999998</v>
          </cell>
          <cell r="AB296">
            <v>5.2830000000000004</v>
          </cell>
          <cell r="AC296">
            <v>4.641</v>
          </cell>
        </row>
        <row r="297">
          <cell r="W297">
            <v>14.862878742737768</v>
          </cell>
          <cell r="AA297">
            <v>6.1520000000000001</v>
          </cell>
          <cell r="AB297">
            <v>5.1660000000000004</v>
          </cell>
          <cell r="AC297">
            <v>4.5549999999999997</v>
          </cell>
        </row>
        <row r="298">
          <cell r="W298">
            <v>14.758742729650388</v>
          </cell>
          <cell r="AA298">
            <v>6.0949999999999998</v>
          </cell>
          <cell r="AB298">
            <v>5.1420000000000003</v>
          </cell>
          <cell r="AC298">
            <v>4.5039999999999996</v>
          </cell>
        </row>
        <row r="299">
          <cell r="W299">
            <v>14.752929381111381</v>
          </cell>
          <cell r="AA299">
            <v>6.0789999999999997</v>
          </cell>
          <cell r="AB299">
            <v>5.0940000000000003</v>
          </cell>
          <cell r="AC299">
            <v>4.46</v>
          </cell>
        </row>
        <row r="300">
          <cell r="W300">
            <v>14.720195459100477</v>
          </cell>
          <cell r="AA300">
            <v>6.0519999999999996</v>
          </cell>
          <cell r="AB300">
            <v>5.0759999999999996</v>
          </cell>
          <cell r="AC300">
            <v>4.4509999999999996</v>
          </cell>
        </row>
        <row r="301">
          <cell r="W301">
            <v>14.835142433021959</v>
          </cell>
          <cell r="AA301">
            <v>6.0869999999999997</v>
          </cell>
          <cell r="AB301">
            <v>5.1100000000000003</v>
          </cell>
          <cell r="AC301">
            <v>4.4729999999999999</v>
          </cell>
        </row>
        <row r="302">
          <cell r="W302">
            <v>15.05687162252331</v>
          </cell>
          <cell r="AA302">
            <v>6.165</v>
          </cell>
          <cell r="AB302">
            <v>5.1260000000000003</v>
          </cell>
          <cell r="AC302">
            <v>4.4770000000000003</v>
          </cell>
        </row>
        <row r="303">
          <cell r="W303">
            <v>15.444512224136972</v>
          </cell>
          <cell r="AA303">
            <v>6.31</v>
          </cell>
          <cell r="AB303">
            <v>5.2089999999999996</v>
          </cell>
          <cell r="AC303">
            <v>4.5890000000000004</v>
          </cell>
        </row>
        <row r="304">
          <cell r="W304">
            <v>15.027937560349971</v>
          </cell>
          <cell r="AA304">
            <v>6.1280000000000001</v>
          </cell>
          <cell r="AB304">
            <v>5.149</v>
          </cell>
          <cell r="AC304">
            <v>4.4969999999999999</v>
          </cell>
        </row>
        <row r="305">
          <cell r="W305">
            <v>15.457037678120436</v>
          </cell>
          <cell r="AA305">
            <v>6.2910000000000004</v>
          </cell>
          <cell r="AB305">
            <v>5.29</v>
          </cell>
          <cell r="AC305">
            <v>4.6230000000000002</v>
          </cell>
        </row>
        <row r="306">
          <cell r="W306">
            <v>15.840923508766357</v>
          </cell>
          <cell r="AA306">
            <v>6.4349999999999996</v>
          </cell>
          <cell r="AB306">
            <v>5.3869999999999996</v>
          </cell>
          <cell r="AC306">
            <v>4.7</v>
          </cell>
        </row>
        <row r="307">
          <cell r="W307">
            <v>15.598672816754405</v>
          </cell>
          <cell r="AA307">
            <v>6.3250000000000002</v>
          </cell>
          <cell r="AB307">
            <v>5.28</v>
          </cell>
          <cell r="AC307">
            <v>4.633</v>
          </cell>
        </row>
        <row r="308">
          <cell r="W308">
            <v>15.605310830636283</v>
          </cell>
          <cell r="AA308">
            <v>6.3159999999999998</v>
          </cell>
          <cell r="AB308">
            <v>5.2830000000000004</v>
          </cell>
          <cell r="AC308">
            <v>4.641</v>
          </cell>
        </row>
        <row r="309">
          <cell r="W309">
            <v>15.22862902662547</v>
          </cell>
          <cell r="AA309">
            <v>6.1520000000000001</v>
          </cell>
          <cell r="AB309">
            <v>5.1660000000000004</v>
          </cell>
          <cell r="AC309">
            <v>4.5549999999999997</v>
          </cell>
        </row>
        <row r="310">
          <cell r="W310">
            <v>15.114892326006645</v>
          </cell>
          <cell r="AA310">
            <v>6.0949999999999998</v>
          </cell>
          <cell r="AB310">
            <v>5.1420000000000003</v>
          </cell>
          <cell r="AC310">
            <v>4.5039999999999996</v>
          </cell>
        </row>
        <row r="311">
          <cell r="W311">
            <v>15.102248159039441</v>
          </cell>
          <cell r="AA311">
            <v>6.0789999999999997</v>
          </cell>
          <cell r="AB311">
            <v>5.0940000000000003</v>
          </cell>
          <cell r="AC311">
            <v>4.46</v>
          </cell>
        </row>
        <row r="312">
          <cell r="W312">
            <v>15.062534713762942</v>
          </cell>
          <cell r="AA312">
            <v>6.0519999999999996</v>
          </cell>
          <cell r="AB312">
            <v>5.0759999999999996</v>
          </cell>
          <cell r="AC312">
            <v>4.4509999999999996</v>
          </cell>
        </row>
        <row r="313">
          <cell r="W313">
            <v>15.174799044040961</v>
          </cell>
          <cell r="AA313">
            <v>6.0869999999999997</v>
          </cell>
          <cell r="AB313">
            <v>5.1100000000000003</v>
          </cell>
          <cell r="AC313">
            <v>4.4729999999999999</v>
          </cell>
        </row>
        <row r="314">
          <cell r="W314">
            <v>15.397186471947013</v>
          </cell>
          <cell r="AA314">
            <v>6.165</v>
          </cell>
          <cell r="AB314">
            <v>5.1260000000000003</v>
          </cell>
          <cell r="AC314">
            <v>4.4770000000000003</v>
          </cell>
        </row>
        <row r="315">
          <cell r="W315">
            <v>15.790292809640318</v>
          </cell>
          <cell r="AA315">
            <v>6.31</v>
          </cell>
          <cell r="AB315">
            <v>5.2089999999999996</v>
          </cell>
          <cell r="AC315">
            <v>4.5890000000000004</v>
          </cell>
        </row>
        <row r="316">
          <cell r="W316">
            <v>15.362499559679064</v>
          </cell>
          <cell r="AA316">
            <v>6.1280000000000001</v>
          </cell>
          <cell r="AB316">
            <v>5.149</v>
          </cell>
          <cell r="AC316">
            <v>4.4969999999999999</v>
          </cell>
        </row>
        <row r="317">
          <cell r="W317">
            <v>15.800333935328361</v>
          </cell>
          <cell r="AA317">
            <v>6.2910000000000004</v>
          </cell>
          <cell r="AB317">
            <v>5.29</v>
          </cell>
          <cell r="AC317">
            <v>4.6230000000000002</v>
          </cell>
        </row>
      </sheetData>
      <sheetData sheetId="1">
        <row r="9">
          <cell r="S9">
            <v>-1.5942377118103201</v>
          </cell>
        </row>
        <row r="10">
          <cell r="S10">
            <v>-1.2386559984397194</v>
          </cell>
        </row>
        <row r="11">
          <cell r="S11">
            <v>-1.0098760614129065</v>
          </cell>
        </row>
        <row r="12">
          <cell r="S12">
            <v>-0.90671931292625185</v>
          </cell>
        </row>
        <row r="13">
          <cell r="S13">
            <v>-0.91724402592526788</v>
          </cell>
        </row>
        <row r="14">
          <cell r="S14">
            <v>-1.0160872906823215</v>
          </cell>
        </row>
        <row r="15">
          <cell r="S15">
            <v>-1.1793260698005015</v>
          </cell>
        </row>
        <row r="16">
          <cell r="S16">
            <v>-1.3830065672469138</v>
          </cell>
        </row>
        <row r="17">
          <cell r="S17">
            <v>-1.600053886078423</v>
          </cell>
        </row>
        <row r="18">
          <cell r="S18">
            <v>-1.8406257573075346</v>
          </cell>
        </row>
        <row r="19">
          <cell r="S19">
            <v>-2.1243424999526694</v>
          </cell>
        </row>
        <row r="20">
          <cell r="S20">
            <v>-2.4620496266926195</v>
          </cell>
        </row>
        <row r="21">
          <cell r="S21">
            <v>-2.8268646016380572</v>
          </cell>
        </row>
        <row r="22">
          <cell r="S22">
            <v>-3.1526038268772871</v>
          </cell>
        </row>
        <row r="23">
          <cell r="S23">
            <v>-3.4090421483908284</v>
          </cell>
        </row>
        <row r="24">
          <cell r="S24">
            <v>-3.5815136353501642</v>
          </cell>
        </row>
        <row r="25">
          <cell r="S25">
            <v>-3.6536244912445781</v>
          </cell>
        </row>
        <row r="26">
          <cell r="S26">
            <v>-3.606077258912721</v>
          </cell>
        </row>
        <row r="27">
          <cell r="S27">
            <v>-3.3792411711774384</v>
          </cell>
        </row>
        <row r="28">
          <cell r="S28">
            <v>-2.8924003497438067</v>
          </cell>
        </row>
        <row r="29">
          <cell r="S29">
            <v>-2.139727253172663</v>
          </cell>
        </row>
        <row r="30">
          <cell r="S30">
            <v>-1.2516741671002252</v>
          </cell>
        </row>
        <row r="31">
          <cell r="S31">
            <v>-0.41998082742998877</v>
          </cell>
        </row>
        <row r="32">
          <cell r="S32">
            <v>0.22148329413396173</v>
          </cell>
        </row>
        <row r="33">
          <cell r="S33">
            <v>0.74031671062506632</v>
          </cell>
        </row>
        <row r="34">
          <cell r="S34">
            <v>1.2290477203299011</v>
          </cell>
        </row>
        <row r="35">
          <cell r="S35">
            <v>1.7764463387495377</v>
          </cell>
        </row>
        <row r="36">
          <cell r="S36">
            <v>2.3240336803421302</v>
          </cell>
        </row>
        <row r="37">
          <cell r="S37">
            <v>2.7293843472776746</v>
          </cell>
        </row>
        <row r="38">
          <cell r="S38">
            <v>2.9035992982971992</v>
          </cell>
        </row>
        <row r="39">
          <cell r="S39">
            <v>2.879785603980678</v>
          </cell>
        </row>
        <row r="40">
          <cell r="S40">
            <v>2.7329497323107299</v>
          </cell>
        </row>
        <row r="41">
          <cell r="S41">
            <v>2.5289424898896629</v>
          </cell>
        </row>
        <row r="42">
          <cell r="S42">
            <v>2.2818276385588865</v>
          </cell>
        </row>
        <row r="43">
          <cell r="S43">
            <v>1.9950995895808399</v>
          </cell>
        </row>
        <row r="44">
          <cell r="S44">
            <v>1.6811837866215651</v>
          </cell>
        </row>
        <row r="45">
          <cell r="S45">
            <v>1.3793359624197699</v>
          </cell>
        </row>
        <row r="46">
          <cell r="S46">
            <v>1.1583782490269368</v>
          </cell>
        </row>
        <row r="47">
          <cell r="S47">
            <v>1.0313044412951555</v>
          </cell>
        </row>
        <row r="48">
          <cell r="S48">
            <v>0.95403757963501423</v>
          </cell>
        </row>
        <row r="49">
          <cell r="S49">
            <v>0.86934504626485776</v>
          </cell>
        </row>
        <row r="50">
          <cell r="S50">
            <v>0.7309631857133736</v>
          </cell>
        </row>
        <row r="51">
          <cell r="S51">
            <v>0.53680102474455982</v>
          </cell>
        </row>
        <row r="52">
          <cell r="S52">
            <v>0.29714617840688184</v>
          </cell>
        </row>
        <row r="53">
          <cell r="S53">
            <v>4.7085203563335121E-2</v>
          </cell>
        </row>
        <row r="54">
          <cell r="S54">
            <v>-0.1545661553014166</v>
          </cell>
        </row>
        <row r="55">
          <cell r="S55">
            <v>-0.23598020201596182</v>
          </cell>
        </row>
        <row r="56">
          <cell r="S56">
            <v>-0.17030929464967315</v>
          </cell>
        </row>
        <row r="57">
          <cell r="S57">
            <v>-8.1331789337124594E-2</v>
          </cell>
        </row>
        <row r="58">
          <cell r="S58">
            <v>-0.13980060101859149</v>
          </cell>
        </row>
        <row r="59">
          <cell r="S59">
            <v>-0.4317820226083624</v>
          </cell>
        </row>
        <row r="60">
          <cell r="S60">
            <v>-0.82098916940120947</v>
          </cell>
        </row>
        <row r="61">
          <cell r="S61">
            <v>-1.0654554287814255</v>
          </cell>
        </row>
        <row r="62">
          <cell r="S62">
            <v>-1.0187568066276631</v>
          </cell>
        </row>
        <row r="63">
          <cell r="S63">
            <v>-0.79814047163729862</v>
          </cell>
        </row>
        <row r="64">
          <cell r="S64">
            <v>-0.61315658957951102</v>
          </cell>
        </row>
        <row r="65">
          <cell r="S65">
            <v>-0.61325501044556807</v>
          </cell>
        </row>
        <row r="66">
          <cell r="S66">
            <v>-0.72456290689879577</v>
          </cell>
        </row>
        <row r="67">
          <cell r="S67">
            <v>-0.80786515394807301</v>
          </cell>
        </row>
        <row r="68">
          <cell r="S68">
            <v>-0.76428811893186621</v>
          </cell>
        </row>
        <row r="69">
          <cell r="S69">
            <v>-0.61548438129815919</v>
          </cell>
        </row>
        <row r="70">
          <cell r="S70">
            <v>-0.43419398631725503</v>
          </cell>
        </row>
        <row r="71">
          <cell r="S71">
            <v>-0.25446982040917554</v>
          </cell>
        </row>
        <row r="72">
          <cell r="S72">
            <v>-5.1090601804937297E-2</v>
          </cell>
        </row>
        <row r="73">
          <cell r="S73">
            <v>0.20928089844356457</v>
          </cell>
        </row>
        <row r="74">
          <cell r="S74">
            <v>0.54557672802888479</v>
          </cell>
        </row>
        <row r="75">
          <cell r="S75">
            <v>0.92474894547029951</v>
          </cell>
        </row>
        <row r="76">
          <cell r="S76">
            <v>1.3018976838778062</v>
          </cell>
        </row>
        <row r="77">
          <cell r="S77">
            <v>1.6284967219448276</v>
          </cell>
        </row>
        <row r="78">
          <cell r="S78">
            <v>1.915400596994532</v>
          </cell>
        </row>
        <row r="79">
          <cell r="S79">
            <v>2.180449015609498</v>
          </cell>
        </row>
        <row r="80">
          <cell r="S80">
            <v>2.4394638700204307</v>
          </cell>
        </row>
        <row r="81">
          <cell r="S81">
            <v>2.7091508948994703</v>
          </cell>
        </row>
        <row r="82">
          <cell r="S82">
            <v>2.9812213539176513</v>
          </cell>
        </row>
        <row r="83">
          <cell r="S83">
            <v>3.2729221701032651</v>
          </cell>
        </row>
        <row r="84">
          <cell r="S84">
            <v>3.5718520533383868</v>
          </cell>
        </row>
        <row r="85">
          <cell r="S85">
            <v>3.8360895138906059</v>
          </cell>
        </row>
        <row r="86">
          <cell r="S86">
            <v>4.0431784651772329</v>
          </cell>
        </row>
        <row r="87">
          <cell r="S87">
            <v>4.1937485831959664</v>
          </cell>
        </row>
        <row r="88">
          <cell r="S88">
            <v>4.2985793508255155</v>
          </cell>
        </row>
        <row r="89">
          <cell r="S89">
            <v>4.3766581937434879</v>
          </cell>
        </row>
        <row r="90">
          <cell r="S90">
            <v>4.4941344182739096</v>
          </cell>
        </row>
        <row r="91">
          <cell r="S91">
            <v>4.7279291694594994</v>
          </cell>
        </row>
        <row r="92">
          <cell r="S92">
            <v>5.1249558732830769</v>
          </cell>
        </row>
        <row r="93">
          <cell r="S93">
            <v>5.6388926422082486</v>
          </cell>
        </row>
        <row r="94">
          <cell r="S94">
            <v>6.151855589262345</v>
          </cell>
        </row>
        <row r="95">
          <cell r="S95">
            <v>6.6204059686913341</v>
          </cell>
        </row>
        <row r="96">
          <cell r="S96">
            <v>7.0188971698097236</v>
          </cell>
        </row>
        <row r="97">
          <cell r="S97">
            <v>7.2961470488570823</v>
          </cell>
        </row>
        <row r="98">
          <cell r="S98">
            <v>7.4271023253330348</v>
          </cell>
        </row>
        <row r="99">
          <cell r="S99">
            <v>7.4012295568528064</v>
          </cell>
        </row>
        <row r="100">
          <cell r="S100">
            <v>7.2128631743014981</v>
          </cell>
        </row>
        <row r="101">
          <cell r="S101">
            <v>6.8673989605506192</v>
          </cell>
        </row>
        <row r="102">
          <cell r="S102">
            <v>6.3646238233197261</v>
          </cell>
        </row>
        <row r="103">
          <cell r="S103">
            <v>5.7099283840308157</v>
          </cell>
        </row>
        <row r="104">
          <cell r="S104">
            <v>4.9097293031253875</v>
          </cell>
        </row>
        <row r="105">
          <cell r="S105">
            <v>3.9666445271080875</v>
          </cell>
        </row>
        <row r="106">
          <cell r="S106">
            <v>2.9650838705226334</v>
          </cell>
        </row>
        <row r="107">
          <cell r="S107">
            <v>1.8952765966677942</v>
          </cell>
        </row>
        <row r="108">
          <cell r="S108">
            <v>0.8270017307976163</v>
          </cell>
        </row>
        <row r="109">
          <cell r="S109">
            <v>-7.1565519878558082E-2</v>
          </cell>
        </row>
        <row r="110">
          <cell r="S110">
            <v>-0.6856156414639214</v>
          </cell>
        </row>
        <row r="111">
          <cell r="S111">
            <v>-0.93102994564302488</v>
          </cell>
        </row>
        <row r="112">
          <cell r="S112">
            <v>-0.73522589655337089</v>
          </cell>
        </row>
        <row r="113">
          <cell r="S113">
            <v>-9.5285316615778548E-2</v>
          </cell>
        </row>
        <row r="114">
          <cell r="S114">
            <v>0.81851500019822776</v>
          </cell>
        </row>
        <row r="115">
          <cell r="S115">
            <v>1.7745256096865836</v>
          </cell>
        </row>
        <row r="116">
          <cell r="S116">
            <v>2.6305998796520402</v>
          </cell>
        </row>
        <row r="117">
          <cell r="S117">
            <v>3.5310389093096139</v>
          </cell>
          <cell r="T117">
            <v>41005.467077957721</v>
          </cell>
          <cell r="V117">
            <v>3.6832666048639773</v>
          </cell>
          <cell r="Y117">
            <v>-0.44419688582781891</v>
          </cell>
          <cell r="AB117">
            <v>2.9369877289905366</v>
          </cell>
        </row>
        <row r="118">
          <cell r="S118">
            <v>4.6314044434733193</v>
          </cell>
          <cell r="T118">
            <v>41162.813539510396</v>
          </cell>
          <cell r="V118">
            <v>3.7880534901534757</v>
          </cell>
          <cell r="Y118">
            <v>-0.50823781841176086</v>
          </cell>
          <cell r="AB118">
            <v>2.8639388288344669</v>
          </cell>
        </row>
        <row r="119">
          <cell r="S119">
            <v>6.0536397881576054</v>
          </cell>
          <cell r="T119">
            <v>41367.912361536692</v>
          </cell>
          <cell r="V119">
            <v>3.8001164916611652</v>
          </cell>
          <cell r="Y119">
            <v>-0.49016036519978767</v>
          </cell>
          <cell r="AB119">
            <v>2.2639191771063327</v>
          </cell>
        </row>
        <row r="120">
          <cell r="S120">
            <v>7.5831942908039185</v>
          </cell>
          <cell r="T120">
            <v>41624.000065207139</v>
          </cell>
          <cell r="V120">
            <v>3.7790844013265934</v>
          </cell>
          <cell r="Y120">
            <v>-0.34643160253161609</v>
          </cell>
          <cell r="AB120">
            <v>1.7613249600101577</v>
          </cell>
        </row>
        <row r="121">
          <cell r="S121">
            <v>8.8179403127909275</v>
          </cell>
          <cell r="T121">
            <v>41921.094867041211</v>
          </cell>
          <cell r="V121">
            <v>3.8289189189082418</v>
          </cell>
          <cell r="Y121">
            <v>-3.9743498401312305E-2</v>
          </cell>
          <cell r="AB121">
            <v>2.2541681092907995</v>
          </cell>
        </row>
        <row r="122">
          <cell r="S122">
            <v>9.433963789482803</v>
          </cell>
          <cell r="T122">
            <v>42238.846649923944</v>
          </cell>
          <cell r="V122">
            <v>4.0064391892755014</v>
          </cell>
          <cell r="Y122">
            <v>0.40959871444745666</v>
          </cell>
          <cell r="AB122">
            <v>4.161859114507438</v>
          </cell>
        </row>
        <row r="123">
          <cell r="S123">
            <v>9.2765225426954867</v>
          </cell>
          <cell r="T123">
            <v>42551.940288372491</v>
          </cell>
          <cell r="V123">
            <v>4.2414642909120781</v>
          </cell>
          <cell r="Y123">
            <v>0.81423705996654938</v>
          </cell>
          <cell r="AB123">
            <v>6.4982880834512313</v>
          </cell>
        </row>
        <row r="124">
          <cell r="S124">
            <v>8.2527729962687424</v>
          </cell>
          <cell r="T124">
            <v>42831.754990093141</v>
          </cell>
          <cell r="V124">
            <v>4.4223000131482948</v>
          </cell>
          <cell r="Y124">
            <v>0.9277580720189027</v>
          </cell>
          <cell r="AB124">
            <v>7.6590645135373725</v>
          </cell>
        </row>
        <row r="125">
          <cell r="S125">
            <v>6.4393183589112946</v>
          </cell>
          <cell r="T125">
            <v>43051.551527334326</v>
          </cell>
          <cell r="V125">
            <v>4.4546649684207518</v>
          </cell>
          <cell r="Y125">
            <v>0.60328921576977557</v>
          </cell>
          <cell r="AB125">
            <v>6.5729436434969202</v>
          </cell>
        </row>
        <row r="126">
          <cell r="S126">
            <v>4.1821539770491967</v>
          </cell>
          <cell r="T126">
            <v>43195.443496866726</v>
          </cell>
          <cell r="V126">
            <v>4.3287410277374594</v>
          </cell>
          <cell r="Y126">
            <v>1.0462286676515831E-2</v>
          </cell>
          <cell r="AB126">
            <v>4.2925828784844189</v>
          </cell>
        </row>
        <row r="127">
          <cell r="S127">
            <v>1.924514317697823</v>
          </cell>
          <cell r="T127">
            <v>43262.194917792753</v>
          </cell>
          <cell r="V127">
            <v>4.0584596173885767</v>
          </cell>
          <cell r="Y127">
            <v>-0.58786522954604736</v>
          </cell>
          <cell r="AB127">
            <v>2.4150091407121765</v>
          </cell>
        </row>
        <row r="128">
          <cell r="S128">
            <v>-5.9151066014795362E-2</v>
          </cell>
          <cell r="T128">
            <v>43260.127709766362</v>
          </cell>
          <cell r="V128">
            <v>3.670750519555277</v>
          </cell>
          <cell r="Y128">
            <v>-1.0153076610858069</v>
          </cell>
          <cell r="AB128">
            <v>1.9251866995297018</v>
          </cell>
        </row>
        <row r="129">
          <cell r="S129">
            <v>-1.9656077125878912</v>
          </cell>
          <cell r="T129">
            <v>43190.884776534578</v>
          </cell>
          <cell r="V129">
            <v>3.2358563171175359</v>
          </cell>
          <cell r="Y129">
            <v>-1.3525851238118558</v>
          </cell>
          <cell r="AB129">
            <v>2.3482728193988889</v>
          </cell>
        </row>
        <row r="130">
          <cell r="S130">
            <v>-3.958609834201221</v>
          </cell>
          <cell r="T130">
            <v>43050.166979716159</v>
          </cell>
          <cell r="V130">
            <v>2.8634989013232692</v>
          </cell>
          <cell r="Y130">
            <v>-1.7267570803577548</v>
          </cell>
          <cell r="AB130">
            <v>2.7570054899766827</v>
          </cell>
        </row>
        <row r="131">
          <cell r="S131">
            <v>-6.2314418794081838</v>
          </cell>
          <cell r="T131">
            <v>42826.263564715387</v>
          </cell>
          <cell r="V131">
            <v>2.5936887146662313</v>
          </cell>
          <cell r="Y131">
            <v>-2.2693388256062041</v>
          </cell>
          <cell r="AB131">
            <v>2.5610377842267829</v>
          </cell>
        </row>
        <row r="132">
          <cell r="S132">
            <v>-8.5421253596404298</v>
          </cell>
          <cell r="T132">
            <v>42515.917017410939</v>
          </cell>
          <cell r="V132">
            <v>2.3871591000427239</v>
          </cell>
          <cell r="Y132">
            <v>-2.9969961067375817</v>
          </cell>
          <cell r="AB132">
            <v>1.9755000066707717</v>
          </cell>
        </row>
        <row r="133">
          <cell r="S133">
            <v>-10.413955207641134</v>
          </cell>
          <cell r="T133">
            <v>42134.109825171508</v>
          </cell>
          <cell r="V133">
            <v>2.1818836992583135</v>
          </cell>
          <cell r="Y133">
            <v>-3.8531511358400494</v>
          </cell>
          <cell r="AB133">
            <v>1.5107933525130957</v>
          </cell>
        </row>
        <row r="134">
          <cell r="S134">
            <v>-11.541413373663767</v>
          </cell>
          <cell r="T134">
            <v>41708.702545553766</v>
          </cell>
          <cell r="V134">
            <v>1.9204945327699452</v>
          </cell>
          <cell r="Y134">
            <v>-4.7762490569531195</v>
          </cell>
          <cell r="AB134">
            <v>1.5143420300029131</v>
          </cell>
        </row>
        <row r="135">
          <cell r="S135">
            <v>-11.856959361961595</v>
          </cell>
          <cell r="T135">
            <v>41271.392718392912</v>
          </cell>
          <cell r="V135">
            <v>1.5762645642677819</v>
          </cell>
          <cell r="Y135">
            <v>-5.6539533551949521</v>
          </cell>
          <cell r="AB135">
            <v>1.8448862781826003</v>
          </cell>
        </row>
        <row r="136">
          <cell r="S136">
            <v>-11.356468682698406</v>
          </cell>
          <cell r="T136">
            <v>40854.56847818847</v>
          </cell>
          <cell r="V136">
            <v>1.1265830183140091</v>
          </cell>
          <cell r="Y136">
            <v>-6.3709369601073647</v>
          </cell>
          <cell r="AB136">
            <v>2.2094064123057588</v>
          </cell>
        </row>
        <row r="137">
          <cell r="S137">
            <v>-10.10814544511206</v>
          </cell>
          <cell r="T137">
            <v>40487.324641447303</v>
          </cell>
          <cell r="V137">
            <v>0.60205982166521288</v>
          </cell>
          <cell r="Y137">
            <v>-6.8217381332072442</v>
          </cell>
          <cell r="AB137">
            <v>2.3788746155260387</v>
          </cell>
        </row>
        <row r="138">
          <cell r="S138">
            <v>-8.3644688590733161</v>
          </cell>
          <cell r="T138">
            <v>40187.499367273682</v>
          </cell>
          <cell r="V138">
            <v>0.10368671787666095</v>
          </cell>
          <cell r="Y138">
            <v>-7.0556424211841389</v>
          </cell>
          <cell r="AB138">
            <v>2.3528442992707843</v>
          </cell>
        </row>
        <row r="139">
          <cell r="S139">
            <v>-6.4760127613563085</v>
          </cell>
          <cell r="T139">
            <v>39958.557239399488</v>
          </cell>
          <cell r="V139">
            <v>-0.23568269360354499</v>
          </cell>
          <cell r="Y139">
            <v>-7.1483651856405928</v>
          </cell>
          <cell r="AB139">
            <v>2.1932918617610708</v>
          </cell>
        </row>
        <row r="140">
          <cell r="S140">
            <v>-4.7214218684272886</v>
          </cell>
          <cell r="T140">
            <v>39793.650863231385</v>
          </cell>
          <cell r="V140">
            <v>-0.33013530275535219</v>
          </cell>
          <cell r="Y140">
            <v>-7.1597944095492032</v>
          </cell>
          <cell r="AB140">
            <v>1.9654794632415262</v>
          </cell>
        </row>
        <row r="141">
          <cell r="S141">
            <v>-3.0382887558735416</v>
          </cell>
          <cell r="T141">
            <v>39688.724138465906</v>
          </cell>
          <cell r="V141">
            <v>-0.24409185451088611</v>
          </cell>
          <cell r="Y141">
            <v>-7.1124898703756712</v>
          </cell>
          <cell r="AB141">
            <v>1.74006246097127</v>
          </cell>
        </row>
        <row r="142">
          <cell r="S142">
            <v>-1.3823185282293649</v>
          </cell>
          <cell r="T142">
            <v>39641.531648238328</v>
          </cell>
          <cell r="V142">
            <v>-9.8661740159611266E-2</v>
          </cell>
          <cell r="Y142">
            <v>-7.0224301113078873</v>
          </cell>
          <cell r="AB142">
            <v>1.5976348482986236</v>
          </cell>
        </row>
        <row r="143">
          <cell r="S143">
            <v>0.41889062908144759</v>
          </cell>
          <cell r="T143">
            <v>39655.644996283954</v>
          </cell>
          <cell r="V143">
            <v>2.0955631284502729E-2</v>
          </cell>
          <cell r="Y143">
            <v>-6.8938187526471406</v>
          </cell>
          <cell r="AB143">
            <v>1.5591997940457958</v>
          </cell>
        </row>
        <row r="144">
          <cell r="S144">
            <v>2.2878130834399268</v>
          </cell>
          <cell r="T144">
            <v>39731.664078408721</v>
          </cell>
          <cell r="V144">
            <v>8.5132796304510094E-2</v>
          </cell>
          <cell r="Y144">
            <v>-6.7173553164402433</v>
          </cell>
          <cell r="AB144">
            <v>1.5579851788539045</v>
          </cell>
        </row>
        <row r="145">
          <cell r="S145">
            <v>3.9138290286718558</v>
          </cell>
          <cell r="T145">
            <v>39860.213643827556</v>
          </cell>
          <cell r="V145">
            <v>7.3720018997835979E-2</v>
          </cell>
          <cell r="Y145">
            <v>-6.4880485310075509</v>
          </cell>
          <cell r="AB145">
            <v>1.4938300724817832</v>
          </cell>
        </row>
        <row r="146">
          <cell r="S146">
            <v>5.0825908751769511</v>
          </cell>
          <cell r="T146">
            <v>40025.932172793553</v>
          </cell>
          <cell r="V146">
            <v>5.9774020784164605E-4</v>
          </cell>
          <cell r="Y146">
            <v>-6.2015421648637385</v>
          </cell>
          <cell r="AB146">
            <v>1.3175187537848521</v>
          </cell>
        </row>
        <row r="147">
          <cell r="S147">
            <v>5.7331623089797557</v>
          </cell>
          <cell r="T147">
            <v>40212.311684957516</v>
          </cell>
          <cell r="V147">
            <v>-3.9340769754703242E-2</v>
          </cell>
          <cell r="Y147">
            <v>-5.8626155584795221</v>
          </cell>
          <cell r="AB147">
            <v>1.1367345937084217</v>
          </cell>
        </row>
        <row r="148">
          <cell r="S148">
            <v>5.878462170967369</v>
          </cell>
          <cell r="T148">
            <v>40403.570048807087</v>
          </cell>
          <cell r="V148">
            <v>7.8417638941719048E-2</v>
          </cell>
          <cell r="Y148">
            <v>-5.4742664001496415</v>
          </cell>
          <cell r="AB148">
            <v>1.1045852877251683</v>
          </cell>
        </row>
        <row r="149">
          <cell r="S149">
            <v>5.5586100110696979</v>
          </cell>
          <cell r="T149">
            <v>40585.108898547755</v>
          </cell>
          <cell r="V149">
            <v>0.41312790732952465</v>
          </cell>
          <cell r="Y149">
            <v>-5.0665960893897077</v>
          </cell>
          <cell r="AB149">
            <v>1.3035411520805784</v>
          </cell>
        </row>
        <row r="150">
          <cell r="S150">
            <v>4.8943333948530565</v>
          </cell>
          <cell r="T150">
            <v>40745.872350118254</v>
          </cell>
          <cell r="V150">
            <v>0.85283872511292547</v>
          </cell>
          <cell r="Y150">
            <v>-4.6753944251612944</v>
          </cell>
          <cell r="AB150">
            <v>1.6156713137543299</v>
          </cell>
        </row>
        <row r="151">
          <cell r="S151">
            <v>4.0259593256185111</v>
          </cell>
          <cell r="T151">
            <v>40878.982268139349</v>
          </cell>
          <cell r="V151">
            <v>1.2267083196690454</v>
          </cell>
          <cell r="Y151">
            <v>-4.3505505603193217</v>
          </cell>
          <cell r="AB151">
            <v>1.8565306417343885</v>
          </cell>
        </row>
        <row r="152">
          <cell r="S152">
            <v>3.0881986937025596</v>
          </cell>
          <cell r="T152">
            <v>40981.75198103307</v>
          </cell>
          <cell r="V152">
            <v>1.4073706028285393</v>
          </cell>
          <cell r="Y152">
            <v>-4.1354688610218844</v>
          </cell>
          <cell r="AB152">
            <v>1.9015530210900522</v>
          </cell>
        </row>
        <row r="153">
          <cell r="S153">
            <v>2.2150366230175189</v>
          </cell>
          <cell r="T153">
            <v>41055.923684466339</v>
          </cell>
          <cell r="V153">
            <v>1.4130409382536735</v>
          </cell>
          <cell r="Y153">
            <v>-4.0430164362818761</v>
          </cell>
          <cell r="AB153">
            <v>1.8387329433057653</v>
          </cell>
        </row>
        <row r="154">
          <cell r="S154">
            <v>1.5964522301364914</v>
          </cell>
          <cell r="T154">
            <v>41109.673314731444</v>
          </cell>
          <cell r="V154">
            <v>1.3146734900403523</v>
          </cell>
          <cell r="Y154">
            <v>-4.0763966650906198</v>
          </cell>
          <cell r="AB154">
            <v>1.8251198558815185</v>
          </cell>
        </row>
        <row r="155">
          <cell r="S155">
            <v>1.2603704067497112</v>
          </cell>
          <cell r="T155">
            <v>41152.315850599909</v>
          </cell>
          <cell r="V155">
            <v>1.1752562923202481</v>
          </cell>
          <cell r="Y155">
            <v>-4.218741386553793</v>
          </cell>
          <cell r="AB155">
            <v>1.9405234749805933</v>
          </cell>
        </row>
        <row r="156">
          <cell r="S156">
            <v>1.0614173649331482</v>
          </cell>
          <cell r="T156">
            <v>41188.391334411521</v>
          </cell>
          <cell r="V156">
            <v>1.050838423240763</v>
          </cell>
          <cell r="Y156">
            <v>-4.4142143026749796</v>
          </cell>
          <cell r="AB156">
            <v>2.0705739837443948</v>
          </cell>
        </row>
        <row r="157">
          <cell r="S157">
            <v>0.80237223268360136</v>
          </cell>
          <cell r="T157">
            <v>41215.77666586003</v>
          </cell>
          <cell r="V157">
            <v>1.0090465118598235</v>
          </cell>
          <cell r="Y157">
            <v>-4.5764142316572549</v>
          </cell>
          <cell r="AB157">
            <v>2.0169657094358362</v>
          </cell>
        </row>
        <row r="158">
          <cell r="S158">
            <v>0.35474515230753401</v>
          </cell>
          <cell r="T158">
            <v>41227.931055609428</v>
          </cell>
          <cell r="V158">
            <v>1.0805921745554503</v>
          </cell>
          <cell r="Y158">
            <v>-4.6434680904247845</v>
          </cell>
          <cell r="AB158">
            <v>1.6724927017507163</v>
          </cell>
        </row>
        <row r="159">
          <cell r="S159">
            <v>-0.15451818683264174</v>
          </cell>
          <cell r="T159">
            <v>41222.619829893702</v>
          </cell>
          <cell r="V159">
            <v>1.2041396161100781</v>
          </cell>
          <cell r="Y159">
            <v>-4.6215912799532965</v>
          </cell>
          <cell r="AB159">
            <v>1.1864855214369641</v>
          </cell>
        </row>
        <row r="160">
          <cell r="S160">
            <v>-0.52000261839429962</v>
          </cell>
          <cell r="T160">
            <v>41204.706766466064</v>
          </cell>
          <cell r="V160">
            <v>1.2870953294866316</v>
          </cell>
          <cell r="Y160">
            <v>-4.540525323836853</v>
          </cell>
          <cell r="AB160">
            <v>0.78099544847893831</v>
          </cell>
        </row>
        <row r="161">
          <cell r="S161">
            <v>-0.58908327555676765</v>
          </cell>
          <cell r="T161">
            <v>41184.398459000724</v>
          </cell>
          <cell r="V161">
            <v>1.2763574471292394</v>
          </cell>
          <cell r="Y161">
            <v>-4.422121791223077</v>
          </cell>
          <cell r="AB161">
            <v>0.62036971886136882</v>
          </cell>
        </row>
        <row r="162">
          <cell r="S162">
            <v>-0.42235905381092786</v>
          </cell>
          <cell r="T162">
            <v>41169.846294080031</v>
          </cell>
          <cell r="V162">
            <v>1.2509089699794362</v>
          </cell>
          <cell r="Y162">
            <v>-4.247688241742642</v>
          </cell>
          <cell r="AB162">
            <v>0.65675280374284384</v>
          </cell>
        </row>
        <row r="163">
          <cell r="S163">
            <v>-0.13537406733796775</v>
          </cell>
          <cell r="T163">
            <v>41165.190237596507</v>
          </cell>
          <cell r="V163">
            <v>1.3267150636345981</v>
          </cell>
          <cell r="Y163">
            <v>-3.9886701653334855</v>
          </cell>
          <cell r="AB163">
            <v>0.78902547289179115</v>
          </cell>
        </row>
        <row r="164">
          <cell r="S164">
            <v>0.16973815163536798</v>
          </cell>
          <cell r="T164">
            <v>41171.013258216532</v>
          </cell>
          <cell r="V164">
            <v>1.5834679080246161</v>
          </cell>
          <cell r="Y164">
            <v>-3.6133632963884277</v>
          </cell>
          <cell r="AB164">
            <v>0.93452788175047985</v>
          </cell>
        </row>
        <row r="165">
          <cell r="S165">
            <v>0.41930228998956487</v>
          </cell>
          <cell r="T165">
            <v>41185.364826605313</v>
          </cell>
          <cell r="V165">
            <v>1.9906834853597344</v>
          </cell>
          <cell r="Y165">
            <v>-3.0791905534448216</v>
          </cell>
          <cell r="AB165">
            <v>1.0667154407009161</v>
          </cell>
        </row>
        <row r="166">
          <cell r="S166">
            <v>0.5362056791315073</v>
          </cell>
          <cell r="T166">
            <v>41203.706100876443</v>
          </cell>
          <cell r="V166">
            <v>2.4530833369631022</v>
          </cell>
          <cell r="Y166">
            <v>-2.3904428164820635</v>
          </cell>
          <cell r="AB166">
            <v>1.1721100795228478</v>
          </cell>
        </row>
        <row r="167">
          <cell r="S167">
            <v>0.51157586009773492</v>
          </cell>
          <cell r="T167">
            <v>41221.232567927662</v>
          </cell>
          <cell r="V167">
            <v>2.911064396049845</v>
          </cell>
          <cell r="Y167">
            <v>-1.5259404838903423</v>
          </cell>
          <cell r="AB167">
            <v>1.2433078049509882</v>
          </cell>
        </row>
        <row r="168">
          <cell r="S168">
            <v>0.45778580150002135</v>
          </cell>
          <cell r="T168">
            <v>41236.956953308465</v>
          </cell>
          <cell r="V168">
            <v>3.2997601014817413</v>
          </cell>
          <cell r="Y168">
            <v>-0.57581852723850302</v>
          </cell>
          <cell r="AB168">
            <v>1.2854910208446535</v>
          </cell>
        </row>
        <row r="169">
          <cell r="S169">
            <v>0.54426976802626204</v>
          </cell>
          <cell r="T169">
            <v>41255.682179616437</v>
          </cell>
          <cell r="V169">
            <v>3.5364709508279413</v>
          </cell>
          <cell r="Y169">
            <v>0.27267733204781042</v>
          </cell>
          <cell r="AB169">
            <v>1.3031026027507275</v>
          </cell>
        </row>
        <row r="170">
          <cell r="S170">
            <v>0.87126328657598506</v>
          </cell>
          <cell r="T170">
            <v>41285.639572533182</v>
          </cell>
          <cell r="V170">
            <v>3.5955290268751661</v>
          </cell>
          <cell r="Y170">
            <v>0.89312188616796906</v>
          </cell>
          <cell r="AB170">
            <v>1.3034480499666046</v>
          </cell>
        </row>
        <row r="171">
          <cell r="S171">
            <v>1.3449497589561377</v>
          </cell>
          <cell r="T171">
            <v>41331.797854257951</v>
          </cell>
          <cell r="V171">
            <v>3.5884679768704686</v>
          </cell>
          <cell r="Y171">
            <v>1.2912441562169086</v>
          </cell>
          <cell r="AB171">
            <v>1.3029028535452403</v>
          </cell>
        </row>
        <row r="172">
          <cell r="S172">
            <v>1.8104848543154528</v>
          </cell>
          <cell r="T172">
            <v>41393.841169278989</v>
          </cell>
          <cell r="V172">
            <v>3.6762192813760031</v>
          </cell>
          <cell r="Y172">
            <v>1.5276897542887191</v>
          </cell>
          <cell r="AB172">
            <v>1.3212509721538535</v>
          </cell>
        </row>
        <row r="173">
          <cell r="S173">
            <v>2.1396129089153559</v>
          </cell>
          <cell r="T173">
            <v>41467.168575825017</v>
          </cell>
          <cell r="V173">
            <v>3.9441986130591911</v>
          </cell>
          <cell r="Y173">
            <v>1.6438695493605326</v>
          </cell>
          <cell r="AB173">
            <v>1.3666848399880971</v>
          </cell>
        </row>
        <row r="174">
          <cell r="S174">
            <v>2.3716562412022801</v>
          </cell>
          <cell r="T174">
            <v>41548.537649828759</v>
          </cell>
          <cell r="V174">
            <v>4.2751384129924741</v>
          </cell>
          <cell r="Y174">
            <v>1.6645328739730125</v>
          </cell>
          <cell r="AB174">
            <v>1.4167966630331152</v>
          </cell>
        </row>
        <row r="175">
          <cell r="S175">
            <v>2.5832501302432087</v>
          </cell>
          <cell r="T175">
            <v>41637.265692708497</v>
          </cell>
          <cell r="V175">
            <v>4.4873610379339679</v>
          </cell>
          <cell r="Y175">
            <v>1.6024048454863937</v>
          </cell>
          <cell r="AB175">
            <v>1.4388224466736377</v>
          </cell>
        </row>
        <row r="176">
          <cell r="S176">
            <v>2.8265809511665463</v>
          </cell>
          <cell r="T176">
            <v>41734.398697942233</v>
          </cell>
          <cell r="V176">
            <v>4.4576551718292556</v>
          </cell>
          <cell r="Y176">
            <v>1.47152762645133</v>
          </cell>
          <cell r="AB176">
            <v>1.412354156402218</v>
          </cell>
        </row>
        <row r="177">
          <cell r="S177">
            <v>3.091148324014914</v>
          </cell>
          <cell r="T177">
            <v>41840.643862786914</v>
          </cell>
          <cell r="V177">
            <v>4.2435698994341076</v>
          </cell>
          <cell r="Y177">
            <v>1.29296844855602</v>
          </cell>
          <cell r="AB177">
            <v>1.3573814498777148</v>
          </cell>
        </row>
        <row r="178">
          <cell r="S178">
            <v>3.3236300689434284</v>
          </cell>
          <cell r="T178">
            <v>41954.940450737828</v>
          </cell>
          <cell r="V178">
            <v>3.971172382799093</v>
          </cell>
          <cell r="Y178">
            <v>1.1002589380715744</v>
          </cell>
          <cell r="AB178">
            <v>1.3076294246971987</v>
          </cell>
        </row>
        <row r="179">
          <cell r="S179">
            <v>3.5015617056022963</v>
          </cell>
          <cell r="T179">
            <v>42075.516820358942</v>
          </cell>
          <cell r="V179">
            <v>3.7435912211868816</v>
          </cell>
          <cell r="Y179">
            <v>0.91969609660982332</v>
          </cell>
          <cell r="AB179">
            <v>1.2880089318356935</v>
          </cell>
        </row>
        <row r="180">
          <cell r="S180">
            <v>3.5995201941576793</v>
          </cell>
          <cell r="T180">
            <v>42199.72196260537</v>
          </cell>
          <cell r="V180">
            <v>3.6491417360138945</v>
          </cell>
          <cell r="Y180">
            <v>0.8033180599040346</v>
          </cell>
          <cell r="AB180">
            <v>1.2778314642884814</v>
          </cell>
        </row>
        <row r="181">
          <cell r="S181">
            <v>3.5742876880639374</v>
          </cell>
          <cell r="T181">
            <v>42323.362160899349</v>
          </cell>
          <cell r="V181">
            <v>3.7721388066191297</v>
          </cell>
          <cell r="Y181">
            <v>0.81141888339935075</v>
          </cell>
          <cell r="AB181">
            <v>1.2422296891184459</v>
          </cell>
        </row>
        <row r="182">
          <cell r="S182">
            <v>3.4132848867145515</v>
          </cell>
          <cell r="T182">
            <v>42441.746594101824</v>
          </cell>
          <cell r="V182">
            <v>4.12314894173893</v>
          </cell>
          <cell r="Y182">
            <v>0.96521424574431691</v>
          </cell>
          <cell r="AB182">
            <v>1.1718922410125732</v>
          </cell>
        </row>
        <row r="183">
          <cell r="S183">
            <v>3.1526680448621169</v>
          </cell>
          <cell r="T183">
            <v>42551.400455226394</v>
          </cell>
          <cell r="V183">
            <v>4.5082834840166619</v>
          </cell>
          <cell r="Y183">
            <v>1.1836584327429511</v>
          </cell>
          <cell r="AB183">
            <v>1.1252142274630339</v>
          </cell>
        </row>
        <row r="184">
          <cell r="S184">
            <v>2.8385037111913203</v>
          </cell>
          <cell r="T184">
            <v>42650.433942112089</v>
          </cell>
          <cell r="V184">
            <v>4.6638137192008156</v>
          </cell>
          <cell r="Y184">
            <v>1.3523095285514541</v>
          </cell>
          <cell r="AB184">
            <v>1.1833102726828582</v>
          </cell>
        </row>
        <row r="185">
          <cell r="S185">
            <v>2.5359001395324432</v>
          </cell>
          <cell r="T185">
            <v>42739.202153821345</v>
          </cell>
          <cell r="V185">
            <v>4.426634880852065</v>
          </cell>
          <cell r="Y185">
            <v>1.3976161455403924</v>
          </cell>
          <cell r="AB185">
            <v>1.3818362248326332</v>
          </cell>
        </row>
        <row r="186">
          <cell r="S186">
            <v>2.319953111015538</v>
          </cell>
          <cell r="T186">
            <v>42820.685071238768</v>
          </cell>
          <cell r="V186">
            <v>3.9542359438273111</v>
          </cell>
          <cell r="Y186">
            <v>1.398398328095074</v>
          </cell>
          <cell r="AB186">
            <v>1.6341723287593313</v>
          </cell>
        </row>
        <row r="187">
          <cell r="S187">
            <v>2.2787488695363178</v>
          </cell>
          <cell r="T187">
            <v>42900.976162957195</v>
          </cell>
          <cell r="V187">
            <v>3.4954217013158706</v>
          </cell>
          <cell r="Y187">
            <v>1.4753530122984637</v>
          </cell>
          <cell r="AB187">
            <v>1.8124824439017972</v>
          </cell>
        </row>
        <row r="188">
          <cell r="S188">
            <v>2.4594126590311793</v>
          </cell>
          <cell r="T188">
            <v>42987.880649399536</v>
          </cell>
          <cell r="V188">
            <v>3.2269106833779704</v>
          </cell>
          <cell r="Y188">
            <v>1.6917024132340863</v>
          </cell>
          <cell r="AB188">
            <v>1.8286836248562421</v>
          </cell>
        </row>
        <row r="189">
          <cell r="S189">
            <v>2.7703124818181601</v>
          </cell>
          <cell r="T189">
            <v>43086.041760627362</v>
          </cell>
          <cell r="V189">
            <v>3.1203572338970975</v>
          </cell>
          <cell r="Y189">
            <v>1.9319113486608641</v>
          </cell>
          <cell r="AB189">
            <v>1.7267741661818548</v>
          </cell>
        </row>
        <row r="190">
          <cell r="S190">
            <v>3.0527830908765541</v>
          </cell>
          <cell r="T190">
            <v>43194.513396471266</v>
          </cell>
          <cell r="V190">
            <v>3.0895805467262782</v>
          </cell>
          <cell r="Y190">
            <v>2.0143674870554573</v>
          </cell>
          <cell r="AB190">
            <v>1.601942234263487</v>
          </cell>
        </row>
        <row r="191">
          <cell r="S191">
            <v>3.228410909696966</v>
          </cell>
          <cell r="T191">
            <v>43309.576511907464</v>
          </cell>
          <cell r="V191">
            <v>3.0544947317254545</v>
          </cell>
          <cell r="Y191">
            <v>1.8391970568863103</v>
          </cell>
          <cell r="AB191">
            <v>1.5116619826725186</v>
          </cell>
        </row>
        <row r="192">
          <cell r="S192">
            <v>3.3298962178175406</v>
          </cell>
          <cell r="T192">
            <v>43428.613904187587</v>
          </cell>
          <cell r="V192">
            <v>2.9686672535807812</v>
          </cell>
          <cell r="Y192">
            <v>1.4546569933079567</v>
          </cell>
          <cell r="AB192">
            <v>1.454071625076625</v>
          </cell>
        </row>
        <row r="193">
          <cell r="S193">
            <v>3.4197773353314753</v>
          </cell>
          <cell r="T193">
            <v>43551.137567335601</v>
          </cell>
          <cell r="V193">
            <v>2.7961915938966353</v>
          </cell>
          <cell r="Y193">
            <v>0.97949780656312324</v>
          </cell>
          <cell r="AB193">
            <v>1.413360601204583</v>
          </cell>
        </row>
        <row r="194">
          <cell r="S194">
            <v>3.5497353565040912</v>
          </cell>
          <cell r="T194">
            <v>43678.456905167906</v>
          </cell>
          <cell r="V194">
            <v>2.5295137238269039</v>
          </cell>
          <cell r="Y194">
            <v>0.51131277315021872</v>
          </cell>
          <cell r="AB194">
            <v>1.3832616774039685</v>
          </cell>
        </row>
        <row r="195">
          <cell r="S195">
            <v>3.7113082306291068</v>
          </cell>
          <cell r="T195">
            <v>43811.610585298426</v>
          </cell>
          <cell r="V195">
            <v>2.2385780992708604</v>
          </cell>
          <cell r="Y195">
            <v>7.4066491512381205E-2</v>
          </cell>
          <cell r="AB195">
            <v>1.4009688545400634</v>
          </cell>
        </row>
        <row r="196">
          <cell r="S196">
            <v>3.8800688523328075</v>
          </cell>
          <cell r="T196">
            <v>43950.826147459564</v>
          </cell>
          <cell r="V196">
            <v>2.0147155254114146</v>
          </cell>
          <cell r="Y196">
            <v>-0.34029764626410941</v>
          </cell>
          <cell r="AB196">
            <v>1.5190307083021048</v>
          </cell>
        </row>
        <row r="197">
          <cell r="S197">
            <v>3.9988560274814455</v>
          </cell>
          <cell r="T197">
            <v>44094.354281876527</v>
          </cell>
          <cell r="V197">
            <v>1.9285972035534726</v>
          </cell>
          <cell r="Y197">
            <v>-0.7278877006753004</v>
          </cell>
          <cell r="AB197">
            <v>1.7491954767409057</v>
          </cell>
        </row>
        <row r="198">
          <cell r="S198">
            <v>3.939186286597085</v>
          </cell>
          <cell r="T198">
            <v>44235.918734661864</v>
          </cell>
          <cell r="V198">
            <v>1.9548891130669821</v>
          </cell>
          <cell r="Y198">
            <v>-1.1242554909861036</v>
          </cell>
          <cell r="AB198">
            <v>2.0058274609990434</v>
          </cell>
        </row>
        <row r="199">
          <cell r="S199">
            <v>3.550622443300866</v>
          </cell>
          <cell r="T199">
            <v>44363.874776601042</v>
          </cell>
          <cell r="V199">
            <v>2.044691502219842</v>
          </cell>
          <cell r="Y199">
            <v>-1.5617048028886638</v>
          </cell>
          <cell r="AB199">
            <v>2.1702357031591513</v>
          </cell>
        </row>
        <row r="200">
          <cell r="S200">
            <v>2.7560232013968067</v>
          </cell>
          <cell r="T200">
            <v>44463.655241870125</v>
          </cell>
          <cell r="V200">
            <v>2.1510883570422523</v>
          </cell>
          <cell r="Y200">
            <v>-2.0501297913547933</v>
          </cell>
          <cell r="AB200">
            <v>2.1747857694954353</v>
          </cell>
        </row>
        <row r="201">
          <cell r="S201">
            <v>1.6948160392355138</v>
          </cell>
          <cell r="T201">
            <v>44525.371693690504</v>
          </cell>
          <cell r="V201">
            <v>2.2297873352225217</v>
          </cell>
          <cell r="Y201">
            <v>-2.5427938844345577</v>
          </cell>
          <cell r="AB201">
            <v>2.1148450975386535</v>
          </cell>
        </row>
        <row r="202">
          <cell r="S202">
            <v>0.65425686395321758</v>
          </cell>
          <cell r="T202">
            <v>44549.32846322035</v>
          </cell>
          <cell r="V202">
            <v>2.2363552905817485</v>
          </cell>
          <cell r="Y202">
            <v>-2.9414044029376862</v>
          </cell>
          <cell r="AB202">
            <v>2.1350603641993482</v>
          </cell>
        </row>
        <row r="203">
          <cell r="S203">
            <v>-0.26025034437242578</v>
          </cell>
          <cell r="T203">
            <v>44539.753483181266</v>
          </cell>
          <cell r="V203">
            <v>2.1438587464969849</v>
          </cell>
          <cell r="Y203">
            <v>-3.2345778449295093</v>
          </cell>
          <cell r="AB203">
            <v>2.3138522155414121</v>
          </cell>
        </row>
        <row r="204">
          <cell r="S204">
            <v>-1.0465813087415343</v>
          </cell>
          <cell r="T204">
            <v>44501.094389022393</v>
          </cell>
          <cell r="V204">
            <v>1.9476272235227521</v>
          </cell>
          <cell r="Y204">
            <v>-3.4872489426223008</v>
          </cell>
          <cell r="AB204">
            <v>2.5635221953421272</v>
          </cell>
        </row>
        <row r="205">
          <cell r="S205">
            <v>-1.6789915988685067</v>
          </cell>
          <cell r="T205">
            <v>44438.882374541216</v>
          </cell>
          <cell r="V205">
            <v>1.6589210289623235</v>
          </cell>
          <cell r="Y205">
            <v>-3.7769073020996524</v>
          </cell>
          <cell r="AB205">
            <v>2.718983756939175</v>
          </cell>
        </row>
        <row r="206">
          <cell r="S206">
            <v>-2.1902975935839564</v>
          </cell>
          <cell r="T206">
            <v>44357.533693791884</v>
          </cell>
          <cell r="V206">
            <v>1.3040571819807889</v>
          </cell>
          <cell r="Y206">
            <v>-4.1551544920503396</v>
          </cell>
          <cell r="AB206">
            <v>2.6672516687457293</v>
          </cell>
        </row>
        <row r="207">
          <cell r="S207">
            <v>-2.6733958217759812</v>
          </cell>
          <cell r="T207">
            <v>44258.058332121065</v>
          </cell>
          <cell r="V207">
            <v>0.94968434626923059</v>
          </cell>
          <cell r="Y207">
            <v>-4.5601259099509628</v>
          </cell>
          <cell r="AB207">
            <v>2.4422057444194678</v>
          </cell>
        </row>
        <row r="208">
          <cell r="S208">
            <v>-3.2501777475299698</v>
          </cell>
          <cell r="T208">
            <v>44136.918297194534</v>
          </cell>
          <cell r="V208">
            <v>0.67182204436671</v>
          </cell>
          <cell r="Y208">
            <v>-4.8968538282789575</v>
          </cell>
          <cell r="AB208">
            <v>2.1248946185455253</v>
          </cell>
        </row>
        <row r="209">
          <cell r="S209">
            <v>-3.9529966835524233</v>
          </cell>
          <cell r="T209">
            <v>43989.362497647933</v>
          </cell>
          <cell r="V209">
            <v>0.52056470214305595</v>
          </cell>
          <cell r="Y209">
            <v>-5.0899517902230462</v>
          </cell>
          <cell r="AB209">
            <v>1.8052375094468998</v>
          </cell>
        </row>
        <row r="210">
          <cell r="S210">
            <v>-4.6717603268477959</v>
          </cell>
          <cell r="T210">
            <v>43814.857623463766</v>
          </cell>
          <cell r="V210">
            <v>0.41923916384463134</v>
          </cell>
          <cell r="Y210">
            <v>-5.1848289747168597</v>
          </cell>
          <cell r="AB210">
            <v>1.5417767581026753</v>
          </cell>
        </row>
        <row r="211">
          <cell r="S211">
            <v>-5.2416329718521055</v>
          </cell>
          <cell r="T211">
            <v>43619.254572229089</v>
          </cell>
          <cell r="V211">
            <v>0.26129553769307368</v>
          </cell>
          <cell r="Y211">
            <v>-5.2554495997971795</v>
          </cell>
          <cell r="AB211">
            <v>1.3900643285371439</v>
          </cell>
        </row>
        <row r="212">
          <cell r="S212">
            <v>-5.5579894389815587</v>
          </cell>
          <cell r="T212">
            <v>43412.484508927468</v>
          </cell>
          <cell r="V212">
            <v>-2.838577359429717E-2</v>
          </cell>
          <cell r="Y212">
            <v>-5.3622126467150029</v>
          </cell>
          <cell r="AB212">
            <v>1.368378397862724</v>
          </cell>
        </row>
        <row r="213">
          <cell r="S213">
            <v>-5.6953326414005971</v>
          </cell>
          <cell r="T213">
            <v>43201.574935161298</v>
          </cell>
          <cell r="V213">
            <v>-0.43278381212291661</v>
          </cell>
          <cell r="Y213">
            <v>-5.5259723677113399</v>
          </cell>
          <cell r="AB213">
            <v>1.3750088632662028</v>
          </cell>
        </row>
        <row r="214">
          <cell r="S214">
            <v>-5.7790258058611821</v>
          </cell>
          <cell r="T214">
            <v>42988.581240118983</v>
          </cell>
          <cell r="V214">
            <v>-0.87448774083369596</v>
          </cell>
          <cell r="Y214">
            <v>-5.7461439372948897</v>
          </cell>
          <cell r="AB214">
            <v>1.277824824902174</v>
          </cell>
        </row>
        <row r="215">
          <cell r="S215">
            <v>-5.9043833155402954</v>
          </cell>
          <cell r="T215">
            <v>42771.915930113166</v>
          </cell>
          <cell r="V215">
            <v>-1.3236085418675714</v>
          </cell>
          <cell r="Y215">
            <v>-6.0197039831375481</v>
          </cell>
          <cell r="AB215">
            <v>1.0013959460445587</v>
          </cell>
        </row>
        <row r="216">
          <cell r="S216">
            <v>-6.1120160503161047</v>
          </cell>
          <cell r="T216">
            <v>42548.510364439811</v>
          </cell>
          <cell r="V216">
            <v>-1.7544819927275745</v>
          </cell>
          <cell r="Y216">
            <v>-6.3059249809442663</v>
          </cell>
          <cell r="AB216">
            <v>0.63876314455886263</v>
          </cell>
        </row>
        <row r="217">
          <cell r="S217">
            <v>-6.4383741822240381</v>
          </cell>
          <cell r="T217">
            <v>42313.953429080721</v>
          </cell>
          <cell r="V217">
            <v>-2.1257249098837416</v>
          </cell>
          <cell r="Y217">
            <v>-6.5532476474870922</v>
          </cell>
          <cell r="AB217">
            <v>0.35846981116025578</v>
          </cell>
        </row>
        <row r="218">
          <cell r="S218">
            <v>-6.8323114989368605</v>
          </cell>
          <cell r="T218">
            <v>42065.756168198684</v>
          </cell>
          <cell r="V218">
            <v>-2.4252285335862878</v>
          </cell>
          <cell r="Y218">
            <v>-6.7333138479721661</v>
          </cell>
          <cell r="AB218">
            <v>0.26244638847099377</v>
          </cell>
        </row>
        <row r="219">
          <cell r="S219">
            <v>-6.9904810995543016</v>
          </cell>
          <cell r="T219">
            <v>41812.5986098379</v>
          </cell>
          <cell r="V219">
            <v>-2.6936279595338508</v>
          </cell>
          <cell r="Y219">
            <v>-6.8899311029636863</v>
          </cell>
          <cell r="AB219">
            <v>0.27454651853704437</v>
          </cell>
        </row>
        <row r="220">
          <cell r="S220">
            <v>-6.5071179821416081</v>
          </cell>
          <cell r="T220">
            <v>41577.949214790358</v>
          </cell>
          <cell r="V220">
            <v>-2.9951012287874001</v>
          </cell>
          <cell r="Y220">
            <v>-7.0970059741330749</v>
          </cell>
          <cell r="AB220">
            <v>0.25689385753040472</v>
          </cell>
        </row>
        <row r="221">
          <cell r="S221">
            <v>-5.1877631781086953</v>
          </cell>
          <cell r="T221">
            <v>41391.957415697398</v>
          </cell>
          <cell r="V221">
            <v>-3.3660884128638213</v>
          </cell>
          <cell r="Y221">
            <v>-7.4141502473599079</v>
          </cell>
          <cell r="AB221">
            <v>0.11397805049124798</v>
          </cell>
        </row>
        <row r="222">
          <cell r="S222">
            <v>-3.4174028005482082</v>
          </cell>
          <cell r="T222">
            <v>41270.270256620955</v>
          </cell>
          <cell r="V222">
            <v>-3.8207461714414248</v>
          </cell>
          <cell r="Y222">
            <v>-7.8961316473318943</v>
          </cell>
          <cell r="AB222">
            <v>-0.12982524444716814</v>
          </cell>
        </row>
        <row r="223">
          <cell r="S223">
            <v>-1.7979007694674198</v>
          </cell>
          <cell r="T223">
            <v>41206.694387832853</v>
          </cell>
          <cell r="V223">
            <v>-4.3558866619150987</v>
          </cell>
          <cell r="Y223">
            <v>-8.5862623882990263</v>
          </cell>
          <cell r="AB223">
            <v>-0.41049779102413364</v>
          </cell>
        </row>
        <row r="224">
          <cell r="S224">
            <v>-0.77120348512150771</v>
          </cell>
          <cell r="T224">
            <v>41179.598452251856</v>
          </cell>
          <cell r="V224">
            <v>-4.9480193178580656</v>
          </cell>
          <cell r="Y224">
            <v>-9.4934592197779786</v>
          </cell>
          <cell r="AB224">
            <v>-0.66610042732805352</v>
          </cell>
        </row>
        <row r="225">
          <cell r="S225">
            <v>-0.19113213639146975</v>
          </cell>
          <cell r="T225">
            <v>41172.923562434728</v>
          </cell>
          <cell r="V225">
            <v>-5.5120325252995928</v>
          </cell>
          <cell r="Y225">
            <v>-10.507049940363711</v>
          </cell>
          <cell r="AB225">
            <v>-0.84243892246104179</v>
          </cell>
        </row>
        <row r="226">
          <cell r="S226">
            <v>0.25243443626068451</v>
          </cell>
          <cell r="T226">
            <v>41181.689700449431</v>
          </cell>
          <cell r="V226">
            <v>-5.9000450985466024</v>
          </cell>
          <cell r="Y226">
            <v>-11.525029239076702</v>
          </cell>
          <cell r="AB226">
            <v>-0.88135382316560928</v>
          </cell>
        </row>
        <row r="227">
          <cell r="S227">
            <v>0.82051990022886656</v>
          </cell>
          <cell r="T227">
            <v>41210.021447105333</v>
          </cell>
          <cell r="V227">
            <v>-6.0699267349990098</v>
          </cell>
          <cell r="Y227">
            <v>-12.203762040923728</v>
          </cell>
          <cell r="AB227">
            <v>-0.77770434479148554</v>
          </cell>
        </row>
        <row r="228">
          <cell r="S228">
            <v>1.4989816460010408</v>
          </cell>
          <cell r="T228">
            <v>41261.463208567322</v>
          </cell>
          <cell r="V228">
            <v>-6.0768404260231996</v>
          </cell>
          <cell r="Y228">
            <v>-13.171200742957623</v>
          </cell>
          <cell r="AB228">
            <v>-0.63991383460737516</v>
          </cell>
        </row>
        <row r="229">
          <cell r="S229">
            <v>2.8339906904271794</v>
          </cell>
          <cell r="T229">
            <v>41358.061233020373</v>
          </cell>
          <cell r="V229">
            <v>-5.9944529507703681</v>
          </cell>
          <cell r="Y229">
            <v>-13.390271797120556</v>
          </cell>
          <cell r="AB229">
            <v>-0.62573685986377914</v>
          </cell>
        </row>
        <row r="230">
          <cell r="S230">
            <v>2.683753270088074</v>
          </cell>
          <cell r="T230">
            <v>41448.89288923773</v>
          </cell>
          <cell r="V230">
            <v>-5.8884469458484467</v>
          </cell>
          <cell r="Y230">
            <v>-13.581795500028104</v>
          </cell>
          <cell r="AB230">
            <v>-0.82298475898294754</v>
          </cell>
        </row>
        <row r="231">
          <cell r="S231">
            <v>3.6508613050136418</v>
          </cell>
          <cell r="T231">
            <v>41571.864982296865</v>
          </cell>
          <cell r="V231">
            <v>-5.7398421748508959</v>
          </cell>
          <cell r="Y231">
            <v>-13.908156247665049</v>
          </cell>
          <cell r="AB231">
            <v>-1.1135803734603544</v>
          </cell>
        </row>
        <row r="232">
          <cell r="S232">
            <v>3.597174918196111</v>
          </cell>
          <cell r="T232">
            <v>41693.139864633478</v>
          </cell>
          <cell r="V232">
            <v>-5.4973514916036965</v>
          </cell>
          <cell r="Y232">
            <v>-13.768826059545114</v>
          </cell>
          <cell r="AB232">
            <v>-1.3120250206671513</v>
          </cell>
        </row>
        <row r="233">
          <cell r="S233">
            <v>2.4791752939296696</v>
          </cell>
          <cell r="T233">
            <v>41777.412248842804</v>
          </cell>
          <cell r="V233">
            <v>-5.1338783958537526</v>
          </cell>
          <cell r="Y233">
            <v>-13.790758638810063</v>
          </cell>
          <cell r="AB233">
            <v>-1.3007083463776881</v>
          </cell>
        </row>
        <row r="234">
          <cell r="S234">
            <v>1.7477169166172812</v>
          </cell>
          <cell r="T234">
            <v>41837.518349020895</v>
          </cell>
          <cell r="V234">
            <v>-4.6489191531303149</v>
          </cell>
          <cell r="Y234">
            <v>-13.194464534669436</v>
          </cell>
          <cell r="AB234">
            <v>-1.1959109045900473</v>
          </cell>
        </row>
        <row r="235">
          <cell r="S235">
            <v>0.21786822621370217</v>
          </cell>
          <cell r="T235">
            <v>41845.083912065274</v>
          </cell>
          <cell r="V235">
            <v>-4.0586066246024792</v>
          </cell>
          <cell r="Y235">
            <v>-12.222054108552062</v>
          </cell>
          <cell r="AB235">
            <v>-1.1807768063760715</v>
          </cell>
        </row>
        <row r="236">
          <cell r="S236">
            <v>-1.3136335204252614</v>
          </cell>
          <cell r="T236">
            <v>41799.285848697233</v>
          </cell>
          <cell r="V236">
            <v>-3.3822646847791904</v>
          </cell>
          <cell r="Y236">
            <v>-11.564779860576069</v>
          </cell>
          <cell r="AB236">
            <v>-1.3358635964909715</v>
          </cell>
        </row>
        <row r="237">
          <cell r="S237">
            <v>-2.1632290755393191</v>
          </cell>
          <cell r="T237">
            <v>41723.883994106516</v>
          </cell>
          <cell r="V237">
            <v>-2.6495657933365058</v>
          </cell>
          <cell r="Y237">
            <v>-10.789702053803884</v>
          </cell>
          <cell r="AB237">
            <v>-0.85094907309010148</v>
          </cell>
        </row>
        <row r="238">
          <cell r="S238">
            <v>-2.8011371384341954</v>
          </cell>
          <cell r="T238">
            <v>41626.365047069165</v>
          </cell>
          <cell r="V238">
            <v>-1.9585317729161944</v>
          </cell>
          <cell r="Y238">
            <v>-9.4089973537194957</v>
          </cell>
          <cell r="AB238">
            <v>-0.97108591275519851</v>
          </cell>
        </row>
        <row r="239">
          <cell r="S239">
            <v>-3.0841858119399324</v>
          </cell>
          <cell r="T239">
            <v>41518.997334997206</v>
          </cell>
          <cell r="V239">
            <v>-1.3207186321434916</v>
          </cell>
          <cell r="Y239">
            <v>-8.2289803220035651</v>
          </cell>
          <cell r="AB239">
            <v>-0.90977108304627352</v>
          </cell>
        </row>
        <row r="240">
          <cell r="S240">
            <v>-3.5447982662126898</v>
          </cell>
          <cell r="T240">
            <v>41395.524128795878</v>
          </cell>
          <cell r="V240">
            <v>-0.74397748472251335</v>
          </cell>
          <cell r="Y240">
            <v>-6.5290009110233864</v>
          </cell>
          <cell r="AB240">
            <v>-0.87266938025697405</v>
          </cell>
        </row>
        <row r="241">
          <cell r="S241">
            <v>-4.5423534287110208</v>
          </cell>
          <cell r="T241">
            <v>41236.307861588757</v>
          </cell>
          <cell r="V241">
            <v>-0.27370005848654788</v>
          </cell>
          <cell r="Y241">
            <v>-5.3987730061349719</v>
          </cell>
          <cell r="AB241">
            <v>-0.85113790429143243</v>
          </cell>
        </row>
        <row r="242">
          <cell r="S242">
            <v>-4.1291359416790634</v>
          </cell>
          <cell r="T242">
            <v>41092.806651859224</v>
          </cell>
          <cell r="V242">
            <v>8.3031805303779294E-2</v>
          </cell>
          <cell r="Y242">
            <v>-4.7073397336636731</v>
          </cell>
          <cell r="AB242">
            <v>-0.90216326411917125</v>
          </cell>
        </row>
        <row r="243">
          <cell r="S243">
            <v>-5.375473458797031</v>
          </cell>
          <cell r="T243">
            <v>40905.134053176407</v>
          </cell>
          <cell r="V243">
            <v>0.35157554616933595</v>
          </cell>
          <cell r="Y243">
            <v>-3.2884434700908183</v>
          </cell>
          <cell r="AB243">
            <v>-0.43719738500339611</v>
          </cell>
        </row>
        <row r="244">
          <cell r="S244">
            <v>-5.8593916777759709</v>
          </cell>
          <cell r="T244">
            <v>40700.48499623972</v>
          </cell>
          <cell r="V244">
            <v>0.57369590829829953</v>
          </cell>
          <cell r="Y244">
            <v>-3.0895334174022682</v>
          </cell>
          <cell r="AB244">
            <v>-0.75767029721274248</v>
          </cell>
        </row>
        <row r="245">
          <cell r="S245">
            <v>-6.2345778715401039</v>
          </cell>
          <cell r="T245">
            <v>40483.304549960092</v>
          </cell>
          <cell r="V245">
            <v>0.76609768146804758</v>
          </cell>
          <cell r="Y245">
            <v>-2.6098026734563962</v>
          </cell>
          <cell r="AB245">
            <v>-0.67638151625852849</v>
          </cell>
        </row>
        <row r="246">
          <cell r="S246">
            <v>-7.0027849268808007</v>
          </cell>
          <cell r="T246">
            <v>40238.261199314278</v>
          </cell>
          <cell r="V246">
            <v>0.91427265254391266</v>
          </cell>
          <cell r="Y246">
            <v>-2.6837060702875282</v>
          </cell>
          <cell r="AB246">
            <v>-0.46149293143179504</v>
          </cell>
        </row>
        <row r="247">
          <cell r="S247">
            <v>-6.564863928356357</v>
          </cell>
          <cell r="T247">
            <v>40009.796952052326</v>
          </cell>
          <cell r="V247">
            <v>0.98827531005778457</v>
          </cell>
          <cell r="Y247">
            <v>-2.9430582213691769</v>
          </cell>
          <cell r="AB247">
            <v>-0.25066630484646968</v>
          </cell>
        </row>
        <row r="248">
          <cell r="S248">
            <v>-5.5082353435809361</v>
          </cell>
          <cell r="T248">
            <v>39820.282410905871</v>
          </cell>
          <cell r="V248">
            <v>0.97733986396812966</v>
          </cell>
          <cell r="Y248">
            <v>-2.254428341384862</v>
          </cell>
          <cell r="AB248">
            <v>-5.4593955887727308E-2</v>
          </cell>
        </row>
        <row r="249">
          <cell r="S249">
            <v>-4.6541275008612049</v>
          </cell>
          <cell r="T249">
            <v>39661.566705525584</v>
          </cell>
          <cell r="V249">
            <v>0.69953604238228717</v>
          </cell>
          <cell r="Y249">
            <v>-2.1725032425421453</v>
          </cell>
          <cell r="AB249">
            <v>-0.46838407494145251</v>
          </cell>
        </row>
        <row r="250">
          <cell r="S250">
            <v>-3.8911993527179001</v>
          </cell>
          <cell r="T250">
            <v>39529.892927437999</v>
          </cell>
          <cell r="V250">
            <v>0.98579511461764913</v>
          </cell>
          <cell r="Y250">
            <v>-1.7202207075624809</v>
          </cell>
          <cell r="AB250">
            <v>-0.31574199368515909</v>
          </cell>
        </row>
        <row r="251">
          <cell r="S251">
            <v>-3.5939024954318666</v>
          </cell>
          <cell r="T251">
            <v>39408.639477914607</v>
          </cell>
          <cell r="V251">
            <v>1.193486949442879</v>
          </cell>
          <cell r="Y251">
            <v>-0.68226120857700634</v>
          </cell>
          <cell r="AB251">
            <v>-0.6538496006433081</v>
          </cell>
        </row>
        <row r="252">
          <cell r="S252">
            <v>-3.1805421698352654</v>
          </cell>
          <cell r="T252">
            <v>39301.781238940246</v>
          </cell>
          <cell r="V252">
            <v>1.1397026144880362</v>
          </cell>
          <cell r="Y252">
            <v>-0.38986354775828458</v>
          </cell>
          <cell r="AB252">
            <v>-0.85624239229842303</v>
          </cell>
        </row>
        <row r="253">
          <cell r="S253">
            <v>-2.7622523110884423</v>
          </cell>
          <cell r="T253">
            <v>39209.358127754043</v>
          </cell>
          <cell r="V253">
            <v>1.5754214327976301</v>
          </cell>
          <cell r="Y253">
            <v>-0.29182879377430693</v>
          </cell>
          <cell r="AB253">
            <v>-0.95395993531681711</v>
          </cell>
        </row>
        <row r="254">
          <cell r="S254">
            <v>-2.3117797791414652</v>
          </cell>
          <cell r="T254">
            <v>39132.33352213895</v>
          </cell>
          <cell r="V254">
            <v>1.5005903454550662</v>
          </cell>
          <cell r="Y254">
            <v>0.25999350016250311</v>
          </cell>
          <cell r="AB254">
            <v>-1.0761826703832411</v>
          </cell>
        </row>
        <row r="255">
          <cell r="S255">
            <v>-1.4212232900822852</v>
          </cell>
          <cell r="T255">
            <v>39085.381945436377</v>
          </cell>
          <cell r="V255">
            <v>1.3967720209993484</v>
          </cell>
          <cell r="Y255">
            <v>-9.7150259067357858E-2</v>
          </cell>
          <cell r="AB255">
            <v>-1.3720177944483214</v>
          </cell>
        </row>
        <row r="256">
          <cell r="S256">
            <v>-0.88931278458840302</v>
          </cell>
          <cell r="T256">
            <v>39056.141178867307</v>
          </cell>
          <cell r="V256">
            <v>1.4091775570406417</v>
          </cell>
          <cell r="Y256">
            <v>-9.7150259067357858E-2</v>
          </cell>
          <cell r="AB256">
            <v>-0.73262380612607592</v>
          </cell>
        </row>
        <row r="257">
          <cell r="S257">
            <v>-0.16362975897245002</v>
          </cell>
          <cell r="T257">
            <v>39050.796536238704</v>
          </cell>
          <cell r="V257">
            <v>1.2543662091061725</v>
          </cell>
          <cell r="Y257">
            <v>-9.7150259067357858E-2</v>
          </cell>
          <cell r="AB257">
            <v>-0.41619940315318349</v>
          </cell>
        </row>
        <row r="258">
          <cell r="S258">
            <v>0.28637494263394903</v>
          </cell>
          <cell r="T258">
            <v>39060.115703195755</v>
          </cell>
          <cell r="V258">
            <v>1.2543662091061725</v>
          </cell>
          <cell r="Y258">
            <v>-9.7150259067357858E-2</v>
          </cell>
          <cell r="AB258">
            <v>-0.36996030651338385</v>
          </cell>
        </row>
        <row r="259">
          <cell r="S259">
            <v>0.46681923636868738</v>
          </cell>
          <cell r="T259">
            <v>39075.294994087679</v>
          </cell>
          <cell r="V259">
            <v>1.2543662091061725</v>
          </cell>
          <cell r="Y259">
            <v>-9.7150259067357858E-2</v>
          </cell>
          <cell r="AB259">
            <v>-0.41969179108584109</v>
          </cell>
        </row>
        <row r="260">
          <cell r="S260">
            <v>0.61970238043025372</v>
          </cell>
          <cell r="T260">
            <v>39095.441845097987</v>
          </cell>
          <cell r="V260">
            <v>1.2543662091061725</v>
          </cell>
          <cell r="Y260">
            <v>-9.715025906736896E-2</v>
          </cell>
          <cell r="AB260">
            <v>-0.43881756931831717</v>
          </cell>
        </row>
        <row r="261">
          <cell r="S261">
            <v>0.77157267951377673</v>
          </cell>
          <cell r="T261">
            <v>39120.529517244111</v>
          </cell>
          <cell r="V261">
            <v>1.2543662091061725</v>
          </cell>
          <cell r="Y261">
            <v>0.49888928197896476</v>
          </cell>
          <cell r="AB261">
            <v>-0.44674767038282992</v>
          </cell>
        </row>
        <row r="262">
          <cell r="S262">
            <v>0.92946816195187409</v>
          </cell>
          <cell r="T262">
            <v>39150.757801084263</v>
          </cell>
          <cell r="V262">
            <v>1.2543662091061725</v>
          </cell>
          <cell r="Y262">
            <v>0.13380084667455883</v>
          </cell>
          <cell r="AB262">
            <v>-0.50566172860012637</v>
          </cell>
        </row>
        <row r="263">
          <cell r="S263">
            <v>1.1076449245053466</v>
          </cell>
          <cell r="T263">
            <v>39186.785197420795</v>
          </cell>
          <cell r="V263">
            <v>1.2543662091061725</v>
          </cell>
          <cell r="Y263">
            <v>-0.81611090489677185</v>
          </cell>
          <cell r="AB263">
            <v>-0.63961733398412157</v>
          </cell>
        </row>
        <row r="264">
          <cell r="S264">
            <v>1.2891162582956639</v>
          </cell>
          <cell r="T264">
            <v>39228.718743205041</v>
          </cell>
          <cell r="V264">
            <v>1.2543662091061725</v>
          </cell>
          <cell r="Y264">
            <v>-1.1072573503814298</v>
          </cell>
          <cell r="AB264">
            <v>-0.75413694965773548</v>
          </cell>
        </row>
        <row r="265">
          <cell r="S265">
            <v>1.4398479739898384</v>
          </cell>
          <cell r="T265">
            <v>39275.564339196579</v>
          </cell>
          <cell r="V265">
            <v>1.2543662091061725</v>
          </cell>
          <cell r="Y265">
            <v>-1.3966995239900637</v>
          </cell>
          <cell r="AB265">
            <v>-0.70054900149579824</v>
          </cell>
        </row>
        <row r="266">
          <cell r="S266">
            <v>1.5411855159182641</v>
          </cell>
          <cell r="T266">
            <v>39325.726950772638</v>
          </cell>
          <cell r="V266">
            <v>1.2543662091061725</v>
          </cell>
          <cell r="Y266">
            <v>-1.7163212435233222</v>
          </cell>
          <cell r="AB266">
            <v>-0.39904826618304412</v>
          </cell>
        </row>
        <row r="267">
          <cell r="S267">
            <v>1.6137197037710438</v>
          </cell>
          <cell r="T267">
            <v>39378.280178125286</v>
          </cell>
          <cell r="V267">
            <v>1.2543662091061725</v>
          </cell>
          <cell r="Y267">
            <v>-1.7163212435233222</v>
          </cell>
          <cell r="AB267">
            <v>-0.37734703793149693</v>
          </cell>
        </row>
        <row r="268">
          <cell r="S268">
            <v>1.6935738959688251</v>
          </cell>
          <cell r="T268">
            <v>39433.469982745213</v>
          </cell>
          <cell r="V268">
            <v>1.2543662091061725</v>
          </cell>
          <cell r="Y268">
            <v>-1.2687052700065093</v>
          </cell>
          <cell r="AB268">
            <v>-0.53853926129794338</v>
          </cell>
        </row>
        <row r="269">
          <cell r="S269">
            <v>1.7930716834261284</v>
          </cell>
          <cell r="T269">
            <v>39491.941291631825</v>
          </cell>
          <cell r="V269">
            <v>1.2543662091061725</v>
          </cell>
          <cell r="Y269">
            <v>-0.81699346405229578</v>
          </cell>
          <cell r="AB269">
            <v>-0.84745172367451937</v>
          </cell>
        </row>
        <row r="270">
          <cell r="S270">
            <v>1.8680489025436842</v>
          </cell>
          <cell r="T270">
            <v>39552.905122772623</v>
          </cell>
          <cell r="V270">
            <v>1.2543662091061725</v>
          </cell>
          <cell r="Y270">
            <v>-0.36112934996719304</v>
          </cell>
          <cell r="AB270">
            <v>-1.0188864983751711</v>
          </cell>
        </row>
        <row r="271">
          <cell r="S271">
            <v>1.8547629971912061</v>
          </cell>
          <cell r="T271">
            <v>39613.496917398341</v>
          </cell>
          <cell r="V271">
            <v>1.2543662091061725</v>
          </cell>
          <cell r="Y271">
            <v>3.2959789057351863E-2</v>
          </cell>
          <cell r="AB271">
            <v>-0.98735404046021991</v>
          </cell>
        </row>
        <row r="272">
          <cell r="S272">
            <v>1.7174757683503517</v>
          </cell>
          <cell r="T272">
            <v>39669.678977130447</v>
          </cell>
          <cell r="V272">
            <v>1.2543662091061725</v>
          </cell>
          <cell r="Y272">
            <v>0</v>
          </cell>
          <cell r="AB272">
            <v>-0.85184687729329411</v>
          </cell>
        </row>
        <row r="273">
          <cell r="S273">
            <v>1.5105193743085055</v>
          </cell>
          <cell r="T273">
            <v>39719.172442249932</v>
          </cell>
          <cell r="V273">
            <v>1.3908800295556523</v>
          </cell>
          <cell r="Y273">
            <v>0.13507792778173489</v>
          </cell>
          <cell r="AB273">
            <v>-0.82600224861310023</v>
          </cell>
        </row>
        <row r="274">
          <cell r="S274">
            <v>1.3285677301793752</v>
          </cell>
          <cell r="T274">
            <v>39762.781897117668</v>
          </cell>
          <cell r="V274">
            <v>1.6254371532675949</v>
          </cell>
          <cell r="Y274">
            <v>0.28383124960562611</v>
          </cell>
          <cell r="AB274">
            <v>-0.76727787515952217</v>
          </cell>
        </row>
        <row r="275">
          <cell r="S275">
            <v>1.2200583197302883</v>
          </cell>
          <cell r="T275">
            <v>39802.905220750588</v>
          </cell>
          <cell r="V275">
            <v>1.8292944383415444</v>
          </cell>
          <cell r="Y275">
            <v>0.50068374492329148</v>
          </cell>
          <cell r="AB275">
            <v>-0.36722207245989402</v>
          </cell>
        </row>
        <row r="276">
          <cell r="S276">
            <v>1.1610806883309177</v>
          </cell>
          <cell r="T276">
            <v>39841.16079140018</v>
          </cell>
          <cell r="V276">
            <v>1.9497591193055053</v>
          </cell>
          <cell r="Y276">
            <v>0.86944496736505172</v>
          </cell>
          <cell r="AB276">
            <v>-9.3661475812578665E-2</v>
          </cell>
        </row>
        <row r="277">
          <cell r="S277">
            <v>1.1002083664835904</v>
          </cell>
          <cell r="T277">
            <v>39877.471578394936</v>
          </cell>
          <cell r="V277">
            <v>1.9629634778249416</v>
          </cell>
          <cell r="Y277">
            <v>1.3444413058465665</v>
          </cell>
          <cell r="AB277">
            <v>-1.7474830818298148E-2</v>
          </cell>
        </row>
        <row r="278">
          <cell r="S278">
            <v>0.9993558712124706</v>
          </cell>
          <cell r="T278">
            <v>39910.49998464252</v>
          </cell>
          <cell r="V278">
            <v>1.9534291167048412</v>
          </cell>
          <cell r="Y278">
            <v>1.8285408938951031</v>
          </cell>
          <cell r="AB278">
            <v>4.0764405197935005E-2</v>
          </cell>
        </row>
        <row r="279">
          <cell r="S279">
            <v>0.86804576486694263</v>
          </cell>
          <cell r="T279">
            <v>39939.225396351765</v>
          </cell>
          <cell r="V279">
            <v>2.0339381349927743</v>
          </cell>
          <cell r="Y279">
            <v>2.2179081482929242</v>
          </cell>
          <cell r="AB279">
            <v>0.44544967101440847</v>
          </cell>
        </row>
        <row r="280">
          <cell r="S280">
            <v>0.72951505573757292</v>
          </cell>
          <cell r="T280">
            <v>39963.401286588305</v>
          </cell>
          <cell r="V280">
            <v>2.2672314365113522</v>
          </cell>
          <cell r="Y280">
            <v>2.4016028159389302</v>
          </cell>
          <cell r="AB280">
            <v>0.67540370946392869</v>
          </cell>
        </row>
        <row r="281">
          <cell r="S281">
            <v>0.61312724882842673</v>
          </cell>
          <cell r="T281">
            <v>39983.753610265041</v>
          </cell>
          <cell r="V281">
            <v>2.561193048565058</v>
          </cell>
          <cell r="Y281">
            <v>2.2736423487673019</v>
          </cell>
          <cell r="AB281">
            <v>0.77770619343215941</v>
          </cell>
        </row>
        <row r="282">
          <cell r="S282">
            <v>0.54214033803932082</v>
          </cell>
          <cell r="T282">
            <v>40001.776885739011</v>
          </cell>
          <cell r="V282">
            <v>2.7593299348158684</v>
          </cell>
          <cell r="Y282">
            <v>1.8057061751782344</v>
          </cell>
          <cell r="AB282">
            <v>0.84819320397317988</v>
          </cell>
        </row>
        <row r="283">
          <cell r="S283">
            <v>0.54172367800602306</v>
          </cell>
          <cell r="T283">
            <v>40019.802270912754</v>
          </cell>
          <cell r="V283">
            <v>2.7826452801425816</v>
          </cell>
          <cell r="Y283">
            <v>1.1552661992334956</v>
          </cell>
          <cell r="AB283">
            <v>0.95991020612866684</v>
          </cell>
        </row>
        <row r="284">
          <cell r="S284">
            <v>0.61947570367857363</v>
          </cell>
          <cell r="T284">
            <v>40040.414591599329</v>
          </cell>
          <cell r="V284">
            <v>2.6943320860014053</v>
          </cell>
          <cell r="Y284">
            <v>0.58104875375155629</v>
          </cell>
          <cell r="AB284">
            <v>1.1191805574466196</v>
          </cell>
        </row>
        <row r="285">
          <cell r="S285">
            <v>0.72286960592908844</v>
          </cell>
          <cell r="T285">
            <v>40064.457808534826</v>
          </cell>
          <cell r="V285">
            <v>2.6199482079334313</v>
          </cell>
          <cell r="Y285">
            <v>0.25570109062102997</v>
          </cell>
          <cell r="AB285">
            <v>1.2955594712532381</v>
          </cell>
        </row>
        <row r="286">
          <cell r="S286">
            <v>0.77472331249204274</v>
          </cell>
          <cell r="T286">
            <v>40090.225498531385</v>
          </cell>
          <cell r="V286">
            <v>2.6494284182766004</v>
          </cell>
          <cell r="Y286">
            <v>0.14592081439874782</v>
          </cell>
          <cell r="AB286">
            <v>1.4787384427672912</v>
          </cell>
        </row>
        <row r="287">
          <cell r="S287">
            <v>0.73762486540098759</v>
          </cell>
          <cell r="T287">
            <v>40114.779283130512</v>
          </cell>
          <cell r="V287">
            <v>2.7654291794548147</v>
          </cell>
          <cell r="Y287">
            <v>0.14921215547472055</v>
          </cell>
          <cell r="AB287">
            <v>1.6548862303958689</v>
          </cell>
        </row>
        <row r="288">
          <cell r="S288">
            <v>0.65435877881432347</v>
          </cell>
          <cell r="T288">
            <v>40136.589584989306</v>
          </cell>
          <cell r="V288">
            <v>2.9164232436398763</v>
          </cell>
          <cell r="Y288">
            <v>0.17970446950532626</v>
          </cell>
          <cell r="AB288">
            <v>1.7969385986928543</v>
          </cell>
        </row>
        <row r="289">
          <cell r="S289">
            <v>0.60178520707017125</v>
          </cell>
          <cell r="T289">
            <v>40156.669148927809</v>
          </cell>
          <cell r="V289">
            <v>3.0567600461577138</v>
          </cell>
          <cell r="Y289">
            <v>0.19756109452431225</v>
          </cell>
          <cell r="AB289">
            <v>1.8954465783842522</v>
          </cell>
        </row>
        <row r="290">
          <cell r="S290">
            <v>0.62878684486216141</v>
          </cell>
          <cell r="T290">
            <v>40177.658040334223</v>
          </cell>
          <cell r="V290">
            <v>3.1861931930624587</v>
          </cell>
          <cell r="Y290">
            <v>0.17877623495383688</v>
          </cell>
          <cell r="AB290">
            <v>1.9730484663709635</v>
          </cell>
        </row>
        <row r="291">
          <cell r="S291">
            <v>0.69886691852334426</v>
          </cell>
          <cell r="T291">
            <v>40200.985730018838</v>
          </cell>
          <cell r="V291">
            <v>3.3143002434286251</v>
          </cell>
          <cell r="Y291">
            <v>0.11599232449361896</v>
          </cell>
          <cell r="AB291">
            <v>2.0652519954816428</v>
          </cell>
        </row>
        <row r="292">
          <cell r="S292">
            <v>0.74700742971991474</v>
          </cell>
          <cell r="T292">
            <v>40225.921907501594</v>
          </cell>
          <cell r="V292">
            <v>3.4475358862544381</v>
          </cell>
          <cell r="Y292">
            <v>5.3411233670153102E-2</v>
          </cell>
          <cell r="AB292">
            <v>2.1881786644352585</v>
          </cell>
        </row>
        <row r="293">
          <cell r="S293">
            <v>0.729209138586695</v>
          </cell>
          <cell r="T293">
            <v>40250.275898089611</v>
          </cell>
          <cell r="V293">
            <v>3.584994998355584</v>
          </cell>
          <cell r="Y293">
            <v>5.2001003192736484E-2</v>
          </cell>
          <cell r="AB293">
            <v>2.3186909275323853</v>
          </cell>
        </row>
        <row r="294">
          <cell r="S294">
            <v>0.67136482411243037</v>
          </cell>
          <cell r="T294">
            <v>40272.716200614705</v>
          </cell>
          <cell r="V294">
            <v>3.7080012042221888</v>
          </cell>
          <cell r="Y294">
            <v>0.14364158675477245</v>
          </cell>
          <cell r="AB294">
            <v>2.4187681664308958</v>
          </cell>
        </row>
        <row r="295">
          <cell r="S295">
            <v>0.61942854535588232</v>
          </cell>
          <cell r="T295">
            <v>40293.43880218346</v>
          </cell>
          <cell r="V295">
            <v>3.8203246019369308</v>
          </cell>
          <cell r="Y295">
            <v>0.28409457810119054</v>
          </cell>
          <cell r="AB295">
            <v>2.4644716974976166</v>
          </cell>
        </row>
        <row r="296">
          <cell r="S296">
            <v>0.60587160322687073</v>
          </cell>
          <cell r="T296">
            <v>40313.723346730243</v>
          </cell>
          <cell r="V296">
            <v>3.9208143005734053</v>
          </cell>
          <cell r="Y296">
            <v>0.39555984111692144</v>
          </cell>
          <cell r="AB296">
            <v>2.4774265228692194</v>
          </cell>
        </row>
        <row r="297">
          <cell r="S297">
            <v>0.62336439839412172</v>
          </cell>
          <cell r="T297">
            <v>40334.606818326589</v>
          </cell>
          <cell r="V297">
            <v>3.9910758333221885</v>
          </cell>
          <cell r="Y297">
            <v>0.42526955073054484</v>
          </cell>
          <cell r="AB297">
            <v>2.4918079139009564</v>
          </cell>
        </row>
        <row r="298">
          <cell r="S298">
            <v>0.6502654023764709</v>
          </cell>
          <cell r="T298">
            <v>40356.402533531553</v>
          </cell>
          <cell r="V298">
            <v>4.0274566200223294</v>
          </cell>
          <cell r="Y298">
            <v>0.3915530561838354</v>
          </cell>
          <cell r="AB298">
            <v>2.5322730448360531</v>
          </cell>
        </row>
        <row r="299">
          <cell r="S299">
            <v>0.67213303643689493</v>
          </cell>
          <cell r="T299">
            <v>40378.941284369219</v>
          </cell>
          <cell r="V299">
            <v>4.0436618047124506</v>
          </cell>
          <cell r="Y299">
            <v>0.33703233446513714</v>
          </cell>
          <cell r="AB299">
            <v>2.5954926761947217</v>
          </cell>
        </row>
        <row r="300">
          <cell r="S300">
            <v>0.68529667810945938</v>
          </cell>
          <cell r="T300">
            <v>40401.932236448927</v>
          </cell>
          <cell r="V300">
            <v>4.0598518169718822</v>
          </cell>
          <cell r="Y300">
            <v>0.29663231534147183</v>
          </cell>
          <cell r="AB300">
            <v>2.6654651151859499</v>
          </cell>
        </row>
        <row r="301">
          <cell r="S301">
            <v>0.68806356995081419</v>
          </cell>
          <cell r="T301">
            <v>40425.028781572437</v>
          </cell>
          <cell r="V301">
            <v>4.0890091880030344</v>
          </cell>
          <cell r="Y301">
            <v>0.27230890232934346</v>
          </cell>
          <cell r="AB301">
            <v>2.7277502240021345</v>
          </cell>
        </row>
        <row r="302">
          <cell r="S302">
            <v>0.68273282767856713</v>
          </cell>
          <cell r="T302">
            <v>40447.961686780982</v>
          </cell>
          <cell r="V302">
            <v>4.1268217414716091</v>
          </cell>
          <cell r="Y302">
            <v>0.25695145551023479</v>
          </cell>
          <cell r="AB302">
            <v>2.7712459355850649</v>
          </cell>
        </row>
        <row r="303">
          <cell r="S303">
            <v>0.68003628231179114</v>
          </cell>
          <cell r="T303">
            <v>40470.819459732949</v>
          </cell>
          <cell r="V303">
            <v>4.1630613091362179</v>
          </cell>
          <cell r="Y303">
            <v>0.24417008820070141</v>
          </cell>
          <cell r="AB303">
            <v>2.7864016471260022</v>
          </cell>
        </row>
        <row r="304">
          <cell r="S304">
            <v>0.69375448876063395</v>
          </cell>
          <cell r="T304">
            <v>40494.150973655713</v>
          </cell>
          <cell r="V304">
            <v>4.1910898740624702</v>
          </cell>
          <cell r="Y304">
            <v>0.22911977999042765</v>
          </cell>
          <cell r="AB304">
            <v>2.7685610945265893</v>
          </cell>
        </row>
        <row r="305">
          <cell r="S305">
            <v>0.72916473067454746</v>
          </cell>
          <cell r="T305">
            <v>40518.681061826457</v>
          </cell>
          <cell r="V305">
            <v>4.2155835761177762</v>
          </cell>
          <cell r="Y305">
            <v>0.20927193878681472</v>
          </cell>
          <cell r="AB305">
            <v>2.7299071128941588</v>
          </cell>
        </row>
        <row r="306">
          <cell r="S306">
            <v>0.76938195327758141</v>
          </cell>
          <cell r="T306">
            <v>40544.570228790755</v>
          </cell>
          <cell r="V306">
            <v>4.2423499293716471</v>
          </cell>
          <cell r="Y306">
            <v>0.18434451558142495</v>
          </cell>
          <cell r="AB306">
            <v>2.6873154280767197</v>
          </cell>
        </row>
        <row r="307">
          <cell r="S307">
            <v>0.79051885900154328</v>
          </cell>
          <cell r="T307">
            <v>40571.180367802532</v>
          </cell>
          <cell r="V307">
            <v>4.2775897497846715</v>
          </cell>
          <cell r="Y307">
            <v>0.1665434951297895</v>
          </cell>
          <cell r="AB307">
            <v>2.6522455432253178</v>
          </cell>
        </row>
        <row r="308">
          <cell r="S308">
            <v>0.77848627632211009</v>
          </cell>
          <cell r="T308">
            <v>40597.401953535773</v>
          </cell>
          <cell r="V308">
            <v>4.3209029482798256</v>
          </cell>
          <cell r="Y308">
            <v>0.17472265985192248</v>
          </cell>
          <cell r="AB308">
            <v>2.6198142307649386</v>
          </cell>
        </row>
        <row r="309">
          <cell r="S309">
            <v>0.74970669664040646</v>
          </cell>
          <cell r="T309">
            <v>40622.674611805174</v>
          </cell>
          <cell r="V309">
            <v>4.3672426932370279</v>
          </cell>
          <cell r="Y309">
            <v>0.2186397879136992</v>
          </cell>
          <cell r="AB309">
            <v>2.5831607964928116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732"/>
  <sheetViews>
    <sheetView tabSelected="1" zoomScale="75" workbookViewId="0">
      <pane xSplit="2" ySplit="4" topLeftCell="C369" activePane="bottomRight" state="frozen"/>
      <selection pane="topRight" activeCell="C1" sqref="C1"/>
      <selection pane="bottomLeft" activeCell="A5" sqref="A5"/>
      <selection pane="bottomRight" activeCell="C372" sqref="C372"/>
    </sheetView>
  </sheetViews>
  <sheetFormatPr defaultRowHeight="12.75"/>
  <cols>
    <col min="1" max="1" width="6.7109375" style="4" bestFit="1" customWidth="1"/>
    <col min="2" max="2" width="3.140625" bestFit="1" customWidth="1"/>
    <col min="6" max="7" width="9.140625" hidden="1" customWidth="1"/>
    <col min="8" max="8" width="9.5703125" hidden="1" customWidth="1"/>
    <col min="9" max="9" width="9.140625" hidden="1" customWidth="1"/>
    <col min="10" max="10" width="12" hidden="1" customWidth="1"/>
    <col min="11" max="11" width="11.140625" hidden="1" customWidth="1"/>
    <col min="12" max="12" width="9.140625" hidden="1" customWidth="1"/>
    <col min="16" max="16" width="10.140625" customWidth="1"/>
    <col min="17" max="17" width="11.7109375" customWidth="1"/>
    <col min="18" max="18" width="14" customWidth="1"/>
    <col min="19" max="19" width="11.7109375" customWidth="1"/>
    <col min="20" max="20" width="11.85546875" customWidth="1"/>
    <col min="21" max="21" width="9.7109375" customWidth="1"/>
    <col min="22" max="22" width="12.5703125" bestFit="1" customWidth="1"/>
    <col min="23" max="27" width="11.42578125" bestFit="1" customWidth="1"/>
  </cols>
  <sheetData>
    <row r="1" spans="1:38">
      <c r="C1" s="17" t="s">
        <v>88</v>
      </c>
      <c r="W1" s="88"/>
    </row>
    <row r="2" spans="1:38">
      <c r="C2" s="36"/>
      <c r="R2" s="13"/>
      <c r="W2" s="175" t="s">
        <v>84</v>
      </c>
      <c r="X2" s="176"/>
      <c r="Y2" s="176"/>
      <c r="Z2" s="176"/>
      <c r="AA2" s="177"/>
      <c r="AB2" s="178" t="s">
        <v>87</v>
      </c>
      <c r="AC2" s="179"/>
      <c r="AD2" s="179"/>
      <c r="AE2" s="179"/>
      <c r="AF2" s="180"/>
      <c r="AG2" s="181" t="s">
        <v>89</v>
      </c>
      <c r="AH2" s="179"/>
      <c r="AI2" s="179"/>
      <c r="AJ2" s="179"/>
      <c r="AK2" s="179"/>
      <c r="AL2" s="180"/>
    </row>
    <row r="3" spans="1:38" ht="57" customHeight="1">
      <c r="A3" s="1"/>
      <c r="B3" s="1"/>
      <c r="C3" s="47" t="s">
        <v>38</v>
      </c>
      <c r="D3" s="95" t="s">
        <v>37</v>
      </c>
      <c r="E3" s="95" t="s">
        <v>56</v>
      </c>
      <c r="F3" s="96" t="s">
        <v>26</v>
      </c>
      <c r="G3" s="96" t="s">
        <v>27</v>
      </c>
      <c r="H3" s="96" t="s">
        <v>28</v>
      </c>
      <c r="I3" s="96" t="s">
        <v>29</v>
      </c>
      <c r="J3" s="96" t="s">
        <v>30</v>
      </c>
      <c r="K3" s="96" t="s">
        <v>31</v>
      </c>
      <c r="L3" s="97" t="s">
        <v>36</v>
      </c>
      <c r="M3" s="95" t="s">
        <v>74</v>
      </c>
      <c r="N3" s="95" t="s">
        <v>34</v>
      </c>
      <c r="O3" s="48" t="s">
        <v>12</v>
      </c>
      <c r="P3" s="95" t="s">
        <v>63</v>
      </c>
      <c r="Q3" s="167" t="s">
        <v>57</v>
      </c>
      <c r="R3" s="167" t="s">
        <v>72</v>
      </c>
      <c r="S3" s="167" t="s">
        <v>62</v>
      </c>
      <c r="T3" s="167" t="s">
        <v>61</v>
      </c>
      <c r="U3" s="102" t="s">
        <v>65</v>
      </c>
      <c r="V3" s="95" t="s">
        <v>66</v>
      </c>
      <c r="W3" s="161" t="s">
        <v>0</v>
      </c>
      <c r="X3" s="161" t="s">
        <v>0</v>
      </c>
      <c r="Y3" s="161" t="s">
        <v>0</v>
      </c>
      <c r="Z3" s="161" t="s">
        <v>0</v>
      </c>
      <c r="AA3" s="161" t="s">
        <v>0</v>
      </c>
      <c r="AB3" s="162" t="s">
        <v>1</v>
      </c>
      <c r="AC3" s="162" t="s">
        <v>1</v>
      </c>
      <c r="AD3" s="162" t="s">
        <v>1</v>
      </c>
      <c r="AE3" s="162" t="s">
        <v>1</v>
      </c>
      <c r="AF3" s="162" t="s">
        <v>1</v>
      </c>
      <c r="AG3" s="171" t="s">
        <v>13</v>
      </c>
      <c r="AH3" s="171" t="s">
        <v>13</v>
      </c>
      <c r="AI3" s="171" t="s">
        <v>14</v>
      </c>
      <c r="AJ3" s="171" t="s">
        <v>14</v>
      </c>
      <c r="AK3" s="171" t="s">
        <v>18</v>
      </c>
      <c r="AL3" s="171" t="s">
        <v>18</v>
      </c>
    </row>
    <row r="4" spans="1:38">
      <c r="A4" s="7" t="s">
        <v>8</v>
      </c>
      <c r="B4" s="8" t="s">
        <v>2</v>
      </c>
      <c r="C4" s="5" t="s">
        <v>9</v>
      </c>
      <c r="D4" s="166" t="s">
        <v>33</v>
      </c>
      <c r="E4" s="166" t="s">
        <v>32</v>
      </c>
      <c r="F4" s="99" t="s">
        <v>19</v>
      </c>
      <c r="G4" s="99" t="s">
        <v>20</v>
      </c>
      <c r="H4" s="99" t="s">
        <v>21</v>
      </c>
      <c r="I4" s="99" t="s">
        <v>22</v>
      </c>
      <c r="J4" s="99" t="s">
        <v>23</v>
      </c>
      <c r="K4" s="100" t="s">
        <v>24</v>
      </c>
      <c r="L4" s="99" t="s">
        <v>25</v>
      </c>
      <c r="M4" s="98" t="s">
        <v>3</v>
      </c>
      <c r="N4" s="98" t="s">
        <v>10</v>
      </c>
      <c r="O4" s="8" t="s">
        <v>4</v>
      </c>
      <c r="P4" s="166" t="s">
        <v>11</v>
      </c>
      <c r="Q4" s="103" t="s">
        <v>58</v>
      </c>
      <c r="R4" s="103" t="s">
        <v>73</v>
      </c>
      <c r="S4" s="103" t="s">
        <v>59</v>
      </c>
      <c r="T4" s="103" t="s">
        <v>60</v>
      </c>
      <c r="U4" s="105" t="s">
        <v>17</v>
      </c>
      <c r="V4" s="98" t="s">
        <v>64</v>
      </c>
      <c r="W4" s="161" t="s">
        <v>5</v>
      </c>
      <c r="X4" s="161" t="s">
        <v>6</v>
      </c>
      <c r="Y4" s="161" t="s">
        <v>7</v>
      </c>
      <c r="Z4" s="163" t="s">
        <v>15</v>
      </c>
      <c r="AA4" s="163" t="s">
        <v>85</v>
      </c>
      <c r="AB4" s="164" t="s">
        <v>5</v>
      </c>
      <c r="AC4" s="164" t="s">
        <v>6</v>
      </c>
      <c r="AD4" s="164" t="s">
        <v>7</v>
      </c>
      <c r="AE4" s="165" t="s">
        <v>15</v>
      </c>
      <c r="AF4" s="165" t="s">
        <v>86</v>
      </c>
      <c r="AG4" s="172" t="s">
        <v>90</v>
      </c>
      <c r="AH4" s="172" t="s">
        <v>91</v>
      </c>
      <c r="AI4" s="172" t="s">
        <v>92</v>
      </c>
      <c r="AJ4" s="172" t="s">
        <v>93</v>
      </c>
      <c r="AK4" s="172" t="s">
        <v>94</v>
      </c>
      <c r="AL4" s="172" t="s">
        <v>95</v>
      </c>
    </row>
    <row r="5" spans="1:38">
      <c r="A5" s="16">
        <v>1990</v>
      </c>
      <c r="B5" s="6">
        <v>1</v>
      </c>
      <c r="C5" s="46">
        <f>'[1]M (Adjusted)'!B8</f>
        <v>5347.3001020666088</v>
      </c>
      <c r="D5" s="101">
        <f>'[1]M (Adjusted)'!D8</f>
        <v>402.30768220943787</v>
      </c>
      <c r="E5" s="101">
        <f>'[1]M (Adjusted)'!E8</f>
        <v>520.11830741503547</v>
      </c>
      <c r="F5" s="101">
        <f>'[1]M (Adjusted)'!F8</f>
        <v>1220.5945296335606</v>
      </c>
      <c r="G5" s="101">
        <f>'[1]M (Adjusted)'!G8</f>
        <v>128.07660198151584</v>
      </c>
      <c r="H5" s="101">
        <f>'[1]M (Adjusted)'!H8</f>
        <v>366.36588373251499</v>
      </c>
      <c r="I5" s="101">
        <f>'[1]M (Adjusted)'!I8</f>
        <v>366.05479945302488</v>
      </c>
      <c r="J5" s="101">
        <f>'[1]M (Adjusted)'!J8</f>
        <v>586.07501754747523</v>
      </c>
      <c r="K5" s="101">
        <f>'[1]M (Adjusted)'!K8</f>
        <v>709.71439106233663</v>
      </c>
      <c r="L5" s="101">
        <f>'[1]M (Adjusted)'!L8</f>
        <v>210.6010108432402</v>
      </c>
      <c r="M5" s="101">
        <f>'[1]M (Adjusted)'!M8</f>
        <v>3587.4822342536686</v>
      </c>
      <c r="N5" s="101">
        <f>'[1]M (Adjusted)'!N8</f>
        <v>826.11070418790462</v>
      </c>
      <c r="O5" s="10">
        <v>30.5</v>
      </c>
      <c r="P5" s="101">
        <f>[2]M!L8</f>
        <v>127.44480463189464</v>
      </c>
      <c r="Q5" s="104">
        <f>'[3]M (Adjusted)'!$L8</f>
        <v>348408.41432436049</v>
      </c>
      <c r="R5" s="104">
        <f>'[3]M (Adjusted)'!D8</f>
        <v>37222.140379702068</v>
      </c>
      <c r="S5" s="104">
        <f>'[3]M (Adjusted)'!$M8</f>
        <v>311405.33000515355</v>
      </c>
      <c r="T5" s="104">
        <f>'[3]M (Adjusted)'!$O8</f>
        <v>24134.683113113526</v>
      </c>
      <c r="U5" s="106"/>
      <c r="V5" s="101">
        <f>[2]M!F8</f>
        <v>58.916738074633386</v>
      </c>
      <c r="W5" s="143">
        <v>6.9359999999999999</v>
      </c>
      <c r="X5" s="143">
        <v>5.8609999999999998</v>
      </c>
      <c r="Y5" s="143">
        <v>4.3079999999999998</v>
      </c>
      <c r="Z5" s="143">
        <v>5.4994776427661698</v>
      </c>
      <c r="AA5" s="144">
        <v>5.9083411426454973</v>
      </c>
      <c r="AB5" s="19">
        <f>ROUND(Fall13!W5/($P5/100),3)</f>
        <v>5.4420000000000002</v>
      </c>
      <c r="AC5" s="19">
        <f>ROUND(Fall13!X5/($P5/100),3)</f>
        <v>4.5990000000000002</v>
      </c>
      <c r="AD5" s="19">
        <f>ROUND(Fall13!Y5/($P5/100),3)</f>
        <v>3.38</v>
      </c>
      <c r="AE5" s="19">
        <f>ROUND(Fall13!Z5/($P5/100),3)</f>
        <v>4.3150000000000004</v>
      </c>
      <c r="AF5" s="19">
        <f>ROUND(Fall13!AA5/($P5/100),3)</f>
        <v>4.6360000000000001</v>
      </c>
      <c r="AG5" s="15">
        <v>217.2</v>
      </c>
      <c r="AH5" s="15">
        <v>15.8</v>
      </c>
      <c r="AI5" s="15">
        <v>105.9</v>
      </c>
      <c r="AJ5" s="15">
        <v>28.2</v>
      </c>
      <c r="AK5" s="15">
        <v>282.3</v>
      </c>
      <c r="AL5" s="15">
        <v>4.5</v>
      </c>
    </row>
    <row r="6" spans="1:38">
      <c r="A6" s="16">
        <v>1990</v>
      </c>
      <c r="B6" s="6">
        <v>2</v>
      </c>
      <c r="C6" s="46">
        <f>'[1]M (Adjusted)'!B9</f>
        <v>5362.4380032775389</v>
      </c>
      <c r="D6" s="101">
        <f>'[1]M (Adjusted)'!D9</f>
        <v>402.46136503932729</v>
      </c>
      <c r="E6" s="101">
        <f>'[1]M (Adjusted)'!E9</f>
        <v>518.92458979838659</v>
      </c>
      <c r="F6" s="101">
        <f>'[1]M (Adjusted)'!F9</f>
        <v>1222.6156152034443</v>
      </c>
      <c r="G6" s="101">
        <f>'[1]M (Adjusted)'!G9</f>
        <v>128.80457492450452</v>
      </c>
      <c r="H6" s="101">
        <f>'[1]M (Adjusted)'!H9</f>
        <v>368.78023732786198</v>
      </c>
      <c r="I6" s="101">
        <f>'[1]M (Adjusted)'!I9</f>
        <v>368.0698084038616</v>
      </c>
      <c r="J6" s="101">
        <f>'[1]M (Adjusted)'!J9</f>
        <v>587.74101270848348</v>
      </c>
      <c r="K6" s="101">
        <f>'[1]M (Adjusted)'!K9</f>
        <v>711.30418614417852</v>
      </c>
      <c r="L6" s="101">
        <f>'[1]M (Adjusted)'!L9</f>
        <v>211.24734472576529</v>
      </c>
      <c r="M6" s="101">
        <f>'[1]M (Adjusted)'!M9</f>
        <v>3598.5627794380998</v>
      </c>
      <c r="N6" s="101">
        <f>'[1]M (Adjusted)'!N9</f>
        <v>831.28369163828233</v>
      </c>
      <c r="O6" s="10">
        <v>31.05</v>
      </c>
      <c r="P6" s="101">
        <f>[2]M!L9</f>
        <v>128.12211562905992</v>
      </c>
      <c r="Q6" s="104">
        <f>'[3]M (Adjusted)'!$L9</f>
        <v>348817.28367614746</v>
      </c>
      <c r="R6" s="104">
        <f>'[3]M (Adjusted)'!D9</f>
        <v>37139.691538739396</v>
      </c>
      <c r="S6" s="104">
        <f>'[3]M (Adjusted)'!$M9</f>
        <v>312046.12003680639</v>
      </c>
      <c r="T6" s="104">
        <f>'[3]M (Adjusted)'!$O9</f>
        <v>24123.126529629742</v>
      </c>
      <c r="U6" s="106">
        <f>[4]Sheet1!$AQ9</f>
        <v>59.565798101763775</v>
      </c>
      <c r="V6" s="101">
        <f>[2]M!F9</f>
        <v>59.186515193133218</v>
      </c>
      <c r="W6" s="143">
        <v>7.0640000000000001</v>
      </c>
      <c r="X6" s="143">
        <v>5.7240000000000002</v>
      </c>
      <c r="Y6" s="143">
        <v>4.2670000000000003</v>
      </c>
      <c r="Z6" s="143">
        <v>5.3755192675043721</v>
      </c>
      <c r="AA6" s="144">
        <v>5.9756154729393538</v>
      </c>
      <c r="AB6" s="19">
        <f>ROUND(Fall13!W6/($P6/100),3)</f>
        <v>5.5129999999999999</v>
      </c>
      <c r="AC6" s="19">
        <f>ROUND(Fall13!X6/($P6/100),3)</f>
        <v>4.468</v>
      </c>
      <c r="AD6" s="19">
        <f>ROUND(Fall13!Y6/($P6/100),3)</f>
        <v>3.33</v>
      </c>
      <c r="AE6" s="19">
        <f>ROUND(Fall13!Z6/($P6/100),3)</f>
        <v>4.1959999999999997</v>
      </c>
      <c r="AF6" s="19">
        <f>ROUND(Fall13!AA6/($P6/100),3)</f>
        <v>4.6639999999999997</v>
      </c>
      <c r="AG6" s="15">
        <v>46.4</v>
      </c>
      <c r="AH6" s="15">
        <v>73.099999999999994</v>
      </c>
      <c r="AI6" s="15">
        <v>11.1</v>
      </c>
      <c r="AJ6" s="15">
        <v>73.099999999999994</v>
      </c>
      <c r="AK6" s="15">
        <v>75.7</v>
      </c>
      <c r="AL6" s="15">
        <v>29.7</v>
      </c>
    </row>
    <row r="7" spans="1:38">
      <c r="A7" s="16">
        <v>1990</v>
      </c>
      <c r="B7" s="6">
        <v>3</v>
      </c>
      <c r="C7" s="46">
        <f>'[1]M (Adjusted)'!B10</f>
        <v>5373.3046600827047</v>
      </c>
      <c r="D7" s="101">
        <f>'[1]M (Adjusted)'!D10</f>
        <v>400.30782951414585</v>
      </c>
      <c r="E7" s="101">
        <f>'[1]M (Adjusted)'!E10</f>
        <v>517.07887272260359</v>
      </c>
      <c r="F7" s="101">
        <f>'[1]M (Adjusted)'!F10</f>
        <v>1223.6237897642197</v>
      </c>
      <c r="G7" s="101">
        <f>'[1]M (Adjusted)'!G10</f>
        <v>129.3257292542126</v>
      </c>
      <c r="H7" s="101">
        <f>'[1]M (Adjusted)'!H10</f>
        <v>369.80040667927074</v>
      </c>
      <c r="I7" s="101">
        <f>'[1]M (Adjusted)'!I10</f>
        <v>370.07564892962336</v>
      </c>
      <c r="J7" s="101">
        <f>'[1]M (Adjusted)'!J10</f>
        <v>588.90097188757306</v>
      </c>
      <c r="K7" s="101">
        <f>'[1]M (Adjusted)'!K10</f>
        <v>711.72078565988807</v>
      </c>
      <c r="L7" s="101">
        <f>'[1]M (Adjusted)'!L10</f>
        <v>211.65946675164085</v>
      </c>
      <c r="M7" s="101">
        <f>'[1]M (Adjusted)'!M10</f>
        <v>3605.1067989264284</v>
      </c>
      <c r="N7" s="101">
        <f>'[1]M (Adjusted)'!N10</f>
        <v>839.69746800391908</v>
      </c>
      <c r="O7" s="10">
        <v>29.4</v>
      </c>
      <c r="P7" s="101">
        <f>[2]M!L10</f>
        <v>128.54169225019794</v>
      </c>
      <c r="Q7" s="104">
        <f>'[3]M (Adjusted)'!$L10</f>
        <v>349900.32944217807</v>
      </c>
      <c r="R7" s="104">
        <f>'[3]M (Adjusted)'!D10</f>
        <v>37062.115998949943</v>
      </c>
      <c r="S7" s="104">
        <f>'[3]M (Adjusted)'!$M10</f>
        <v>313058.26520341443</v>
      </c>
      <c r="T7" s="104">
        <f>'[3]M (Adjusted)'!$O10</f>
        <v>24140.68848914485</v>
      </c>
      <c r="U7" s="106">
        <f>[4]Sheet1!$AQ10</f>
        <v>59.637099756183282</v>
      </c>
      <c r="V7" s="101">
        <f>[2]M!F10</f>
        <v>59.259791658530311</v>
      </c>
      <c r="W7" s="143">
        <v>7.1150000000000002</v>
      </c>
      <c r="X7" s="143">
        <v>5.7469999999999999</v>
      </c>
      <c r="Y7" s="143">
        <v>4.3470000000000004</v>
      </c>
      <c r="Z7" s="143">
        <v>5.4097680793269429</v>
      </c>
      <c r="AA7" s="144">
        <v>5.903919925051591</v>
      </c>
      <c r="AB7" s="19">
        <f>ROUND(Fall13!W7/($P7/100),3)</f>
        <v>5.5350000000000001</v>
      </c>
      <c r="AC7" s="19">
        <f>ROUND(Fall13!X7/($P7/100),3)</f>
        <v>4.4710000000000001</v>
      </c>
      <c r="AD7" s="19">
        <f>ROUND(Fall13!Y7/($P7/100),3)</f>
        <v>3.3820000000000001</v>
      </c>
      <c r="AE7" s="19">
        <f>ROUND(Fall13!Z7/($P7/100),3)</f>
        <v>4.2089999999999996</v>
      </c>
      <c r="AF7" s="19">
        <f>ROUND(Fall13!AA7/($P7/100),3)</f>
        <v>4.593</v>
      </c>
      <c r="AG7" s="15">
        <v>23.2</v>
      </c>
      <c r="AH7" s="15">
        <v>68</v>
      </c>
      <c r="AI7" s="15">
        <v>1.9</v>
      </c>
      <c r="AJ7" s="15">
        <v>103.3</v>
      </c>
      <c r="AK7" s="15">
        <v>47.1</v>
      </c>
      <c r="AL7" s="15">
        <v>29.4</v>
      </c>
    </row>
    <row r="8" spans="1:38">
      <c r="A8" s="16">
        <v>1990</v>
      </c>
      <c r="B8" s="6">
        <v>4</v>
      </c>
      <c r="C8" s="46">
        <f>'[1]M (Adjusted)'!B11</f>
        <v>5379.662870729715</v>
      </c>
      <c r="D8" s="101">
        <f>'[1]M (Adjusted)'!D11</f>
        <v>396.655602345864</v>
      </c>
      <c r="E8" s="101">
        <f>'[1]M (Adjusted)'!E11</f>
        <v>514.72114848519368</v>
      </c>
      <c r="F8" s="101">
        <f>'[1]M (Adjusted)'!F11</f>
        <v>1223.8337620332836</v>
      </c>
      <c r="G8" s="101">
        <f>'[1]M (Adjusted)'!G11</f>
        <v>129.53983965714772</v>
      </c>
      <c r="H8" s="101">
        <f>'[1]M (Adjusted)'!H11</f>
        <v>369.78466316511236</v>
      </c>
      <c r="I8" s="101">
        <f>'[1]M (Adjusted)'!I11</f>
        <v>372.04357644394042</v>
      </c>
      <c r="J8" s="101">
        <f>'[1]M (Adjusted)'!J11</f>
        <v>589.9463119092087</v>
      </c>
      <c r="K8" s="101">
        <f>'[1]M (Adjusted)'!K11</f>
        <v>711.3278402333458</v>
      </c>
      <c r="L8" s="101">
        <f>'[1]M (Adjusted)'!L11</f>
        <v>211.96195273790508</v>
      </c>
      <c r="M8" s="101">
        <f>'[1]M (Adjusted)'!M11</f>
        <v>3608.4379461799435</v>
      </c>
      <c r="N8" s="101">
        <f>'[1]M (Adjusted)'!N11</f>
        <v>848.81458961168926</v>
      </c>
      <c r="O8" s="10">
        <v>30</v>
      </c>
      <c r="P8" s="101">
        <f>[2]M!L11</f>
        <v>128.84225555062295</v>
      </c>
      <c r="Q8" s="104">
        <f>'[3]M (Adjusted)'!$L11</f>
        <v>351377.22849731444</v>
      </c>
      <c r="R8" s="104">
        <f>'[3]M (Adjusted)'!D11</f>
        <v>36991.461999428277</v>
      </c>
      <c r="S8" s="104">
        <f>'[3]M (Adjusted)'!$M11</f>
        <v>314288.00549087522</v>
      </c>
      <c r="T8" s="104">
        <f>'[3]M (Adjusted)'!$O11</f>
        <v>24173.805653349558</v>
      </c>
      <c r="U8" s="107">
        <f>[4]Sheet1!$AQ11</f>
        <v>59.681396743127458</v>
      </c>
      <c r="V8" s="101">
        <f>[2]M!F11</f>
        <v>59.209842858836055</v>
      </c>
      <c r="W8" s="143">
        <v>7.133</v>
      </c>
      <c r="X8" s="143">
        <v>5.6909999999999998</v>
      </c>
      <c r="Y8" s="143">
        <v>4.2859999999999996</v>
      </c>
      <c r="Z8" s="143">
        <v>5.3791637091564519</v>
      </c>
      <c r="AA8" s="144">
        <v>5.7798635840455086</v>
      </c>
      <c r="AB8" s="19">
        <f>ROUND(Fall13!W8/($P8/100),3)</f>
        <v>5.5359999999999996</v>
      </c>
      <c r="AC8" s="19">
        <f>ROUND(Fall13!X8/($P8/100),3)</f>
        <v>4.4169999999999998</v>
      </c>
      <c r="AD8" s="19">
        <f>ROUND(Fall13!Y8/($P8/100),3)</f>
        <v>3.327</v>
      </c>
      <c r="AE8" s="19">
        <f>ROUND(Fall13!Z8/($P8/100),3)</f>
        <v>4.1749999999999998</v>
      </c>
      <c r="AF8" s="19">
        <f>ROUND(Fall13!AA8/($P8/100),3)</f>
        <v>4.4859999999999998</v>
      </c>
      <c r="AG8" s="15">
        <v>9.1</v>
      </c>
      <c r="AH8" s="15">
        <v>88.1</v>
      </c>
      <c r="AI8" s="15">
        <v>1.1000000000000001</v>
      </c>
      <c r="AJ8" s="15">
        <v>88.1</v>
      </c>
      <c r="AK8" s="15">
        <v>21</v>
      </c>
      <c r="AL8" s="15">
        <v>35.6</v>
      </c>
    </row>
    <row r="9" spans="1:38">
      <c r="A9" s="16">
        <v>1990</v>
      </c>
      <c r="B9" s="6">
        <v>5</v>
      </c>
      <c r="C9" s="46">
        <f>'[1]M (Adjusted)'!B12</f>
        <v>5381.2474369050997</v>
      </c>
      <c r="D9" s="101">
        <f>'[1]M (Adjusted)'!D12</f>
        <v>393.16808291885161</v>
      </c>
      <c r="E9" s="101">
        <f>'[1]M (Adjusted)'!E12</f>
        <v>512.2511821606106</v>
      </c>
      <c r="F9" s="101">
        <f>'[1]M (Adjusted)'!F12</f>
        <v>1223.6308141811601</v>
      </c>
      <c r="G9" s="101">
        <f>'[1]M (Adjusted)'!G12</f>
        <v>129.32919502041995</v>
      </c>
      <c r="H9" s="101">
        <f>'[1]M (Adjusted)'!H12</f>
        <v>369.46613308829404</v>
      </c>
      <c r="I9" s="101">
        <f>'[1]M (Adjusted)'!I12</f>
        <v>373.70724475624098</v>
      </c>
      <c r="J9" s="101">
        <f>'[1]M (Adjusted)'!J12</f>
        <v>591.31778141555765</v>
      </c>
      <c r="K9" s="101">
        <f>'[1]M (Adjusted)'!K12</f>
        <v>710.78236613374565</v>
      </c>
      <c r="L9" s="101">
        <f>'[1]M (Adjusted)'!L12</f>
        <v>212.29312221032959</v>
      </c>
      <c r="M9" s="101">
        <f>'[1]M (Adjusted)'!M12</f>
        <v>3610.5266568057482</v>
      </c>
      <c r="N9" s="101">
        <f>'[1]M (Adjusted)'!N12</f>
        <v>854.29241044002197</v>
      </c>
      <c r="O9" s="10">
        <v>30.2</v>
      </c>
      <c r="P9" s="101">
        <f>[2]M!L12</f>
        <v>129.22281548236646</v>
      </c>
      <c r="Q9" s="104">
        <f>'[3]M (Adjusted)'!$L12</f>
        <v>352667.66065855947</v>
      </c>
      <c r="R9" s="104">
        <f>'[3]M (Adjusted)'!D12</f>
        <v>36937.774131544866</v>
      </c>
      <c r="S9" s="104">
        <f>'[3]M (Adjusted)'!$M12</f>
        <v>315387.84969239082</v>
      </c>
      <c r="T9" s="104">
        <f>'[3]M (Adjusted)'!$O12</f>
        <v>24198.128790163224</v>
      </c>
      <c r="U9" s="107">
        <f>[4]Sheet1!$AQ12</f>
        <v>59.737710434402672</v>
      </c>
      <c r="V9" s="101">
        <f>[2]M!F12</f>
        <v>59.166731051860317</v>
      </c>
      <c r="W9" s="143">
        <v>7.056</v>
      </c>
      <c r="X9" s="143">
        <v>5.65</v>
      </c>
      <c r="Y9" s="143">
        <v>4.3819999999999997</v>
      </c>
      <c r="Z9" s="143">
        <v>5.3870515846627161</v>
      </c>
      <c r="AA9" s="144">
        <v>5.7917665900273869</v>
      </c>
      <c r="AB9" s="19">
        <f>ROUND(Fall13!W9/($P9/100),3)</f>
        <v>5.46</v>
      </c>
      <c r="AC9" s="19">
        <f>ROUND(Fall13!X9/($P9/100),3)</f>
        <v>4.3719999999999999</v>
      </c>
      <c r="AD9" s="19">
        <f>ROUND(Fall13!Y9/($P9/100),3)</f>
        <v>3.391</v>
      </c>
      <c r="AE9" s="19">
        <f>ROUND(Fall13!Z9/($P9/100),3)</f>
        <v>4.1689999999999996</v>
      </c>
      <c r="AF9" s="19">
        <f>ROUND(Fall13!AA9/($P9/100),3)</f>
        <v>4.4820000000000002</v>
      </c>
      <c r="AG9" s="15">
        <v>1.9</v>
      </c>
      <c r="AH9" s="15">
        <v>215.5</v>
      </c>
      <c r="AI9" s="15">
        <v>0.1</v>
      </c>
      <c r="AJ9" s="15">
        <v>272.39999999999998</v>
      </c>
      <c r="AK9" s="15">
        <v>4</v>
      </c>
      <c r="AL9" s="15">
        <v>135.9</v>
      </c>
    </row>
    <row r="10" spans="1:38">
      <c r="A10" s="16">
        <v>1990</v>
      </c>
      <c r="B10" s="6">
        <v>6</v>
      </c>
      <c r="C10" s="46">
        <f>'[1]M (Adjusted)'!B13</f>
        <v>5378.7444815814497</v>
      </c>
      <c r="D10" s="101">
        <f>'[1]M (Adjusted)'!D13</f>
        <v>390.88955149054527</v>
      </c>
      <c r="E10" s="101">
        <f>'[1]M (Adjusted)'!E13</f>
        <v>509.92925958720349</v>
      </c>
      <c r="F10" s="101">
        <f>'[1]M (Adjusted)'!F13</f>
        <v>1223.3343225897599</v>
      </c>
      <c r="G10" s="101">
        <f>'[1]M (Adjusted)'!G13</f>
        <v>128.72664956475299</v>
      </c>
      <c r="H10" s="101">
        <f>'[1]M (Adjusted)'!H13</f>
        <v>369.45250549726188</v>
      </c>
      <c r="I10" s="101">
        <f>'[1]M (Adjusted)'!I13</f>
        <v>374.94444349271555</v>
      </c>
      <c r="J10" s="101">
        <f>'[1]M (Adjusted)'!J13</f>
        <v>593.3430670533329</v>
      </c>
      <c r="K10" s="101">
        <f>'[1]M (Adjusted)'!K13</f>
        <v>710.59360367693012</v>
      </c>
      <c r="L10" s="101">
        <f>'[1]M (Adjusted)'!L13</f>
        <v>212.74624999426305</v>
      </c>
      <c r="M10" s="101">
        <f>'[1]M (Adjusted)'!M13</f>
        <v>3613.1408418690162</v>
      </c>
      <c r="N10" s="101">
        <f>'[1]M (Adjusted)'!N13</f>
        <v>853.72654923597975</v>
      </c>
      <c r="O10" s="10">
        <v>30.8</v>
      </c>
      <c r="P10" s="101">
        <f>[2]M!L13</f>
        <v>129.83751103878021</v>
      </c>
      <c r="Q10" s="104">
        <f>'[3]M (Adjusted)'!$L13</f>
        <v>353333.9710917155</v>
      </c>
      <c r="R10" s="104">
        <f>'[3]M (Adjusted)'!D13</f>
        <v>36905.730995943049</v>
      </c>
      <c r="S10" s="104">
        <f>'[3]M (Adjusted)'!$M13</f>
        <v>316081.49357665383</v>
      </c>
      <c r="T10" s="104">
        <f>'[3]M (Adjusted)'!$O13</f>
        <v>24192.723242572942</v>
      </c>
      <c r="U10" s="107">
        <f>[4]Sheet1!$AQ13</f>
        <v>59.831450056998683</v>
      </c>
      <c r="V10" s="101">
        <f>[2]M!F13</f>
        <v>59.222928965898852</v>
      </c>
      <c r="W10" s="143">
        <v>6.9539999999999997</v>
      </c>
      <c r="X10" s="143">
        <v>5.5860000000000003</v>
      </c>
      <c r="Y10" s="143">
        <v>4.3710000000000004</v>
      </c>
      <c r="Z10" s="143">
        <v>5.3039033605090475</v>
      </c>
      <c r="AA10" s="144">
        <v>5.8517766226297567</v>
      </c>
      <c r="AB10" s="19">
        <f>ROUND(Fall13!W10/($P10/100),3)</f>
        <v>5.3559999999999999</v>
      </c>
      <c r="AC10" s="19">
        <f>ROUND(Fall13!X10/($P10/100),3)</f>
        <v>4.3019999999999996</v>
      </c>
      <c r="AD10" s="19">
        <f>ROUND(Fall13!Y10/($P10/100),3)</f>
        <v>3.367</v>
      </c>
      <c r="AE10" s="19">
        <f>ROUND(Fall13!Z10/($P10/100),3)</f>
        <v>4.085</v>
      </c>
      <c r="AF10" s="19">
        <f>ROUND(Fall13!AA10/($P10/100),3)</f>
        <v>4.5069999999999997</v>
      </c>
      <c r="AG10" s="15">
        <v>0</v>
      </c>
      <c r="AH10" s="15">
        <v>378.4</v>
      </c>
      <c r="AI10" s="15">
        <v>0</v>
      </c>
      <c r="AJ10" s="15">
        <v>378.4</v>
      </c>
      <c r="AK10" s="15">
        <v>0</v>
      </c>
      <c r="AL10" s="15">
        <v>286.39999999999998</v>
      </c>
    </row>
    <row r="11" spans="1:38">
      <c r="A11" s="16">
        <v>1990</v>
      </c>
      <c r="B11" s="6">
        <v>7</v>
      </c>
      <c r="C11" s="46">
        <f>'[1]M (Adjusted)'!B14</f>
        <v>5373.8473596053736</v>
      </c>
      <c r="D11" s="101">
        <f>'[1]M (Adjusted)'!D14</f>
        <v>389.01575256547619</v>
      </c>
      <c r="E11" s="101">
        <f>'[1]M (Adjusted)'!E14</f>
        <v>507.72127321698974</v>
      </c>
      <c r="F11" s="101">
        <f>'[1]M (Adjusted)'!F14</f>
        <v>1222.8374379723061</v>
      </c>
      <c r="G11" s="101">
        <f>'[1]M (Adjusted)'!G14</f>
        <v>128.11826237122858</v>
      </c>
      <c r="H11" s="101">
        <f>'[1]M (Adjusted)'!H14</f>
        <v>369.71546446640167</v>
      </c>
      <c r="I11" s="101">
        <f>'[1]M (Adjusted)'!I14</f>
        <v>375.84344513498007</v>
      </c>
      <c r="J11" s="101">
        <f>'[1]M (Adjusted)'!J14</f>
        <v>595.87789701622341</v>
      </c>
      <c r="K11" s="101">
        <f>'[1]M (Adjusted)'!K14</f>
        <v>710.66692704779484</v>
      </c>
      <c r="L11" s="101">
        <f>'[1]M (Adjusted)'!L14</f>
        <v>213.21977917008823</v>
      </c>
      <c r="M11" s="101">
        <f>'[1]M (Adjusted)'!M14</f>
        <v>3616.2792131790229</v>
      </c>
      <c r="N11" s="101">
        <f>'[1]M (Adjusted)'!N14</f>
        <v>849.6978177389791</v>
      </c>
      <c r="O11" s="10">
        <v>30.45</v>
      </c>
      <c r="P11" s="101">
        <f>[2]M!L14</f>
        <v>130.64594486067372</v>
      </c>
      <c r="Q11" s="104">
        <f>'[3]M (Adjusted)'!$L14</f>
        <v>353298.66763108777</v>
      </c>
      <c r="R11" s="104">
        <f>'[3]M (Adjusted)'!D14</f>
        <v>36893.579025987761</v>
      </c>
      <c r="S11" s="104">
        <f>'[3]M (Adjusted)'!$M14</f>
        <v>316221.41166185564</v>
      </c>
      <c r="T11" s="104">
        <f>'[3]M (Adjusted)'!$O14</f>
        <v>24146.664129803259</v>
      </c>
      <c r="U11" s="107">
        <f>[4]Sheet1!$AQ14</f>
        <v>59.935615913131308</v>
      </c>
      <c r="V11" s="101">
        <f>[2]M!F14</f>
        <v>59.332519017039765</v>
      </c>
      <c r="W11" s="143">
        <v>6.9610000000000003</v>
      </c>
      <c r="X11" s="143">
        <v>5.5940000000000003</v>
      </c>
      <c r="Y11" s="143">
        <v>4.4509999999999996</v>
      </c>
      <c r="Z11" s="143">
        <v>5.2988168749866764</v>
      </c>
      <c r="AA11" s="144">
        <v>5.9339388155718007</v>
      </c>
      <c r="AB11" s="19">
        <f>ROUND(Fall13!W11/($P11/100),3)</f>
        <v>5.3280000000000003</v>
      </c>
      <c r="AC11" s="19">
        <f>ROUND(Fall13!X11/($P11/100),3)</f>
        <v>4.282</v>
      </c>
      <c r="AD11" s="19">
        <f>ROUND(Fall13!Y11/($P11/100),3)</f>
        <v>3.407</v>
      </c>
      <c r="AE11" s="19">
        <f>ROUND(Fall13!Z11/($P11/100),3)</f>
        <v>4.056</v>
      </c>
      <c r="AF11" s="19">
        <f>ROUND(Fall13!AA11/($P11/100),3)</f>
        <v>4.5419999999999998</v>
      </c>
      <c r="AG11" s="15">
        <v>0</v>
      </c>
      <c r="AH11" s="15">
        <v>419.2</v>
      </c>
      <c r="AI11" s="15">
        <v>0</v>
      </c>
      <c r="AJ11" s="15">
        <v>480.1</v>
      </c>
      <c r="AK11" s="15">
        <v>0</v>
      </c>
      <c r="AL11" s="15">
        <v>327.9</v>
      </c>
    </row>
    <row r="12" spans="1:38">
      <c r="A12" s="16">
        <v>1990</v>
      </c>
      <c r="B12" s="6">
        <v>8</v>
      </c>
      <c r="C12" s="46">
        <f>'[1]M (Adjusted)'!B15</f>
        <v>5368.5711942026692</v>
      </c>
      <c r="D12" s="101">
        <f>'[1]M (Adjusted)'!D15</f>
        <v>386.06113911804653</v>
      </c>
      <c r="E12" s="101">
        <f>'[1]M (Adjusted)'!E15</f>
        <v>505.45569485570155</v>
      </c>
      <c r="F12" s="101">
        <f>'[1]M (Adjusted)'!F15</f>
        <v>1221.8789389549845</v>
      </c>
      <c r="G12" s="101">
        <f>'[1]M (Adjusted)'!G15</f>
        <v>128.01219692069196</v>
      </c>
      <c r="H12" s="101">
        <f>'[1]M (Adjusted)'!H15</f>
        <v>370.01471220990345</v>
      </c>
      <c r="I12" s="101">
        <f>'[1]M (Adjusted)'!I15</f>
        <v>376.58117079692744</v>
      </c>
      <c r="J12" s="101">
        <f>'[1]M (Adjusted)'!J15</f>
        <v>598.65454213657688</v>
      </c>
      <c r="K12" s="101">
        <f>'[1]M (Adjusted)'!K15</f>
        <v>710.69994348612045</v>
      </c>
      <c r="L12" s="101">
        <f>'[1]M (Adjusted)'!L15</f>
        <v>213.55098179811912</v>
      </c>
      <c r="M12" s="101">
        <f>'[1]M (Adjusted)'!M15</f>
        <v>3619.3924863033235</v>
      </c>
      <c r="N12" s="101">
        <f>'[1]M (Adjusted)'!N15</f>
        <v>846.49820243158649</v>
      </c>
      <c r="O12" s="10">
        <v>31.15</v>
      </c>
      <c r="P12" s="101">
        <f>[2]M!L15</f>
        <v>131.55341083255988</v>
      </c>
      <c r="Q12" s="104">
        <f>'[3]M (Adjusted)'!$L15</f>
        <v>352604.73064890213</v>
      </c>
      <c r="R12" s="104">
        <f>'[3]M (Adjusted)'!D15</f>
        <v>36896.582547451653</v>
      </c>
      <c r="S12" s="104">
        <f>'[3]M (Adjusted)'!$M15</f>
        <v>315703.17509977281</v>
      </c>
      <c r="T12" s="104">
        <f>'[3]M (Adjusted)'!$O15</f>
        <v>24051.453890308258</v>
      </c>
      <c r="U12" s="107">
        <f>[4]Sheet1!$AQ15</f>
        <v>60.006009121440471</v>
      </c>
      <c r="V12" s="101">
        <f>[2]M!F15</f>
        <v>59.402965602185205</v>
      </c>
      <c r="W12" s="143">
        <v>6.9470000000000001</v>
      </c>
      <c r="X12" s="143">
        <v>5.57</v>
      </c>
      <c r="Y12" s="143">
        <v>4.42</v>
      </c>
      <c r="Z12" s="143">
        <v>5.2953427815544432</v>
      </c>
      <c r="AA12" s="144">
        <v>5.9304277604238926</v>
      </c>
      <c r="AB12" s="19">
        <f>ROUND(Fall13!W12/($P12/100),3)</f>
        <v>5.2809999999999997</v>
      </c>
      <c r="AC12" s="19">
        <f>ROUND(Fall13!X12/($P12/100),3)</f>
        <v>4.234</v>
      </c>
      <c r="AD12" s="19">
        <f>ROUND(Fall13!Y12/($P12/100),3)</f>
        <v>3.36</v>
      </c>
      <c r="AE12" s="19">
        <f>ROUND(Fall13!Z12/($P12/100),3)</f>
        <v>4.0250000000000004</v>
      </c>
      <c r="AF12" s="19">
        <f>ROUND(Fall13!AA12/($P12/100),3)</f>
        <v>4.508</v>
      </c>
      <c r="AG12" s="15">
        <v>0</v>
      </c>
      <c r="AH12" s="15">
        <v>453.2</v>
      </c>
      <c r="AI12" s="15">
        <v>0</v>
      </c>
      <c r="AJ12" s="15">
        <v>453.2</v>
      </c>
      <c r="AK12" s="15">
        <v>0</v>
      </c>
      <c r="AL12" s="15">
        <v>359.7</v>
      </c>
    </row>
    <row r="13" spans="1:38">
      <c r="A13" s="16">
        <v>1990</v>
      </c>
      <c r="B13" s="6">
        <v>9</v>
      </c>
      <c r="C13" s="46">
        <f>'[1]M (Adjusted)'!B16</f>
        <v>5364.1271949172024</v>
      </c>
      <c r="D13" s="101">
        <f>'[1]M (Adjusted)'!D16</f>
        <v>381.18492107192674</v>
      </c>
      <c r="E13" s="101">
        <f>'[1]M (Adjusted)'!E16</f>
        <v>503.04607179413239</v>
      </c>
      <c r="F13" s="101">
        <f>'[1]M (Adjusted)'!F16</f>
        <v>1220.3395941026508</v>
      </c>
      <c r="G13" s="101">
        <f>'[1]M (Adjusted)'!G16</f>
        <v>128.68295736461877</v>
      </c>
      <c r="H13" s="101">
        <f>'[1]M (Adjusted)'!H16</f>
        <v>370.07432931636771</v>
      </c>
      <c r="I13" s="101">
        <f>'[1]M (Adjusted)'!I16</f>
        <v>377.19676080246768</v>
      </c>
      <c r="J13" s="101">
        <f>'[1]M (Adjusted)'!J16</f>
        <v>601.35659184682493</v>
      </c>
      <c r="K13" s="101">
        <f>'[1]M (Adjusted)'!K16</f>
        <v>710.32529498015845</v>
      </c>
      <c r="L13" s="101">
        <f>'[1]M (Adjusted)'!L16</f>
        <v>213.63468306697905</v>
      </c>
      <c r="M13" s="101">
        <f>'[1]M (Adjusted)'!M16</f>
        <v>3621.6102114800674</v>
      </c>
      <c r="N13" s="101">
        <f>'[1]M (Adjusted)'!N16</f>
        <v>847.18407504955928</v>
      </c>
      <c r="O13" s="10">
        <v>30.5</v>
      </c>
      <c r="P13" s="101">
        <f>[2]M!L16</f>
        <v>132.42957650870085</v>
      </c>
      <c r="Q13" s="104">
        <f>'[3]M (Adjusted)'!$L16</f>
        <v>351432.60927124025</v>
      </c>
      <c r="R13" s="104">
        <f>'[3]M (Adjusted)'!D16</f>
        <v>36907.805594631143</v>
      </c>
      <c r="S13" s="104">
        <f>'[3]M (Adjusted)'!$M16</f>
        <v>314618.86451136268</v>
      </c>
      <c r="T13" s="104">
        <f>'[3]M (Adjusted)'!$O16</f>
        <v>23916.046014563242</v>
      </c>
      <c r="U13" s="107">
        <f>[4]Sheet1!$AQ16</f>
        <v>59.990764299981919</v>
      </c>
      <c r="V13" s="101">
        <f>[2]M!F16</f>
        <v>59.357582946851231</v>
      </c>
      <c r="W13" s="143">
        <v>6.9470000000000001</v>
      </c>
      <c r="X13" s="143">
        <v>5.58</v>
      </c>
      <c r="Y13" s="143">
        <v>4.4850000000000003</v>
      </c>
      <c r="Z13" s="143">
        <v>5.3033246506930718</v>
      </c>
      <c r="AA13" s="144">
        <v>5.8891432674413249</v>
      </c>
      <c r="AB13" s="19">
        <f>ROUND(Fall13!W13/($P13/100),3)</f>
        <v>5.2460000000000004</v>
      </c>
      <c r="AC13" s="19">
        <f>ROUND(Fall13!X13/($P13/100),3)</f>
        <v>4.2140000000000004</v>
      </c>
      <c r="AD13" s="19">
        <f>ROUND(Fall13!Y13/($P13/100),3)</f>
        <v>3.387</v>
      </c>
      <c r="AE13" s="19">
        <f>ROUND(Fall13!Z13/($P13/100),3)</f>
        <v>4.0049999999999999</v>
      </c>
      <c r="AF13" s="19">
        <f>ROUND(Fall13!AA13/($P13/100),3)</f>
        <v>4.4470000000000001</v>
      </c>
      <c r="AG13" s="15">
        <v>0</v>
      </c>
      <c r="AH13" s="15">
        <v>443.8</v>
      </c>
      <c r="AI13" s="15">
        <v>0</v>
      </c>
      <c r="AJ13" s="15">
        <v>504.8</v>
      </c>
      <c r="AK13" s="15">
        <v>0</v>
      </c>
      <c r="AL13" s="15">
        <v>352.4</v>
      </c>
    </row>
    <row r="14" spans="1:38">
      <c r="A14" s="16">
        <v>1990</v>
      </c>
      <c r="B14" s="6">
        <v>10</v>
      </c>
      <c r="C14" s="46">
        <f>'[1]M (Adjusted)'!B17</f>
        <v>5358.3648226472642</v>
      </c>
      <c r="D14" s="101">
        <f>'[1]M (Adjusted)'!D17</f>
        <v>374.87877253803515</v>
      </c>
      <c r="E14" s="101">
        <f>'[1]M (Adjusted)'!E17</f>
        <v>500.22270039060425</v>
      </c>
      <c r="F14" s="101">
        <f>'[1]M (Adjusted)'!F17</f>
        <v>1218.3367278905164</v>
      </c>
      <c r="G14" s="101">
        <f>'[1]M (Adjusted)'!G17</f>
        <v>129.69923720124268</v>
      </c>
      <c r="H14" s="101">
        <f>'[1]M (Adjusted)'!H17</f>
        <v>369.57046139420521</v>
      </c>
      <c r="I14" s="101">
        <f>'[1]M (Adjusted)'!I17</f>
        <v>377.46292273748304</v>
      </c>
      <c r="J14" s="101">
        <f>'[1]M (Adjusted)'!J17</f>
        <v>604.05394537638756</v>
      </c>
      <c r="K14" s="101">
        <f>'[1]M (Adjusted)'!K17</f>
        <v>708.9865539907928</v>
      </c>
      <c r="L14" s="101">
        <f>'[1]M (Adjusted)'!L17</f>
        <v>213.5984299718252</v>
      </c>
      <c r="M14" s="101">
        <f>'[1]M (Adjusted)'!M17</f>
        <v>3621.708278562453</v>
      </c>
      <c r="N14" s="101">
        <f>'[1]M (Adjusted)'!N17</f>
        <v>850.58133622138735</v>
      </c>
      <c r="O14" s="10">
        <v>29.7</v>
      </c>
      <c r="P14" s="101">
        <f>[2]M!L17</f>
        <v>133.2118583720538</v>
      </c>
      <c r="Q14" s="104">
        <f>'[3]M (Adjusted)'!$L17</f>
        <v>350235.85422048264</v>
      </c>
      <c r="R14" s="104">
        <f>'[3]M (Adjusted)'!D17</f>
        <v>36915.828919330896</v>
      </c>
      <c r="S14" s="104">
        <f>'[3]M (Adjusted)'!$M17</f>
        <v>313541.94534227927</v>
      </c>
      <c r="T14" s="104">
        <f>'[3]M (Adjusted)'!$O17</f>
        <v>23782.735006670799</v>
      </c>
      <c r="U14" s="107">
        <f>[4]Sheet1!$AQ17</f>
        <v>59.8279564318157</v>
      </c>
      <c r="V14" s="101">
        <f>[2]M!F17</f>
        <v>59.179391224107199</v>
      </c>
      <c r="W14" s="143">
        <v>7.048</v>
      </c>
      <c r="X14" s="143">
        <v>5.702</v>
      </c>
      <c r="Y14" s="143">
        <v>4.5380000000000003</v>
      </c>
      <c r="Z14" s="143">
        <v>5.4172721102674863</v>
      </c>
      <c r="AA14" s="144">
        <v>5.9279276976847362</v>
      </c>
      <c r="AB14" s="19">
        <f>ROUND(Fall13!W14/($P14/100),3)</f>
        <v>5.2910000000000004</v>
      </c>
      <c r="AC14" s="19">
        <f>ROUND(Fall13!X14/($P14/100),3)</f>
        <v>4.28</v>
      </c>
      <c r="AD14" s="19">
        <f>ROUND(Fall13!Y14/($P14/100),3)</f>
        <v>3.407</v>
      </c>
      <c r="AE14" s="19">
        <f>ROUND(Fall13!Z14/($P14/100),3)</f>
        <v>4.0670000000000002</v>
      </c>
      <c r="AF14" s="19">
        <f>ROUND(Fall13!AA14/($P14/100),3)</f>
        <v>4.45</v>
      </c>
      <c r="AG14" s="15">
        <v>0</v>
      </c>
      <c r="AH14" s="15">
        <v>373.2</v>
      </c>
      <c r="AI14" s="15">
        <v>0</v>
      </c>
      <c r="AJ14" s="15">
        <v>373.2</v>
      </c>
      <c r="AK14" s="15">
        <v>0.1</v>
      </c>
      <c r="AL14" s="15">
        <v>284.8</v>
      </c>
    </row>
    <row r="15" spans="1:38">
      <c r="A15" s="16">
        <v>1990</v>
      </c>
      <c r="B15" s="6">
        <v>11</v>
      </c>
      <c r="C15" s="46">
        <f>'[1]M (Adjusted)'!B18</f>
        <v>5348.2981216798225</v>
      </c>
      <c r="D15" s="101">
        <f>'[1]M (Adjusted)'!D18</f>
        <v>368.1575688133637</v>
      </c>
      <c r="E15" s="101">
        <f>'[1]M (Adjusted)'!E18</f>
        <v>496.74081528993946</v>
      </c>
      <c r="F15" s="101">
        <f>'[1]M (Adjusted)'!F18</f>
        <v>1216.0953203921517</v>
      </c>
      <c r="G15" s="101">
        <f>'[1]M (Adjusted)'!G18</f>
        <v>130.41467630478243</v>
      </c>
      <c r="H15" s="101">
        <f>'[1]M (Adjusted)'!H18</f>
        <v>368.17065245782334</v>
      </c>
      <c r="I15" s="101">
        <f>'[1]M (Adjusted)'!I18</f>
        <v>377.05324969208647</v>
      </c>
      <c r="J15" s="101">
        <f>'[1]M (Adjusted)'!J18</f>
        <v>606.85134194906175</v>
      </c>
      <c r="K15" s="101">
        <f>'[1]M (Adjusted)'!K18</f>
        <v>706.09320762678976</v>
      </c>
      <c r="L15" s="101">
        <f>'[1]M (Adjusted)'!L18</f>
        <v>213.63194018903499</v>
      </c>
      <c r="M15" s="101">
        <f>'[1]M (Adjusted)'!M18</f>
        <v>3618.3103886117306</v>
      </c>
      <c r="N15" s="101">
        <f>'[1]M (Adjusted)'!N18</f>
        <v>854.26196443662047</v>
      </c>
      <c r="O15" s="10">
        <v>30.15</v>
      </c>
      <c r="P15" s="101">
        <f>[2]M!L18</f>
        <v>133.83376041638354</v>
      </c>
      <c r="Q15" s="104">
        <f>'[3]M (Adjusted)'!$L18</f>
        <v>349565.58610331215</v>
      </c>
      <c r="R15" s="104">
        <f>'[3]M (Adjusted)'!D18</f>
        <v>36908.173725019129</v>
      </c>
      <c r="S15" s="104">
        <f>'[3]M (Adjusted)'!$M18</f>
        <v>313200.71067695617</v>
      </c>
      <c r="T15" s="104">
        <f>'[3]M (Adjusted)'!$O18</f>
        <v>23706.30135386785</v>
      </c>
      <c r="U15" s="107">
        <f>[4]Sheet1!$AQ18</f>
        <v>59.453914276665699</v>
      </c>
      <c r="V15" s="101">
        <f>[2]M!F18</f>
        <v>58.870458383454633</v>
      </c>
      <c r="W15" s="143">
        <v>7.0880000000000001</v>
      </c>
      <c r="X15" s="143">
        <v>5.76</v>
      </c>
      <c r="Y15" s="143">
        <v>4.6139999999999999</v>
      </c>
      <c r="Z15" s="143">
        <v>5.4760795211628901</v>
      </c>
      <c r="AA15" s="144">
        <v>5.7923251509124443</v>
      </c>
      <c r="AB15" s="19">
        <f>ROUND(Fall13!W15/($P15/100),3)</f>
        <v>5.2960000000000003</v>
      </c>
      <c r="AC15" s="19">
        <f>ROUND(Fall13!X15/($P15/100),3)</f>
        <v>4.3040000000000003</v>
      </c>
      <c r="AD15" s="19">
        <f>ROUND(Fall13!Y15/($P15/100),3)</f>
        <v>3.448</v>
      </c>
      <c r="AE15" s="19">
        <f>ROUND(Fall13!Z15/($P15/100),3)</f>
        <v>4.0919999999999996</v>
      </c>
      <c r="AF15" s="19">
        <f>ROUND(Fall13!AA15/($P15/100),3)</f>
        <v>4.3280000000000003</v>
      </c>
      <c r="AG15" s="15">
        <v>13.3</v>
      </c>
      <c r="AH15" s="15">
        <v>184.3</v>
      </c>
      <c r="AI15" s="15">
        <v>1.2</v>
      </c>
      <c r="AJ15" s="15">
        <v>234.2</v>
      </c>
      <c r="AK15" s="15">
        <v>25.1</v>
      </c>
      <c r="AL15" s="15">
        <v>119</v>
      </c>
    </row>
    <row r="16" spans="1:38">
      <c r="A16" s="16">
        <v>1990</v>
      </c>
      <c r="B16" s="6">
        <v>12</v>
      </c>
      <c r="C16" s="46">
        <f>'[1]M (Adjusted)'!B19</f>
        <v>5332.3009315748368</v>
      </c>
      <c r="D16" s="101">
        <f>'[1]M (Adjusted)'!D19</f>
        <v>361.85911843330871</v>
      </c>
      <c r="E16" s="101">
        <f>'[1]M (Adjusted)'!E19</f>
        <v>492.54425255353414</v>
      </c>
      <c r="F16" s="101">
        <f>'[1]M (Adjusted)'!F19</f>
        <v>1213.7688277276654</v>
      </c>
      <c r="G16" s="101">
        <f>'[1]M (Adjusted)'!G19</f>
        <v>130.39410190140046</v>
      </c>
      <c r="H16" s="101">
        <f>'[1]M (Adjusted)'!H19</f>
        <v>365.76979759671997</v>
      </c>
      <c r="I16" s="101">
        <f>'[1]M (Adjusted)'!I19</f>
        <v>375.69406896061264</v>
      </c>
      <c r="J16" s="101">
        <f>'[1]M (Adjusted)'!J19</f>
        <v>609.79303437783835</v>
      </c>
      <c r="K16" s="101">
        <f>'[1]M (Adjusted)'!K19</f>
        <v>701.43937411519789</v>
      </c>
      <c r="L16" s="101">
        <f>'[1]M (Adjusted)'!L19</f>
        <v>213.86742530492765</v>
      </c>
      <c r="M16" s="101">
        <f>'[1]M (Adjusted)'!M19</f>
        <v>3610.7266299843627</v>
      </c>
      <c r="N16" s="101">
        <f>'[1]M (Adjusted)'!N19</f>
        <v>856.47266461531967</v>
      </c>
      <c r="O16" s="10">
        <v>31.65</v>
      </c>
      <c r="P16" s="101">
        <f>[2]M!L19</f>
        <v>134.25653344729255</v>
      </c>
      <c r="Q16" s="104">
        <f>'[3]M (Adjusted)'!$L19</f>
        <v>349795.12290708482</v>
      </c>
      <c r="R16" s="104">
        <f>'[3]M (Adjusted)'!D19</f>
        <v>36877.673503667</v>
      </c>
      <c r="S16" s="104">
        <f>'[3]M (Adjusted)'!$M19</f>
        <v>314055.03626275831</v>
      </c>
      <c r="T16" s="104">
        <f>'[3]M (Adjusted)'!$O19</f>
        <v>23721.257382977394</v>
      </c>
      <c r="U16" s="107">
        <f>[4]Sheet1!$AQ19</f>
        <v>58.860879696424931</v>
      </c>
      <c r="V16" s="101">
        <f>[2]M!F19</f>
        <v>58.452227241930458</v>
      </c>
      <c r="W16" s="143">
        <v>7.109</v>
      </c>
      <c r="X16" s="143">
        <v>5.7450000000000001</v>
      </c>
      <c r="Y16" s="143">
        <v>4.4470000000000001</v>
      </c>
      <c r="Z16" s="143">
        <v>5.4774553939885049</v>
      </c>
      <c r="AA16" s="143">
        <v>5.86</v>
      </c>
      <c r="AB16" s="19">
        <f>ROUND(Fall13!W16/($P16/100),3)</f>
        <v>5.2949999999999999</v>
      </c>
      <c r="AC16" s="19">
        <f>ROUND(Fall13!X16/($P16/100),3)</f>
        <v>4.2789999999999999</v>
      </c>
      <c r="AD16" s="19">
        <f>ROUND(Fall13!Y16/($P16/100),3)</f>
        <v>3.3119999999999998</v>
      </c>
      <c r="AE16" s="19">
        <f>ROUND(Fall13!Z16/($P16/100),3)</f>
        <v>4.08</v>
      </c>
      <c r="AF16" s="19">
        <f>ROUND(Fall13!AA16/($P16/100),3)</f>
        <v>4.3650000000000002</v>
      </c>
      <c r="AG16" s="15">
        <v>48.1</v>
      </c>
      <c r="AH16" s="15">
        <v>58.7</v>
      </c>
      <c r="AI16" s="15">
        <v>9.1999999999999993</v>
      </c>
      <c r="AJ16" s="15">
        <v>58.7</v>
      </c>
      <c r="AK16" s="15">
        <v>80</v>
      </c>
      <c r="AL16" s="15">
        <v>23.5</v>
      </c>
    </row>
    <row r="17" spans="1:38">
      <c r="A17" s="16">
        <f t="shared" ref="A17:A57" si="0">A5+1</f>
        <v>1991</v>
      </c>
      <c r="B17" s="6">
        <f t="shared" ref="B17:B80" si="1">B5</f>
        <v>1</v>
      </c>
      <c r="C17" s="46">
        <f>'[1]M (Adjusted)'!B20</f>
        <v>5312.9300773393725</v>
      </c>
      <c r="D17" s="101">
        <f>'[1]M (Adjusted)'!D20</f>
        <v>356.21297280039761</v>
      </c>
      <c r="E17" s="101">
        <f>'[1]M (Adjusted)'!E20</f>
        <v>488.13102677103973</v>
      </c>
      <c r="F17" s="101">
        <f>'[1]M (Adjusted)'!F20</f>
        <v>1211.2692756541674</v>
      </c>
      <c r="G17" s="101">
        <f>'[1]M (Adjusted)'!G20</f>
        <v>129.86446439787264</v>
      </c>
      <c r="H17" s="101">
        <f>'[1]M (Adjusted)'!H20</f>
        <v>362.97895067978288</v>
      </c>
      <c r="I17" s="101">
        <f>'[1]M (Adjusted)'!I20</f>
        <v>373.28734575187218</v>
      </c>
      <c r="J17" s="101">
        <f>'[1]M (Adjusted)'!J20</f>
        <v>612.77694468560719</v>
      </c>
      <c r="K17" s="101">
        <f>'[1]M (Adjusted)'!K20</f>
        <v>696.02339403379347</v>
      </c>
      <c r="L17" s="101">
        <f>'[1]M (Adjusted)'!L20</f>
        <v>214.26157850141246</v>
      </c>
      <c r="M17" s="101">
        <f>'[1]M (Adjusted)'!M20</f>
        <v>3600.4619537045078</v>
      </c>
      <c r="N17" s="101">
        <f>'[1]M (Adjusted)'!N20</f>
        <v>857.54247850708418</v>
      </c>
      <c r="O17" s="10">
        <v>31.8</v>
      </c>
      <c r="P17" s="101">
        <f>[2]M!L20</f>
        <v>134.54231347432059</v>
      </c>
      <c r="Q17" s="104">
        <f>'[3]M (Adjusted)'!$L20</f>
        <v>350730.43801387661</v>
      </c>
      <c r="R17" s="104">
        <f>'[3]M (Adjusted)'!D20</f>
        <v>36833.355353893778</v>
      </c>
      <c r="S17" s="104">
        <f>'[3]M (Adjusted)'!$M20</f>
        <v>315715.53697942919</v>
      </c>
      <c r="T17" s="104">
        <f>'[3]M (Adjusted)'!$O20</f>
        <v>23797.087070157449</v>
      </c>
      <c r="U17" s="107">
        <f>[4]Sheet1!$AQ20</f>
        <v>58.2173295328694</v>
      </c>
      <c r="V17" s="101">
        <f>[2]M!F20</f>
        <v>58.00757678850524</v>
      </c>
      <c r="W17" s="143">
        <v>7.1379999999999999</v>
      </c>
      <c r="X17" s="143">
        <v>5.7839999999999998</v>
      </c>
      <c r="Y17" s="143">
        <v>4.4720000000000004</v>
      </c>
      <c r="Z17" s="143">
        <v>5.5404911131898968</v>
      </c>
      <c r="AA17" s="143">
        <v>6.05</v>
      </c>
      <c r="AB17" s="19">
        <f>ROUND(Fall13!W17/($P17/100),3)</f>
        <v>5.3049999999999997</v>
      </c>
      <c r="AC17" s="19">
        <f>ROUND(Fall13!X17/($P17/100),3)</f>
        <v>4.2990000000000004</v>
      </c>
      <c r="AD17" s="19">
        <f>ROUND(Fall13!Y17/($P17/100),3)</f>
        <v>3.3239999999999998</v>
      </c>
      <c r="AE17" s="19">
        <f>ROUND(Fall13!Z17/($P17/100),3)</f>
        <v>4.1180000000000003</v>
      </c>
      <c r="AF17" s="19">
        <f>ROUND(Fall13!AA17/($P17/100),3)</f>
        <v>4.4969999999999999</v>
      </c>
      <c r="AG17" s="15">
        <v>54.2</v>
      </c>
      <c r="AH17" s="15">
        <v>76.7</v>
      </c>
      <c r="AI17" s="15">
        <v>12.5</v>
      </c>
      <c r="AJ17" s="15">
        <v>115.9</v>
      </c>
      <c r="AK17" s="15">
        <v>80.8</v>
      </c>
      <c r="AL17" s="15">
        <v>30</v>
      </c>
    </row>
    <row r="18" spans="1:38">
      <c r="A18" s="16">
        <f t="shared" si="0"/>
        <v>1991</v>
      </c>
      <c r="B18" s="6">
        <f t="shared" si="1"/>
        <v>2</v>
      </c>
      <c r="C18" s="46">
        <f>'[1]M (Adjusted)'!B21</f>
        <v>5295.5931400397258</v>
      </c>
      <c r="D18" s="101">
        <f>'[1]M (Adjusted)'!D21</f>
        <v>351.67849065682719</v>
      </c>
      <c r="E18" s="101">
        <f>'[1]M (Adjusted)'!E21</f>
        <v>484.50422040479526</v>
      </c>
      <c r="F18" s="101">
        <f>'[1]M (Adjusted)'!F21</f>
        <v>1208.6606046979182</v>
      </c>
      <c r="G18" s="101">
        <f>'[1]M (Adjusted)'!G21</f>
        <v>129.30675654060073</v>
      </c>
      <c r="H18" s="101">
        <f>'[1]M (Adjusted)'!H21</f>
        <v>360.8277203609635</v>
      </c>
      <c r="I18" s="101">
        <f>'[1]M (Adjusted)'!I21</f>
        <v>370.05460470515703</v>
      </c>
      <c r="J18" s="101">
        <f>'[1]M (Adjusted)'!J21</f>
        <v>615.41419687897098</v>
      </c>
      <c r="K18" s="101">
        <f>'[1]M (Adjusted)'!K21</f>
        <v>691.6155588211758</v>
      </c>
      <c r="L18" s="101">
        <f>'[1]M (Adjusted)'!L21</f>
        <v>214.67986569115706</v>
      </c>
      <c r="M18" s="101">
        <f>'[1]M (Adjusted)'!M21</f>
        <v>3590.5593076959431</v>
      </c>
      <c r="N18" s="101">
        <f>'[1]M (Adjusted)'!N21</f>
        <v>858.38117300293277</v>
      </c>
      <c r="O18" s="10">
        <v>29.6</v>
      </c>
      <c r="P18" s="101">
        <f>[2]M!L21</f>
        <v>134.76197822946622</v>
      </c>
      <c r="Q18" s="104">
        <f>'[3]M (Adjusted)'!$L21</f>
        <v>351905.27755519323</v>
      </c>
      <c r="R18" s="104">
        <f>'[3]M (Adjusted)'!D21</f>
        <v>36792.673880922353</v>
      </c>
      <c r="S18" s="104">
        <f>'[3]M (Adjusted)'!$M21</f>
        <v>317385.801718665</v>
      </c>
      <c r="T18" s="104">
        <f>'[3]M (Adjusted)'!$O21</f>
        <v>23876.493658061638</v>
      </c>
      <c r="U18" s="107">
        <f>[4]Sheet1!$AQ21</f>
        <v>57.787187982017976</v>
      </c>
      <c r="V18" s="101">
        <f>[2]M!F21</f>
        <v>57.669409443507902</v>
      </c>
      <c r="W18" s="143">
        <v>7.1459999999999999</v>
      </c>
      <c r="X18" s="143">
        <v>5.9160000000000004</v>
      </c>
      <c r="Y18" s="143">
        <v>4.484</v>
      </c>
      <c r="Z18" s="143">
        <v>5.5941995616637783</v>
      </c>
      <c r="AA18" s="143">
        <v>6.24</v>
      </c>
      <c r="AB18" s="19">
        <f>ROUND(Fall13!W18/($P18/100),3)</f>
        <v>5.3029999999999999</v>
      </c>
      <c r="AC18" s="19">
        <f>ROUND(Fall13!X18/($P18/100),3)</f>
        <v>4.3899999999999997</v>
      </c>
      <c r="AD18" s="19">
        <f>ROUND(Fall13!Y18/($P18/100),3)</f>
        <v>3.327</v>
      </c>
      <c r="AE18" s="19">
        <f>ROUND(Fall13!Z18/($P18/100),3)</f>
        <v>4.1509999999999998</v>
      </c>
      <c r="AF18" s="19">
        <f>ROUND(Fall13!AA18/($P18/100),3)</f>
        <v>4.63</v>
      </c>
      <c r="AG18" s="15">
        <v>79</v>
      </c>
      <c r="AH18" s="15">
        <v>32.1</v>
      </c>
      <c r="AI18" s="15">
        <v>22.5</v>
      </c>
      <c r="AJ18" s="15">
        <v>32.1</v>
      </c>
      <c r="AK18" s="15">
        <v>120.2</v>
      </c>
      <c r="AL18" s="15">
        <v>9.3000000000000007</v>
      </c>
    </row>
    <row r="19" spans="1:38">
      <c r="A19" s="16">
        <f t="shared" si="0"/>
        <v>1991</v>
      </c>
      <c r="B19" s="6">
        <f t="shared" si="1"/>
        <v>3</v>
      </c>
      <c r="C19" s="46">
        <f>'[1]M (Adjusted)'!B22</f>
        <v>5282.5348448080404</v>
      </c>
      <c r="D19" s="101">
        <f>'[1]M (Adjusted)'!D22</f>
        <v>348.07742273531136</v>
      </c>
      <c r="E19" s="101">
        <f>'[1]M (Adjusted)'!E22</f>
        <v>481.92968328321172</v>
      </c>
      <c r="F19" s="101">
        <f>'[1]M (Adjusted)'!F22</f>
        <v>1205.8759137377624</v>
      </c>
      <c r="G19" s="101">
        <f>'[1]M (Adjusted)'!G22</f>
        <v>129.01978208124638</v>
      </c>
      <c r="H19" s="101">
        <f>'[1]M (Adjusted)'!H22</f>
        <v>359.75742593864277</v>
      </c>
      <c r="I19" s="101">
        <f>'[1]M (Adjusted)'!I22</f>
        <v>366.17949243707039</v>
      </c>
      <c r="J19" s="101">
        <f>'[1]M (Adjusted)'!J22</f>
        <v>617.71987430571073</v>
      </c>
      <c r="K19" s="101">
        <f>'[1]M (Adjusted)'!K22</f>
        <v>688.90452376008034</v>
      </c>
      <c r="L19" s="101">
        <f>'[1]M (Adjusted)'!L22</f>
        <v>215.05984789882447</v>
      </c>
      <c r="M19" s="101">
        <f>'[1]M (Adjusted)'!M22</f>
        <v>3582.5168601593373</v>
      </c>
      <c r="N19" s="101">
        <f>'[1]M (Adjusted)'!N22</f>
        <v>859.661776867605</v>
      </c>
      <c r="O19" s="10">
        <v>29.4</v>
      </c>
      <c r="P19" s="101">
        <f>[2]M!L22</f>
        <v>134.99524276682567</v>
      </c>
      <c r="Q19" s="104">
        <f>'[3]M (Adjusted)'!$L22</f>
        <v>353010.26894255605</v>
      </c>
      <c r="R19" s="104">
        <f>'[3]M (Adjusted)'!D22</f>
        <v>36761.447523738105</v>
      </c>
      <c r="S19" s="104">
        <f>'[3]M (Adjusted)'!$M22</f>
        <v>318615.35179360065</v>
      </c>
      <c r="T19" s="104">
        <f>'[3]M (Adjusted)'!$O22</f>
        <v>23922.934156980547</v>
      </c>
      <c r="U19" s="107">
        <f>[4]Sheet1!$AQ22</f>
        <v>57.68852278295784</v>
      </c>
      <c r="V19" s="101">
        <f>[2]M!F22</f>
        <v>57.495243289282605</v>
      </c>
      <c r="W19" s="143">
        <v>7.1440000000000001</v>
      </c>
      <c r="X19" s="143">
        <v>5.9290000000000003</v>
      </c>
      <c r="Y19" s="143">
        <v>4.4690000000000003</v>
      </c>
      <c r="Z19" s="143">
        <v>5.5595297898563159</v>
      </c>
      <c r="AA19" s="143">
        <v>6.33</v>
      </c>
      <c r="AB19" s="19">
        <f>ROUND(Fall13!W19/($P19/100),3)</f>
        <v>5.2919999999999998</v>
      </c>
      <c r="AC19" s="19">
        <f>ROUND(Fall13!X19/($P19/100),3)</f>
        <v>4.3920000000000003</v>
      </c>
      <c r="AD19" s="19">
        <f>ROUND(Fall13!Y19/($P19/100),3)</f>
        <v>3.31</v>
      </c>
      <c r="AE19" s="19">
        <f>ROUND(Fall13!Z19/($P19/100),3)</f>
        <v>4.1180000000000003</v>
      </c>
      <c r="AF19" s="19">
        <f>ROUND(Fall13!AA19/($P19/100),3)</f>
        <v>4.6890000000000001</v>
      </c>
      <c r="AG19" s="15">
        <v>66.2</v>
      </c>
      <c r="AH19" s="15">
        <v>41</v>
      </c>
      <c r="AI19" s="15">
        <v>16.600000000000001</v>
      </c>
      <c r="AJ19" s="15">
        <v>67</v>
      </c>
      <c r="AK19" s="15">
        <v>103.4</v>
      </c>
      <c r="AL19" s="15">
        <v>13.2</v>
      </c>
    </row>
    <row r="20" spans="1:38">
      <c r="A20" s="16">
        <f t="shared" si="0"/>
        <v>1991</v>
      </c>
      <c r="B20" s="6">
        <f t="shared" si="1"/>
        <v>4</v>
      </c>
      <c r="C20" s="46">
        <f>'[1]M (Adjusted)'!B23</f>
        <v>5273.9370191834869</v>
      </c>
      <c r="D20" s="101">
        <f>'[1]M (Adjusted)'!D23</f>
        <v>345.28213246588905</v>
      </c>
      <c r="E20" s="101">
        <f>'[1]M (Adjusted)'!E23</f>
        <v>480.08010610565543</v>
      </c>
      <c r="F20" s="101">
        <f>'[1]M (Adjusted)'!F23</f>
        <v>1203.3731379042069</v>
      </c>
      <c r="G20" s="101">
        <f>'[1]M (Adjusted)'!G23</f>
        <v>129.01086095698798</v>
      </c>
      <c r="H20" s="101">
        <f>'[1]M (Adjusted)'!H23</f>
        <v>359.51239168643951</v>
      </c>
      <c r="I20" s="101">
        <f>'[1]M (Adjusted)'!I23</f>
        <v>362.71975130736826</v>
      </c>
      <c r="J20" s="101">
        <f>'[1]M (Adjusted)'!J23</f>
        <v>619.85205535485102</v>
      </c>
      <c r="K20" s="101">
        <f>'[1]M (Adjusted)'!K23</f>
        <v>687.39048552761471</v>
      </c>
      <c r="L20" s="101">
        <f>'[1]M (Adjusted)'!L23</f>
        <v>215.39648016216233</v>
      </c>
      <c r="M20" s="101">
        <f>'[1]M (Adjusted)'!M23</f>
        <v>3577.2551628996307</v>
      </c>
      <c r="N20" s="101">
        <f>'[1]M (Adjusted)'!N23</f>
        <v>861.09405676946039</v>
      </c>
      <c r="O20" s="10">
        <v>30.75</v>
      </c>
      <c r="P20" s="101">
        <f>[2]M!L23</f>
        <v>135.26434792929018</v>
      </c>
      <c r="Q20" s="104">
        <f>'[3]M (Adjusted)'!$L23</f>
        <v>353782.58944091795</v>
      </c>
      <c r="R20" s="104">
        <f>'[3]M (Adjusted)'!D23</f>
        <v>36728.204515012483</v>
      </c>
      <c r="S20" s="104">
        <f>'[3]M (Adjusted)'!$M23</f>
        <v>319290.04261823493</v>
      </c>
      <c r="T20" s="104">
        <f>'[3]M (Adjusted)'!$O23</f>
        <v>23926.678475725279</v>
      </c>
      <c r="U20" s="107">
        <f>[4]Sheet1!$AQ23</f>
        <v>57.846314502693716</v>
      </c>
      <c r="V20" s="101">
        <f>[2]M!F23</f>
        <v>57.483883024022603</v>
      </c>
      <c r="W20" s="143">
        <v>7.1269999999999998</v>
      </c>
      <c r="X20" s="143">
        <v>5.7229999999999999</v>
      </c>
      <c r="Y20" s="143">
        <v>4.3470000000000004</v>
      </c>
      <c r="Z20" s="143">
        <v>5.4631136425278006</v>
      </c>
      <c r="AA20" s="143">
        <v>6.42</v>
      </c>
      <c r="AB20" s="19">
        <f>ROUND(Fall13!W20/($P20/100),3)</f>
        <v>5.2690000000000001</v>
      </c>
      <c r="AC20" s="19">
        <f>ROUND(Fall13!X20/($P20/100),3)</f>
        <v>4.2309999999999999</v>
      </c>
      <c r="AD20" s="19">
        <f>ROUND(Fall13!Y20/($P20/100),3)</f>
        <v>3.214</v>
      </c>
      <c r="AE20" s="19">
        <f>ROUND(Fall13!Z20/($P20/100),3)</f>
        <v>4.0389999999999997</v>
      </c>
      <c r="AF20" s="19">
        <f>ROUND(Fall13!AA20/($P20/100),3)</f>
        <v>4.7460000000000004</v>
      </c>
      <c r="AG20" s="15">
        <v>14.4</v>
      </c>
      <c r="AH20" s="15">
        <v>134.1</v>
      </c>
      <c r="AI20" s="15">
        <v>0.8</v>
      </c>
      <c r="AJ20" s="15">
        <v>134.1</v>
      </c>
      <c r="AK20" s="15">
        <v>29</v>
      </c>
      <c r="AL20" s="15">
        <v>73.599999999999994</v>
      </c>
    </row>
    <row r="21" spans="1:38">
      <c r="A21" s="16">
        <f t="shared" si="0"/>
        <v>1991</v>
      </c>
      <c r="B21" s="6">
        <f t="shared" si="1"/>
        <v>5</v>
      </c>
      <c r="C21" s="46">
        <f>'[1]M (Adjusted)'!B24</f>
        <v>5270.0360458810483</v>
      </c>
      <c r="D21" s="101">
        <f>'[1]M (Adjusted)'!D24</f>
        <v>343.37539365034428</v>
      </c>
      <c r="E21" s="101">
        <f>'[1]M (Adjusted)'!E24</f>
        <v>478.54702093632471</v>
      </c>
      <c r="F21" s="101">
        <f>'[1]M (Adjusted)'!F24</f>
        <v>1201.9988803166536</v>
      </c>
      <c r="G21" s="101">
        <f>'[1]M (Adjusted)'!G24</f>
        <v>129.20330325979739</v>
      </c>
      <c r="H21" s="101">
        <f>'[1]M (Adjusted)'!H24</f>
        <v>359.62794849833836</v>
      </c>
      <c r="I21" s="101">
        <f>'[1]M (Adjusted)'!I24</f>
        <v>361.36183721355854</v>
      </c>
      <c r="J21" s="101">
        <f>'[1]M (Adjusted)'!J24</f>
        <v>621.88767439024571</v>
      </c>
      <c r="K21" s="101">
        <f>'[1]M (Adjusted)'!K24</f>
        <v>686.27634578294328</v>
      </c>
      <c r="L21" s="101">
        <f>'[1]M (Adjusted)'!L24</f>
        <v>215.67960220850222</v>
      </c>
      <c r="M21" s="101">
        <f>'[1]M (Adjusted)'!M24</f>
        <v>3576.0355916700391</v>
      </c>
      <c r="N21" s="101">
        <f>'[1]M (Adjusted)'!N24</f>
        <v>861.95691273529678</v>
      </c>
      <c r="O21" s="10">
        <v>29.45</v>
      </c>
      <c r="P21" s="101">
        <f>[2]M!L24</f>
        <v>135.5590346263977</v>
      </c>
      <c r="Q21" s="104">
        <f>'[3]M (Adjusted)'!$L24</f>
        <v>353887.09512427548</v>
      </c>
      <c r="R21" s="104">
        <f>'[3]M (Adjusted)'!D24</f>
        <v>36676.922587106907</v>
      </c>
      <c r="S21" s="104">
        <f>'[3]M (Adjusted)'!$M24</f>
        <v>319331.184090522</v>
      </c>
      <c r="T21" s="104">
        <f>'[3]M (Adjusted)'!$O24</f>
        <v>23884.047595016418</v>
      </c>
      <c r="U21" s="107">
        <f>[4]Sheet1!$AQ24</f>
        <v>58.113653912464336</v>
      </c>
      <c r="V21" s="101">
        <f>[2]M!F24</f>
        <v>57.621128574314135</v>
      </c>
      <c r="W21" s="143">
        <v>7.07</v>
      </c>
      <c r="X21" s="143">
        <v>5.6959999999999997</v>
      </c>
      <c r="Y21" s="143">
        <v>4.3570000000000002</v>
      </c>
      <c r="Z21" s="143">
        <v>5.4343213884880548</v>
      </c>
      <c r="AA21" s="143">
        <v>6.3</v>
      </c>
      <c r="AB21" s="19">
        <f>ROUND(Fall13!W21/($P21/100),3)</f>
        <v>5.2149999999999999</v>
      </c>
      <c r="AC21" s="19">
        <f>ROUND(Fall13!X21/($P21/100),3)</f>
        <v>4.202</v>
      </c>
      <c r="AD21" s="19">
        <f>ROUND(Fall13!Y21/($P21/100),3)</f>
        <v>3.214</v>
      </c>
      <c r="AE21" s="19">
        <f>ROUND(Fall13!Z21/($P21/100),3)</f>
        <v>4.0090000000000003</v>
      </c>
      <c r="AF21" s="19">
        <f>ROUND(Fall13!AA21/($P21/100),3)</f>
        <v>4.6470000000000002</v>
      </c>
      <c r="AG21" s="15">
        <v>0.1</v>
      </c>
      <c r="AH21" s="15">
        <v>284</v>
      </c>
      <c r="AI21" s="15">
        <v>0</v>
      </c>
      <c r="AJ21" s="15">
        <v>342.1</v>
      </c>
      <c r="AK21" s="15">
        <v>0.5</v>
      </c>
      <c r="AL21" s="15">
        <v>198.6</v>
      </c>
    </row>
    <row r="22" spans="1:38">
      <c r="A22" s="16">
        <f t="shared" si="0"/>
        <v>1991</v>
      </c>
      <c r="B22" s="6">
        <f t="shared" si="1"/>
        <v>6</v>
      </c>
      <c r="C22" s="46">
        <f>'[1]M (Adjusted)'!B25</f>
        <v>5269.8692392607527</v>
      </c>
      <c r="D22" s="101">
        <f>'[1]M (Adjusted)'!D25</f>
        <v>342.14997927571335</v>
      </c>
      <c r="E22" s="101">
        <f>'[1]M (Adjusted)'!E25</f>
        <v>476.97239201813937</v>
      </c>
      <c r="F22" s="101">
        <f>'[1]M (Adjusted)'!F25</f>
        <v>1202.1446857651074</v>
      </c>
      <c r="G22" s="101">
        <f>'[1]M (Adjusted)'!G25</f>
        <v>129.48684912851701</v>
      </c>
      <c r="H22" s="101">
        <f>'[1]M (Adjusted)'!H25</f>
        <v>359.65874671032651</v>
      </c>
      <c r="I22" s="101">
        <f>'[1]M (Adjusted)'!I25</f>
        <v>362.84973910550275</v>
      </c>
      <c r="J22" s="101">
        <f>'[1]M (Adjusted)'!J25</f>
        <v>623.96057002432383</v>
      </c>
      <c r="K22" s="101">
        <f>'[1]M (Adjusted)'!K25</f>
        <v>684.93047572299838</v>
      </c>
      <c r="L22" s="101">
        <f>'[1]M (Adjusted)'!L25</f>
        <v>215.92350187298533</v>
      </c>
      <c r="M22" s="101">
        <f>'[1]M (Adjusted)'!M25</f>
        <v>3578.9545683297615</v>
      </c>
      <c r="N22" s="101">
        <f>'[1]M (Adjusted)'!N25</f>
        <v>861.73724448860935</v>
      </c>
      <c r="O22" s="10">
        <v>30.8</v>
      </c>
      <c r="P22" s="101">
        <f>[2]M!L25</f>
        <v>135.87686875993387</v>
      </c>
      <c r="Q22" s="104">
        <f>'[3]M (Adjusted)'!$L25</f>
        <v>353261.70079752605</v>
      </c>
      <c r="R22" s="104">
        <f>'[3]M (Adjusted)'!D25</f>
        <v>36595.842471761855</v>
      </c>
      <c r="S22" s="104">
        <f>'[3]M (Adjusted)'!$M25</f>
        <v>318841.78694712318</v>
      </c>
      <c r="T22" s="104">
        <f>'[3]M (Adjusted)'!$O25</f>
        <v>23803.160168298087</v>
      </c>
      <c r="U22" s="107">
        <f>[4]Sheet1!$AQ25</f>
        <v>58.366047463302188</v>
      </c>
      <c r="V22" s="101">
        <f>[2]M!F25</f>
        <v>57.867697786850236</v>
      </c>
      <c r="W22" s="143">
        <v>7.0279999999999996</v>
      </c>
      <c r="X22" s="143">
        <v>5.649</v>
      </c>
      <c r="Y22" s="143">
        <v>4.5110000000000001</v>
      </c>
      <c r="Z22" s="143">
        <v>5.3627176923811648</v>
      </c>
      <c r="AA22" s="143">
        <v>6.31</v>
      </c>
      <c r="AB22" s="19">
        <f>ROUND(Fall13!W22/($P22/100),3)</f>
        <v>5.1719999999999997</v>
      </c>
      <c r="AC22" s="19">
        <f>ROUND(Fall13!X22/($P22/100),3)</f>
        <v>4.157</v>
      </c>
      <c r="AD22" s="19">
        <f>ROUND(Fall13!Y22/($P22/100),3)</f>
        <v>3.32</v>
      </c>
      <c r="AE22" s="19">
        <f>ROUND(Fall13!Z22/($P22/100),3)</f>
        <v>3.9470000000000001</v>
      </c>
      <c r="AF22" s="19">
        <f>ROUND(Fall13!AA22/($P22/100),3)</f>
        <v>4.6440000000000001</v>
      </c>
      <c r="AG22" s="15">
        <v>0</v>
      </c>
      <c r="AH22" s="15">
        <v>355.9</v>
      </c>
      <c r="AI22" s="15">
        <v>0</v>
      </c>
      <c r="AJ22" s="15">
        <v>355.9</v>
      </c>
      <c r="AK22" s="15">
        <v>0</v>
      </c>
      <c r="AL22" s="15">
        <v>263.5</v>
      </c>
    </row>
    <row r="23" spans="1:38">
      <c r="A23" s="16">
        <f t="shared" si="0"/>
        <v>1991</v>
      </c>
      <c r="B23" s="6">
        <f t="shared" si="1"/>
        <v>7</v>
      </c>
      <c r="C23" s="46">
        <f>'[1]M (Adjusted)'!B26</f>
        <v>5270.9310985130651</v>
      </c>
      <c r="D23" s="101">
        <f>'[1]M (Adjusted)'!D26</f>
        <v>341.02536082387934</v>
      </c>
      <c r="E23" s="101">
        <f>'[1]M (Adjusted)'!E26</f>
        <v>475.53370918213358</v>
      </c>
      <c r="F23" s="101">
        <f>'[1]M (Adjusted)'!F26</f>
        <v>1203.1835683449622</v>
      </c>
      <c r="G23" s="101">
        <f>'[1]M (Adjusted)'!G26</f>
        <v>129.72178241340143</v>
      </c>
      <c r="H23" s="101">
        <f>'[1]M (Adjusted)'!H26</f>
        <v>359.44890008503273</v>
      </c>
      <c r="I23" s="101">
        <f>'[1]M (Adjusted)'!I26</f>
        <v>365.58339540323902</v>
      </c>
      <c r="J23" s="101">
        <f>'[1]M (Adjusted)'!J26</f>
        <v>626.10528418605145</v>
      </c>
      <c r="K23" s="101">
        <f>'[1]M (Adjusted)'!K26</f>
        <v>683.68788375441102</v>
      </c>
      <c r="L23" s="101">
        <f>'[1]M (Adjusted)'!L26</f>
        <v>216.16874900156813</v>
      </c>
      <c r="M23" s="101">
        <f>'[1]M (Adjusted)'!M26</f>
        <v>3583.8995631886655</v>
      </c>
      <c r="N23" s="101">
        <f>'[1]M (Adjusted)'!N26</f>
        <v>860.419990275656</v>
      </c>
      <c r="O23" s="10">
        <v>30.45</v>
      </c>
      <c r="P23" s="101">
        <f>[2]M!L26</f>
        <v>136.2200923064994</v>
      </c>
      <c r="Q23" s="104">
        <f>'[3]M (Adjusted)'!$L26</f>
        <v>352496.96907289565</v>
      </c>
      <c r="R23" s="104">
        <f>'[3]M (Adjusted)'!D26</f>
        <v>36488.276457724125</v>
      </c>
      <c r="S23" s="104">
        <f>'[3]M (Adjusted)'!$M26</f>
        <v>318256.87519516482</v>
      </c>
      <c r="T23" s="104">
        <f>'[3]M (Adjusted)'!$O26</f>
        <v>23716.279845437697</v>
      </c>
      <c r="U23" s="107">
        <f>[4]Sheet1!$AQ26</f>
        <v>58.593997722431538</v>
      </c>
      <c r="V23" s="101">
        <f>[2]M!F26</f>
        <v>58.151514596636254</v>
      </c>
      <c r="W23" s="143">
        <v>7.0209999999999999</v>
      </c>
      <c r="X23" s="143">
        <v>5.6150000000000002</v>
      </c>
      <c r="Y23" s="143">
        <v>4.3230000000000004</v>
      </c>
      <c r="Z23" s="143">
        <v>5.3270477099108424</v>
      </c>
      <c r="AA23" s="143">
        <v>6.16</v>
      </c>
      <c r="AB23" s="19">
        <f>ROUND(Fall13!W23/($P23/100),3)</f>
        <v>5.1539999999999999</v>
      </c>
      <c r="AC23" s="19">
        <f>ROUND(Fall13!X23/($P23/100),3)</f>
        <v>4.1219999999999999</v>
      </c>
      <c r="AD23" s="19">
        <f>ROUND(Fall13!Y23/($P23/100),3)</f>
        <v>3.1739999999999999</v>
      </c>
      <c r="AE23" s="19">
        <f>ROUND(Fall13!Z23/($P23/100),3)</f>
        <v>3.911</v>
      </c>
      <c r="AF23" s="19">
        <f>ROUND(Fall13!AA23/($P23/100),3)</f>
        <v>4.5220000000000002</v>
      </c>
      <c r="AG23" s="15">
        <v>0</v>
      </c>
      <c r="AH23" s="15">
        <v>406.7</v>
      </c>
      <c r="AI23" s="15">
        <v>0</v>
      </c>
      <c r="AJ23" s="15">
        <v>467.6</v>
      </c>
      <c r="AK23" s="15">
        <v>0</v>
      </c>
      <c r="AL23" s="15">
        <v>315.3</v>
      </c>
    </row>
    <row r="24" spans="1:38">
      <c r="A24" s="16">
        <f t="shared" si="0"/>
        <v>1991</v>
      </c>
      <c r="B24" s="6">
        <f t="shared" si="1"/>
        <v>8</v>
      </c>
      <c r="C24" s="46">
        <f>'[1]M (Adjusted)'!B27</f>
        <v>5270.1273449361324</v>
      </c>
      <c r="D24" s="101">
        <f>'[1]M (Adjusted)'!D27</f>
        <v>339.25681455601608</v>
      </c>
      <c r="E24" s="101">
        <f>'[1]M (Adjusted)'!E27</f>
        <v>474.56974058982826</v>
      </c>
      <c r="F24" s="101">
        <f>'[1]M (Adjusted)'!F27</f>
        <v>1204.1366201200553</v>
      </c>
      <c r="G24" s="101">
        <f>'[1]M (Adjusted)'!G27</f>
        <v>129.75748496370451</v>
      </c>
      <c r="H24" s="101">
        <f>'[1]M (Adjusted)'!H27</f>
        <v>358.93226748176158</v>
      </c>
      <c r="I24" s="101">
        <f>'[1]M (Adjusted)'!I27</f>
        <v>367.16187154429576</v>
      </c>
      <c r="J24" s="101">
        <f>'[1]M (Adjusted)'!J27</f>
        <v>628.35882183993533</v>
      </c>
      <c r="K24" s="101">
        <f>'[1]M (Adjusted)'!K27</f>
        <v>683.19820621032864</v>
      </c>
      <c r="L24" s="101">
        <f>'[1]M (Adjusted)'!L27</f>
        <v>216.4705898772865</v>
      </c>
      <c r="M24" s="101">
        <f>'[1]M (Adjusted)'!M27</f>
        <v>3588.0158620373677</v>
      </c>
      <c r="N24" s="101">
        <f>'[1]M (Adjusted)'!N27</f>
        <v>858.1440354388568</v>
      </c>
      <c r="O24" s="10">
        <v>31.15</v>
      </c>
      <c r="P24" s="101">
        <f>[2]M!L27</f>
        <v>136.59807574418522</v>
      </c>
      <c r="Q24" s="104">
        <f>'[3]M (Adjusted)'!$L27</f>
        <v>352411.03705030872</v>
      </c>
      <c r="R24" s="104">
        <f>'[3]M (Adjusted)'!D27</f>
        <v>36361.236747162387</v>
      </c>
      <c r="S24" s="104">
        <f>'[3]M (Adjusted)'!$M27</f>
        <v>318129.30761189613</v>
      </c>
      <c r="T24" s="104">
        <f>'[3]M (Adjusted)'!$O27</f>
        <v>23663.532961814635</v>
      </c>
      <c r="U24" s="107">
        <f>[4]Sheet1!$AQ27</f>
        <v>58.82980916034731</v>
      </c>
      <c r="V24" s="101">
        <f>[2]M!F27</f>
        <v>58.39130078401837</v>
      </c>
      <c r="W24" s="143">
        <v>6.9950000000000001</v>
      </c>
      <c r="X24" s="143">
        <v>5.5919999999999996</v>
      </c>
      <c r="Y24" s="143">
        <v>4.3520000000000003</v>
      </c>
      <c r="Z24" s="143">
        <v>5.2556601350830787</v>
      </c>
      <c r="AA24" s="143">
        <v>6.24</v>
      </c>
      <c r="AB24" s="19">
        <f>ROUND(Fall13!W24/($P24/100),3)</f>
        <v>5.1210000000000004</v>
      </c>
      <c r="AC24" s="19">
        <f>ROUND(Fall13!X24/($P24/100),3)</f>
        <v>4.0940000000000003</v>
      </c>
      <c r="AD24" s="19">
        <f>ROUND(Fall13!Y24/($P24/100),3)</f>
        <v>3.1859999999999999</v>
      </c>
      <c r="AE24" s="19">
        <f>ROUND(Fall13!Z24/($P24/100),3)</f>
        <v>3.8479999999999999</v>
      </c>
      <c r="AF24" s="19">
        <f>ROUND(Fall13!AA24/($P24/100),3)</f>
        <v>4.5679999999999996</v>
      </c>
      <c r="AG24" s="15">
        <v>0</v>
      </c>
      <c r="AH24" s="15">
        <v>438.9</v>
      </c>
      <c r="AI24" s="15">
        <v>0</v>
      </c>
      <c r="AJ24" s="15">
        <v>438.9</v>
      </c>
      <c r="AK24" s="15">
        <v>0</v>
      </c>
      <c r="AL24" s="15">
        <v>345.4</v>
      </c>
    </row>
    <row r="25" spans="1:38">
      <c r="A25" s="16">
        <f t="shared" si="0"/>
        <v>1991</v>
      </c>
      <c r="B25" s="6">
        <f t="shared" si="1"/>
        <v>9</v>
      </c>
      <c r="C25" s="46">
        <f>'[1]M (Adjusted)'!B28</f>
        <v>5266.0432542522749</v>
      </c>
      <c r="D25" s="101">
        <f>'[1]M (Adjusted)'!D28</f>
        <v>336.53955483982958</v>
      </c>
      <c r="E25" s="101">
        <f>'[1]M (Adjusted)'!E28</f>
        <v>474.27982471982637</v>
      </c>
      <c r="F25" s="101">
        <f>'[1]M (Adjusted)'!F28</f>
        <v>1204.191485591326</v>
      </c>
      <c r="G25" s="101">
        <f>'[1]M (Adjusted)'!G28</f>
        <v>129.51588375183442</v>
      </c>
      <c r="H25" s="101">
        <f>'[1]M (Adjusted)'!H28</f>
        <v>358.19724419688185</v>
      </c>
      <c r="I25" s="101">
        <f>'[1]M (Adjusted)'!I28</f>
        <v>366.14994696875414</v>
      </c>
      <c r="J25" s="101">
        <f>'[1]M (Adjusted)'!J28</f>
        <v>630.60925027020278</v>
      </c>
      <c r="K25" s="101">
        <f>'[1]M (Adjusted)'!K28</f>
        <v>683.8222887426615</v>
      </c>
      <c r="L25" s="101">
        <f>'[1]M (Adjusted)'!L28</f>
        <v>216.87268315845481</v>
      </c>
      <c r="M25" s="101">
        <f>'[1]M (Adjusted)'!M28</f>
        <v>3589.3587826801154</v>
      </c>
      <c r="N25" s="101">
        <f>'[1]M (Adjusted)'!N28</f>
        <v>855.55490129192674</v>
      </c>
      <c r="O25" s="10">
        <v>30.55</v>
      </c>
      <c r="P25" s="101">
        <f>[2]M!L28</f>
        <v>136.99453160464765</v>
      </c>
      <c r="Q25" s="104">
        <f>'[3]M (Adjusted)'!$L28</f>
        <v>353457.75200602214</v>
      </c>
      <c r="R25" s="104">
        <f>'[3]M (Adjusted)'!D28</f>
        <v>36226.8529782603</v>
      </c>
      <c r="S25" s="104">
        <f>'[3]M (Adjusted)'!$M28</f>
        <v>318788.89443257649</v>
      </c>
      <c r="T25" s="104">
        <f>'[3]M (Adjusted)'!$O28</f>
        <v>23670.613484764101</v>
      </c>
      <c r="U25" s="107">
        <f>[4]Sheet1!$AQ28</f>
        <v>59.075305914382142</v>
      </c>
      <c r="V25" s="101">
        <f>[2]M!F28</f>
        <v>58.520795485501488</v>
      </c>
      <c r="W25" s="143">
        <v>6.9909999999999997</v>
      </c>
      <c r="X25" s="143">
        <v>5.5960000000000001</v>
      </c>
      <c r="Y25" s="143">
        <v>4.3959999999999999</v>
      </c>
      <c r="Z25" s="143">
        <v>5.3266021787117959</v>
      </c>
      <c r="AA25" s="143">
        <v>6.18</v>
      </c>
      <c r="AB25" s="19">
        <f>ROUND(Fall13!W25/($P25/100),3)</f>
        <v>5.1029999999999998</v>
      </c>
      <c r="AC25" s="19">
        <f>ROUND(Fall13!X25/($P25/100),3)</f>
        <v>4.085</v>
      </c>
      <c r="AD25" s="19">
        <f>ROUND(Fall13!Y25/($P25/100),3)</f>
        <v>3.2090000000000001</v>
      </c>
      <c r="AE25" s="19">
        <f>ROUND(Fall13!Z25/($P25/100),3)</f>
        <v>3.8879999999999999</v>
      </c>
      <c r="AF25" s="19">
        <f>ROUND(Fall13!AA25/($P25/100),3)</f>
        <v>4.5110000000000001</v>
      </c>
      <c r="AG25" s="15">
        <v>0</v>
      </c>
      <c r="AH25" s="15">
        <v>424.9</v>
      </c>
      <c r="AI25" s="15">
        <v>0</v>
      </c>
      <c r="AJ25" s="15">
        <v>486</v>
      </c>
      <c r="AK25" s="15">
        <v>0</v>
      </c>
      <c r="AL25" s="15">
        <v>333.3</v>
      </c>
    </row>
    <row r="26" spans="1:38">
      <c r="A26" s="16">
        <f t="shared" si="0"/>
        <v>1991</v>
      </c>
      <c r="B26" s="6">
        <f t="shared" si="1"/>
        <v>10</v>
      </c>
      <c r="C26" s="46">
        <f>'[1]M (Adjusted)'!B29</f>
        <v>5262.0415067326639</v>
      </c>
      <c r="D26" s="101">
        <f>'[1]M (Adjusted)'!D29</f>
        <v>333.52234055726757</v>
      </c>
      <c r="E26" s="101">
        <f>'[1]M (Adjusted)'!E29</f>
        <v>474.26587244892312</v>
      </c>
      <c r="F26" s="101">
        <f>'[1]M (Adjusted)'!F29</f>
        <v>1203.1982121934755</v>
      </c>
      <c r="G26" s="101">
        <f>'[1]M (Adjusted)'!G29</f>
        <v>129.13772469434528</v>
      </c>
      <c r="H26" s="101">
        <f>'[1]M (Adjusted)'!H29</f>
        <v>357.68789255595016</v>
      </c>
      <c r="I26" s="101">
        <f>'[1]M (Adjusted)'!I29</f>
        <v>364.25110276860573</v>
      </c>
      <c r="J26" s="101">
        <f>'[1]M (Adjusted)'!J29</f>
        <v>632.73602410514025</v>
      </c>
      <c r="K26" s="101">
        <f>'[1]M (Adjusted)'!K29</f>
        <v>684.97339337487369</v>
      </c>
      <c r="L26" s="101">
        <f>'[1]M (Adjusted)'!L29</f>
        <v>217.44356311352985</v>
      </c>
      <c r="M26" s="101">
        <f>'[1]M (Adjusted)'!M29</f>
        <v>3589.4279128059202</v>
      </c>
      <c r="N26" s="101">
        <f>'[1]M (Adjusted)'!N29</f>
        <v>854.36954060965968</v>
      </c>
      <c r="O26" s="10">
        <v>29.65</v>
      </c>
      <c r="P26" s="101">
        <f>[2]M!L29</f>
        <v>137.38953109061526</v>
      </c>
      <c r="Q26" s="104">
        <f>'[3]M (Adjusted)'!$L29</f>
        <v>355005.26304577244</v>
      </c>
      <c r="R26" s="104">
        <f>'[3]M (Adjusted)'!D29</f>
        <v>36087.432180678072</v>
      </c>
      <c r="S26" s="104">
        <f>'[3]M (Adjusted)'!$M29</f>
        <v>319888.84588032385</v>
      </c>
      <c r="T26" s="104">
        <f>'[3]M (Adjusted)'!$O29</f>
        <v>23710.988208340059</v>
      </c>
      <c r="U26" s="107">
        <f>[4]Sheet1!$AQ29</f>
        <v>59.286214351233454</v>
      </c>
      <c r="V26" s="101">
        <f>[2]M!F29</f>
        <v>58.562465030159203</v>
      </c>
      <c r="W26" s="143">
        <v>6.9340000000000002</v>
      </c>
      <c r="X26" s="143">
        <v>5.5810000000000004</v>
      </c>
      <c r="Y26" s="143">
        <v>4.34</v>
      </c>
      <c r="Z26" s="143">
        <v>5.3080564209068886</v>
      </c>
      <c r="AA26" s="143">
        <v>6.12</v>
      </c>
      <c r="AB26" s="19">
        <f>ROUND(Fall13!W26/($P26/100),3)</f>
        <v>5.0469999999999997</v>
      </c>
      <c r="AC26" s="19">
        <f>ROUND(Fall13!X26/($P26/100),3)</f>
        <v>4.0620000000000003</v>
      </c>
      <c r="AD26" s="19">
        <f>ROUND(Fall13!Y26/($P26/100),3)</f>
        <v>3.1589999999999998</v>
      </c>
      <c r="AE26" s="19">
        <f>ROUND(Fall13!Z26/($P26/100),3)</f>
        <v>3.8639999999999999</v>
      </c>
      <c r="AF26" s="19">
        <f>ROUND(Fall13!AA26/($P26/100),3)</f>
        <v>4.4539999999999997</v>
      </c>
      <c r="AG26" s="15">
        <v>0.7</v>
      </c>
      <c r="AH26" s="15">
        <v>306</v>
      </c>
      <c r="AI26" s="15">
        <v>0</v>
      </c>
      <c r="AJ26" s="15">
        <v>306</v>
      </c>
      <c r="AK26" s="15">
        <v>1.6</v>
      </c>
      <c r="AL26" s="15">
        <v>220.9</v>
      </c>
    </row>
    <row r="27" spans="1:38">
      <c r="A27" s="16">
        <f t="shared" si="0"/>
        <v>1991</v>
      </c>
      <c r="B27" s="6">
        <f t="shared" si="1"/>
        <v>11</v>
      </c>
      <c r="C27" s="46">
        <f>'[1]M (Adjusted)'!B30</f>
        <v>5262.944987909993</v>
      </c>
      <c r="D27" s="101">
        <f>'[1]M (Adjusted)'!D30</f>
        <v>331.20073780914146</v>
      </c>
      <c r="E27" s="101">
        <f>'[1]M (Adjusted)'!E30</f>
        <v>473.97636036450666</v>
      </c>
      <c r="F27" s="101">
        <f>'[1]M (Adjusted)'!F30</f>
        <v>1201.2074429718157</v>
      </c>
      <c r="G27" s="101">
        <f>'[1]M (Adjusted)'!G30</f>
        <v>128.8304335592625</v>
      </c>
      <c r="H27" s="101">
        <f>'[1]M (Adjusted)'!H30</f>
        <v>357.96336717655259</v>
      </c>
      <c r="I27" s="101">
        <f>'[1]M (Adjusted)'!I30</f>
        <v>364.08654860556123</v>
      </c>
      <c r="J27" s="101">
        <f>'[1]M (Adjusted)'!J30</f>
        <v>634.55114439092574</v>
      </c>
      <c r="K27" s="101">
        <f>'[1]M (Adjusted)'!K30</f>
        <v>685.78721421385808</v>
      </c>
      <c r="L27" s="101">
        <f>'[1]M (Adjusted)'!L30</f>
        <v>218.24646030096338</v>
      </c>
      <c r="M27" s="101">
        <f>'[1]M (Adjusted)'!M30</f>
        <v>3590.6726112189394</v>
      </c>
      <c r="N27" s="101">
        <f>'[1]M (Adjusted)'!N30</f>
        <v>856.6517168452342</v>
      </c>
      <c r="O27" s="10">
        <v>30.1</v>
      </c>
      <c r="P27" s="101">
        <f>[2]M!L30</f>
        <v>137.75077074753742</v>
      </c>
      <c r="Q27" s="104">
        <f>'[3]M (Adjusted)'!$L30</f>
        <v>356088.96226196288</v>
      </c>
      <c r="R27" s="104">
        <f>'[3]M (Adjusted)'!D30</f>
        <v>35946.106443659162</v>
      </c>
      <c r="S27" s="104">
        <f>'[3]M (Adjusted)'!$M30</f>
        <v>320874.37368570961</v>
      </c>
      <c r="T27" s="104">
        <f>'[3]M (Adjusted)'!$O30</f>
        <v>23743.406029081343</v>
      </c>
      <c r="U27" s="107">
        <f>[4]Sheet1!$AQ30</f>
        <v>59.397889539909862</v>
      </c>
      <c r="V27" s="101">
        <f>[2]M!F30</f>
        <v>58.560242170142011</v>
      </c>
      <c r="W27" s="143">
        <v>6.9649999999999999</v>
      </c>
      <c r="X27" s="143">
        <v>5.6449999999999996</v>
      </c>
      <c r="Y27" s="143">
        <v>4.2300000000000004</v>
      </c>
      <c r="Z27" s="143">
        <v>5.4038728460915459</v>
      </c>
      <c r="AA27" s="143">
        <v>6.14</v>
      </c>
      <c r="AB27" s="19">
        <f>ROUND(Fall13!W27/($P27/100),3)</f>
        <v>5.056</v>
      </c>
      <c r="AC27" s="19">
        <f>ROUND(Fall13!X27/($P27/100),3)</f>
        <v>4.0979999999999999</v>
      </c>
      <c r="AD27" s="19">
        <f>ROUND(Fall13!Y27/($P27/100),3)</f>
        <v>3.0710000000000002</v>
      </c>
      <c r="AE27" s="19">
        <f>ROUND(Fall13!Z27/($P27/100),3)</f>
        <v>3.923</v>
      </c>
      <c r="AF27" s="19">
        <f>ROUND(Fall13!AA27/($P27/100),3)</f>
        <v>4.4569999999999999</v>
      </c>
      <c r="AG27" s="15">
        <v>35.200000000000003</v>
      </c>
      <c r="AH27" s="15">
        <v>137.4</v>
      </c>
      <c r="AI27" s="15">
        <v>9.1</v>
      </c>
      <c r="AJ27" s="15">
        <v>183.5</v>
      </c>
      <c r="AK27" s="15">
        <v>51</v>
      </c>
      <c r="AL27" s="15">
        <v>77.400000000000006</v>
      </c>
    </row>
    <row r="28" spans="1:38">
      <c r="A28" s="16">
        <f t="shared" si="0"/>
        <v>1991</v>
      </c>
      <c r="B28" s="6">
        <f t="shared" si="1"/>
        <v>12</v>
      </c>
      <c r="C28" s="46">
        <f>'[1]M (Adjusted)'!B31</f>
        <v>5271.6281622571332</v>
      </c>
      <c r="D28" s="101">
        <f>'[1]M (Adjusted)'!D31</f>
        <v>330.2618614798111</v>
      </c>
      <c r="E28" s="101">
        <f>'[1]M (Adjusted)'!E31</f>
        <v>473.06460999216762</v>
      </c>
      <c r="F28" s="101">
        <f>'[1]M (Adjusted)'!F31</f>
        <v>1198.5021359593638</v>
      </c>
      <c r="G28" s="101">
        <f>'[1]M (Adjusted)'!G31</f>
        <v>128.72962483727645</v>
      </c>
      <c r="H28" s="101">
        <f>'[1]M (Adjusted)'!H31</f>
        <v>359.33683606453479</v>
      </c>
      <c r="I28" s="101">
        <f>'[1]M (Adjusted)'!I31</f>
        <v>367.2263764969764</v>
      </c>
      <c r="J28" s="101">
        <f>'[1]M (Adjusted)'!J31</f>
        <v>636.01668016300084</v>
      </c>
      <c r="K28" s="101">
        <f>'[1]M (Adjusted)'!K31</f>
        <v>685.74865738326503</v>
      </c>
      <c r="L28" s="101">
        <f>'[1]M (Adjusted)'!L31</f>
        <v>219.30715913523829</v>
      </c>
      <c r="M28" s="101">
        <f>'[1]M (Adjusted)'!M31</f>
        <v>3594.867470039655</v>
      </c>
      <c r="N28" s="101">
        <f>'[1]M (Adjusted)'!N31</f>
        <v>863.23213241754036</v>
      </c>
      <c r="O28" s="10">
        <v>31.65</v>
      </c>
      <c r="P28" s="101">
        <f>[2]M!L31</f>
        <v>138.06027273569376</v>
      </c>
      <c r="Q28" s="104">
        <f>'[3]M (Adjusted)'!$L31</f>
        <v>356134.24926757812</v>
      </c>
      <c r="R28" s="104">
        <f>'[3]M (Adjusted)'!D31</f>
        <v>35806.959950677701</v>
      </c>
      <c r="S28" s="104">
        <f>'[3]M (Adjusted)'!$M31</f>
        <v>321394.15539181617</v>
      </c>
      <c r="T28" s="104">
        <f>'[3]M (Adjusted)'!$O31</f>
        <v>23741.666491170083</v>
      </c>
      <c r="U28" s="107">
        <f>[4]Sheet1!$AQ31</f>
        <v>59.382573181583034</v>
      </c>
      <c r="V28" s="101">
        <f>[2]M!F31</f>
        <v>58.558572643376408</v>
      </c>
      <c r="W28" s="143">
        <v>6.923</v>
      </c>
      <c r="X28" s="143">
        <v>5.6660000000000004</v>
      </c>
      <c r="Y28" s="143">
        <v>4.26</v>
      </c>
      <c r="Z28" s="143">
        <v>5.3189023265056994</v>
      </c>
      <c r="AA28" s="143">
        <v>6.1</v>
      </c>
      <c r="AB28" s="19">
        <f>ROUND(Fall13!W28/($P28/100),3)</f>
        <v>5.0140000000000002</v>
      </c>
      <c r="AC28" s="19">
        <f>ROUND(Fall13!X28/($P28/100),3)</f>
        <v>4.1040000000000001</v>
      </c>
      <c r="AD28" s="19">
        <f>ROUND(Fall13!Y28/($P28/100),3)</f>
        <v>3.0859999999999999</v>
      </c>
      <c r="AE28" s="19">
        <f>ROUND(Fall13!Z28/($P28/100),3)</f>
        <v>3.8530000000000002</v>
      </c>
      <c r="AF28" s="19">
        <f>ROUND(Fall13!AA28/($P28/100),3)</f>
        <v>4.4180000000000001</v>
      </c>
      <c r="AG28" s="15">
        <v>83.6</v>
      </c>
      <c r="AH28" s="15">
        <v>76.099999999999994</v>
      </c>
      <c r="AI28" s="15">
        <v>25.5</v>
      </c>
      <c r="AJ28" s="15">
        <v>76.099999999999994</v>
      </c>
      <c r="AK28" s="15">
        <v>120.5</v>
      </c>
      <c r="AL28" s="15">
        <v>34.4</v>
      </c>
    </row>
    <row r="29" spans="1:38">
      <c r="A29" s="16">
        <f t="shared" si="0"/>
        <v>1992</v>
      </c>
      <c r="B29" s="6">
        <f t="shared" si="1"/>
        <v>1</v>
      </c>
      <c r="C29" s="46">
        <f>'[1]M (Adjusted)'!B32</f>
        <v>5284.8355714467261</v>
      </c>
      <c r="D29" s="101">
        <f>'[1]M (Adjusted)'!D32</f>
        <v>330.39571001332615</v>
      </c>
      <c r="E29" s="101">
        <f>'[1]M (Adjusted)'!E32</f>
        <v>471.812056746454</v>
      </c>
      <c r="F29" s="101">
        <f>'[1]M (Adjusted)'!F32</f>
        <v>1196.1057433966666</v>
      </c>
      <c r="G29" s="101">
        <f>'[1]M (Adjusted)'!G32</f>
        <v>128.74572631031756</v>
      </c>
      <c r="H29" s="101">
        <f>'[1]M (Adjusted)'!H32</f>
        <v>361.34247829789115</v>
      </c>
      <c r="I29" s="101">
        <f>'[1]M (Adjusted)'!I32</f>
        <v>371.96077887665842</v>
      </c>
      <c r="J29" s="101">
        <f>'[1]M (Adjusted)'!J32</f>
        <v>637.60209304983573</v>
      </c>
      <c r="K29" s="101">
        <f>'[1]M (Adjusted)'!K32</f>
        <v>685.43288451817727</v>
      </c>
      <c r="L29" s="101">
        <f>'[1]M (Adjusted)'!L32</f>
        <v>220.53943933552551</v>
      </c>
      <c r="M29" s="101">
        <f>'[1]M (Adjusted)'!M32</f>
        <v>3601.7291437850722</v>
      </c>
      <c r="N29" s="101">
        <f>'[1]M (Adjusted)'!N32</f>
        <v>871.03947309332511</v>
      </c>
      <c r="O29" s="10">
        <v>31.95</v>
      </c>
      <c r="P29" s="101">
        <f>[2]M!L32</f>
        <v>138.35106788695819</v>
      </c>
      <c r="Q29" s="104">
        <f>'[3]M (Adjusted)'!$L32</f>
        <v>355791.71103988157</v>
      </c>
      <c r="R29" s="104">
        <f>'[3]M (Adjusted)'!D32</f>
        <v>35675.216737936513</v>
      </c>
      <c r="S29" s="104">
        <f>'[3]M (Adjusted)'!$M32</f>
        <v>321735.35425223073</v>
      </c>
      <c r="T29" s="104">
        <f>'[3]M (Adjusted)'!$O32</f>
        <v>23726.100381912725</v>
      </c>
      <c r="U29" s="107">
        <f>[4]Sheet1!$AQ32</f>
        <v>59.332082280708896</v>
      </c>
      <c r="V29" s="101">
        <f>[2]M!F32</f>
        <v>58.607095745572401</v>
      </c>
      <c r="W29" s="143">
        <v>6.8949999999999996</v>
      </c>
      <c r="X29" s="143">
        <v>5.6289999999999996</v>
      </c>
      <c r="Y29" s="143">
        <v>4.234</v>
      </c>
      <c r="Z29" s="143">
        <v>5.3431839204209437</v>
      </c>
      <c r="AA29" s="143">
        <v>6.08</v>
      </c>
      <c r="AB29" s="19">
        <f>ROUND(Fall13!W29/($P29/100),3)</f>
        <v>4.984</v>
      </c>
      <c r="AC29" s="19">
        <f>ROUND(Fall13!X29/($P29/100),3)</f>
        <v>4.069</v>
      </c>
      <c r="AD29" s="19">
        <f>ROUND(Fall13!Y29/($P29/100),3)</f>
        <v>3.06</v>
      </c>
      <c r="AE29" s="19">
        <f>ROUND(Fall13!Z29/($P29/100),3)</f>
        <v>3.8620000000000001</v>
      </c>
      <c r="AF29" s="19">
        <f>ROUND(Fall13!AA29/($P29/100),3)</f>
        <v>4.3949999999999996</v>
      </c>
      <c r="AG29" s="15">
        <v>106.4</v>
      </c>
      <c r="AH29" s="15">
        <v>19</v>
      </c>
      <c r="AI29" s="15">
        <v>27.4</v>
      </c>
      <c r="AJ29" s="15">
        <v>34.4</v>
      </c>
      <c r="AK29" s="15">
        <v>163.6</v>
      </c>
      <c r="AL29" s="15">
        <v>4.8</v>
      </c>
    </row>
    <row r="30" spans="1:38">
      <c r="A30" s="16">
        <f t="shared" si="0"/>
        <v>1992</v>
      </c>
      <c r="B30" s="6">
        <f t="shared" si="1"/>
        <v>2</v>
      </c>
      <c r="C30" s="46">
        <f>'[1]M (Adjusted)'!B33</f>
        <v>5296.5248475773578</v>
      </c>
      <c r="D30" s="101">
        <f>'[1]M (Adjusted)'!D33</f>
        <v>330.95567362262977</v>
      </c>
      <c r="E30" s="101">
        <f>'[1]M (Adjusted)'!E33</f>
        <v>470.77916814990601</v>
      </c>
      <c r="F30" s="101">
        <f>'[1]M (Adjusted)'!F33</f>
        <v>1195.376106382444</v>
      </c>
      <c r="G30" s="101">
        <f>'[1]M (Adjusted)'!G33</f>
        <v>128.71835312700091</v>
      </c>
      <c r="H30" s="101">
        <f>'[1]M (Adjusted)'!H33</f>
        <v>363.13891106394345</v>
      </c>
      <c r="I30" s="101">
        <f>'[1]M (Adjusted)'!I33</f>
        <v>375.26668972085264</v>
      </c>
      <c r="J30" s="101">
        <f>'[1]M (Adjusted)'!J33</f>
        <v>639.80049604408703</v>
      </c>
      <c r="K30" s="101">
        <f>'[1]M (Adjusted)'!K33</f>
        <v>685.75877266557052</v>
      </c>
      <c r="L30" s="101">
        <f>'[1]M (Adjusted)'!L33</f>
        <v>221.73758492152083</v>
      </c>
      <c r="M30" s="101">
        <f>'[1]M (Adjusted)'!M33</f>
        <v>3609.7969139254196</v>
      </c>
      <c r="N30" s="101">
        <f>'[1]M (Adjusted)'!N33</f>
        <v>875.36827138682895</v>
      </c>
      <c r="O30" s="10">
        <v>29.5</v>
      </c>
      <c r="P30" s="101">
        <f>[2]M!L33</f>
        <v>138.65117195203644</v>
      </c>
      <c r="Q30" s="104">
        <f>'[3]M (Adjusted)'!$L33</f>
        <v>356098.27754369273</v>
      </c>
      <c r="R30" s="104">
        <f>'[3]M (Adjusted)'!D33</f>
        <v>35564.923766925938</v>
      </c>
      <c r="S30" s="104">
        <f>'[3]M (Adjusted)'!$M33</f>
        <v>322353.09599383123</v>
      </c>
      <c r="T30" s="104">
        <f>'[3]M (Adjusted)'!$O33</f>
        <v>23732.09704739472</v>
      </c>
      <c r="U30" s="107">
        <f>[4]Sheet1!$AQ33</f>
        <v>59.375456480277251</v>
      </c>
      <c r="V30" s="101">
        <f>[2]M!F33</f>
        <v>58.749703783124431</v>
      </c>
      <c r="W30" s="143">
        <v>6.8819999999999997</v>
      </c>
      <c r="X30" s="143">
        <v>5.7729999999999997</v>
      </c>
      <c r="Y30" s="143">
        <v>4.2990000000000004</v>
      </c>
      <c r="Z30" s="143">
        <v>5.4164364983415485</v>
      </c>
      <c r="AA30" s="143">
        <v>6.1</v>
      </c>
      <c r="AB30" s="19">
        <f>ROUND(Fall13!W30/($P30/100),3)</f>
        <v>4.9640000000000004</v>
      </c>
      <c r="AC30" s="19">
        <f>ROUND(Fall13!X30/($P30/100),3)</f>
        <v>4.1639999999999997</v>
      </c>
      <c r="AD30" s="19">
        <f>ROUND(Fall13!Y30/($P30/100),3)</f>
        <v>3.101</v>
      </c>
      <c r="AE30" s="19">
        <f>ROUND(Fall13!Z30/($P30/100),3)</f>
        <v>3.907</v>
      </c>
      <c r="AF30" s="19">
        <f>ROUND(Fall13!AA30/($P30/100),3)</f>
        <v>4.4000000000000004</v>
      </c>
      <c r="AG30" s="15">
        <v>142.80000000000001</v>
      </c>
      <c r="AH30" s="15">
        <v>8.6</v>
      </c>
      <c r="AI30" s="15">
        <v>43.3</v>
      </c>
      <c r="AJ30" s="15">
        <v>8.6</v>
      </c>
      <c r="AK30" s="15">
        <v>203.9</v>
      </c>
      <c r="AL30" s="15">
        <v>1.6</v>
      </c>
    </row>
    <row r="31" spans="1:38">
      <c r="A31" s="16">
        <f t="shared" si="0"/>
        <v>1992</v>
      </c>
      <c r="B31" s="6">
        <f t="shared" si="1"/>
        <v>3</v>
      </c>
      <c r="C31" s="46">
        <f>'[1]M (Adjusted)'!B34</f>
        <v>5303.4441231777591</v>
      </c>
      <c r="D31" s="101">
        <f>'[1]M (Adjusted)'!D34</f>
        <v>331.45001586662573</v>
      </c>
      <c r="E31" s="101">
        <f>'[1]M (Adjusted)'!E34</f>
        <v>470.2967023129064</v>
      </c>
      <c r="F31" s="101">
        <f>'[1]M (Adjusted)'!F34</f>
        <v>1196.9670268874015</v>
      </c>
      <c r="G31" s="101">
        <f>'[1]M (Adjusted)'!G34</f>
        <v>128.53927010255717</v>
      </c>
      <c r="H31" s="101">
        <f>'[1]M (Adjusted)'!H34</f>
        <v>364.23400634034505</v>
      </c>
      <c r="I31" s="101">
        <f>'[1]M (Adjusted)'!I34</f>
        <v>375.44129635537826</v>
      </c>
      <c r="J31" s="101">
        <f>'[1]M (Adjusted)'!J34</f>
        <v>642.97584197694255</v>
      </c>
      <c r="K31" s="101">
        <f>'[1]M (Adjusted)'!K34</f>
        <v>687.28208679345346</v>
      </c>
      <c r="L31" s="101">
        <f>'[1]M (Adjusted)'!L34</f>
        <v>222.8253916182129</v>
      </c>
      <c r="M31" s="101">
        <f>'[1]M (Adjusted)'!M34</f>
        <v>3618.2649200742908</v>
      </c>
      <c r="N31" s="101">
        <f>'[1]M (Adjusted)'!N34</f>
        <v>873.82148684224774</v>
      </c>
      <c r="O31" s="10">
        <v>29.4</v>
      </c>
      <c r="P31" s="101">
        <f>[2]M!L34</f>
        <v>138.9967754331808</v>
      </c>
      <c r="Q31" s="104">
        <f>'[3]M (Adjusted)'!$L34</f>
        <v>357626.47484170238</v>
      </c>
      <c r="R31" s="104">
        <f>'[3]M (Adjusted)'!D34</f>
        <v>35476.508762612633</v>
      </c>
      <c r="S31" s="104">
        <f>'[3]M (Adjusted)'!$M34</f>
        <v>323505.73135031422</v>
      </c>
      <c r="T31" s="104">
        <f>'[3]M (Adjusted)'!$O34</f>
        <v>23777.38626390888</v>
      </c>
      <c r="U31" s="107">
        <f>[4]Sheet1!$AQ34</f>
        <v>59.586521220423521</v>
      </c>
      <c r="V31" s="101">
        <f>[2]M!F34</f>
        <v>59.010009909228934</v>
      </c>
      <c r="W31" s="143">
        <v>6.9640000000000004</v>
      </c>
      <c r="X31" s="143">
        <v>5.72</v>
      </c>
      <c r="Y31" s="143">
        <v>4.4240000000000004</v>
      </c>
      <c r="Z31" s="143">
        <v>5.3508606173281619</v>
      </c>
      <c r="AA31" s="143">
        <v>6.08</v>
      </c>
      <c r="AB31" s="19">
        <f>ROUND(Fall13!W31/($P31/100),3)</f>
        <v>5.01</v>
      </c>
      <c r="AC31" s="19">
        <f>ROUND(Fall13!X31/($P31/100),3)</f>
        <v>4.1150000000000002</v>
      </c>
      <c r="AD31" s="19">
        <f>ROUND(Fall13!Y31/($P31/100),3)</f>
        <v>3.1829999999999998</v>
      </c>
      <c r="AE31" s="19">
        <f>ROUND(Fall13!Z31/($P31/100),3)</f>
        <v>3.85</v>
      </c>
      <c r="AF31" s="19">
        <f>ROUND(Fall13!AA31/($P31/100),3)</f>
        <v>4.3739999999999997</v>
      </c>
      <c r="AG31" s="15">
        <v>48</v>
      </c>
      <c r="AH31" s="15">
        <v>44.4</v>
      </c>
      <c r="AI31" s="15">
        <v>9.1</v>
      </c>
      <c r="AJ31" s="15">
        <v>73.400000000000006</v>
      </c>
      <c r="AK31" s="15">
        <v>82.4</v>
      </c>
      <c r="AL31" s="15">
        <v>13.7</v>
      </c>
    </row>
    <row r="32" spans="1:38">
      <c r="A32" s="16">
        <f t="shared" si="0"/>
        <v>1992</v>
      </c>
      <c r="B32" s="6">
        <f t="shared" si="1"/>
        <v>4</v>
      </c>
      <c r="C32" s="46">
        <f>'[1]M (Adjusted)'!B35</f>
        <v>5307.1406887412068</v>
      </c>
      <c r="D32" s="101">
        <f>'[1]M (Adjusted)'!D35</f>
        <v>331.77119827558442</v>
      </c>
      <c r="E32" s="101">
        <f>'[1]M (Adjusted)'!E35</f>
        <v>470.34274309581764</v>
      </c>
      <c r="F32" s="101">
        <f>'[1]M (Adjusted)'!F35</f>
        <v>1200.0163913418849</v>
      </c>
      <c r="G32" s="101">
        <f>'[1]M (Adjusted)'!G35</f>
        <v>128.24864156351734</v>
      </c>
      <c r="H32" s="101">
        <f>'[1]M (Adjusted)'!H35</f>
        <v>364.63841108207902</v>
      </c>
      <c r="I32" s="101">
        <f>'[1]M (Adjusted)'!I35</f>
        <v>373.47222060759862</v>
      </c>
      <c r="J32" s="101">
        <f>'[1]M (Adjusted)'!J35</f>
        <v>646.68491990367568</v>
      </c>
      <c r="K32" s="101">
        <f>'[1]M (Adjusted)'!K35</f>
        <v>689.55396553377307</v>
      </c>
      <c r="L32" s="101">
        <f>'[1]M (Adjusted)'!L35</f>
        <v>223.78943892583291</v>
      </c>
      <c r="M32" s="101">
        <f>'[1]M (Adjusted)'!M35</f>
        <v>3626.4039889583614</v>
      </c>
      <c r="N32" s="101">
        <f>'[1]M (Adjusted)'!N35</f>
        <v>868.89548484484351</v>
      </c>
      <c r="O32" s="10">
        <v>29.75</v>
      </c>
      <c r="P32" s="101">
        <f>[2]M!L35</f>
        <v>139.37427157176037</v>
      </c>
      <c r="Q32" s="104">
        <f>'[3]M (Adjusted)'!$L35</f>
        <v>359646.91610921227</v>
      </c>
      <c r="R32" s="104">
        <f>'[3]M (Adjusted)'!D35</f>
        <v>35403.397606670609</v>
      </c>
      <c r="S32" s="104">
        <f>'[3]M (Adjusted)'!$M35</f>
        <v>324772.42077941896</v>
      </c>
      <c r="T32" s="104">
        <f>'[3]M (Adjusted)'!$O35</f>
        <v>23830.68022368749</v>
      </c>
      <c r="U32" s="107">
        <f>[4]Sheet1!$AQ35</f>
        <v>59.886900395403309</v>
      </c>
      <c r="V32" s="101">
        <f>[2]M!F35</f>
        <v>59.335730129356186</v>
      </c>
      <c r="W32" s="143">
        <v>7.0030000000000001</v>
      </c>
      <c r="X32" s="143">
        <v>5.6260000000000003</v>
      </c>
      <c r="Y32" s="143">
        <v>4.141</v>
      </c>
      <c r="Z32" s="143">
        <v>5.2795366795366796</v>
      </c>
      <c r="AA32" s="143">
        <v>6.06</v>
      </c>
      <c r="AB32" s="19">
        <f>ROUND(Fall13!W32/($P32/100),3)</f>
        <v>5.0250000000000004</v>
      </c>
      <c r="AC32" s="19">
        <f>ROUND(Fall13!X32/($P32/100),3)</f>
        <v>4.0369999999999999</v>
      </c>
      <c r="AD32" s="19">
        <f>ROUND(Fall13!Y32/($P32/100),3)</f>
        <v>2.9710000000000001</v>
      </c>
      <c r="AE32" s="19">
        <f>ROUND(Fall13!Z32/($P32/100),3)</f>
        <v>3.7879999999999998</v>
      </c>
      <c r="AF32" s="19">
        <f>ROUND(Fall13!AA32/($P32/100),3)</f>
        <v>4.3479999999999999</v>
      </c>
      <c r="AG32" s="15">
        <v>31.6</v>
      </c>
      <c r="AH32" s="15">
        <v>42.6</v>
      </c>
      <c r="AI32" s="15">
        <v>4.0999999999999996</v>
      </c>
      <c r="AJ32" s="15">
        <v>42.6</v>
      </c>
      <c r="AK32" s="15">
        <v>60.8</v>
      </c>
      <c r="AL32" s="15">
        <v>14.7</v>
      </c>
    </row>
    <row r="33" spans="1:38">
      <c r="A33" s="16">
        <f t="shared" si="0"/>
        <v>1992</v>
      </c>
      <c r="B33" s="6">
        <f t="shared" si="1"/>
        <v>5</v>
      </c>
      <c r="C33" s="46">
        <f>'[1]M (Adjusted)'!B36</f>
        <v>5310.6328164838978</v>
      </c>
      <c r="D33" s="101">
        <f>'[1]M (Adjusted)'!D36</f>
        <v>331.91931562918808</v>
      </c>
      <c r="E33" s="101">
        <f>'[1]M (Adjusted)'!E36</f>
        <v>470.78961385083534</v>
      </c>
      <c r="F33" s="101">
        <f>'[1]M (Adjusted)'!F36</f>
        <v>1203.0660885026859</v>
      </c>
      <c r="G33" s="101">
        <f>'[1]M (Adjusted)'!G36</f>
        <v>127.94312481615212</v>
      </c>
      <c r="H33" s="101">
        <f>'[1]M (Adjusted)'!H36</f>
        <v>364.50044811492967</v>
      </c>
      <c r="I33" s="101">
        <f>'[1]M (Adjusted)'!I36</f>
        <v>371.28525134139966</v>
      </c>
      <c r="J33" s="101">
        <f>'[1]M (Adjusted)'!J36</f>
        <v>650.10281040303164</v>
      </c>
      <c r="K33" s="101">
        <f>'[1]M (Adjusted)'!K36</f>
        <v>691.7269347012043</v>
      </c>
      <c r="L33" s="101">
        <f>'[1]M (Adjusted)'!L36</f>
        <v>224.6057153595311</v>
      </c>
      <c r="M33" s="101">
        <f>'[1]M (Adjusted)'!M36</f>
        <v>3633.2303732389341</v>
      </c>
      <c r="N33" s="101">
        <f>'[1]M (Adjusted)'!N36</f>
        <v>864.88141122941045</v>
      </c>
      <c r="O33" s="10">
        <v>30.5</v>
      </c>
      <c r="P33" s="101">
        <f>[2]M!L36</f>
        <v>139.7430433313092</v>
      </c>
      <c r="Q33" s="104">
        <f>'[3]M (Adjusted)'!$L36</f>
        <v>360922.51852318546</v>
      </c>
      <c r="R33" s="104">
        <f>'[3]M (Adjusted)'!D36</f>
        <v>35338.947625182198</v>
      </c>
      <c r="S33" s="104">
        <f>'[3]M (Adjusted)'!$M36</f>
        <v>325456.79294561571</v>
      </c>
      <c r="T33" s="104">
        <f>'[3]M (Adjusted)'!$O36</f>
        <v>23841.846372819717</v>
      </c>
      <c r="U33" s="107">
        <f>[4]Sheet1!$AQ36</f>
        <v>60.13780409677495</v>
      </c>
      <c r="V33" s="101">
        <f>[2]M!F36</f>
        <v>59.639019810083894</v>
      </c>
      <c r="W33" s="143">
        <v>6.95</v>
      </c>
      <c r="X33" s="143">
        <v>5.516</v>
      </c>
      <c r="Y33" s="143">
        <v>4.1139999999999999</v>
      </c>
      <c r="Z33" s="143">
        <v>5.1933263056612855</v>
      </c>
      <c r="AA33" s="143">
        <v>5.93</v>
      </c>
      <c r="AB33" s="19">
        <f>ROUND(Fall13!W33/($P33/100),3)</f>
        <v>4.9729999999999999</v>
      </c>
      <c r="AC33" s="19">
        <f>ROUND(Fall13!X33/($P33/100),3)</f>
        <v>3.9470000000000001</v>
      </c>
      <c r="AD33" s="19">
        <f>ROUND(Fall13!Y33/($P33/100),3)</f>
        <v>2.944</v>
      </c>
      <c r="AE33" s="19">
        <f>ROUND(Fall13!Z33/($P33/100),3)</f>
        <v>3.7160000000000002</v>
      </c>
      <c r="AF33" s="19">
        <f>ROUND(Fall13!AA33/($P33/100),3)</f>
        <v>4.2439999999999998</v>
      </c>
      <c r="AG33" s="15">
        <v>7.7</v>
      </c>
      <c r="AH33" s="15">
        <v>129.5</v>
      </c>
      <c r="AI33" s="15">
        <v>0.3</v>
      </c>
      <c r="AJ33" s="15">
        <v>176.6</v>
      </c>
      <c r="AK33" s="15">
        <v>22.9</v>
      </c>
      <c r="AL33" s="15">
        <v>65.2</v>
      </c>
    </row>
    <row r="34" spans="1:38">
      <c r="A34" s="16">
        <f t="shared" si="0"/>
        <v>1992</v>
      </c>
      <c r="B34" s="6">
        <f t="shared" si="1"/>
        <v>6</v>
      </c>
      <c r="C34" s="46">
        <f>'[1]M (Adjusted)'!B37</f>
        <v>5316.6546847422915</v>
      </c>
      <c r="D34" s="101">
        <f>'[1]M (Adjusted)'!D37</f>
        <v>332.11000272234281</v>
      </c>
      <c r="E34" s="101">
        <f>'[1]M (Adjusted)'!E37</f>
        <v>471.47021765174964</v>
      </c>
      <c r="F34" s="101">
        <f>'[1]M (Adjusted)'!F37</f>
        <v>1205.1062555213769</v>
      </c>
      <c r="G34" s="101">
        <f>'[1]M (Adjusted)'!G37</f>
        <v>127.70901989111056</v>
      </c>
      <c r="H34" s="101">
        <f>'[1]M (Adjusted)'!H37</f>
        <v>364.05777401824793</v>
      </c>
      <c r="I34" s="101">
        <f>'[1]M (Adjusted)'!I37</f>
        <v>370.35648260464274</v>
      </c>
      <c r="J34" s="101">
        <f>'[1]M (Adjusted)'!J37</f>
        <v>652.70322541221981</v>
      </c>
      <c r="K34" s="101">
        <f>'[1]M (Adjusted)'!K37</f>
        <v>693.31280683775742</v>
      </c>
      <c r="L34" s="101">
        <f>'[1]M (Adjusted)'!L37</f>
        <v>225.30354100596159</v>
      </c>
      <c r="M34" s="101">
        <f>'[1]M (Adjusted)'!M37</f>
        <v>3638.5491052913171</v>
      </c>
      <c r="N34" s="101">
        <f>'[1]M (Adjusted)'!N37</f>
        <v>864.76600748499231</v>
      </c>
      <c r="O34" s="10">
        <v>30.75</v>
      </c>
      <c r="P34" s="101">
        <f>[2]M!L37</f>
        <v>140.08232748719553</v>
      </c>
      <c r="Q34" s="104">
        <f>'[3]M (Adjusted)'!$L37</f>
        <v>360837.61472981772</v>
      </c>
      <c r="R34" s="104">
        <f>'[3]M (Adjusted)'!D37</f>
        <v>35283.975876347453</v>
      </c>
      <c r="S34" s="104">
        <f>'[3]M (Adjusted)'!$M37</f>
        <v>325280.23171895347</v>
      </c>
      <c r="T34" s="104">
        <f>'[3]M (Adjusted)'!$O37</f>
        <v>23790.477613004048</v>
      </c>
      <c r="U34" s="107">
        <f>[4]Sheet1!$AQ37</f>
        <v>60.247996151105809</v>
      </c>
      <c r="V34" s="101">
        <f>[2]M!F37</f>
        <v>59.859132937683412</v>
      </c>
      <c r="W34" s="143">
        <v>6.867</v>
      </c>
      <c r="X34" s="143">
        <v>5.4489999999999998</v>
      </c>
      <c r="Y34" s="143">
        <v>4.1280000000000001</v>
      </c>
      <c r="Z34" s="143">
        <v>5.1687220774078595</v>
      </c>
      <c r="AA34" s="143">
        <v>5.97</v>
      </c>
      <c r="AB34" s="19">
        <f>ROUND(Fall13!W34/($P34/100),3)</f>
        <v>4.9020000000000001</v>
      </c>
      <c r="AC34" s="19">
        <f>ROUND(Fall13!X34/($P34/100),3)</f>
        <v>3.89</v>
      </c>
      <c r="AD34" s="19">
        <f>ROUND(Fall13!Y34/($P34/100),3)</f>
        <v>2.9470000000000001</v>
      </c>
      <c r="AE34" s="19">
        <f>ROUND(Fall13!Z34/($P34/100),3)</f>
        <v>3.69</v>
      </c>
      <c r="AF34" s="19">
        <f>ROUND(Fall13!AA34/($P34/100),3)</f>
        <v>4.2619999999999996</v>
      </c>
      <c r="AG34" s="15">
        <v>0.6</v>
      </c>
      <c r="AH34" s="15">
        <v>301.60000000000002</v>
      </c>
      <c r="AI34" s="15">
        <v>0</v>
      </c>
      <c r="AJ34" s="15">
        <v>301.60000000000002</v>
      </c>
      <c r="AK34" s="15">
        <v>2.6</v>
      </c>
      <c r="AL34" s="15">
        <v>213.4</v>
      </c>
    </row>
    <row r="35" spans="1:38">
      <c r="A35" s="16">
        <f t="shared" si="0"/>
        <v>1992</v>
      </c>
      <c r="B35" s="6">
        <f t="shared" si="1"/>
        <v>7</v>
      </c>
      <c r="C35" s="46">
        <f>'[1]M (Adjusted)'!B38</f>
        <v>5326.4958190744919</v>
      </c>
      <c r="D35" s="101">
        <f>'[1]M (Adjusted)'!D38</f>
        <v>333.17514536986425</v>
      </c>
      <c r="E35" s="101">
        <f>'[1]M (Adjusted)'!E38</f>
        <v>472.17961017943679</v>
      </c>
      <c r="F35" s="101">
        <f>'[1]M (Adjusted)'!F38</f>
        <v>1206.5085019329863</v>
      </c>
      <c r="G35" s="101">
        <f>'[1]M (Adjusted)'!G38</f>
        <v>127.60252333438444</v>
      </c>
      <c r="H35" s="101">
        <f>'[1]M (Adjusted)'!H38</f>
        <v>363.68828896601354</v>
      </c>
      <c r="I35" s="101">
        <f>'[1]M (Adjusted)'!I38</f>
        <v>370.62420672827187</v>
      </c>
      <c r="J35" s="101">
        <f>'[1]M (Adjusted)'!J38</f>
        <v>654.72470257839848</v>
      </c>
      <c r="K35" s="101">
        <f>'[1]M (Adjusted)'!K38</f>
        <v>694.89008101917079</v>
      </c>
      <c r="L35" s="101">
        <f>'[1]M (Adjusted)'!L38</f>
        <v>226.00227321083509</v>
      </c>
      <c r="M35" s="101">
        <f>'[1]M (Adjusted)'!M38</f>
        <v>3644.0405777700603</v>
      </c>
      <c r="N35" s="101">
        <f>'[1]M (Adjusted)'!N38</f>
        <v>867.46026687468247</v>
      </c>
      <c r="O35" s="10">
        <v>30.8</v>
      </c>
      <c r="P35" s="101">
        <f>[2]M!L38</f>
        <v>140.41585646605779</v>
      </c>
      <c r="Q35" s="104">
        <f>'[3]M (Adjusted)'!$L38</f>
        <v>360594.05040322582</v>
      </c>
      <c r="R35" s="104">
        <f>'[3]M (Adjusted)'!D38</f>
        <v>35268.136631629415</v>
      </c>
      <c r="S35" s="104">
        <f>'[3]M (Adjusted)'!$M38</f>
        <v>325161.59905316751</v>
      </c>
      <c r="T35" s="104">
        <f>'[3]M (Adjusted)'!$O38</f>
        <v>23743.247328542893</v>
      </c>
      <c r="U35" s="107">
        <f>[4]Sheet1!$AQ38</f>
        <v>60.26368016431168</v>
      </c>
      <c r="V35" s="101">
        <f>[2]M!F38</f>
        <v>60.007234091600104</v>
      </c>
      <c r="W35" s="143">
        <v>6.8209999999999997</v>
      </c>
      <c r="X35" s="143">
        <v>5.3769999999999998</v>
      </c>
      <c r="Y35" s="143">
        <v>4.1680000000000001</v>
      </c>
      <c r="Z35" s="143">
        <v>5.0721986210738912</v>
      </c>
      <c r="AA35" s="143">
        <v>5.99</v>
      </c>
      <c r="AB35" s="19">
        <f>ROUND(Fall13!W35/($P35/100),3)</f>
        <v>4.8579999999999997</v>
      </c>
      <c r="AC35" s="19">
        <f>ROUND(Fall13!X35/($P35/100),3)</f>
        <v>3.8290000000000002</v>
      </c>
      <c r="AD35" s="19">
        <f>ROUND(Fall13!Y35/($P35/100),3)</f>
        <v>2.968</v>
      </c>
      <c r="AE35" s="19">
        <f>ROUND(Fall13!Z35/($P35/100),3)</f>
        <v>3.6120000000000001</v>
      </c>
      <c r="AF35" s="19">
        <f>ROUND(Fall13!AA35/($P35/100),3)</f>
        <v>4.266</v>
      </c>
      <c r="AG35" s="15">
        <v>0</v>
      </c>
      <c r="AH35" s="15">
        <v>433.6</v>
      </c>
      <c r="AI35" s="15">
        <v>0</v>
      </c>
      <c r="AJ35" s="15">
        <v>495.2</v>
      </c>
      <c r="AK35" s="15">
        <v>0</v>
      </c>
      <c r="AL35" s="15">
        <v>341.2</v>
      </c>
    </row>
    <row r="36" spans="1:38">
      <c r="A36" s="16">
        <f t="shared" si="0"/>
        <v>1992</v>
      </c>
      <c r="B36" s="6">
        <f t="shared" si="1"/>
        <v>8</v>
      </c>
      <c r="C36" s="46">
        <f>'[1]M (Adjusted)'!B39</f>
        <v>5341.1573643588254</v>
      </c>
      <c r="D36" s="101">
        <f>'[1]M (Adjusted)'!D39</f>
        <v>336.19613456101189</v>
      </c>
      <c r="E36" s="101">
        <f>'[1]M (Adjusted)'!E39</f>
        <v>472.70457922174563</v>
      </c>
      <c r="F36" s="101">
        <f>'[1]M (Adjusted)'!F39</f>
        <v>1208.1470523066218</v>
      </c>
      <c r="G36" s="101">
        <f>'[1]M (Adjusted)'!G39</f>
        <v>127.66980806545865</v>
      </c>
      <c r="H36" s="101">
        <f>'[1]M (Adjusted)'!H39</f>
        <v>363.82451309311773</v>
      </c>
      <c r="I36" s="101">
        <f>'[1]M (Adjusted)'!I39</f>
        <v>371.51107100481465</v>
      </c>
      <c r="J36" s="101">
        <f>'[1]M (Adjusted)'!J39</f>
        <v>656.70580774467555</v>
      </c>
      <c r="K36" s="101">
        <f>'[1]M (Adjusted)'!K39</f>
        <v>697.44069155570003</v>
      </c>
      <c r="L36" s="101">
        <f>'[1]M (Adjusted)'!L39</f>
        <v>226.86733239462538</v>
      </c>
      <c r="M36" s="101">
        <f>'[1]M (Adjusted)'!M39</f>
        <v>3652.1662761650141</v>
      </c>
      <c r="N36" s="101">
        <f>'[1]M (Adjusted)'!N39</f>
        <v>870.50431980481073</v>
      </c>
      <c r="O36" s="10">
        <v>30.8</v>
      </c>
      <c r="P36" s="101">
        <f>[2]M!L39</f>
        <v>140.78857171859951</v>
      </c>
      <c r="Q36" s="104">
        <f>'[3]M (Adjusted)'!$L39</f>
        <v>362039.90120967739</v>
      </c>
      <c r="R36" s="104">
        <f>'[3]M (Adjusted)'!D39</f>
        <v>35330.928337711164</v>
      </c>
      <c r="S36" s="104">
        <f>'[3]M (Adjusted)'!$M39</f>
        <v>326450.00524902344</v>
      </c>
      <c r="T36" s="104">
        <f>'[3]M (Adjusted)'!$O39</f>
        <v>23797.478449790709</v>
      </c>
      <c r="U36" s="107">
        <f>[4]Sheet1!$AQ39</f>
        <v>60.279331721410514</v>
      </c>
      <c r="V36" s="101">
        <f>[2]M!F39</f>
        <v>60.121717690039546</v>
      </c>
      <c r="W36" s="143">
        <v>6.8140000000000001</v>
      </c>
      <c r="X36" s="143">
        <v>5.375</v>
      </c>
      <c r="Y36" s="143">
        <v>4.1189999999999998</v>
      </c>
      <c r="Z36" s="143">
        <v>5.0157926806521012</v>
      </c>
      <c r="AA36" s="143">
        <v>5.87</v>
      </c>
      <c r="AB36" s="19">
        <f>ROUND(Fall13!W36/($P36/100),3)</f>
        <v>4.84</v>
      </c>
      <c r="AC36" s="19">
        <f>ROUND(Fall13!X36/($P36/100),3)</f>
        <v>3.8180000000000001</v>
      </c>
      <c r="AD36" s="19">
        <f>ROUND(Fall13!Y36/($P36/100),3)</f>
        <v>2.9260000000000002</v>
      </c>
      <c r="AE36" s="19">
        <f>ROUND(Fall13!Z36/($P36/100),3)</f>
        <v>3.5630000000000002</v>
      </c>
      <c r="AF36" s="19">
        <f>ROUND(Fall13!AA36/($P36/100),3)</f>
        <v>4.1689999999999996</v>
      </c>
      <c r="AG36" s="15">
        <v>0</v>
      </c>
      <c r="AH36" s="15">
        <v>443.7</v>
      </c>
      <c r="AI36" s="15">
        <v>0</v>
      </c>
      <c r="AJ36" s="15">
        <v>443.7</v>
      </c>
      <c r="AK36" s="15">
        <v>0</v>
      </c>
      <c r="AL36" s="15">
        <v>351.3</v>
      </c>
    </row>
    <row r="37" spans="1:38">
      <c r="A37" s="16">
        <f t="shared" si="0"/>
        <v>1992</v>
      </c>
      <c r="B37" s="6">
        <f t="shared" si="1"/>
        <v>9</v>
      </c>
      <c r="C37" s="46">
        <f>'[1]M (Adjusted)'!B40</f>
        <v>5360.221397942305</v>
      </c>
      <c r="D37" s="101">
        <f>'[1]M (Adjusted)'!D40</f>
        <v>341.47632535199324</v>
      </c>
      <c r="E37" s="101">
        <f>'[1]M (Adjusted)'!E40</f>
        <v>472.92635633647444</v>
      </c>
      <c r="F37" s="101">
        <f>'[1]M (Adjusted)'!F40</f>
        <v>1210.6160021548469</v>
      </c>
      <c r="G37" s="101">
        <f>'[1]M (Adjusted)'!G40</f>
        <v>127.93415892074505</v>
      </c>
      <c r="H37" s="101">
        <f>'[1]M (Adjusted)'!H40</f>
        <v>364.70783240298431</v>
      </c>
      <c r="I37" s="101">
        <f>'[1]M (Adjusted)'!I40</f>
        <v>372.59794087534152</v>
      </c>
      <c r="J37" s="101">
        <f>'[1]M (Adjusted)'!J40</f>
        <v>658.93957129791374</v>
      </c>
      <c r="K37" s="101">
        <f>'[1]M (Adjusted)'!K40</f>
        <v>701.38274593949313</v>
      </c>
      <c r="L37" s="101">
        <f>'[1]M (Adjusted)'!L40</f>
        <v>227.96363288244854</v>
      </c>
      <c r="M37" s="101">
        <f>'[1]M (Adjusted)'!M40</f>
        <v>3664.1418844737732</v>
      </c>
      <c r="N37" s="101">
        <f>'[1]M (Adjusted)'!N40</f>
        <v>872.00125033011034</v>
      </c>
      <c r="O37" s="10">
        <v>30.25</v>
      </c>
      <c r="P37" s="101">
        <f>[2]M!L40</f>
        <v>141.2087669029832</v>
      </c>
      <c r="Q37" s="104">
        <f>'[3]M (Adjusted)'!$L40</f>
        <v>366015.27913411456</v>
      </c>
      <c r="R37" s="104">
        <f>'[3]M (Adjusted)'!D40</f>
        <v>35485.116049669887</v>
      </c>
      <c r="S37" s="104">
        <f>'[3]M (Adjusted)'!$M40</f>
        <v>329724.45887959801</v>
      </c>
      <c r="T37" s="104">
        <f>'[3]M (Adjusted)'!$O40</f>
        <v>23996.464872868855</v>
      </c>
      <c r="U37" s="107">
        <f>[4]Sheet1!$AQ40</f>
        <v>60.357246165194859</v>
      </c>
      <c r="V37" s="101">
        <f>[2]M!F40</f>
        <v>60.231775155259918</v>
      </c>
      <c r="W37" s="143">
        <v>6.827</v>
      </c>
      <c r="X37" s="143">
        <v>5.4029999999999996</v>
      </c>
      <c r="Y37" s="143">
        <v>4.1289999999999996</v>
      </c>
      <c r="Z37" s="143">
        <v>5.1267435431640473</v>
      </c>
      <c r="AA37" s="143">
        <v>5.87</v>
      </c>
      <c r="AB37" s="19">
        <f>ROUND(Fall13!W37/($P37/100),3)</f>
        <v>4.835</v>
      </c>
      <c r="AC37" s="19">
        <f>ROUND(Fall13!X37/($P37/100),3)</f>
        <v>3.8260000000000001</v>
      </c>
      <c r="AD37" s="19">
        <f>ROUND(Fall13!Y37/($P37/100),3)</f>
        <v>2.9239999999999999</v>
      </c>
      <c r="AE37" s="19">
        <f>ROUND(Fall13!Z37/($P37/100),3)</f>
        <v>3.6309999999999998</v>
      </c>
      <c r="AF37" s="19">
        <f>ROUND(Fall13!AA37/($P37/100),3)</f>
        <v>4.157</v>
      </c>
      <c r="AG37" s="15">
        <v>0</v>
      </c>
      <c r="AH37" s="15">
        <v>388.8</v>
      </c>
      <c r="AI37" s="15">
        <v>0</v>
      </c>
      <c r="AJ37" s="15">
        <v>449.3</v>
      </c>
      <c r="AK37" s="15">
        <v>0</v>
      </c>
      <c r="AL37" s="15">
        <v>298.10000000000002</v>
      </c>
    </row>
    <row r="38" spans="1:38">
      <c r="A38" s="16">
        <f t="shared" si="0"/>
        <v>1992</v>
      </c>
      <c r="B38" s="6">
        <f t="shared" si="1"/>
        <v>10</v>
      </c>
      <c r="C38" s="46">
        <f>'[1]M (Adjusted)'!B41</f>
        <v>5381.907286482473</v>
      </c>
      <c r="D38" s="101">
        <f>'[1]M (Adjusted)'!D41</f>
        <v>347.60552987071776</v>
      </c>
      <c r="E38" s="101">
        <f>'[1]M (Adjusted)'!E41</f>
        <v>473.10248865355408</v>
      </c>
      <c r="F38" s="101">
        <f>'[1]M (Adjusted)'!F41</f>
        <v>1213.9982694377222</v>
      </c>
      <c r="G38" s="101">
        <f>'[1]M (Adjusted)'!G41</f>
        <v>128.36543356921644</v>
      </c>
      <c r="H38" s="101">
        <f>'[1]M (Adjusted)'!H41</f>
        <v>366.04767556921126</v>
      </c>
      <c r="I38" s="101">
        <f>'[1]M (Adjusted)'!I41</f>
        <v>374.11036951527478</v>
      </c>
      <c r="J38" s="101">
        <f>'[1]M (Adjusted)'!J41</f>
        <v>661.37431810784244</v>
      </c>
      <c r="K38" s="101">
        <f>'[1]M (Adjusted)'!K41</f>
        <v>705.9599880999134</v>
      </c>
      <c r="L38" s="101">
        <f>'[1]M (Adjusted)'!L41</f>
        <v>229.22665583750893</v>
      </c>
      <c r="M38" s="101">
        <f>'[1]M (Adjusted)'!M41</f>
        <v>3679.0827101366899</v>
      </c>
      <c r="N38" s="101">
        <f>'[1]M (Adjusted)'!N41</f>
        <v>872.29460058241125</v>
      </c>
      <c r="O38" s="10">
        <v>29.95</v>
      </c>
      <c r="P38" s="101">
        <f>[2]M!L41</f>
        <v>141.64790138121575</v>
      </c>
      <c r="Q38" s="104">
        <f>'[3]M (Adjusted)'!$L41</f>
        <v>370666.43504284276</v>
      </c>
      <c r="R38" s="104">
        <f>'[3]M (Adjusted)'!D41</f>
        <v>35678.193546162722</v>
      </c>
      <c r="S38" s="104">
        <f>'[3]M (Adjusted)'!$M41</f>
        <v>333541.70624862181</v>
      </c>
      <c r="T38" s="104">
        <f>'[3]M (Adjusted)'!$O41</f>
        <v>24234.716279798937</v>
      </c>
      <c r="U38" s="107">
        <f>[4]Sheet1!$AQ41</f>
        <v>60.467909099894669</v>
      </c>
      <c r="V38" s="101">
        <f>[2]M!F41</f>
        <v>60.361406419230924</v>
      </c>
      <c r="W38" s="143">
        <v>6.8520000000000003</v>
      </c>
      <c r="X38" s="143">
        <v>5.4489999999999998</v>
      </c>
      <c r="Y38" s="143">
        <v>4.18</v>
      </c>
      <c r="Z38" s="143">
        <v>5.1176829377787092</v>
      </c>
      <c r="AA38" s="143">
        <v>5.92</v>
      </c>
      <c r="AB38" s="19">
        <f>ROUND(Fall13!W38/($P38/100),3)</f>
        <v>4.8369999999999997</v>
      </c>
      <c r="AC38" s="19">
        <f>ROUND(Fall13!X38/($P38/100),3)</f>
        <v>3.847</v>
      </c>
      <c r="AD38" s="19">
        <f>ROUND(Fall13!Y38/($P38/100),3)</f>
        <v>2.9510000000000001</v>
      </c>
      <c r="AE38" s="19">
        <f>ROUND(Fall13!Z38/($P38/100),3)</f>
        <v>3.613</v>
      </c>
      <c r="AF38" s="19">
        <f>ROUND(Fall13!AA38/($P38/100),3)</f>
        <v>4.1790000000000003</v>
      </c>
      <c r="AG38" s="15">
        <v>0.6</v>
      </c>
      <c r="AH38" s="15">
        <v>295</v>
      </c>
      <c r="AI38" s="15">
        <v>0</v>
      </c>
      <c r="AJ38" s="15">
        <v>295</v>
      </c>
      <c r="AK38" s="15">
        <v>1.2</v>
      </c>
      <c r="AL38" s="15">
        <v>212.2</v>
      </c>
    </row>
    <row r="39" spans="1:38">
      <c r="A39" s="16">
        <f t="shared" si="0"/>
        <v>1992</v>
      </c>
      <c r="B39" s="6">
        <f t="shared" si="1"/>
        <v>11</v>
      </c>
      <c r="C39" s="46">
        <f>'[1]M (Adjusted)'!B42</f>
        <v>5403.560285590589</v>
      </c>
      <c r="D39" s="101">
        <f>'[1]M (Adjusted)'!D42</f>
        <v>352.55836969713368</v>
      </c>
      <c r="E39" s="101">
        <f>'[1]M (Adjusted)'!E42</f>
        <v>473.58810016512871</v>
      </c>
      <c r="F39" s="101">
        <f>'[1]M (Adjusted)'!F42</f>
        <v>1218.1496582592526</v>
      </c>
      <c r="G39" s="101">
        <f>'[1]M (Adjusted)'!G42</f>
        <v>128.9129681350353</v>
      </c>
      <c r="H39" s="101">
        <f>'[1]M (Adjusted)'!H42</f>
        <v>367.38130633570256</v>
      </c>
      <c r="I39" s="101">
        <f>'[1]M (Adjusted)'!I42</f>
        <v>376.44273000976534</v>
      </c>
      <c r="J39" s="101">
        <f>'[1]M (Adjusted)'!J42</f>
        <v>663.78573845643552</v>
      </c>
      <c r="K39" s="101">
        <f>'[1]M (Adjusted)'!K42</f>
        <v>709.97438371380167</v>
      </c>
      <c r="L39" s="101">
        <f>'[1]M (Adjusted)'!L42</f>
        <v>230.52318681533603</v>
      </c>
      <c r="M39" s="101">
        <f>'[1]M (Adjusted)'!M42</f>
        <v>3695.1699717253291</v>
      </c>
      <c r="N39" s="101">
        <f>'[1]M (Adjusted)'!N42</f>
        <v>872.35505796143161</v>
      </c>
      <c r="O39" s="10">
        <v>30</v>
      </c>
      <c r="P39" s="101">
        <f>[2]M!L42</f>
        <v>142.05460949999591</v>
      </c>
      <c r="Q39" s="104">
        <f>'[3]M (Adjusted)'!$L42</f>
        <v>373276.13191731769</v>
      </c>
      <c r="R39" s="104">
        <f>'[3]M (Adjusted)'!D42</f>
        <v>35836.257973613487</v>
      </c>
      <c r="S39" s="104">
        <f>'[3]M (Adjusted)'!$M42</f>
        <v>335804.85284678143</v>
      </c>
      <c r="T39" s="104">
        <f>'[3]M (Adjusted)'!$O42</f>
        <v>24359.903126462301</v>
      </c>
      <c r="U39" s="107">
        <f>[4]Sheet1!$AQ42</f>
        <v>60.552363301309136</v>
      </c>
      <c r="V39" s="101">
        <f>[2]M!F42</f>
        <v>60.528459575570501</v>
      </c>
      <c r="W39" s="143">
        <v>7.1130000000000004</v>
      </c>
      <c r="X39" s="143">
        <v>5.5019999999999998</v>
      </c>
      <c r="Y39" s="143">
        <v>4.2229999999999999</v>
      </c>
      <c r="Z39" s="143">
        <v>5.1805282803704857</v>
      </c>
      <c r="AA39" s="143">
        <v>5.96</v>
      </c>
      <c r="AB39" s="19">
        <f>ROUND(Fall13!W39/($P39/100),3)</f>
        <v>5.0069999999999997</v>
      </c>
      <c r="AC39" s="19">
        <f>ROUND(Fall13!X39/($P39/100),3)</f>
        <v>3.8730000000000002</v>
      </c>
      <c r="AD39" s="19">
        <f>ROUND(Fall13!Y39/($P39/100),3)</f>
        <v>2.9729999999999999</v>
      </c>
      <c r="AE39" s="19">
        <f>ROUND(Fall13!Z39/($P39/100),3)</f>
        <v>3.6469999999999998</v>
      </c>
      <c r="AF39" s="19">
        <f>ROUND(Fall13!AA39/($P39/100),3)</f>
        <v>4.1959999999999997</v>
      </c>
      <c r="AG39" s="15">
        <v>9</v>
      </c>
      <c r="AH39" s="15">
        <v>138.80000000000001</v>
      </c>
      <c r="AI39" s="15">
        <v>1.3</v>
      </c>
      <c r="AJ39" s="15">
        <v>190.3</v>
      </c>
      <c r="AK39" s="15">
        <v>17.7</v>
      </c>
      <c r="AL39" s="15">
        <v>72.900000000000006</v>
      </c>
    </row>
    <row r="40" spans="1:38">
      <c r="A40" s="16">
        <f t="shared" si="0"/>
        <v>1992</v>
      </c>
      <c r="B40" s="6">
        <f t="shared" si="1"/>
        <v>12</v>
      </c>
      <c r="C40" s="46">
        <f>'[1]M (Adjusted)'!B43</f>
        <v>5423.5505016503794</v>
      </c>
      <c r="D40" s="101">
        <f>'[1]M (Adjusted)'!D43</f>
        <v>354.96373543527818</v>
      </c>
      <c r="E40" s="101">
        <f>'[1]M (Adjusted)'!E43</f>
        <v>474.60372946315232</v>
      </c>
      <c r="F40" s="101">
        <f>'[1]M (Adjusted)'!F43</f>
        <v>1222.9451686380612</v>
      </c>
      <c r="G40" s="101">
        <f>'[1]M (Adjusted)'!G43</f>
        <v>129.52094437266069</v>
      </c>
      <c r="H40" s="101">
        <f>'[1]M (Adjusted)'!H43</f>
        <v>368.37461350533749</v>
      </c>
      <c r="I40" s="101">
        <f>'[1]M (Adjusted)'!I43</f>
        <v>379.93433055839682</v>
      </c>
      <c r="J40" s="101">
        <f>'[1]M (Adjusted)'!J43</f>
        <v>666.04164599891635</v>
      </c>
      <c r="K40" s="101">
        <f>'[1]M (Adjusted)'!K43</f>
        <v>712.68001260536334</v>
      </c>
      <c r="L40" s="101">
        <f>'[1]M (Adjusted)'!L43</f>
        <v>231.75090530894758</v>
      </c>
      <c r="M40" s="101">
        <f>'[1]M (Adjusted)'!M43</f>
        <v>3711.2476209876836</v>
      </c>
      <c r="N40" s="101">
        <f>'[1]M (Adjusted)'!N43</f>
        <v>872.94474762155403</v>
      </c>
      <c r="O40" s="10">
        <v>31.8</v>
      </c>
      <c r="P40" s="101">
        <f>[2]M!L43</f>
        <v>142.39815129507934</v>
      </c>
      <c r="Q40" s="104">
        <f>'[3]M (Adjusted)'!$L43</f>
        <v>372220.18323147681</v>
      </c>
      <c r="R40" s="104">
        <f>'[3]M (Adjusted)'!D43</f>
        <v>35913.180708687229</v>
      </c>
      <c r="S40" s="104">
        <f>'[3]M (Adjusted)'!$M43</f>
        <v>335253.71841725998</v>
      </c>
      <c r="T40" s="104">
        <f>'[3]M (Adjusted)'!$O43</f>
        <v>24280.365624089394</v>
      </c>
      <c r="U40" s="107">
        <f>[4]Sheet1!$AQ43</f>
        <v>60.570749268221157</v>
      </c>
      <c r="V40" s="101">
        <f>[2]M!F43</f>
        <v>60.737858992160085</v>
      </c>
      <c r="W40" s="143">
        <v>6.9630000000000001</v>
      </c>
      <c r="X40" s="143">
        <v>5.4640000000000004</v>
      </c>
      <c r="Y40" s="143">
        <v>4.1130000000000004</v>
      </c>
      <c r="Z40" s="143">
        <v>5.0850708867770322</v>
      </c>
      <c r="AA40" s="143">
        <v>5.97</v>
      </c>
      <c r="AB40" s="19">
        <f>ROUND(Fall13!W40/($P40/100),3)</f>
        <v>4.8899999999999997</v>
      </c>
      <c r="AC40" s="19">
        <f>ROUND(Fall13!X40/($P40/100),3)</f>
        <v>3.8370000000000002</v>
      </c>
      <c r="AD40" s="19">
        <f>ROUND(Fall13!Y40/($P40/100),3)</f>
        <v>2.8879999999999999</v>
      </c>
      <c r="AE40" s="19">
        <f>ROUND(Fall13!Z40/($P40/100),3)</f>
        <v>3.5710000000000002</v>
      </c>
      <c r="AF40" s="19">
        <f>ROUND(Fall13!AA40/($P40/100),3)</f>
        <v>4.1920000000000002</v>
      </c>
      <c r="AG40" s="15">
        <v>84.8</v>
      </c>
      <c r="AH40" s="15">
        <v>93</v>
      </c>
      <c r="AI40" s="15">
        <v>22.2</v>
      </c>
      <c r="AJ40" s="15">
        <v>93</v>
      </c>
      <c r="AK40" s="15">
        <v>128.1</v>
      </c>
      <c r="AL40" s="15">
        <v>54.5</v>
      </c>
    </row>
    <row r="41" spans="1:38">
      <c r="A41" s="16">
        <f t="shared" si="0"/>
        <v>1993</v>
      </c>
      <c r="B41" s="6">
        <f t="shared" si="1"/>
        <v>1</v>
      </c>
      <c r="C41" s="46">
        <f>'[1]M (Adjusted)'!B44</f>
        <v>5443.7043517328075</v>
      </c>
      <c r="D41" s="101">
        <f>'[1]M (Adjusted)'!D44</f>
        <v>355.55284201618161</v>
      </c>
      <c r="E41" s="101">
        <f>'[1]M (Adjusted)'!E44</f>
        <v>475.95583747062955</v>
      </c>
      <c r="F41" s="101">
        <f>'[1]M (Adjusted)'!F44</f>
        <v>1228.3515970261108</v>
      </c>
      <c r="G41" s="101">
        <f>'[1]M (Adjusted)'!G44</f>
        <v>130.11867529934932</v>
      </c>
      <c r="H41" s="101">
        <f>'[1]M (Adjusted)'!H44</f>
        <v>369.10066296869229</v>
      </c>
      <c r="I41" s="101">
        <f>'[1]M (Adjusted)'!I44</f>
        <v>384.76654401411781</v>
      </c>
      <c r="J41" s="101">
        <f>'[1]M (Adjusted)'!J44</f>
        <v>668.33307958995147</v>
      </c>
      <c r="K41" s="101">
        <f>'[1]M (Adjusted)'!K44</f>
        <v>714.79357174375366</v>
      </c>
      <c r="L41" s="101">
        <f>'[1]M (Adjusted)'!L44</f>
        <v>232.91891497134742</v>
      </c>
      <c r="M41" s="101">
        <f>'[1]M (Adjusted)'!M44</f>
        <v>3728.3830456133223</v>
      </c>
      <c r="N41" s="101">
        <f>'[1]M (Adjusted)'!N44</f>
        <v>874.21089696229228</v>
      </c>
      <c r="O41" s="10">
        <v>31.85</v>
      </c>
      <c r="P41" s="101">
        <f>[2]M!L44</f>
        <v>142.71862625138414</v>
      </c>
      <c r="Q41" s="104">
        <f>'[3]M (Adjusted)'!$L44</f>
        <v>369331.47160093248</v>
      </c>
      <c r="R41" s="104">
        <f>'[3]M (Adjusted)'!D44</f>
        <v>35949.565672691213</v>
      </c>
      <c r="S41" s="104">
        <f>'[3]M (Adjusted)'!$M44</f>
        <v>333277.04653438443</v>
      </c>
      <c r="T41" s="104">
        <f>'[3]M (Adjusted)'!$O44</f>
        <v>24095.882554700296</v>
      </c>
      <c r="U41" s="107">
        <f>[4]Sheet1!$AQ44</f>
        <v>60.543693035705793</v>
      </c>
      <c r="V41" s="101">
        <f>[2]M!F44</f>
        <v>60.955996275518928</v>
      </c>
      <c r="W41" s="143">
        <v>7.0140000000000002</v>
      </c>
      <c r="X41" s="143">
        <v>5.431</v>
      </c>
      <c r="Y41" s="143">
        <v>4.165</v>
      </c>
      <c r="Z41" s="143">
        <v>5.0779451325863958</v>
      </c>
      <c r="AA41" s="143">
        <v>6.17</v>
      </c>
      <c r="AB41" s="19">
        <f>ROUND(Fall13!W41/($P41/100),3)</f>
        <v>4.915</v>
      </c>
      <c r="AC41" s="19">
        <f>ROUND(Fall13!X41/($P41/100),3)</f>
        <v>3.8050000000000002</v>
      </c>
      <c r="AD41" s="19">
        <f>ROUND(Fall13!Y41/($P41/100),3)</f>
        <v>2.9180000000000001</v>
      </c>
      <c r="AE41" s="19">
        <f>ROUND(Fall13!Z41/($P41/100),3)</f>
        <v>3.5579999999999998</v>
      </c>
      <c r="AF41" s="19">
        <f>ROUND(Fall13!AA41/($P41/100),3)</f>
        <v>4.3230000000000004</v>
      </c>
      <c r="AG41" s="15">
        <v>49.5</v>
      </c>
      <c r="AH41" s="15">
        <v>48.7</v>
      </c>
      <c r="AI41" s="15">
        <v>9.6999999999999993</v>
      </c>
      <c r="AJ41" s="15">
        <v>87.2</v>
      </c>
      <c r="AK41" s="15">
        <v>81.3</v>
      </c>
      <c r="AL41" s="15">
        <v>11.8</v>
      </c>
    </row>
    <row r="42" spans="1:38">
      <c r="A42" s="16">
        <f t="shared" si="0"/>
        <v>1993</v>
      </c>
      <c r="B42" s="6">
        <f t="shared" si="1"/>
        <v>2</v>
      </c>
      <c r="C42" s="46">
        <f>'[1]M (Adjusted)'!B45</f>
        <v>5465.0561552867293</v>
      </c>
      <c r="D42" s="101">
        <f>'[1]M (Adjusted)'!D45</f>
        <v>355.68291561784491</v>
      </c>
      <c r="E42" s="101">
        <f>'[1]M (Adjusted)'!E45</f>
        <v>477.21018662117422</v>
      </c>
      <c r="F42" s="101">
        <f>'[1]M (Adjusted)'!F45</f>
        <v>1233.8836428331476</v>
      </c>
      <c r="G42" s="101">
        <f>'[1]M (Adjusted)'!G45</f>
        <v>130.58785825833911</v>
      </c>
      <c r="H42" s="101">
        <f>'[1]M (Adjusted)'!H45</f>
        <v>369.70497005466103</v>
      </c>
      <c r="I42" s="101">
        <f>'[1]M (Adjusted)'!I45</f>
        <v>390.58302920391515</v>
      </c>
      <c r="J42" s="101">
        <f>'[1]M (Adjusted)'!J45</f>
        <v>670.74063502292017</v>
      </c>
      <c r="K42" s="101">
        <f>'[1]M (Adjusted)'!K45</f>
        <v>717.27172307404021</v>
      </c>
      <c r="L42" s="101">
        <f>'[1]M (Adjusted)'!L45</f>
        <v>233.97566018253565</v>
      </c>
      <c r="M42" s="101">
        <f>'[1]M (Adjusted)'!M45</f>
        <v>3746.7475186295587</v>
      </c>
      <c r="N42" s="101">
        <f>'[1]M (Adjusted)'!N45</f>
        <v>875.95657066415458</v>
      </c>
      <c r="O42" s="10">
        <v>29.55</v>
      </c>
      <c r="P42" s="101">
        <f>[2]M!L45</f>
        <v>143.0487402694832</v>
      </c>
      <c r="Q42" s="104">
        <f>'[3]M (Adjusted)'!$L45</f>
        <v>367677.27131870814</v>
      </c>
      <c r="R42" s="104">
        <f>'[3]M (Adjusted)'!D45</f>
        <v>36007.677574255838</v>
      </c>
      <c r="S42" s="104">
        <f>'[3]M (Adjusted)'!$M45</f>
        <v>332192.07121658325</v>
      </c>
      <c r="T42" s="104">
        <f>'[3]M (Adjusted)'!$O45</f>
        <v>23976.955412353789</v>
      </c>
      <c r="U42" s="107">
        <f>[4]Sheet1!$AQ45</f>
        <v>60.51317679322009</v>
      </c>
      <c r="V42" s="101">
        <f>[2]M!F45</f>
        <v>61.121771696555825</v>
      </c>
      <c r="W42" s="143">
        <v>6.9989999999999997</v>
      </c>
      <c r="X42" s="143">
        <v>5.5460000000000003</v>
      </c>
      <c r="Y42" s="143">
        <v>4.2069999999999999</v>
      </c>
      <c r="Z42" s="143">
        <v>5.1354202157864846</v>
      </c>
      <c r="AA42" s="143">
        <v>6.11</v>
      </c>
      <c r="AB42" s="19">
        <f>ROUND(Fall13!W42/($P42/100),3)</f>
        <v>4.8929999999999998</v>
      </c>
      <c r="AC42" s="19">
        <f>ROUND(Fall13!X42/($P42/100),3)</f>
        <v>3.8769999999999998</v>
      </c>
      <c r="AD42" s="19">
        <f>ROUND(Fall13!Y42/($P42/100),3)</f>
        <v>2.9409999999999998</v>
      </c>
      <c r="AE42" s="19">
        <f>ROUND(Fall13!Z42/($P42/100),3)</f>
        <v>3.59</v>
      </c>
      <c r="AF42" s="19">
        <f>ROUND(Fall13!AA42/($P42/100),3)</f>
        <v>4.2709999999999999</v>
      </c>
      <c r="AG42" s="15">
        <v>84.1</v>
      </c>
      <c r="AH42" s="15">
        <v>23</v>
      </c>
      <c r="AI42" s="15">
        <v>13.5</v>
      </c>
      <c r="AJ42" s="15">
        <v>23</v>
      </c>
      <c r="AK42" s="15">
        <v>140.9</v>
      </c>
      <c r="AL42" s="15">
        <v>5.8</v>
      </c>
    </row>
    <row r="43" spans="1:38">
      <c r="A43" s="16">
        <f t="shared" si="0"/>
        <v>1993</v>
      </c>
      <c r="B43" s="6">
        <f t="shared" si="1"/>
        <v>3</v>
      </c>
      <c r="C43" s="46">
        <f>'[1]M (Adjusted)'!B46</f>
        <v>5489.6315516060395</v>
      </c>
      <c r="D43" s="101">
        <f>'[1]M (Adjusted)'!D46</f>
        <v>356.34646591087505</v>
      </c>
      <c r="E43" s="101">
        <f>'[1]M (Adjusted)'!E46</f>
        <v>478.14465684942422</v>
      </c>
      <c r="F43" s="101">
        <f>'[1]M (Adjusted)'!F46</f>
        <v>1239.5599986334</v>
      </c>
      <c r="G43" s="101">
        <f>'[1]M (Adjusted)'!G46</f>
        <v>130.89876372105772</v>
      </c>
      <c r="H43" s="101">
        <f>'[1]M (Adjusted)'!H46</f>
        <v>370.3917225565641</v>
      </c>
      <c r="I43" s="101">
        <f>'[1]M (Adjusted)'!I46</f>
        <v>397.41657363599347</v>
      </c>
      <c r="J43" s="101">
        <f>'[1]M (Adjusted)'!J46</f>
        <v>673.51418328297234</v>
      </c>
      <c r="K43" s="101">
        <f>'[1]M (Adjusted)'!K46</f>
        <v>720.89654390706175</v>
      </c>
      <c r="L43" s="101">
        <f>'[1]M (Adjusted)'!L46</f>
        <v>235.00631881297957</v>
      </c>
      <c r="M43" s="101">
        <f>'[1]M (Adjusted)'!M46</f>
        <v>3767.6841045500287</v>
      </c>
      <c r="N43" s="101">
        <f>'[1]M (Adjusted)'!N46</f>
        <v>878.0220078676939</v>
      </c>
      <c r="O43" s="10">
        <v>29.4</v>
      </c>
      <c r="P43" s="101">
        <f>[2]M!L46</f>
        <v>143.43089571210646</v>
      </c>
      <c r="Q43" s="104">
        <f>'[3]M (Adjusted)'!$L46</f>
        <v>368962.34372637351</v>
      </c>
      <c r="R43" s="104">
        <f>'[3]M (Adjusted)'!D46</f>
        <v>36126.039412715567</v>
      </c>
      <c r="S43" s="104">
        <f>'[3]M (Adjusted)'!$M46</f>
        <v>333296.19357792026</v>
      </c>
      <c r="T43" s="104">
        <f>'[3]M (Adjusted)'!$O46</f>
        <v>24015.606684407881</v>
      </c>
      <c r="U43" s="107">
        <f>[4]Sheet1!$AQ46</f>
        <v>60.50449950425255</v>
      </c>
      <c r="V43" s="101">
        <f>[2]M!F46</f>
        <v>61.21446677606793</v>
      </c>
      <c r="W43" s="143">
        <v>6.9560000000000004</v>
      </c>
      <c r="X43" s="143">
        <v>5.5730000000000004</v>
      </c>
      <c r="Y43" s="143">
        <v>3.9089999999999998</v>
      </c>
      <c r="Z43" s="143">
        <v>5.1086127870362681</v>
      </c>
      <c r="AA43" s="143">
        <v>6.12</v>
      </c>
      <c r="AB43" s="19">
        <f>ROUND(Fall13!W43/($P43/100),3)</f>
        <v>4.8499999999999996</v>
      </c>
      <c r="AC43" s="19">
        <f>ROUND(Fall13!X43/($P43/100),3)</f>
        <v>3.8849999999999998</v>
      </c>
      <c r="AD43" s="19">
        <f>ROUND(Fall13!Y43/($P43/100),3)</f>
        <v>2.7250000000000001</v>
      </c>
      <c r="AE43" s="19">
        <f>ROUND(Fall13!Z43/($P43/100),3)</f>
        <v>3.5619999999999998</v>
      </c>
      <c r="AF43" s="19">
        <f>ROUND(Fall13!AA43/($P43/100),3)</f>
        <v>4.2670000000000003</v>
      </c>
      <c r="AG43" s="15">
        <v>100.8</v>
      </c>
      <c r="AH43" s="15">
        <v>7.2</v>
      </c>
      <c r="AI43" s="15">
        <v>24.3</v>
      </c>
      <c r="AJ43" s="15">
        <v>16.5</v>
      </c>
      <c r="AK43" s="15">
        <v>162.30000000000001</v>
      </c>
      <c r="AL43" s="15">
        <v>1.1000000000000001</v>
      </c>
    </row>
    <row r="44" spans="1:38">
      <c r="A44" s="16">
        <f t="shared" si="0"/>
        <v>1993</v>
      </c>
      <c r="B44" s="6">
        <f t="shared" si="1"/>
        <v>4</v>
      </c>
      <c r="C44" s="46">
        <f>'[1]M (Adjusted)'!B47</f>
        <v>5515.3089242537817</v>
      </c>
      <c r="D44" s="101">
        <f>'[1]M (Adjusted)'!D47</f>
        <v>357.45361586809156</v>
      </c>
      <c r="E44" s="101">
        <f>'[1]M (Adjusted)'!E47</f>
        <v>478.6392406695212</v>
      </c>
      <c r="F44" s="101">
        <f>'[1]M (Adjusted)'!F47</f>
        <v>1244.9112935200333</v>
      </c>
      <c r="G44" s="101">
        <f>'[1]M (Adjusted)'!G47</f>
        <v>131.07066831017534</v>
      </c>
      <c r="H44" s="101">
        <f>'[1]M (Adjusted)'!H47</f>
        <v>371.32203674335034</v>
      </c>
      <c r="I44" s="101">
        <f>'[1]M (Adjusted)'!I47</f>
        <v>404.61745031823716</v>
      </c>
      <c r="J44" s="101">
        <f>'[1]M (Adjusted)'!J47</f>
        <v>676.6076673439394</v>
      </c>
      <c r="K44" s="101">
        <f>'[1]M (Adjusted)'!K47</f>
        <v>725.27269178032873</v>
      </c>
      <c r="L44" s="101">
        <f>'[1]M (Adjusted)'!L47</f>
        <v>236.10110510767748</v>
      </c>
      <c r="M44" s="101">
        <f>'[1]M (Adjusted)'!M47</f>
        <v>3789.9029131237417</v>
      </c>
      <c r="N44" s="101">
        <f>'[1]M (Adjusted)'!N47</f>
        <v>879.82852069238822</v>
      </c>
      <c r="O44" s="10">
        <v>30.25</v>
      </c>
      <c r="P44" s="101">
        <f>[2]M!L47</f>
        <v>143.82616780449948</v>
      </c>
      <c r="Q44" s="104">
        <f>'[3]M (Adjusted)'!$L47</f>
        <v>372107.48926595051</v>
      </c>
      <c r="R44" s="104">
        <f>'[3]M (Adjusted)'!D47</f>
        <v>36265.54971867612</v>
      </c>
      <c r="S44" s="104">
        <f>'[3]M (Adjusted)'!$M47</f>
        <v>335741.29422810872</v>
      </c>
      <c r="T44" s="104">
        <f>'[3]M (Adjusted)'!$O47</f>
        <v>24149.369844881694</v>
      </c>
      <c r="U44" s="107">
        <f>[4]Sheet1!$AQ47</f>
        <v>60.508021714996239</v>
      </c>
      <c r="V44" s="101">
        <f>[2]M!F47</f>
        <v>61.254042118353148</v>
      </c>
      <c r="W44" s="143">
        <v>7.8680000000000003</v>
      </c>
      <c r="X44" s="143">
        <v>6.02</v>
      </c>
      <c r="Y44" s="143">
        <v>4.3600000000000003</v>
      </c>
      <c r="Z44" s="143">
        <v>5.5270000000000001</v>
      </c>
      <c r="AA44" s="143">
        <v>6.88</v>
      </c>
      <c r="AB44" s="19">
        <f>ROUND(Fall13!W44/($P44/100),3)</f>
        <v>5.47</v>
      </c>
      <c r="AC44" s="19">
        <f>ROUND(Fall13!X44/($P44/100),3)</f>
        <v>4.1859999999999999</v>
      </c>
      <c r="AD44" s="19">
        <f>ROUND(Fall13!Y44/($P44/100),3)</f>
        <v>3.0310000000000001</v>
      </c>
      <c r="AE44" s="19">
        <f>ROUND(Fall13!Z44/($P44/100),3)</f>
        <v>3.843</v>
      </c>
      <c r="AF44" s="19">
        <f>ROUND(Fall13!AA44/($P44/100),3)</f>
        <v>4.7839999999999998</v>
      </c>
      <c r="AG44" s="15">
        <v>33.799999999999997</v>
      </c>
      <c r="AH44" s="15">
        <v>46.2</v>
      </c>
      <c r="AI44" s="15">
        <v>13.8</v>
      </c>
      <c r="AJ44" s="15">
        <v>46.2</v>
      </c>
      <c r="AK44" s="15">
        <v>58.8</v>
      </c>
      <c r="AL44" s="15">
        <v>12.9</v>
      </c>
    </row>
    <row r="45" spans="1:38">
      <c r="A45" s="16">
        <f t="shared" si="0"/>
        <v>1993</v>
      </c>
      <c r="B45" s="6">
        <f t="shared" si="1"/>
        <v>5</v>
      </c>
      <c r="C45" s="46">
        <f>'[1]M (Adjusted)'!B48</f>
        <v>5536.7802350444181</v>
      </c>
      <c r="D45" s="101">
        <f>'[1]M (Adjusted)'!D48</f>
        <v>358.49802084291173</v>
      </c>
      <c r="E45" s="101">
        <f>'[1]M (Adjusted)'!E48</f>
        <v>478.54836727822982</v>
      </c>
      <c r="F45" s="101">
        <f>'[1]M (Adjusted)'!F48</f>
        <v>1248.905000298254</v>
      </c>
      <c r="G45" s="101">
        <f>'[1]M (Adjusted)'!G48</f>
        <v>131.12495503400362</v>
      </c>
      <c r="H45" s="101">
        <f>'[1]M (Adjusted)'!H48</f>
        <v>372.60732293886042</v>
      </c>
      <c r="I45" s="101">
        <f>'[1]M (Adjusted)'!I48</f>
        <v>410.79300559888924</v>
      </c>
      <c r="J45" s="101">
        <f>'[1]M (Adjusted)'!J48</f>
        <v>679.68532107482031</v>
      </c>
      <c r="K45" s="101">
        <f>'[1]M (Adjusted)'!K48</f>
        <v>729.32314271792291</v>
      </c>
      <c r="L45" s="101">
        <f>'[1]M (Adjusted)'!L48</f>
        <v>237.29232868804567</v>
      </c>
      <c r="M45" s="101">
        <f>'[1]M (Adjusted)'!M48</f>
        <v>3809.7310763507958</v>
      </c>
      <c r="N45" s="101">
        <f>'[1]M (Adjusted)'!N48</f>
        <v>880.47848724213338</v>
      </c>
      <c r="O45" s="10">
        <v>29.95</v>
      </c>
      <c r="P45" s="101">
        <f>[2]M!L48</f>
        <v>144.14022874784084</v>
      </c>
      <c r="Q45" s="104">
        <f>'[3]M (Adjusted)'!$L48</f>
        <v>374879.9339323967</v>
      </c>
      <c r="R45" s="104">
        <f>'[3]M (Adjusted)'!D48</f>
        <v>36350.095663138221</v>
      </c>
      <c r="S45" s="104">
        <f>'[3]M (Adjusted)'!$M48</f>
        <v>337784.20727342175</v>
      </c>
      <c r="T45" s="104">
        <f>'[3]M (Adjusted)'!$O48</f>
        <v>24253.87457170794</v>
      </c>
      <c r="U45" s="107">
        <f>[4]Sheet1!$AQ48</f>
        <v>60.502112724427732</v>
      </c>
      <c r="V45" s="101">
        <f>[2]M!F48</f>
        <v>61.271461195808143</v>
      </c>
      <c r="W45" s="143">
        <v>7.9039999999999999</v>
      </c>
      <c r="X45" s="143">
        <v>5.99</v>
      </c>
      <c r="Y45" s="143">
        <v>4.4039999999999999</v>
      </c>
      <c r="Z45" s="143">
        <v>5.5519999999999996</v>
      </c>
      <c r="AA45" s="143">
        <v>6.56</v>
      </c>
      <c r="AB45" s="19">
        <f>ROUND(Fall13!W45/($P45/100),3)</f>
        <v>5.484</v>
      </c>
      <c r="AC45" s="19">
        <f>ROUND(Fall13!X45/($P45/100),3)</f>
        <v>4.1559999999999997</v>
      </c>
      <c r="AD45" s="19">
        <f>ROUND(Fall13!Y45/($P45/100),3)</f>
        <v>3.0550000000000002</v>
      </c>
      <c r="AE45" s="19">
        <f>ROUND(Fall13!Z45/($P45/100),3)</f>
        <v>3.8519999999999999</v>
      </c>
      <c r="AF45" s="19">
        <f>ROUND(Fall13!AA45/($P45/100),3)</f>
        <v>4.5510000000000002</v>
      </c>
      <c r="AG45" s="15">
        <v>3.7</v>
      </c>
      <c r="AH45" s="15">
        <v>121.8</v>
      </c>
      <c r="AI45" s="15">
        <v>0.1</v>
      </c>
      <c r="AJ45" s="15">
        <v>170.1</v>
      </c>
      <c r="AK45" s="15">
        <v>13.9</v>
      </c>
      <c r="AL45" s="15">
        <v>64.900000000000006</v>
      </c>
    </row>
    <row r="46" spans="1:38">
      <c r="A46" s="16">
        <f t="shared" si="0"/>
        <v>1993</v>
      </c>
      <c r="B46" s="6">
        <f t="shared" si="1"/>
        <v>6</v>
      </c>
      <c r="C46" s="46">
        <f>'[1]M (Adjusted)'!B49</f>
        <v>5551.4370301644003</v>
      </c>
      <c r="D46" s="101">
        <f>'[1]M (Adjusted)'!D49</f>
        <v>359.14408355454606</v>
      </c>
      <c r="E46" s="101">
        <f>'[1]M (Adjusted)'!E49</f>
        <v>477.90643410782019</v>
      </c>
      <c r="F46" s="101">
        <f>'[1]M (Adjusted)'!F49</f>
        <v>1251.1647740483284</v>
      </c>
      <c r="G46" s="101">
        <f>'[1]M (Adjusted)'!G49</f>
        <v>131.10356333538269</v>
      </c>
      <c r="H46" s="101">
        <f>'[1]M (Adjusted)'!H49</f>
        <v>374.27476043701171</v>
      </c>
      <c r="I46" s="101">
        <f>'[1]M (Adjusted)'!I49</f>
        <v>415.16972169230382</v>
      </c>
      <c r="J46" s="101">
        <f>'[1]M (Adjusted)'!J49</f>
        <v>682.6051799155772</v>
      </c>
      <c r="K46" s="101">
        <f>'[1]M (Adjusted)'!K49</f>
        <v>732.2924927957356</v>
      </c>
      <c r="L46" s="101">
        <f>'[1]M (Adjusted)'!L49</f>
        <v>238.60791759708275</v>
      </c>
      <c r="M46" s="101">
        <f>'[1]M (Adjusted)'!M49</f>
        <v>3825.218409821422</v>
      </c>
      <c r="N46" s="101">
        <f>'[1]M (Adjusted)'!N49</f>
        <v>879.67704249123733</v>
      </c>
      <c r="O46" s="10">
        <v>30.6</v>
      </c>
      <c r="P46" s="101">
        <f>[2]M!L49</f>
        <v>144.33223471442858</v>
      </c>
      <c r="Q46" s="104">
        <f>'[3]M (Adjusted)'!$L49</f>
        <v>375777.69463704427</v>
      </c>
      <c r="R46" s="104">
        <f>'[3]M (Adjusted)'!D49</f>
        <v>36338.484576104936</v>
      </c>
      <c r="S46" s="104">
        <f>'[3]M (Adjusted)'!$M49</f>
        <v>338280.43951416016</v>
      </c>
      <c r="T46" s="104">
        <f>'[3]M (Adjusted)'!$O49</f>
        <v>24246.461261558532</v>
      </c>
      <c r="U46" s="107">
        <f>[4]Sheet1!$AQ49</f>
        <v>60.481907782827811</v>
      </c>
      <c r="V46" s="101">
        <f>[2]M!F49</f>
        <v>61.302743511771162</v>
      </c>
      <c r="W46" s="143">
        <v>7.6870000000000003</v>
      </c>
      <c r="X46" s="143">
        <v>5.899</v>
      </c>
      <c r="Y46" s="143">
        <v>4.46</v>
      </c>
      <c r="Z46" s="143">
        <v>5.5270000000000001</v>
      </c>
      <c r="AA46" s="143">
        <v>6.58</v>
      </c>
      <c r="AB46" s="19">
        <f>ROUND(Fall13!W46/($P46/100),3)</f>
        <v>5.3259999999999996</v>
      </c>
      <c r="AC46" s="19">
        <f>ROUND(Fall13!X46/($P46/100),3)</f>
        <v>4.0869999999999997</v>
      </c>
      <c r="AD46" s="19">
        <f>ROUND(Fall13!Y46/($P46/100),3)</f>
        <v>3.09</v>
      </c>
      <c r="AE46" s="19">
        <f>ROUND(Fall13!Z46/($P46/100),3)</f>
        <v>3.8290000000000002</v>
      </c>
      <c r="AF46" s="19">
        <f>ROUND(Fall13!AA46/($P46/100),3)</f>
        <v>4.5590000000000002</v>
      </c>
      <c r="AG46" s="15">
        <v>0</v>
      </c>
      <c r="AH46" s="15">
        <v>314.7</v>
      </c>
      <c r="AI46" s="15">
        <v>0</v>
      </c>
      <c r="AJ46" s="15">
        <v>314.7</v>
      </c>
      <c r="AK46" s="15">
        <v>0</v>
      </c>
      <c r="AL46" s="15">
        <v>223.9</v>
      </c>
    </row>
    <row r="47" spans="1:38">
      <c r="A47" s="16">
        <f t="shared" si="0"/>
        <v>1993</v>
      </c>
      <c r="B47" s="6">
        <f t="shared" si="1"/>
        <v>7</v>
      </c>
      <c r="C47" s="46">
        <f>'[1]M (Adjusted)'!B50</f>
        <v>5562.2784339458713</v>
      </c>
      <c r="D47" s="101">
        <f>'[1]M (Adjusted)'!D50</f>
        <v>359.56672526799861</v>
      </c>
      <c r="E47" s="101">
        <f>'[1]M (Adjusted)'!E50</f>
        <v>477.12366761411391</v>
      </c>
      <c r="F47" s="101">
        <f>'[1]M (Adjusted)'!F50</f>
        <v>1252.6236303390995</v>
      </c>
      <c r="G47" s="101">
        <f>'[1]M (Adjusted)'!G50</f>
        <v>131.05668513849378</v>
      </c>
      <c r="H47" s="101">
        <f>'[1]M (Adjusted)'!H50</f>
        <v>376.06193638160346</v>
      </c>
      <c r="I47" s="101">
        <f>'[1]M (Adjusted)'!I50</f>
        <v>418.13530352952017</v>
      </c>
      <c r="J47" s="101">
        <f>'[1]M (Adjusted)'!J50</f>
        <v>685.55951835984183</v>
      </c>
      <c r="K47" s="101">
        <f>'[1]M (Adjusted)'!K50</f>
        <v>734.0987521400375</v>
      </c>
      <c r="L47" s="101">
        <f>'[1]M (Adjusted)'!L50</f>
        <v>239.9623037975642</v>
      </c>
      <c r="M47" s="101">
        <f>'[1]M (Adjusted)'!M50</f>
        <v>3837.4981296861606</v>
      </c>
      <c r="N47" s="101">
        <f>'[1]M (Adjusted)'!N50</f>
        <v>878.68354994347021</v>
      </c>
      <c r="O47" s="10">
        <v>30.65</v>
      </c>
      <c r="P47" s="101">
        <f>[2]M!L50</f>
        <v>144.48304882261061</v>
      </c>
      <c r="Q47" s="104">
        <f>'[3]M (Adjusted)'!$L50</f>
        <v>375623.22579070058</v>
      </c>
      <c r="R47" s="104">
        <f>'[3]M (Adjusted)'!D50</f>
        <v>36283.390997744769</v>
      </c>
      <c r="S47" s="104">
        <f>'[3]M (Adjusted)'!$M50</f>
        <v>337958.24025997036</v>
      </c>
      <c r="T47" s="104">
        <f>'[3]M (Adjusted)'!$O50</f>
        <v>24179.263831230903</v>
      </c>
      <c r="U47" s="107">
        <f>[4]Sheet1!$AQ50</f>
        <v>60.496533428108499</v>
      </c>
      <c r="V47" s="101">
        <f>[2]M!F50</f>
        <v>61.382323674767491</v>
      </c>
      <c r="W47" s="143">
        <v>7.5869999999999997</v>
      </c>
      <c r="X47" s="143">
        <v>5.8630000000000004</v>
      </c>
      <c r="Y47" s="143">
        <v>4.5880000000000001</v>
      </c>
      <c r="Z47" s="143">
        <v>5.4820000000000002</v>
      </c>
      <c r="AA47" s="143">
        <v>6.58</v>
      </c>
      <c r="AB47" s="19">
        <f>ROUND(Fall13!W47/($P47/100),3)</f>
        <v>5.2510000000000003</v>
      </c>
      <c r="AC47" s="19">
        <f>ROUND(Fall13!X47/($P47/100),3)</f>
        <v>4.0579999999999998</v>
      </c>
      <c r="AD47" s="19">
        <f>ROUND(Fall13!Y47/($P47/100),3)</f>
        <v>3.1749999999999998</v>
      </c>
      <c r="AE47" s="19">
        <f>ROUND(Fall13!Z47/($P47/100),3)</f>
        <v>3.794</v>
      </c>
      <c r="AF47" s="19">
        <f>ROUND(Fall13!AA47/($P47/100),3)</f>
        <v>4.5540000000000003</v>
      </c>
      <c r="AG47" s="15">
        <v>0</v>
      </c>
      <c r="AH47" s="15">
        <v>413.7</v>
      </c>
      <c r="AI47" s="15">
        <v>0</v>
      </c>
      <c r="AJ47" s="15">
        <v>475</v>
      </c>
      <c r="AK47" s="15">
        <v>0</v>
      </c>
      <c r="AL47" s="15">
        <v>321.8</v>
      </c>
    </row>
    <row r="48" spans="1:38">
      <c r="A48" s="16">
        <f t="shared" si="0"/>
        <v>1993</v>
      </c>
      <c r="B48" s="6">
        <f t="shared" si="1"/>
        <v>8</v>
      </c>
      <c r="C48" s="46">
        <f>'[1]M (Adjusted)'!B51</f>
        <v>5574.4836988006873</v>
      </c>
      <c r="D48" s="101">
        <f>'[1]M (Adjusted)'!D51</f>
        <v>360.12592705759789</v>
      </c>
      <c r="E48" s="101">
        <f>'[1]M (Adjusted)'!E51</f>
        <v>476.73810256560967</v>
      </c>
      <c r="F48" s="101">
        <f>'[1]M (Adjusted)'!F51</f>
        <v>1254.7140105434003</v>
      </c>
      <c r="G48" s="101">
        <f>'[1]M (Adjusted)'!G51</f>
        <v>131.03877366906514</v>
      </c>
      <c r="H48" s="101">
        <f>'[1]M (Adjusted)'!H51</f>
        <v>377.62942253149328</v>
      </c>
      <c r="I48" s="101">
        <f>'[1]M (Adjusted)'!I51</f>
        <v>420.53567034546887</v>
      </c>
      <c r="J48" s="101">
        <f>'[1]M (Adjusted)'!J51</f>
        <v>688.9069162338011</v>
      </c>
      <c r="K48" s="101">
        <f>'[1]M (Adjusted)'!K51</f>
        <v>734.91702440164738</v>
      </c>
      <c r="L48" s="101">
        <f>'[1]M (Adjusted)'!L51</f>
        <v>241.25040524668481</v>
      </c>
      <c r="M48" s="101">
        <f>'[1]M (Adjusted)'!M51</f>
        <v>3848.9922229715608</v>
      </c>
      <c r="N48" s="101">
        <f>'[1]M (Adjusted)'!N51</f>
        <v>879.30820042279458</v>
      </c>
      <c r="O48" s="10">
        <v>31.15</v>
      </c>
      <c r="P48" s="101">
        <f>[2]M!L51</f>
        <v>144.71982676463742</v>
      </c>
      <c r="Q48" s="104">
        <f>'[3]M (Adjusted)'!$L51</f>
        <v>376047.06470120337</v>
      </c>
      <c r="R48" s="104">
        <f>'[3]M (Adjusted)'!D51</f>
        <v>36269.628466840921</v>
      </c>
      <c r="S48" s="104">
        <f>'[3]M (Adjusted)'!$M51</f>
        <v>338196.01051478233</v>
      </c>
      <c r="T48" s="104">
        <f>'[3]M (Adjusted)'!$O51</f>
        <v>24150.484256252166</v>
      </c>
      <c r="U48" s="107">
        <f>[4]Sheet1!$AQ51</f>
        <v>60.614969500190305</v>
      </c>
      <c r="V48" s="101">
        <f>[2]M!F51</f>
        <v>61.546399504757453</v>
      </c>
      <c r="W48" s="143">
        <v>7.5279999999999996</v>
      </c>
      <c r="X48" s="143">
        <v>5.82</v>
      </c>
      <c r="Y48" s="143">
        <v>4.4359999999999999</v>
      </c>
      <c r="Z48" s="143">
        <v>5.4320000000000004</v>
      </c>
      <c r="AA48" s="143">
        <v>6.57</v>
      </c>
      <c r="AB48" s="19">
        <f>ROUND(Fall13!W48/($P48/100),3)</f>
        <v>5.202</v>
      </c>
      <c r="AC48" s="19">
        <f>ROUND(Fall13!X48/($P48/100),3)</f>
        <v>4.0220000000000002</v>
      </c>
      <c r="AD48" s="19">
        <f>ROUND(Fall13!Y48/($P48/100),3)</f>
        <v>3.0649999999999999</v>
      </c>
      <c r="AE48" s="19">
        <f>ROUND(Fall13!Z48/($P48/100),3)</f>
        <v>3.7530000000000001</v>
      </c>
      <c r="AF48" s="19">
        <f>ROUND(Fall13!AA48/($P48/100),3)</f>
        <v>4.54</v>
      </c>
      <c r="AG48" s="15">
        <v>0</v>
      </c>
      <c r="AH48" s="15">
        <v>494.1</v>
      </c>
      <c r="AI48" s="15">
        <v>0</v>
      </c>
      <c r="AJ48" s="15">
        <v>494.1</v>
      </c>
      <c r="AK48" s="15">
        <v>0</v>
      </c>
      <c r="AL48" s="15">
        <v>400.6</v>
      </c>
    </row>
    <row r="49" spans="1:38">
      <c r="A49" s="16">
        <f t="shared" si="0"/>
        <v>1993</v>
      </c>
      <c r="B49" s="6">
        <f t="shared" si="1"/>
        <v>9</v>
      </c>
      <c r="C49" s="46">
        <f>'[1]M (Adjusted)'!B52</f>
        <v>5591.0315383652842</v>
      </c>
      <c r="D49" s="101">
        <f>'[1]M (Adjusted)'!D52</f>
        <v>361.03306704362234</v>
      </c>
      <c r="E49" s="101">
        <f>'[1]M (Adjusted)'!E52</f>
        <v>477.04064021557571</v>
      </c>
      <c r="F49" s="101">
        <f>'[1]M (Adjusted)'!F52</f>
        <v>1258.262090754509</v>
      </c>
      <c r="G49" s="101">
        <f>'[1]M (Adjusted)'!G52</f>
        <v>131.10580055707445</v>
      </c>
      <c r="H49" s="101">
        <f>'[1]M (Adjusted)'!H52</f>
        <v>378.75006519034503</v>
      </c>
      <c r="I49" s="101">
        <f>'[1]M (Adjusted)'!I52</f>
        <v>423.00895118266345</v>
      </c>
      <c r="J49" s="101">
        <f>'[1]M (Adjusted)'!J52</f>
        <v>692.65135092288256</v>
      </c>
      <c r="K49" s="101">
        <f>'[1]M (Adjusted)'!K52</f>
        <v>734.99487107445793</v>
      </c>
      <c r="L49" s="101">
        <f>'[1]M (Adjusted)'!L52</f>
        <v>242.32466069643075</v>
      </c>
      <c r="M49" s="101">
        <f>'[1]M (Adjusted)'!M52</f>
        <v>3861.0977903783632</v>
      </c>
      <c r="N49" s="101">
        <f>'[1]M (Adjusted)'!N52</f>
        <v>882.58636479079723</v>
      </c>
      <c r="O49" s="10">
        <v>30.3</v>
      </c>
      <c r="P49" s="101">
        <f>[2]M!L52</f>
        <v>145.10812719712655</v>
      </c>
      <c r="Q49" s="104">
        <f>'[3]M (Adjusted)'!$L52</f>
        <v>377998.32900390623</v>
      </c>
      <c r="R49" s="104">
        <f>'[3]M (Adjusted)'!D52</f>
        <v>36347.2306797118</v>
      </c>
      <c r="S49" s="104">
        <f>'[3]M (Adjusted)'!$M52</f>
        <v>339798.48253479006</v>
      </c>
      <c r="T49" s="104">
        <f>'[3]M (Adjusted)'!$O52</f>
        <v>24219.525935427348</v>
      </c>
      <c r="U49" s="107">
        <f>[4]Sheet1!$AQ52</f>
        <v>60.859707563122114</v>
      </c>
      <c r="V49" s="101">
        <f>[2]M!F52</f>
        <v>61.797209232797222</v>
      </c>
      <c r="W49" s="143">
        <v>7.5629999999999997</v>
      </c>
      <c r="X49" s="143">
        <v>5.8140000000000001</v>
      </c>
      <c r="Y49" s="143">
        <v>4.4589999999999996</v>
      </c>
      <c r="Z49" s="143">
        <v>5.476</v>
      </c>
      <c r="AA49" s="143">
        <v>6.52</v>
      </c>
      <c r="AB49" s="19">
        <f>ROUND(Fall13!W49/($P49/100),3)</f>
        <v>5.2119999999999997</v>
      </c>
      <c r="AC49" s="19">
        <f>ROUND(Fall13!X49/($P49/100),3)</f>
        <v>4.0069999999999997</v>
      </c>
      <c r="AD49" s="19">
        <f>ROUND(Fall13!Y49/($P49/100),3)</f>
        <v>3.073</v>
      </c>
      <c r="AE49" s="19">
        <f>ROUND(Fall13!Z49/($P49/100),3)</f>
        <v>3.774</v>
      </c>
      <c r="AF49" s="19">
        <f>ROUND(Fall13!AA49/($P49/100),3)</f>
        <v>4.4930000000000003</v>
      </c>
      <c r="AG49" s="15">
        <v>0</v>
      </c>
      <c r="AH49" s="15">
        <v>414</v>
      </c>
      <c r="AI49" s="15">
        <v>0</v>
      </c>
      <c r="AJ49" s="15">
        <v>474.6</v>
      </c>
      <c r="AK49" s="15">
        <v>0</v>
      </c>
      <c r="AL49" s="15">
        <v>323.10000000000002</v>
      </c>
    </row>
    <row r="50" spans="1:38">
      <c r="A50" s="16">
        <f t="shared" si="0"/>
        <v>1993</v>
      </c>
      <c r="B50" s="6">
        <f t="shared" si="1"/>
        <v>10</v>
      </c>
      <c r="C50" s="46">
        <f>'[1]M (Adjusted)'!B53</f>
        <v>5610.7728490791014</v>
      </c>
      <c r="D50" s="101">
        <f>'[1]M (Adjusted)'!D53</f>
        <v>362.16841707823255</v>
      </c>
      <c r="E50" s="101">
        <f>'[1]M (Adjusted)'!E53</f>
        <v>477.52307074300705</v>
      </c>
      <c r="F50" s="101">
        <f>'[1]M (Adjusted)'!F53</f>
        <v>1262.7156289623629</v>
      </c>
      <c r="G50" s="101">
        <f>'[1]M (Adjusted)'!G53</f>
        <v>131.31645509237123</v>
      </c>
      <c r="H50" s="101">
        <f>'[1]M (Adjusted)'!H53</f>
        <v>379.82592361348293</v>
      </c>
      <c r="I50" s="101">
        <f>'[1]M (Adjusted)'!I53</f>
        <v>426.0461213567084</v>
      </c>
      <c r="J50" s="101">
        <f>'[1]M (Adjusted)'!J53</f>
        <v>696.38946915538077</v>
      </c>
      <c r="K50" s="101">
        <f>'[1]M (Adjusted)'!K53</f>
        <v>734.94963709385161</v>
      </c>
      <c r="L50" s="101">
        <f>'[1]M (Adjusted)'!L53</f>
        <v>243.15652518007423</v>
      </c>
      <c r="M50" s="101">
        <f>'[1]M (Adjusted)'!M53</f>
        <v>3874.3997604542315</v>
      </c>
      <c r="N50" s="101">
        <f>'[1]M (Adjusted)'!N53</f>
        <v>887.39948343653828</v>
      </c>
      <c r="O50" s="10">
        <v>29.9</v>
      </c>
      <c r="P50" s="101">
        <f>[2]M!L53</f>
        <v>145.57772088435388</v>
      </c>
      <c r="Q50" s="104">
        <f>'[3]M (Adjusted)'!$L53</f>
        <v>380495.99570785032</v>
      </c>
      <c r="R50" s="104">
        <f>'[3]M (Adjusted)'!D53</f>
        <v>36462.534279679247</v>
      </c>
      <c r="S50" s="104">
        <f>'[3]M (Adjusted)'!$M53</f>
        <v>341923.89170394407</v>
      </c>
      <c r="T50" s="104">
        <f>'[3]M (Adjusted)'!$O53</f>
        <v>24325.863356805618</v>
      </c>
      <c r="U50" s="107">
        <f>[4]Sheet1!$AQ53</f>
        <v>61.138829852244065</v>
      </c>
      <c r="V50" s="101">
        <f>[2]M!F53</f>
        <v>62.068418989078175</v>
      </c>
      <c r="W50" s="143">
        <v>7.6379999999999999</v>
      </c>
      <c r="X50" s="143">
        <v>5.8630000000000004</v>
      </c>
      <c r="Y50" s="143">
        <v>4.51</v>
      </c>
      <c r="Z50" s="143">
        <v>5.4850000000000003</v>
      </c>
      <c r="AA50" s="143">
        <v>6.51</v>
      </c>
      <c r="AB50" s="19">
        <f>ROUND(Fall13!W50/($P50/100),3)</f>
        <v>5.2469999999999999</v>
      </c>
      <c r="AC50" s="19">
        <f>ROUND(Fall13!X50/($P50/100),3)</f>
        <v>4.0270000000000001</v>
      </c>
      <c r="AD50" s="19">
        <f>ROUND(Fall13!Y50/($P50/100),3)</f>
        <v>3.0979999999999999</v>
      </c>
      <c r="AE50" s="19">
        <f>ROUND(Fall13!Z50/($P50/100),3)</f>
        <v>3.7679999999999998</v>
      </c>
      <c r="AF50" s="19">
        <f>ROUND(Fall13!AA50/($P50/100),3)</f>
        <v>4.4720000000000004</v>
      </c>
      <c r="AG50" s="15">
        <v>0.1</v>
      </c>
      <c r="AH50" s="15">
        <v>315.10000000000002</v>
      </c>
      <c r="AI50" s="15">
        <v>0</v>
      </c>
      <c r="AJ50" s="15">
        <v>315.10000000000002</v>
      </c>
      <c r="AK50" s="15">
        <v>0.6</v>
      </c>
      <c r="AL50" s="15">
        <v>227</v>
      </c>
    </row>
    <row r="51" spans="1:38">
      <c r="A51" s="16">
        <f t="shared" si="0"/>
        <v>1993</v>
      </c>
      <c r="B51" s="6">
        <f t="shared" si="1"/>
        <v>11</v>
      </c>
      <c r="C51" s="46">
        <f>'[1]M (Adjusted)'!B54</f>
        <v>5630.8530481010675</v>
      </c>
      <c r="D51" s="101">
        <f>'[1]M (Adjusted)'!D54</f>
        <v>363.28964300776522</v>
      </c>
      <c r="E51" s="101">
        <f>'[1]M (Adjusted)'!E54</f>
        <v>477.44525650665162</v>
      </c>
      <c r="F51" s="101">
        <f>'[1]M (Adjusted)'!F54</f>
        <v>1267.0207883141934</v>
      </c>
      <c r="G51" s="101">
        <f>'[1]M (Adjusted)'!G54</f>
        <v>131.72746256645769</v>
      </c>
      <c r="H51" s="101">
        <f>'[1]M (Adjusted)'!H54</f>
        <v>381.40054483413695</v>
      </c>
      <c r="I51" s="101">
        <f>'[1]M (Adjusted)'!I54</f>
        <v>429.99674559757113</v>
      </c>
      <c r="J51" s="101">
        <f>'[1]M (Adjusted)'!J54</f>
        <v>699.49477765957511</v>
      </c>
      <c r="K51" s="101">
        <f>'[1]M (Adjusted)'!K54</f>
        <v>735.47703990389903</v>
      </c>
      <c r="L51" s="101">
        <f>'[1]M (Adjusted)'!L54</f>
        <v>243.71916120604922</v>
      </c>
      <c r="M51" s="101">
        <f>'[1]M (Adjusted)'!M54</f>
        <v>3888.8365200818826</v>
      </c>
      <c r="N51" s="101">
        <f>'[1]M (Adjusted)'!N54</f>
        <v>891.93295644968748</v>
      </c>
      <c r="O51" s="10">
        <v>30.05</v>
      </c>
      <c r="P51" s="101">
        <f>[2]M!L54</f>
        <v>146.00844185588261</v>
      </c>
      <c r="Q51" s="104">
        <f>'[3]M (Adjusted)'!$L54</f>
        <v>381949.92826334637</v>
      </c>
      <c r="R51" s="104">
        <f>'[3]M (Adjusted)'!D54</f>
        <v>36530.675273024674</v>
      </c>
      <c r="S51" s="104">
        <f>'[3]M (Adjusted)'!$M54</f>
        <v>343214.03227081301</v>
      </c>
      <c r="T51" s="104">
        <f>'[3]M (Adjusted)'!$O54</f>
        <v>24372.776586500804</v>
      </c>
      <c r="U51" s="107">
        <f>[4]Sheet1!$AQ54</f>
        <v>61.322370347318547</v>
      </c>
      <c r="V51" s="101">
        <f>[2]M!F54</f>
        <v>62.268390599638224</v>
      </c>
      <c r="W51" s="143">
        <v>7.8470000000000004</v>
      </c>
      <c r="X51" s="143">
        <v>5.8559999999999999</v>
      </c>
      <c r="Y51" s="143">
        <v>4.4169999999999998</v>
      </c>
      <c r="Z51" s="143">
        <v>5.4989999999999997</v>
      </c>
      <c r="AA51" s="143">
        <v>6.39</v>
      </c>
      <c r="AB51" s="19">
        <f>ROUND(Fall13!W51/($P51/100),3)</f>
        <v>5.3739999999999997</v>
      </c>
      <c r="AC51" s="19">
        <f>ROUND(Fall13!X51/($P51/100),3)</f>
        <v>4.0110000000000001</v>
      </c>
      <c r="AD51" s="19">
        <f>ROUND(Fall13!Y51/($P51/100),3)</f>
        <v>3.0249999999999999</v>
      </c>
      <c r="AE51" s="19">
        <f>ROUND(Fall13!Z51/($P51/100),3)</f>
        <v>3.766</v>
      </c>
      <c r="AF51" s="19">
        <f>ROUND(Fall13!AA51/($P51/100),3)</f>
        <v>4.3760000000000003</v>
      </c>
      <c r="AG51" s="15">
        <v>25.7</v>
      </c>
      <c r="AH51" s="15">
        <v>161.4</v>
      </c>
      <c r="AI51" s="15">
        <v>9.3000000000000007</v>
      </c>
      <c r="AJ51" s="15">
        <v>210.5</v>
      </c>
      <c r="AK51" s="15">
        <v>37.9</v>
      </c>
      <c r="AL51" s="15">
        <v>93.2</v>
      </c>
    </row>
    <row r="52" spans="1:38">
      <c r="A52" s="16">
        <f t="shared" si="0"/>
        <v>1993</v>
      </c>
      <c r="B52" s="6">
        <f t="shared" si="1"/>
        <v>12</v>
      </c>
      <c r="C52" s="46">
        <f>'[1]M (Adjusted)'!B55</f>
        <v>5649.3913508432524</v>
      </c>
      <c r="D52" s="101">
        <f>'[1]M (Adjusted)'!D55</f>
        <v>364.24385899918212</v>
      </c>
      <c r="E52" s="101">
        <f>'[1]M (Adjusted)'!E55</f>
        <v>476.34282817138779</v>
      </c>
      <c r="F52" s="101">
        <f>'[1]M (Adjusted)'!F55</f>
        <v>1270.473048678329</v>
      </c>
      <c r="G52" s="101">
        <f>'[1]M (Adjusted)'!G55</f>
        <v>132.35375148057938</v>
      </c>
      <c r="H52" s="101">
        <f>'[1]M (Adjusted)'!H55</f>
        <v>383.76491678818581</v>
      </c>
      <c r="I52" s="101">
        <f>'[1]M (Adjusted)'!I55</f>
        <v>435.0452061434907</v>
      </c>
      <c r="J52" s="101">
        <f>'[1]M (Adjusted)'!J55</f>
        <v>701.62639779044741</v>
      </c>
      <c r="K52" s="101">
        <f>'[1]M (Adjusted)'!K55</f>
        <v>737.06176928863408</v>
      </c>
      <c r="L52" s="101">
        <f>'[1]M (Adjusted)'!L55</f>
        <v>244.02712150194472</v>
      </c>
      <c r="M52" s="101">
        <f>'[1]M (Adjusted)'!M55</f>
        <v>3904.3522116716108</v>
      </c>
      <c r="N52" s="101">
        <f>'[1]M (Adjusted)'!N55</f>
        <v>894.98372529399012</v>
      </c>
      <c r="O52" s="10">
        <v>31.7</v>
      </c>
      <c r="P52" s="101">
        <f>[2]M!L55</f>
        <v>146.31520899673623</v>
      </c>
      <c r="Q52" s="104">
        <f>'[3]M (Adjusted)'!$L55</f>
        <v>381445.73503654235</v>
      </c>
      <c r="R52" s="104">
        <f>'[3]M (Adjusted)'!D55</f>
        <v>36499.884869863723</v>
      </c>
      <c r="S52" s="104">
        <f>'[3]M (Adjusted)'!$M55</f>
        <v>342871.81900418189</v>
      </c>
      <c r="T52" s="104">
        <f>'[3]M (Adjusted)'!$O55</f>
        <v>24303.41686187252</v>
      </c>
      <c r="U52" s="107">
        <f>[4]Sheet1!$AQ55</f>
        <v>61.341778150128739</v>
      </c>
      <c r="V52" s="101">
        <f>[2]M!F55</f>
        <v>62.355797305582989</v>
      </c>
      <c r="W52" s="143">
        <v>7.8280000000000003</v>
      </c>
      <c r="X52" s="143">
        <v>5.7939999999999996</v>
      </c>
      <c r="Y52" s="143">
        <v>4.2919999999999998</v>
      </c>
      <c r="Z52" s="143">
        <v>5.3929999999999998</v>
      </c>
      <c r="AA52" s="143">
        <v>6.53</v>
      </c>
      <c r="AB52" s="19">
        <f>ROUND(Fall13!W52/($P52/100),3)</f>
        <v>5.35</v>
      </c>
      <c r="AC52" s="19">
        <f>ROUND(Fall13!X52/($P52/100),3)</f>
        <v>3.96</v>
      </c>
      <c r="AD52" s="19">
        <f>ROUND(Fall13!Y52/($P52/100),3)</f>
        <v>2.9329999999999998</v>
      </c>
      <c r="AE52" s="19">
        <f>ROUND(Fall13!Z52/($P52/100),3)</f>
        <v>3.6859999999999999</v>
      </c>
      <c r="AF52" s="19">
        <f>ROUND(Fall13!AA52/($P52/100),3)</f>
        <v>4.4630000000000001</v>
      </c>
      <c r="AG52" s="15">
        <v>60.2</v>
      </c>
      <c r="AH52" s="15">
        <v>58.5</v>
      </c>
      <c r="AI52" s="15">
        <v>15.7</v>
      </c>
      <c r="AJ52" s="15">
        <v>58.5</v>
      </c>
      <c r="AK52" s="15">
        <v>98.3</v>
      </c>
      <c r="AL52" s="15">
        <v>28.5</v>
      </c>
    </row>
    <row r="53" spans="1:38">
      <c r="A53" s="16">
        <f t="shared" si="0"/>
        <v>1994</v>
      </c>
      <c r="B53" s="6">
        <f t="shared" si="1"/>
        <v>1</v>
      </c>
      <c r="C53" s="46">
        <f>'[1]M (Adjusted)'!B56</f>
        <v>5667.7806943779988</v>
      </c>
      <c r="D53" s="101">
        <f>'[1]M (Adjusted)'!D56</f>
        <v>365.16934571379136</v>
      </c>
      <c r="E53" s="101">
        <f>'[1]M (Adjusted)'!E56</f>
        <v>474.61151762595102</v>
      </c>
      <c r="F53" s="101">
        <f>'[1]M (Adjusted)'!F56</f>
        <v>1273.5028940410384</v>
      </c>
      <c r="G53" s="101">
        <f>'[1]M (Adjusted)'!G56</f>
        <v>133.07929911127974</v>
      </c>
      <c r="H53" s="101">
        <f>'[1]M (Adjusted)'!H56</f>
        <v>386.44188283047367</v>
      </c>
      <c r="I53" s="101">
        <f>'[1]M (Adjusted)'!I56</f>
        <v>440.90150554766581</v>
      </c>
      <c r="J53" s="101">
        <f>'[1]M (Adjusted)'!J56</f>
        <v>703.3940438878152</v>
      </c>
      <c r="K53" s="101">
        <f>'[1]M (Adjusted)'!K56</f>
        <v>739.54207860293889</v>
      </c>
      <c r="L53" s="101">
        <f>'[1]M (Adjusted)'!L56</f>
        <v>244.24476461196619</v>
      </c>
      <c r="M53" s="101">
        <f>'[1]M (Adjusted)'!M56</f>
        <v>3921.1064686331783</v>
      </c>
      <c r="N53" s="101">
        <f>'[1]M (Adjusted)'!N56</f>
        <v>897.28417033726168</v>
      </c>
      <c r="O53" s="10">
        <v>30.65</v>
      </c>
      <c r="P53" s="101">
        <f>[2]M!L56</f>
        <v>146.52718281289262</v>
      </c>
      <c r="Q53" s="104">
        <f>'[3]M (Adjusted)'!$L56</f>
        <v>380201.65341481857</v>
      </c>
      <c r="R53" s="104">
        <f>'[3]M (Adjusted)'!D56</f>
        <v>36420.684057713872</v>
      </c>
      <c r="S53" s="104">
        <f>'[3]M (Adjusted)'!$M56</f>
        <v>341869.24386399792</v>
      </c>
      <c r="T53" s="104">
        <f>'[3]M (Adjusted)'!$O56</f>
        <v>24185.906019272345</v>
      </c>
      <c r="U53" s="107">
        <f>[4]Sheet1!$AQ56</f>
        <v>61.323334937975289</v>
      </c>
      <c r="V53" s="101">
        <f>[2]M!F56</f>
        <v>62.449988306409892</v>
      </c>
      <c r="W53" s="143">
        <v>7.7</v>
      </c>
      <c r="X53" s="143">
        <v>5.93</v>
      </c>
      <c r="Y53" s="143">
        <v>4.274</v>
      </c>
      <c r="Z53" s="143">
        <v>5.452</v>
      </c>
      <c r="AA53" s="143">
        <v>6.6929999999999996</v>
      </c>
      <c r="AB53" s="19">
        <f>ROUND(Fall13!W53/($P53/100),3)</f>
        <v>5.2549999999999999</v>
      </c>
      <c r="AC53" s="19">
        <f>ROUND(Fall13!X53/($P53/100),3)</f>
        <v>4.0469999999999997</v>
      </c>
      <c r="AD53" s="19">
        <f>ROUND(Fall13!Y53/($P53/100),3)</f>
        <v>2.9169999999999998</v>
      </c>
      <c r="AE53" s="19">
        <f>ROUND(Fall13!Z53/($P53/100),3)</f>
        <v>3.7210000000000001</v>
      </c>
      <c r="AF53" s="19">
        <f>ROUND(Fall13!AA53/($P53/100),3)</f>
        <v>4.5679999999999996</v>
      </c>
      <c r="AG53" s="15">
        <v>182.2</v>
      </c>
      <c r="AH53" s="15">
        <v>1.9</v>
      </c>
      <c r="AI53" s="15">
        <v>65.8</v>
      </c>
      <c r="AJ53" s="15">
        <v>6.5</v>
      </c>
      <c r="AK53" s="15">
        <v>258.10000000000002</v>
      </c>
      <c r="AL53" s="15">
        <v>0</v>
      </c>
    </row>
    <row r="54" spans="1:38">
      <c r="A54" s="16">
        <f t="shared" si="0"/>
        <v>1994</v>
      </c>
      <c r="B54" s="6">
        <f t="shared" si="1"/>
        <v>2</v>
      </c>
      <c r="C54" s="46">
        <f>'[1]M (Adjusted)'!B57</f>
        <v>5686.770953412567</v>
      </c>
      <c r="D54" s="101">
        <f>'[1]M (Adjusted)'!D57</f>
        <v>366.20688450496112</v>
      </c>
      <c r="E54" s="101">
        <f>'[1]M (Adjusted)'!E57</f>
        <v>473.05370690595424</v>
      </c>
      <c r="F54" s="101">
        <f>'[1]M (Adjusted)'!F57</f>
        <v>1276.6210487728406</v>
      </c>
      <c r="G54" s="101">
        <f>'[1]M (Adjusted)'!G57</f>
        <v>133.6927460999494</v>
      </c>
      <c r="H54" s="101">
        <f>'[1]M (Adjusted)'!H57</f>
        <v>388.52154455440387</v>
      </c>
      <c r="I54" s="101">
        <f>'[1]M (Adjusted)'!I57</f>
        <v>446.62572162162644</v>
      </c>
      <c r="J54" s="101">
        <f>'[1]M (Adjusted)'!J57</f>
        <v>705.51715402318428</v>
      </c>
      <c r="K54" s="101">
        <f>'[1]M (Adjusted)'!K57</f>
        <v>742.31835301040803</v>
      </c>
      <c r="L54" s="101">
        <f>'[1]M (Adjusted)'!L57</f>
        <v>244.55431151802517</v>
      </c>
      <c r="M54" s="101">
        <f>'[1]M (Adjusted)'!M57</f>
        <v>3937.850879600438</v>
      </c>
      <c r="N54" s="101">
        <f>'[1]M (Adjusted)'!N57</f>
        <v>899.94107599556446</v>
      </c>
      <c r="O54" s="10">
        <v>29.4</v>
      </c>
      <c r="P54" s="101">
        <f>[2]M!L57</f>
        <v>146.693408803083</v>
      </c>
      <c r="Q54" s="104">
        <f>'[3]M (Adjusted)'!$L57</f>
        <v>380124.20391845703</v>
      </c>
      <c r="R54" s="104">
        <f>'[3]M (Adjusted)'!D57</f>
        <v>36379.153121363132</v>
      </c>
      <c r="S54" s="104">
        <f>'[3]M (Adjusted)'!$M57</f>
        <v>341752.82523345947</v>
      </c>
      <c r="T54" s="104">
        <f>'[3]M (Adjusted)'!$O57</f>
        <v>24132.968607936586</v>
      </c>
      <c r="U54" s="107">
        <f>[4]Sheet1!$AQ57</f>
        <v>61.445370059726493</v>
      </c>
      <c r="V54" s="101">
        <f>[2]M!F57</f>
        <v>62.700745774433017</v>
      </c>
      <c r="W54" s="143">
        <v>7.7720000000000002</v>
      </c>
      <c r="X54" s="143">
        <v>5.9550000000000001</v>
      </c>
      <c r="Y54" s="143">
        <v>4.306</v>
      </c>
      <c r="Z54" s="143">
        <v>5.5129999999999999</v>
      </c>
      <c r="AA54" s="143">
        <v>6.6470000000000002</v>
      </c>
      <c r="AB54" s="19">
        <f>ROUND(Fall13!W54/($P54/100),3)</f>
        <v>5.298</v>
      </c>
      <c r="AC54" s="19">
        <f>ROUND(Fall13!X54/($P54/100),3)</f>
        <v>4.0590000000000002</v>
      </c>
      <c r="AD54" s="19">
        <f>ROUND(Fall13!Y54/($P54/100),3)</f>
        <v>2.9350000000000001</v>
      </c>
      <c r="AE54" s="19">
        <f>ROUND(Fall13!Z54/($P54/100),3)</f>
        <v>3.758</v>
      </c>
      <c r="AF54" s="19">
        <f>ROUND(Fall13!AA54/($P54/100),3)</f>
        <v>4.5309999999999997</v>
      </c>
      <c r="AG54" s="15">
        <v>125.6</v>
      </c>
      <c r="AH54" s="15">
        <v>28</v>
      </c>
      <c r="AI54" s="15">
        <v>43.5</v>
      </c>
      <c r="AJ54" s="15">
        <v>28</v>
      </c>
      <c r="AK54" s="15">
        <v>177.5</v>
      </c>
      <c r="AL54" s="15">
        <v>9.4</v>
      </c>
    </row>
    <row r="55" spans="1:38">
      <c r="A55" s="16">
        <f t="shared" si="0"/>
        <v>1994</v>
      </c>
      <c r="B55" s="6">
        <f t="shared" si="1"/>
        <v>3</v>
      </c>
      <c r="C55" s="46">
        <f>'[1]M (Adjusted)'!B58</f>
        <v>5708.3611977408009</v>
      </c>
      <c r="D55" s="101">
        <f>'[1]M (Adjusted)'!D58</f>
        <v>367.61156233075644</v>
      </c>
      <c r="E55" s="101">
        <f>'[1]M (Adjusted)'!E58</f>
        <v>472.1142432444218</v>
      </c>
      <c r="F55" s="101">
        <f>'[1]M (Adjusted)'!F58</f>
        <v>1280.4523822201356</v>
      </c>
      <c r="G55" s="101">
        <f>'[1]M (Adjusted)'!G58</f>
        <v>134.13369850477864</v>
      </c>
      <c r="H55" s="101">
        <f>'[1]M (Adjusted)'!H58</f>
        <v>389.66763667041255</v>
      </c>
      <c r="I55" s="101">
        <f>'[1]M (Adjusted)'!I58</f>
        <v>452.08169000502676</v>
      </c>
      <c r="J55" s="101">
        <f>'[1]M (Adjusted)'!J58</f>
        <v>708.65507279144174</v>
      </c>
      <c r="K55" s="101">
        <f>'[1]M (Adjusted)'!K58</f>
        <v>745.13805961032062</v>
      </c>
      <c r="L55" s="101">
        <f>'[1]M (Adjusted)'!L58</f>
        <v>245.09331499124247</v>
      </c>
      <c r="M55" s="101">
        <f>'[1]M (Adjusted)'!M58</f>
        <v>3955.2218547933589</v>
      </c>
      <c r="N55" s="101">
        <f>'[1]M (Adjusted)'!N58</f>
        <v>903.63998364056306</v>
      </c>
      <c r="O55" s="10">
        <v>29.4</v>
      </c>
      <c r="P55" s="101">
        <f>[2]M!L58</f>
        <v>146.87876166932045</v>
      </c>
      <c r="Q55" s="104">
        <f>'[3]M (Adjusted)'!$L58</f>
        <v>382263.13827022427</v>
      </c>
      <c r="R55" s="104">
        <f>'[3]M (Adjusted)'!D58</f>
        <v>36421.592173729106</v>
      </c>
      <c r="S55" s="104">
        <f>'[3]M (Adjusted)'!$M58</f>
        <v>343391.82326286071</v>
      </c>
      <c r="T55" s="104">
        <f>'[3]M (Adjusted)'!$O58</f>
        <v>24204.144512484152</v>
      </c>
      <c r="U55" s="107">
        <f>[4]Sheet1!$AQ58</f>
        <v>61.811381467527923</v>
      </c>
      <c r="V55" s="101">
        <f>[2]M!F58</f>
        <v>63.198061028315173</v>
      </c>
      <c r="W55" s="143">
        <v>7.9189999999999996</v>
      </c>
      <c r="X55" s="143">
        <v>5.93</v>
      </c>
      <c r="Y55" s="143">
        <v>4.3479999999999999</v>
      </c>
      <c r="Z55" s="143">
        <v>5.46</v>
      </c>
      <c r="AA55" s="143">
        <v>6.5970000000000004</v>
      </c>
      <c r="AB55" s="19">
        <f>ROUND(Fall13!W55/($P55/100),3)</f>
        <v>5.3920000000000003</v>
      </c>
      <c r="AC55" s="19">
        <f>ROUND(Fall13!X55/($P55/100),3)</f>
        <v>4.0369999999999999</v>
      </c>
      <c r="AD55" s="19">
        <f>ROUND(Fall13!Y55/($P55/100),3)</f>
        <v>2.96</v>
      </c>
      <c r="AE55" s="19">
        <f>ROUND(Fall13!Z55/($P55/100),3)</f>
        <v>3.7170000000000001</v>
      </c>
      <c r="AF55" s="19">
        <f>ROUND(Fall13!AA55/($P55/100),3)</f>
        <v>4.4909999999999997</v>
      </c>
      <c r="AG55" s="15">
        <v>36.299999999999997</v>
      </c>
      <c r="AH55" s="15">
        <v>46.7</v>
      </c>
      <c r="AI55" s="15">
        <v>7.7</v>
      </c>
      <c r="AJ55" s="15">
        <v>74.400000000000006</v>
      </c>
      <c r="AK55" s="15">
        <v>66.900000000000006</v>
      </c>
      <c r="AL55" s="15">
        <v>16.600000000000001</v>
      </c>
    </row>
    <row r="56" spans="1:38">
      <c r="A56" s="16">
        <f t="shared" si="0"/>
        <v>1994</v>
      </c>
      <c r="B56" s="6">
        <f t="shared" si="1"/>
        <v>4</v>
      </c>
      <c r="C56" s="46">
        <f>'[1]M (Adjusted)'!B59</f>
        <v>5731.8657846232254</v>
      </c>
      <c r="D56" s="101">
        <f>'[1]M (Adjusted)'!D59</f>
        <v>369.68199995929996</v>
      </c>
      <c r="E56" s="101">
        <f>'[1]M (Adjusted)'!E59</f>
        <v>471.87703535060086</v>
      </c>
      <c r="F56" s="101">
        <f>'[1]M (Adjusted)'!F59</f>
        <v>1284.962440651407</v>
      </c>
      <c r="G56" s="101">
        <f>'[1]M (Adjusted)'!G59</f>
        <v>134.52370994351804</v>
      </c>
      <c r="H56" s="101">
        <f>'[1]M (Adjusted)'!H59</f>
        <v>390.25877144038679</v>
      </c>
      <c r="I56" s="101">
        <f>'[1]M (Adjusted)'!I59</f>
        <v>457.36958661240834</v>
      </c>
      <c r="J56" s="101">
        <f>'[1]M (Adjusted)'!J59</f>
        <v>712.73953214287758</v>
      </c>
      <c r="K56" s="101">
        <f>'[1]M (Adjusted)'!K59</f>
        <v>747.80437239433331</v>
      </c>
      <c r="L56" s="101">
        <f>'[1]M (Adjusted)'!L59</f>
        <v>245.80628196708858</v>
      </c>
      <c r="M56" s="101">
        <f>'[1]M (Adjusted)'!M59</f>
        <v>3973.4646951520199</v>
      </c>
      <c r="N56" s="101">
        <f>'[1]M (Adjusted)'!N59</f>
        <v>907.05773520469666</v>
      </c>
      <c r="O56" s="10">
        <v>32.049999999999997</v>
      </c>
      <c r="P56" s="101">
        <f>[2]M!L59</f>
        <v>147.13365835497777</v>
      </c>
      <c r="Q56" s="104">
        <f>'[3]M (Adjusted)'!$L59</f>
        <v>385671.95643717446</v>
      </c>
      <c r="R56" s="104">
        <f>'[3]M (Adjusted)'!D59</f>
        <v>36511.733010670847</v>
      </c>
      <c r="S56" s="104">
        <f>'[3]M (Adjusted)'!$M59</f>
        <v>346094.83171284996</v>
      </c>
      <c r="T56" s="104">
        <f>'[3]M (Adjusted)'!$O59</f>
        <v>24349.364536031087</v>
      </c>
      <c r="U56" s="107">
        <f>[4]Sheet1!$AQ59</f>
        <v>62.316718879217902</v>
      </c>
      <c r="V56" s="101">
        <f>[2]M!F59</f>
        <v>63.82356577515602</v>
      </c>
      <c r="W56" s="143">
        <v>7.8739999999999997</v>
      </c>
      <c r="X56" s="143">
        <v>5.7169999999999996</v>
      </c>
      <c r="Y56" s="143">
        <v>4.2270000000000003</v>
      </c>
      <c r="Z56" s="143">
        <v>5.3380000000000001</v>
      </c>
      <c r="AA56" s="143">
        <v>6.4630000000000001</v>
      </c>
      <c r="AB56" s="19">
        <f>ROUND(Fall13!W56/($P56/100),3)</f>
        <v>5.3520000000000003</v>
      </c>
      <c r="AC56" s="19">
        <f>ROUND(Fall13!X56/($P56/100),3)</f>
        <v>3.8860000000000001</v>
      </c>
      <c r="AD56" s="19">
        <f>ROUND(Fall13!Y56/($P56/100),3)</f>
        <v>2.8730000000000002</v>
      </c>
      <c r="AE56" s="19">
        <f>ROUND(Fall13!Z56/($P56/100),3)</f>
        <v>3.6280000000000001</v>
      </c>
      <c r="AF56" s="19">
        <f>ROUND(Fall13!AA56/($P56/100),3)</f>
        <v>4.3929999999999998</v>
      </c>
      <c r="AG56" s="15">
        <v>15.7</v>
      </c>
      <c r="AH56" s="15">
        <v>135.80000000000001</v>
      </c>
      <c r="AI56" s="15">
        <v>2.2000000000000002</v>
      </c>
      <c r="AJ56" s="15">
        <v>135.80000000000001</v>
      </c>
      <c r="AK56" s="15">
        <v>33.5</v>
      </c>
      <c r="AL56" s="15">
        <v>77.8</v>
      </c>
    </row>
    <row r="57" spans="1:38">
      <c r="A57" s="16">
        <f t="shared" si="0"/>
        <v>1994</v>
      </c>
      <c r="B57" s="6">
        <f t="shared" si="1"/>
        <v>5</v>
      </c>
      <c r="C57" s="46">
        <f>'[1]M (Adjusted)'!B60</f>
        <v>5754.2011233058665</v>
      </c>
      <c r="D57" s="101">
        <f>'[1]M (Adjusted)'!D60</f>
        <v>372.64843349927855</v>
      </c>
      <c r="E57" s="101">
        <f>'[1]M (Adjusted)'!E60</f>
        <v>472.35574668117107</v>
      </c>
      <c r="F57" s="101">
        <f>'[1]M (Adjusted)'!F60</f>
        <v>1289.6298587207173</v>
      </c>
      <c r="G57" s="101">
        <f>'[1]M (Adjusted)'!G60</f>
        <v>135.02863441083221</v>
      </c>
      <c r="H57" s="101">
        <f>'[1]M (Adjusted)'!H60</f>
        <v>390.88660997897387</v>
      </c>
      <c r="I57" s="101">
        <f>'[1]M (Adjusted)'!I60</f>
        <v>462.32815810507765</v>
      </c>
      <c r="J57" s="101">
        <f>'[1]M (Adjusted)'!J60</f>
        <v>717.2254249028141</v>
      </c>
      <c r="K57" s="101">
        <f>'[1]M (Adjusted)'!K60</f>
        <v>749.93954580956165</v>
      </c>
      <c r="L57" s="101">
        <f>'[1]M (Adjusted)'!L60</f>
        <v>246.52926918371551</v>
      </c>
      <c r="M57" s="101">
        <f>'[1]M (Adjusted)'!M60</f>
        <v>3991.5675011116923</v>
      </c>
      <c r="N57" s="101">
        <f>'[1]M (Adjusted)'!N60</f>
        <v>907.85973468711302</v>
      </c>
      <c r="O57" s="10">
        <v>29.55</v>
      </c>
      <c r="P57" s="101">
        <f>[2]M!L60</f>
        <v>147.49477962260283</v>
      </c>
      <c r="Q57" s="104">
        <f>'[3]M (Adjusted)'!$L60</f>
        <v>388482.06741431454</v>
      </c>
      <c r="R57" s="104">
        <f>'[3]M (Adjusted)'!D60</f>
        <v>36579.028207755713</v>
      </c>
      <c r="S57" s="104">
        <f>'[3]M (Adjusted)'!$M60</f>
        <v>348454.51048131142</v>
      </c>
      <c r="T57" s="104">
        <f>'[3]M (Adjusted)'!$O60</f>
        <v>24470.988482875207</v>
      </c>
      <c r="U57" s="107">
        <f>[4]Sheet1!$AQ60</f>
        <v>62.750505966825351</v>
      </c>
      <c r="V57" s="101">
        <f>[2]M!F60</f>
        <v>64.343137142038159</v>
      </c>
      <c r="W57" s="143">
        <v>7.82</v>
      </c>
      <c r="X57" s="143">
        <v>5.8209999999999997</v>
      </c>
      <c r="Y57" s="143">
        <v>4.3639999999999999</v>
      </c>
      <c r="Z57" s="143">
        <v>5.4180000000000001</v>
      </c>
      <c r="AA57" s="143">
        <v>6.5540000000000003</v>
      </c>
      <c r="AB57" s="19">
        <f>ROUND(Fall13!W57/($P57/100),3)</f>
        <v>5.3019999999999996</v>
      </c>
      <c r="AC57" s="19">
        <f>ROUND(Fall13!X57/($P57/100),3)</f>
        <v>3.9470000000000001</v>
      </c>
      <c r="AD57" s="19">
        <f>ROUND(Fall13!Y57/($P57/100),3)</f>
        <v>2.9590000000000001</v>
      </c>
      <c r="AE57" s="19">
        <f>ROUND(Fall13!Z57/($P57/100),3)</f>
        <v>3.673</v>
      </c>
      <c r="AF57" s="19">
        <f>ROUND(Fall13!AA57/($P57/100),3)</f>
        <v>4.444</v>
      </c>
      <c r="AG57" s="15">
        <v>0.4</v>
      </c>
      <c r="AH57" s="15">
        <v>243.2</v>
      </c>
      <c r="AI57" s="15">
        <v>0</v>
      </c>
      <c r="AJ57" s="15">
        <v>301.2</v>
      </c>
      <c r="AK57" s="15">
        <v>1.3</v>
      </c>
      <c r="AL57" s="15">
        <v>158.5</v>
      </c>
    </row>
    <row r="58" spans="1:38">
      <c r="A58" s="16">
        <f t="shared" ref="A58:A121" si="2">A46+1</f>
        <v>1994</v>
      </c>
      <c r="B58" s="6">
        <f t="shared" si="1"/>
        <v>6</v>
      </c>
      <c r="C58" s="46">
        <f>'[1]M (Adjusted)'!B61</f>
        <v>5773.8039432992537</v>
      </c>
      <c r="D58" s="101">
        <f>'[1]M (Adjusted)'!D61</f>
        <v>376.4791125744581</v>
      </c>
      <c r="E58" s="101">
        <f>'[1]M (Adjusted)'!E61</f>
        <v>473.37311283747357</v>
      </c>
      <c r="F58" s="101">
        <f>'[1]M (Adjusted)'!F61</f>
        <v>1294.1055448542659</v>
      </c>
      <c r="G58" s="101">
        <f>'[1]M (Adjusted)'!G61</f>
        <v>135.75000672762593</v>
      </c>
      <c r="H58" s="101">
        <f>'[1]M (Adjusted)'!H61</f>
        <v>391.95948467353981</v>
      </c>
      <c r="I58" s="101">
        <f>'[1]M (Adjusted)'!I61</f>
        <v>466.99901422969998</v>
      </c>
      <c r="J58" s="101">
        <f>'[1]M (Adjusted)'!J61</f>
        <v>721.63423248256242</v>
      </c>
      <c r="K58" s="101">
        <f>'[1]M (Adjusted)'!K61</f>
        <v>751.34794882455219</v>
      </c>
      <c r="L58" s="101">
        <f>'[1]M (Adjusted)'!L61</f>
        <v>247.16347321073215</v>
      </c>
      <c r="M58" s="101">
        <f>'[1]M (Adjusted)'!M61</f>
        <v>4008.9597050029784</v>
      </c>
      <c r="N58" s="101">
        <f>'[1]M (Adjusted)'!N61</f>
        <v>905.24499573707578</v>
      </c>
      <c r="O58" s="10">
        <v>30.65</v>
      </c>
      <c r="P58" s="101">
        <f>[2]M!L61</f>
        <v>147.97286874552569</v>
      </c>
      <c r="Q58" s="104">
        <f>'[3]M (Adjusted)'!$L61</f>
        <v>389477.94578450522</v>
      </c>
      <c r="R58" s="104">
        <f>'[3]M (Adjusted)'!D61</f>
        <v>36576.121855491059</v>
      </c>
      <c r="S58" s="104">
        <f>'[3]M (Adjusted)'!$M61</f>
        <v>349542.90641581215</v>
      </c>
      <c r="T58" s="104">
        <f>'[3]M (Adjusted)'!$O61</f>
        <v>24503.596518834431</v>
      </c>
      <c r="U58" s="107">
        <f>[4]Sheet1!$AQ61</f>
        <v>62.979732064406079</v>
      </c>
      <c r="V58" s="101">
        <f>[2]M!F61</f>
        <v>64.622658993800485</v>
      </c>
      <c r="W58" s="143">
        <v>7.7409999999999997</v>
      </c>
      <c r="X58" s="143">
        <v>5.7450000000000001</v>
      </c>
      <c r="Y58" s="143">
        <v>4.3410000000000002</v>
      </c>
      <c r="Z58" s="143">
        <v>5.4169999999999998</v>
      </c>
      <c r="AA58" s="143">
        <v>6.5540000000000003</v>
      </c>
      <c r="AB58" s="19">
        <f>ROUND(Fall13!W58/($P58/100),3)</f>
        <v>5.2309999999999999</v>
      </c>
      <c r="AC58" s="19">
        <f>ROUND(Fall13!X58/($P58/100),3)</f>
        <v>3.8820000000000001</v>
      </c>
      <c r="AD58" s="19">
        <f>ROUND(Fall13!Y58/($P58/100),3)</f>
        <v>2.9340000000000002</v>
      </c>
      <c r="AE58" s="19">
        <f>ROUND(Fall13!Z58/($P58/100),3)</f>
        <v>3.661</v>
      </c>
      <c r="AF58" s="19">
        <f>ROUND(Fall13!AA58/($P58/100),3)</f>
        <v>4.4290000000000003</v>
      </c>
      <c r="AG58" s="15">
        <v>0</v>
      </c>
      <c r="AH58" s="15">
        <v>315.39999999999998</v>
      </c>
      <c r="AI58" s="15">
        <v>0</v>
      </c>
      <c r="AJ58" s="15">
        <v>315.39999999999998</v>
      </c>
      <c r="AK58" s="15">
        <v>0.1</v>
      </c>
      <c r="AL58" s="15">
        <v>226.9</v>
      </c>
    </row>
    <row r="59" spans="1:38">
      <c r="A59" s="16">
        <f t="shared" si="2"/>
        <v>1994</v>
      </c>
      <c r="B59" s="6">
        <f t="shared" si="1"/>
        <v>7</v>
      </c>
      <c r="C59" s="46">
        <f>'[1]M (Adjusted)'!B62</f>
        <v>5791.6328107522377</v>
      </c>
      <c r="D59" s="101">
        <f>'[1]M (Adjusted)'!D62</f>
        <v>380.2976132987007</v>
      </c>
      <c r="E59" s="101">
        <f>'[1]M (Adjusted)'!E62</f>
        <v>474.37991012777053</v>
      </c>
      <c r="F59" s="101">
        <f>'[1]M (Adjusted)'!F62</f>
        <v>1298.2436826284975</v>
      </c>
      <c r="G59" s="101">
        <f>'[1]M (Adjusted)'!G62</f>
        <v>136.54157556473248</v>
      </c>
      <c r="H59" s="101">
        <f>'[1]M (Adjusted)'!H62</f>
        <v>393.1303619583768</v>
      </c>
      <c r="I59" s="101">
        <f>'[1]M (Adjusted)'!I62</f>
        <v>471.42032084178419</v>
      </c>
      <c r="J59" s="101">
        <f>'[1]M (Adjusted)'!J62</f>
        <v>725.48096656655116</v>
      </c>
      <c r="K59" s="101">
        <f>'[1]M (Adjusted)'!K62</f>
        <v>752.04448654514647</v>
      </c>
      <c r="L59" s="101">
        <f>'[1]M (Adjusted)'!L62</f>
        <v>247.77390399911712</v>
      </c>
      <c r="M59" s="101">
        <f>'[1]M (Adjusted)'!M62</f>
        <v>4024.6352981042055</v>
      </c>
      <c r="N59" s="101">
        <f>'[1]M (Adjusted)'!N62</f>
        <v>902.60411560535431</v>
      </c>
      <c r="O59" s="10">
        <v>30.65</v>
      </c>
      <c r="P59" s="101">
        <f>[2]M!L62</f>
        <v>148.491606933936</v>
      </c>
      <c r="Q59" s="104">
        <f>'[3]M (Adjusted)'!$L62</f>
        <v>389352.5228074597</v>
      </c>
      <c r="R59" s="104">
        <f>'[3]M (Adjusted)'!D62</f>
        <v>36526.069225284278</v>
      </c>
      <c r="S59" s="104">
        <f>'[3]M (Adjusted)'!$M62</f>
        <v>349845.65495054185</v>
      </c>
      <c r="T59" s="104">
        <f>'[3]M (Adjusted)'!$O62</f>
        <v>24481.296986856767</v>
      </c>
      <c r="U59" s="107">
        <f>[4]Sheet1!$AQ62</f>
        <v>63.085297785579193</v>
      </c>
      <c r="V59" s="101">
        <f>[2]M!F62</f>
        <v>64.793134931354757</v>
      </c>
      <c r="W59" s="143">
        <v>7.6790000000000003</v>
      </c>
      <c r="X59" s="143">
        <v>5.7009999999999996</v>
      </c>
      <c r="Y59" s="143">
        <v>4.3490000000000002</v>
      </c>
      <c r="Z59" s="143">
        <v>5.3140000000000001</v>
      </c>
      <c r="AA59" s="143">
        <v>6.5750000000000002</v>
      </c>
      <c r="AB59" s="19">
        <f>ROUND(Fall13!W59/($P59/100),3)</f>
        <v>5.1710000000000003</v>
      </c>
      <c r="AC59" s="19">
        <f>ROUND(Fall13!X59/($P59/100),3)</f>
        <v>3.839</v>
      </c>
      <c r="AD59" s="19">
        <f>ROUND(Fall13!Y59/($P59/100),3)</f>
        <v>2.9289999999999998</v>
      </c>
      <c r="AE59" s="19">
        <f>ROUND(Fall13!Z59/($P59/100),3)</f>
        <v>3.5790000000000002</v>
      </c>
      <c r="AF59" s="19">
        <f>ROUND(Fall13!AA59/($P59/100),3)</f>
        <v>4.4279999999999999</v>
      </c>
      <c r="AG59" s="15">
        <v>0</v>
      </c>
      <c r="AH59" s="15">
        <v>407.4</v>
      </c>
      <c r="AI59" s="15">
        <v>0</v>
      </c>
      <c r="AJ59" s="15">
        <v>468.7</v>
      </c>
      <c r="AK59" s="15">
        <v>0</v>
      </c>
      <c r="AL59" s="15">
        <v>315.5</v>
      </c>
    </row>
    <row r="60" spans="1:38">
      <c r="A60" s="16">
        <f t="shared" si="2"/>
        <v>1994</v>
      </c>
      <c r="B60" s="6">
        <f t="shared" si="1"/>
        <v>8</v>
      </c>
      <c r="C60" s="46">
        <f>'[1]M (Adjusted)'!B63</f>
        <v>5809.8230251083451</v>
      </c>
      <c r="D60" s="101">
        <f>'[1]M (Adjusted)'!D63</f>
        <v>382.97554525348448</v>
      </c>
      <c r="E60" s="101">
        <f>'[1]M (Adjusted)'!E63</f>
        <v>474.69992391861257</v>
      </c>
      <c r="F60" s="101">
        <f>'[1]M (Adjusted)'!F63</f>
        <v>1302.0316825420146</v>
      </c>
      <c r="G60" s="101">
        <f>'[1]M (Adjusted)'!G63</f>
        <v>137.18126605835653</v>
      </c>
      <c r="H60" s="101">
        <f>'[1]M (Adjusted)'!H63</f>
        <v>393.80644003133619</v>
      </c>
      <c r="I60" s="101">
        <f>'[1]M (Adjusted)'!I63</f>
        <v>475.70316247161355</v>
      </c>
      <c r="J60" s="101">
        <f>'[1]M (Adjusted)'!J63</f>
        <v>728.32720138901664</v>
      </c>
      <c r="K60" s="101">
        <f>'[1]M (Adjusted)'!K63</f>
        <v>752.13039834028291</v>
      </c>
      <c r="L60" s="101">
        <f>'[1]M (Adjusted)'!L63</f>
        <v>248.49273478918738</v>
      </c>
      <c r="M60" s="101">
        <f>'[1]M (Adjusted)'!M63</f>
        <v>4037.6728856218083</v>
      </c>
      <c r="N60" s="101">
        <f>'[1]M (Adjusted)'!N63</f>
        <v>904.80509841057562</v>
      </c>
      <c r="O60" s="10">
        <v>29.7</v>
      </c>
      <c r="P60" s="101">
        <f>[2]M!L63</f>
        <v>148.95106914182824</v>
      </c>
      <c r="Q60" s="104">
        <f>'[3]M (Adjusted)'!$L63</f>
        <v>389465.90504701674</v>
      </c>
      <c r="R60" s="104">
        <f>'[3]M (Adjusted)'!D63</f>
        <v>36475.426257715502</v>
      </c>
      <c r="S60" s="104">
        <f>'[3]M (Adjusted)'!$M63</f>
        <v>350347.89141082764</v>
      </c>
      <c r="T60" s="104">
        <f>'[3]M (Adjusted)'!$O63</f>
        <v>24472.646388238478</v>
      </c>
      <c r="U60" s="107">
        <f>[4]Sheet1!$AQ63</f>
        <v>63.22491880482243</v>
      </c>
      <c r="V60" s="101">
        <f>[2]M!F63</f>
        <v>65.082236719588124</v>
      </c>
      <c r="W60" s="143">
        <v>7.7009999999999996</v>
      </c>
      <c r="X60" s="143">
        <v>5.734</v>
      </c>
      <c r="Y60" s="143">
        <v>4.3550000000000004</v>
      </c>
      <c r="Z60" s="143">
        <v>5.3689999999999998</v>
      </c>
      <c r="AA60" s="143">
        <v>6.5869999999999997</v>
      </c>
      <c r="AB60" s="19">
        <f>ROUND(Fall13!W60/($P60/100),3)</f>
        <v>5.17</v>
      </c>
      <c r="AC60" s="19">
        <f>ROUND(Fall13!X60/($P60/100),3)</f>
        <v>3.85</v>
      </c>
      <c r="AD60" s="19">
        <f>ROUND(Fall13!Y60/($P60/100),3)</f>
        <v>2.9239999999999999</v>
      </c>
      <c r="AE60" s="19">
        <f>ROUND(Fall13!Z60/($P60/100),3)</f>
        <v>3.605</v>
      </c>
      <c r="AF60" s="19">
        <f>ROUND(Fall13!AA60/($P60/100),3)</f>
        <v>4.4219999999999997</v>
      </c>
      <c r="AG60" s="15">
        <v>0</v>
      </c>
      <c r="AH60" s="15">
        <v>367</v>
      </c>
      <c r="AI60" s="15">
        <v>0</v>
      </c>
      <c r="AJ60" s="15">
        <v>367</v>
      </c>
      <c r="AK60" s="15">
        <v>0</v>
      </c>
      <c r="AL60" s="15">
        <v>277.89999999999998</v>
      </c>
    </row>
    <row r="61" spans="1:38">
      <c r="A61" s="16">
        <f t="shared" si="2"/>
        <v>1994</v>
      </c>
      <c r="B61" s="6">
        <f t="shared" si="1"/>
        <v>9</v>
      </c>
      <c r="C61" s="46">
        <f>'[1]M (Adjusted)'!B64</f>
        <v>5828.9571597079439</v>
      </c>
      <c r="D61" s="101">
        <f>'[1]M (Adjusted)'!D64</f>
        <v>383.77332291404406</v>
      </c>
      <c r="E61" s="101">
        <f>'[1]M (Adjusted)'!E64</f>
        <v>474.00871575375396</v>
      </c>
      <c r="F61" s="101">
        <f>'[1]M (Adjusted)'!F64</f>
        <v>1305.4400002603729</v>
      </c>
      <c r="G61" s="101">
        <f>'[1]M (Adjusted)'!G64</f>
        <v>137.4908383148412</v>
      </c>
      <c r="H61" s="101">
        <f>'[1]M (Adjusted)'!H64</f>
        <v>393.66750187228121</v>
      </c>
      <c r="I61" s="101">
        <f>'[1]M (Adjusted)'!I64</f>
        <v>479.71012844033538</v>
      </c>
      <c r="J61" s="101">
        <f>'[1]M (Adjusted)'!J64</f>
        <v>729.9581141402324</v>
      </c>
      <c r="K61" s="101">
        <f>'[1]M (Adjusted)'!K64</f>
        <v>751.81928561677535</v>
      </c>
      <c r="L61" s="101">
        <f>'[1]M (Adjusted)'!L64</f>
        <v>249.36000385160247</v>
      </c>
      <c r="M61" s="101">
        <f>'[1]M (Adjusted)'!M64</f>
        <v>4047.4458724964406</v>
      </c>
      <c r="N61" s="101">
        <f>'[1]M (Adjusted)'!N64</f>
        <v>914.11725786526995</v>
      </c>
      <c r="O61" s="10">
        <v>31.85</v>
      </c>
      <c r="P61" s="101">
        <f>[2]M!L64</f>
        <v>149.26926280309758</v>
      </c>
      <c r="Q61" s="104">
        <f>'[3]M (Adjusted)'!$L64</f>
        <v>390782.80787963868</v>
      </c>
      <c r="R61" s="104">
        <f>'[3]M (Adjusted)'!D64</f>
        <v>36458.60731355672</v>
      </c>
      <c r="S61" s="104">
        <f>'[3]M (Adjusted)'!$M64</f>
        <v>351730.94792836509</v>
      </c>
      <c r="T61" s="104">
        <f>'[3]M (Adjusted)'!$O64</f>
        <v>24526.867887338001</v>
      </c>
      <c r="U61" s="107">
        <f>[4]Sheet1!$AQ64</f>
        <v>63.501707538620877</v>
      </c>
      <c r="V61" s="101">
        <f>[2]M!F64</f>
        <v>65.616606112817919</v>
      </c>
      <c r="W61" s="143">
        <v>7.69</v>
      </c>
      <c r="X61" s="143">
        <v>5.67</v>
      </c>
      <c r="Y61" s="143">
        <v>4.28</v>
      </c>
      <c r="Z61" s="143">
        <v>5.266</v>
      </c>
      <c r="AA61" s="143">
        <v>6.5129999999999999</v>
      </c>
      <c r="AB61" s="19">
        <f>ROUND(Fall13!W61/($P61/100),3)</f>
        <v>5.1520000000000001</v>
      </c>
      <c r="AC61" s="19">
        <f>ROUND(Fall13!X61/($P61/100),3)</f>
        <v>3.7989999999999999</v>
      </c>
      <c r="AD61" s="19">
        <f>ROUND(Fall13!Y61/($P61/100),3)</f>
        <v>2.867</v>
      </c>
      <c r="AE61" s="19">
        <f>ROUND(Fall13!Z61/($P61/100),3)</f>
        <v>3.528</v>
      </c>
      <c r="AF61" s="19">
        <f>ROUND(Fall13!AA61/($P61/100),3)</f>
        <v>4.3630000000000004</v>
      </c>
      <c r="AG61" s="15">
        <v>0</v>
      </c>
      <c r="AH61" s="15">
        <v>373.5</v>
      </c>
      <c r="AI61" s="15">
        <v>0</v>
      </c>
      <c r="AJ61" s="15">
        <v>437.2</v>
      </c>
      <c r="AK61" s="15">
        <v>0</v>
      </c>
      <c r="AL61" s="15">
        <v>278</v>
      </c>
    </row>
    <row r="62" spans="1:38">
      <c r="A62" s="16">
        <f t="shared" si="2"/>
        <v>1994</v>
      </c>
      <c r="B62" s="6">
        <f t="shared" si="1"/>
        <v>10</v>
      </c>
      <c r="C62" s="46">
        <f>'[1]M (Adjusted)'!B65</f>
        <v>5848.5167524660783</v>
      </c>
      <c r="D62" s="101">
        <f>'[1]M (Adjusted)'!D65</f>
        <v>383.60096071035633</v>
      </c>
      <c r="E62" s="101">
        <f>'[1]M (Adjusted)'!E65</f>
        <v>473.07599388687839</v>
      </c>
      <c r="F62" s="101">
        <f>'[1]M (Adjusted)'!F65</f>
        <v>1309.1134262700234</v>
      </c>
      <c r="G62" s="101">
        <f>'[1]M (Adjusted)'!G65</f>
        <v>137.54195950348532</v>
      </c>
      <c r="H62" s="101">
        <f>'[1]M (Adjusted)'!H65</f>
        <v>393.32747609000052</v>
      </c>
      <c r="I62" s="101">
        <f>'[1]M (Adjusted)'!I65</f>
        <v>483.38927632582283</v>
      </c>
      <c r="J62" s="101">
        <f>'[1]M (Adjusted)'!J65</f>
        <v>731.35886862201073</v>
      </c>
      <c r="K62" s="101">
        <f>'[1]M (Adjusted)'!K65</f>
        <v>751.67670660105443</v>
      </c>
      <c r="L62" s="101">
        <f>'[1]M (Adjusted)'!L65</f>
        <v>250.2811276361106</v>
      </c>
      <c r="M62" s="101">
        <f>'[1]M (Adjusted)'!M65</f>
        <v>4056.688841048508</v>
      </c>
      <c r="N62" s="101">
        <f>'[1]M (Adjusted)'!N65</f>
        <v>925.58125858922153</v>
      </c>
      <c r="O62" s="10">
        <v>29.75</v>
      </c>
      <c r="P62" s="101">
        <f>[2]M!L65</f>
        <v>149.50396672371895</v>
      </c>
      <c r="Q62" s="104">
        <f>'[3]M (Adjusted)'!$L65</f>
        <v>393128.21926190774</v>
      </c>
      <c r="R62" s="104">
        <f>'[3]M (Adjusted)'!D65</f>
        <v>36465.326733080459</v>
      </c>
      <c r="S62" s="104">
        <f>'[3]M (Adjusted)'!$M65</f>
        <v>353879.02869046119</v>
      </c>
      <c r="T62" s="104">
        <f>'[3]M (Adjusted)'!$O65</f>
        <v>24634.71080526229</v>
      </c>
      <c r="U62" s="107">
        <f>[4]Sheet1!$AQ65</f>
        <v>63.884910362682518</v>
      </c>
      <c r="V62" s="101">
        <f>[2]M!F65</f>
        <v>66.280822429445479</v>
      </c>
      <c r="W62" s="143">
        <v>8.1059999999999999</v>
      </c>
      <c r="X62" s="143">
        <v>6.0519999999999996</v>
      </c>
      <c r="Y62" s="143">
        <v>4.6529999999999996</v>
      </c>
      <c r="Z62" s="143">
        <v>5.694</v>
      </c>
      <c r="AA62" s="143">
        <v>6.8639999999999999</v>
      </c>
      <c r="AB62" s="19">
        <f>ROUND(Fall13!W62/($P62/100),3)</f>
        <v>5.4219999999999997</v>
      </c>
      <c r="AC62" s="19">
        <f>ROUND(Fall13!X62/($P62/100),3)</f>
        <v>4.048</v>
      </c>
      <c r="AD62" s="19">
        <f>ROUND(Fall13!Y62/($P62/100),3)</f>
        <v>3.1120000000000001</v>
      </c>
      <c r="AE62" s="19">
        <f>ROUND(Fall13!Z62/($P62/100),3)</f>
        <v>3.8090000000000002</v>
      </c>
      <c r="AF62" s="19">
        <f>ROUND(Fall13!AA62/($P62/100),3)</f>
        <v>4.5910000000000002</v>
      </c>
      <c r="AG62" s="15">
        <v>0</v>
      </c>
      <c r="AH62" s="15">
        <v>281.39999999999998</v>
      </c>
      <c r="AI62" s="15">
        <v>0</v>
      </c>
      <c r="AJ62" s="15">
        <v>281.39999999999998</v>
      </c>
      <c r="AK62" s="15">
        <v>0.2</v>
      </c>
      <c r="AL62" s="15">
        <v>193.7</v>
      </c>
    </row>
    <row r="63" spans="1:38">
      <c r="A63" s="16">
        <f t="shared" si="2"/>
        <v>1994</v>
      </c>
      <c r="B63" s="6">
        <f t="shared" si="1"/>
        <v>11</v>
      </c>
      <c r="C63" s="46">
        <f>'[1]M (Adjusted)'!B66</f>
        <v>5867.0735908086099</v>
      </c>
      <c r="D63" s="101">
        <f>'[1]M (Adjusted)'!D66</f>
        <v>383.79979513734577</v>
      </c>
      <c r="E63" s="101">
        <f>'[1]M (Adjusted)'!E66</f>
        <v>472.99313279489678</v>
      </c>
      <c r="F63" s="101">
        <f>'[1]M (Adjusted)'!F66</f>
        <v>1313.7721843605241</v>
      </c>
      <c r="G63" s="101">
        <f>'[1]M (Adjusted)'!G66</f>
        <v>137.46766757580141</v>
      </c>
      <c r="H63" s="101">
        <f>'[1]M (Adjusted)'!H66</f>
        <v>393.66339984734856</v>
      </c>
      <c r="I63" s="101">
        <f>'[1]M (Adjusted)'!I66</f>
        <v>486.588895008713</v>
      </c>
      <c r="J63" s="101">
        <f>'[1]M (Adjusted)'!J66</f>
        <v>733.78490095784264</v>
      </c>
      <c r="K63" s="101">
        <f>'[1]M (Adjusted)'!K66</f>
        <v>752.36081654156249</v>
      </c>
      <c r="L63" s="101">
        <f>'[1]M (Adjusted)'!L66</f>
        <v>251.09813406442603</v>
      </c>
      <c r="M63" s="101">
        <f>'[1]M (Adjusted)'!M66</f>
        <v>4068.7359983562183</v>
      </c>
      <c r="N63" s="101">
        <f>'[1]M (Adjusted)'!N66</f>
        <v>931.96760266621902</v>
      </c>
      <c r="O63" s="10">
        <v>30.1</v>
      </c>
      <c r="P63" s="101">
        <f>[2]M!L66</f>
        <v>149.74284610872468</v>
      </c>
      <c r="Q63" s="104">
        <f>'[3]M (Adjusted)'!$L66</f>
        <v>395950.75883789064</v>
      </c>
      <c r="R63" s="104">
        <f>'[3]M (Adjusted)'!D66</f>
        <v>36472.73687549695</v>
      </c>
      <c r="S63" s="104">
        <f>'[3]M (Adjusted)'!$M66</f>
        <v>356398.83499730431</v>
      </c>
      <c r="T63" s="104">
        <f>'[3]M (Adjusted)'!$O66</f>
        <v>24768.039532256127</v>
      </c>
      <c r="U63" s="107">
        <f>[4]Sheet1!$AQ66</f>
        <v>64.296064962609677</v>
      </c>
      <c r="V63" s="101">
        <f>[2]M!F66</f>
        <v>66.874473012828574</v>
      </c>
      <c r="W63" s="143">
        <v>8.1539999999999999</v>
      </c>
      <c r="X63" s="143">
        <v>6.0810000000000004</v>
      </c>
      <c r="Y63" s="143">
        <v>4.6790000000000003</v>
      </c>
      <c r="Z63" s="143">
        <v>5.71</v>
      </c>
      <c r="AA63" s="143">
        <v>6.8179999999999996</v>
      </c>
      <c r="AB63" s="19">
        <f>ROUND(Fall13!W63/($P63/100),3)</f>
        <v>5.4450000000000003</v>
      </c>
      <c r="AC63" s="19">
        <f>ROUND(Fall13!X63/($P63/100),3)</f>
        <v>4.0609999999999999</v>
      </c>
      <c r="AD63" s="19">
        <f>ROUND(Fall13!Y63/($P63/100),3)</f>
        <v>3.125</v>
      </c>
      <c r="AE63" s="19">
        <f>ROUND(Fall13!Z63/($P63/100),3)</f>
        <v>3.8130000000000002</v>
      </c>
      <c r="AF63" s="19">
        <f>ROUND(Fall13!AA63/($P63/100),3)</f>
        <v>4.5529999999999999</v>
      </c>
      <c r="AG63" s="15">
        <v>1.6</v>
      </c>
      <c r="AH63" s="15">
        <v>177.9</v>
      </c>
      <c r="AI63" s="15">
        <v>0.1</v>
      </c>
      <c r="AJ63" s="15">
        <v>234.2</v>
      </c>
      <c r="AK63" s="15">
        <v>4.3</v>
      </c>
      <c r="AL63" s="15">
        <v>99.7</v>
      </c>
    </row>
    <row r="64" spans="1:38">
      <c r="A64" s="16">
        <f t="shared" si="2"/>
        <v>1994</v>
      </c>
      <c r="B64" s="6">
        <f t="shared" si="1"/>
        <v>12</v>
      </c>
      <c r="C64" s="46">
        <f>'[1]M (Adjusted)'!B67</f>
        <v>5883.7310830479664</v>
      </c>
      <c r="D64" s="101">
        <f>'[1]M (Adjusted)'!D67</f>
        <v>385.28518055667803</v>
      </c>
      <c r="E64" s="101">
        <f>'[1]M (Adjusted)'!E67</f>
        <v>474.41452276610556</v>
      </c>
      <c r="F64" s="101">
        <f>'[1]M (Adjusted)'!F67</f>
        <v>1319.7004439580826</v>
      </c>
      <c r="G64" s="101">
        <f>'[1]M (Adjusted)'!G67</f>
        <v>137.3904293589294</v>
      </c>
      <c r="H64" s="101">
        <f>'[1]M (Adjusted)'!H67</f>
        <v>395.19606714960065</v>
      </c>
      <c r="I64" s="101">
        <f>'[1]M (Adjusted)'!I67</f>
        <v>489.32689508603465</v>
      </c>
      <c r="J64" s="101">
        <f>'[1]M (Adjusted)'!J67</f>
        <v>737.93756038719607</v>
      </c>
      <c r="K64" s="101">
        <f>'[1]M (Adjusted)'!K67</f>
        <v>754.2491917014122</v>
      </c>
      <c r="L64" s="101">
        <f>'[1]M (Adjusted)'!L67</f>
        <v>251.72280449420214</v>
      </c>
      <c r="M64" s="101">
        <f>'[1]M (Adjusted)'!M67</f>
        <v>4085.5233921354575</v>
      </c>
      <c r="N64" s="101">
        <f>'[1]M (Adjusted)'!N67</f>
        <v>928.8543826610811</v>
      </c>
      <c r="O64" s="10">
        <v>31.55</v>
      </c>
      <c r="P64" s="101">
        <f>[2]M!L67</f>
        <v>150.05245196891408</v>
      </c>
      <c r="Q64" s="104">
        <f>'[3]M (Adjusted)'!$L67</f>
        <v>398750.64316681895</v>
      </c>
      <c r="R64" s="104">
        <f>'[3]M (Adjusted)'!D67</f>
        <v>36463.695748060069</v>
      </c>
      <c r="S64" s="104">
        <f>'[3]M (Adjusted)'!$M67</f>
        <v>358902.90115184168</v>
      </c>
      <c r="T64" s="104">
        <f>'[3]M (Adjusted)'!$O67</f>
        <v>24899.378709808472</v>
      </c>
      <c r="U64" s="107">
        <f>[4]Sheet1!$AQ67</f>
        <v>64.668365208176709</v>
      </c>
      <c r="V64" s="101">
        <f>[2]M!F67</f>
        <v>67.252368930366728</v>
      </c>
      <c r="W64" s="143">
        <v>8.1850000000000005</v>
      </c>
      <c r="X64" s="143">
        <v>6.0039999999999996</v>
      </c>
      <c r="Y64" s="143">
        <v>4.54</v>
      </c>
      <c r="Z64" s="143">
        <v>5.6319999999999997</v>
      </c>
      <c r="AA64" s="143">
        <v>6.75</v>
      </c>
      <c r="AB64" s="19">
        <f>ROUND(Fall13!W64/($P64/100),3)</f>
        <v>5.4550000000000001</v>
      </c>
      <c r="AC64" s="19">
        <f>ROUND(Fall13!X64/($P64/100),3)</f>
        <v>4.0010000000000003</v>
      </c>
      <c r="AD64" s="19">
        <f>ROUND(Fall13!Y64/($P64/100),3)</f>
        <v>3.0259999999999998</v>
      </c>
      <c r="AE64" s="19">
        <f>ROUND(Fall13!Z64/($P64/100),3)</f>
        <v>3.7530000000000001</v>
      </c>
      <c r="AF64" s="19">
        <f>ROUND(Fall13!AA64/($P64/100),3)</f>
        <v>4.4980000000000002</v>
      </c>
      <c r="AG64" s="15">
        <v>20.3</v>
      </c>
      <c r="AH64" s="15">
        <v>104.8</v>
      </c>
      <c r="AI64" s="15">
        <v>3.2</v>
      </c>
      <c r="AJ64" s="15">
        <v>104.8</v>
      </c>
      <c r="AK64" s="15">
        <v>39.4</v>
      </c>
      <c r="AL64" s="15">
        <v>50.9</v>
      </c>
    </row>
    <row r="65" spans="1:38">
      <c r="A65" s="16">
        <f t="shared" si="2"/>
        <v>1995</v>
      </c>
      <c r="B65" s="6">
        <f t="shared" si="1"/>
        <v>1</v>
      </c>
      <c r="C65" s="46">
        <f>'[1]M (Adjusted)'!B68</f>
        <v>5899.5596212965829</v>
      </c>
      <c r="D65" s="101">
        <f>'[1]M (Adjusted)'!D68</f>
        <v>387.67561357011721</v>
      </c>
      <c r="E65" s="101">
        <f>'[1]M (Adjusted)'!E68</f>
        <v>476.62727367205002</v>
      </c>
      <c r="F65" s="101">
        <f>'[1]M (Adjusted)'!F68</f>
        <v>1325.875348742931</v>
      </c>
      <c r="G65" s="101">
        <f>'[1]M (Adjusted)'!G68</f>
        <v>137.40898473044075</v>
      </c>
      <c r="H65" s="101">
        <f>'[1]M (Adjusted)'!H68</f>
        <v>397.3380164071437</v>
      </c>
      <c r="I65" s="101">
        <f>'[1]M (Adjusted)'!I68</f>
        <v>492.22278240707612</v>
      </c>
      <c r="J65" s="101">
        <f>'[1]M (Adjusted)'!J68</f>
        <v>742.82481455226093</v>
      </c>
      <c r="K65" s="101">
        <f>'[1]M (Adjusted)'!K68</f>
        <v>756.84235784699842</v>
      </c>
      <c r="L65" s="101">
        <f>'[1]M (Adjusted)'!L68</f>
        <v>252.29778581833648</v>
      </c>
      <c r="M65" s="101">
        <f>'[1]M (Adjusted)'!M68</f>
        <v>4104.8100905051879</v>
      </c>
      <c r="N65" s="101">
        <f>'[1]M (Adjusted)'!N68</f>
        <v>920.67504695923094</v>
      </c>
      <c r="O65" s="10">
        <v>30.5</v>
      </c>
      <c r="P65" s="101">
        <f>[2]M!L68</f>
        <v>150.44016874245096</v>
      </c>
      <c r="Q65" s="104">
        <f>'[3]M (Adjusted)'!$L68</f>
        <v>401197.08250181138</v>
      </c>
      <c r="R65" s="104">
        <f>'[3]M (Adjusted)'!D68</f>
        <v>36437.932118592362</v>
      </c>
      <c r="S65" s="104">
        <f>'[3]M (Adjusted)'!$M68</f>
        <v>361033.68202184862</v>
      </c>
      <c r="T65" s="104">
        <f>'[3]M (Adjusted)'!$O68</f>
        <v>25003.431748559397</v>
      </c>
      <c r="U65" s="107">
        <f>[4]Sheet1!$AQ68</f>
        <v>64.974370294836376</v>
      </c>
      <c r="V65" s="101">
        <f>[2]M!F68</f>
        <v>67.44784233382633</v>
      </c>
      <c r="W65" s="143">
        <v>8.077</v>
      </c>
      <c r="X65" s="143">
        <v>6.0839999999999996</v>
      </c>
      <c r="Y65" s="143">
        <v>4.5380000000000003</v>
      </c>
      <c r="Z65" s="143">
        <v>5.6689999999999996</v>
      </c>
      <c r="AA65" s="143">
        <v>6.8789999999999996</v>
      </c>
      <c r="AB65" s="19">
        <f>ROUND(Fall13!W65/($P65/100),3)</f>
        <v>5.3689999999999998</v>
      </c>
      <c r="AC65" s="19">
        <f>ROUND(Fall13!X65/($P65/100),3)</f>
        <v>4.0439999999999996</v>
      </c>
      <c r="AD65" s="19">
        <f>ROUND(Fall13!Y65/($P65/100),3)</f>
        <v>3.016</v>
      </c>
      <c r="AE65" s="19">
        <f>ROUND(Fall13!Z65/($P65/100),3)</f>
        <v>3.7679999999999998</v>
      </c>
      <c r="AF65" s="19">
        <f>ROUND(Fall13!AA65/($P65/100),3)</f>
        <v>4.5730000000000004</v>
      </c>
      <c r="AG65" s="15">
        <v>110.5</v>
      </c>
      <c r="AH65" s="15">
        <v>11</v>
      </c>
      <c r="AI65" s="15">
        <v>23.1</v>
      </c>
      <c r="AJ65" s="15">
        <v>23.5</v>
      </c>
      <c r="AK65" s="15">
        <v>172.6</v>
      </c>
      <c r="AL65" s="15">
        <v>4.0999999999999996</v>
      </c>
    </row>
    <row r="66" spans="1:38">
      <c r="A66" s="16">
        <f t="shared" si="2"/>
        <v>1995</v>
      </c>
      <c r="B66" s="6">
        <f t="shared" si="1"/>
        <v>2</v>
      </c>
      <c r="C66" s="46">
        <f>'[1]M (Adjusted)'!B69</f>
        <v>5914.8592334900586</v>
      </c>
      <c r="D66" s="101">
        <f>'[1]M (Adjusted)'!D69</f>
        <v>389.97895563792969</v>
      </c>
      <c r="E66" s="101">
        <f>'[1]M (Adjusted)'!E69</f>
        <v>478.33624469488859</v>
      </c>
      <c r="F66" s="101">
        <f>'[1]M (Adjusted)'!F69</f>
        <v>1330.4362110644579</v>
      </c>
      <c r="G66" s="101">
        <f>'[1]M (Adjusted)'!G69</f>
        <v>137.59920116347661</v>
      </c>
      <c r="H66" s="101">
        <f>'[1]M (Adjusted)'!H69</f>
        <v>399.00362299063374</v>
      </c>
      <c r="I66" s="101">
        <f>'[1]M (Adjusted)'!I69</f>
        <v>495.77530917365635</v>
      </c>
      <c r="J66" s="101">
        <f>'[1]M (Adjusted)'!J69</f>
        <v>746.57657752984335</v>
      </c>
      <c r="K66" s="101">
        <f>'[1]M (Adjusted)'!K69</f>
        <v>759.16349458295315</v>
      </c>
      <c r="L66" s="101">
        <f>'[1]M (Adjusted)'!L69</f>
        <v>252.97862873339494</v>
      </c>
      <c r="M66" s="101">
        <f>'[1]M (Adjusted)'!M69</f>
        <v>4121.533045238416</v>
      </c>
      <c r="N66" s="101">
        <f>'[1]M (Adjusted)'!N69</f>
        <v>915.13172898760865</v>
      </c>
      <c r="O66" s="10">
        <v>29.65</v>
      </c>
      <c r="P66" s="101">
        <f>[2]M!L69</f>
        <v>150.85810195095837</v>
      </c>
      <c r="Q66" s="104">
        <f>'[3]M (Adjusted)'!$L69</f>
        <v>402855.62528119766</v>
      </c>
      <c r="R66" s="104">
        <f>'[3]M (Adjusted)'!D69</f>
        <v>36403.353113863785</v>
      </c>
      <c r="S66" s="104">
        <f>'[3]M (Adjusted)'!$M69</f>
        <v>362317.03402056015</v>
      </c>
      <c r="T66" s="104">
        <f>'[3]M (Adjusted)'!$O69</f>
        <v>25050.607528073448</v>
      </c>
      <c r="U66" s="107">
        <f>[4]Sheet1!$AQ69</f>
        <v>65.179230456805925</v>
      </c>
      <c r="V66" s="101">
        <f>[2]M!F69</f>
        <v>67.539346444936072</v>
      </c>
      <c r="W66" s="143">
        <v>8.0109999999999992</v>
      </c>
      <c r="X66" s="143">
        <v>6.2270000000000003</v>
      </c>
      <c r="Y66" s="143">
        <v>4.5359999999999996</v>
      </c>
      <c r="Z66" s="143">
        <v>5.7409999999999997</v>
      </c>
      <c r="AA66" s="143">
        <v>6.9569999999999999</v>
      </c>
      <c r="AB66" s="19">
        <f>ROUND(Fall13!W66/($P66/100),3)</f>
        <v>5.31</v>
      </c>
      <c r="AC66" s="19">
        <f>ROUND(Fall13!X66/($P66/100),3)</f>
        <v>4.1280000000000001</v>
      </c>
      <c r="AD66" s="19">
        <f>ROUND(Fall13!Y66/($P66/100),3)</f>
        <v>3.0070000000000001</v>
      </c>
      <c r="AE66" s="19">
        <f>ROUND(Fall13!Z66/($P66/100),3)</f>
        <v>3.806</v>
      </c>
      <c r="AF66" s="19">
        <f>ROUND(Fall13!AA66/($P66/100),3)</f>
        <v>4.6120000000000001</v>
      </c>
      <c r="AG66" s="15">
        <v>190</v>
      </c>
      <c r="AH66" s="15">
        <v>7.4</v>
      </c>
      <c r="AI66" s="15">
        <v>64.099999999999994</v>
      </c>
      <c r="AJ66" s="15">
        <v>7.4</v>
      </c>
      <c r="AK66" s="15">
        <v>258.39999999999998</v>
      </c>
      <c r="AL66" s="15">
        <v>1.8</v>
      </c>
    </row>
    <row r="67" spans="1:38">
      <c r="A67" s="16">
        <f t="shared" si="2"/>
        <v>1995</v>
      </c>
      <c r="B67" s="6">
        <f t="shared" si="1"/>
        <v>3</v>
      </c>
      <c r="C67" s="46">
        <f>'[1]M (Adjusted)'!B70</f>
        <v>5930.9545249150642</v>
      </c>
      <c r="D67" s="101">
        <f>'[1]M (Adjusted)'!D70</f>
        <v>391.76280223842588</v>
      </c>
      <c r="E67" s="101">
        <f>'[1]M (Adjusted)'!E70</f>
        <v>478.87552031393972</v>
      </c>
      <c r="F67" s="101">
        <f>'[1]M (Adjusted)'!F70</f>
        <v>1332.7627941023918</v>
      </c>
      <c r="G67" s="101">
        <f>'[1]M (Adjusted)'!G70</f>
        <v>137.9852999528089</v>
      </c>
      <c r="H67" s="101">
        <f>'[1]M (Adjusted)'!H70</f>
        <v>399.69093973646238</v>
      </c>
      <c r="I67" s="101">
        <f>'[1]M (Adjusted)'!I70</f>
        <v>500.46400558660105</v>
      </c>
      <c r="J67" s="101">
        <f>'[1]M (Adjusted)'!J70</f>
        <v>748.36397683332041</v>
      </c>
      <c r="K67" s="101">
        <f>'[1]M (Adjusted)'!K70</f>
        <v>760.8164684907083</v>
      </c>
      <c r="L67" s="101">
        <f>'[1]M (Adjusted)'!L70</f>
        <v>253.91506269309789</v>
      </c>
      <c r="M67" s="101">
        <f>'[1]M (Adjusted)'!M70</f>
        <v>4133.9985473953911</v>
      </c>
      <c r="N67" s="101">
        <f>'[1]M (Adjusted)'!N70</f>
        <v>916.36710874111418</v>
      </c>
      <c r="O67" s="10">
        <v>29.4</v>
      </c>
      <c r="P67" s="101">
        <f>[2]M!L70</f>
        <v>151.30086206981252</v>
      </c>
      <c r="Q67" s="104">
        <f>'[3]M (Adjusted)'!$L70</f>
        <v>403715.0543685421</v>
      </c>
      <c r="R67" s="104">
        <f>'[3]M (Adjusted)'!D70</f>
        <v>36363.714921275954</v>
      </c>
      <c r="S67" s="104">
        <f>'[3]M (Adjusted)'!$M70</f>
        <v>362705.1864427136</v>
      </c>
      <c r="T67" s="104">
        <f>'[3]M (Adjusted)'!$O70</f>
        <v>25035.771910513602</v>
      </c>
      <c r="U67" s="107">
        <f>[4]Sheet1!$AQ70</f>
        <v>65.30047240426704</v>
      </c>
      <c r="V67" s="101">
        <f>[2]M!F70</f>
        <v>67.607123250291949</v>
      </c>
      <c r="W67" s="143">
        <v>8.15</v>
      </c>
      <c r="X67" s="143">
        <v>6.1970000000000001</v>
      </c>
      <c r="Y67" s="143">
        <v>4.5439999999999996</v>
      </c>
      <c r="Z67" s="143">
        <v>5.6920000000000002</v>
      </c>
      <c r="AA67" s="143">
        <v>6.8710000000000004</v>
      </c>
      <c r="AB67" s="19">
        <f>ROUND(Fall13!W67/($P67/100),3)</f>
        <v>5.3869999999999996</v>
      </c>
      <c r="AC67" s="19">
        <f>ROUND(Fall13!X67/($P67/100),3)</f>
        <v>4.0960000000000001</v>
      </c>
      <c r="AD67" s="19">
        <f>ROUND(Fall13!Y67/($P67/100),3)</f>
        <v>3.0030000000000001</v>
      </c>
      <c r="AE67" s="19">
        <f>ROUND(Fall13!Z67/($P67/100),3)</f>
        <v>3.762</v>
      </c>
      <c r="AF67" s="19">
        <f>ROUND(Fall13!AA67/($P67/100),3)</f>
        <v>4.5410000000000004</v>
      </c>
      <c r="AG67" s="15">
        <v>64.400000000000006</v>
      </c>
      <c r="AH67" s="15">
        <v>29.8</v>
      </c>
      <c r="AI67" s="15">
        <v>18.7</v>
      </c>
      <c r="AJ67" s="15">
        <v>53.5</v>
      </c>
      <c r="AK67" s="15">
        <v>103.6</v>
      </c>
      <c r="AL67" s="15">
        <v>8.3000000000000007</v>
      </c>
    </row>
    <row r="68" spans="1:38">
      <c r="A68" s="16">
        <f t="shared" si="2"/>
        <v>1995</v>
      </c>
      <c r="B68" s="6">
        <f t="shared" si="1"/>
        <v>4</v>
      </c>
      <c r="C68" s="46">
        <f>'[1]M (Adjusted)'!B71</f>
        <v>5946.7171031435328</v>
      </c>
      <c r="D68" s="101">
        <f>'[1]M (Adjusted)'!D71</f>
        <v>393.31866961518921</v>
      </c>
      <c r="E68" s="101">
        <f>'[1]M (Adjusted)'!E71</f>
        <v>478.55993175605931</v>
      </c>
      <c r="F68" s="101">
        <f>'[1]M (Adjusted)'!F71</f>
        <v>1333.6831336319447</v>
      </c>
      <c r="G68" s="101">
        <f>'[1]M (Adjusted)'!G71</f>
        <v>138.42224659770727</v>
      </c>
      <c r="H68" s="101">
        <f>'[1]M (Adjusted)'!H71</f>
        <v>399.79849517991147</v>
      </c>
      <c r="I68" s="101">
        <f>'[1]M (Adjusted)'!I71</f>
        <v>505.69015477995077</v>
      </c>
      <c r="J68" s="101">
        <f>'[1]M (Adjusted)'!J71</f>
        <v>748.60631463527682</v>
      </c>
      <c r="K68" s="101">
        <f>'[1]M (Adjusted)'!K71</f>
        <v>762.13444041858122</v>
      </c>
      <c r="L68" s="101">
        <f>'[1]M (Adjusted)'!L71</f>
        <v>255.04900000529986</v>
      </c>
      <c r="M68" s="101">
        <f>'[1]M (Adjusted)'!M71</f>
        <v>4143.3837852486722</v>
      </c>
      <c r="N68" s="101">
        <f>'[1]M (Adjusted)'!N71</f>
        <v>921.46597236792252</v>
      </c>
      <c r="O68" s="10">
        <v>31.4</v>
      </c>
      <c r="P68" s="101">
        <f>[2]M!L71</f>
        <v>151.74474553714197</v>
      </c>
      <c r="Q68" s="104">
        <f>'[3]M (Adjusted)'!$L71</f>
        <v>404187.7576985677</v>
      </c>
      <c r="R68" s="104">
        <f>'[3]M (Adjusted)'!D71</f>
        <v>36321.310510703093</v>
      </c>
      <c r="S68" s="104">
        <f>'[3]M (Adjusted)'!$M71</f>
        <v>362697.95339152019</v>
      </c>
      <c r="T68" s="104">
        <f>'[3]M (Adjusted)'!$O71</f>
        <v>24992.015351613361</v>
      </c>
      <c r="U68" s="107">
        <f>[4]Sheet1!$AQ71</f>
        <v>65.410968512793389</v>
      </c>
      <c r="V68" s="101">
        <f>[2]M!F71</f>
        <v>67.688223906668526</v>
      </c>
      <c r="W68" s="143">
        <v>8.4039999999999999</v>
      </c>
      <c r="X68" s="143">
        <v>5.8570000000000002</v>
      </c>
      <c r="Y68" s="143">
        <v>4.3410000000000002</v>
      </c>
      <c r="Z68" s="143">
        <v>5.4740000000000002</v>
      </c>
      <c r="AA68" s="143">
        <v>6.726</v>
      </c>
      <c r="AB68" s="19">
        <f>ROUND(Fall13!W68/($P68/100),3)</f>
        <v>5.5380000000000003</v>
      </c>
      <c r="AC68" s="19">
        <f>ROUND(Fall13!X68/($P68/100),3)</f>
        <v>3.86</v>
      </c>
      <c r="AD68" s="19">
        <f>ROUND(Fall13!Y68/($P68/100),3)</f>
        <v>2.8610000000000002</v>
      </c>
      <c r="AE68" s="19">
        <f>ROUND(Fall13!Z68/($P68/100),3)</f>
        <v>3.6070000000000002</v>
      </c>
      <c r="AF68" s="19">
        <f>ROUND(Fall13!AA68/($P68/100),3)</f>
        <v>4.4320000000000004</v>
      </c>
      <c r="AG68" s="15">
        <v>9.1</v>
      </c>
      <c r="AH68" s="15">
        <v>90.6</v>
      </c>
      <c r="AI68" s="15">
        <v>0.8</v>
      </c>
      <c r="AJ68" s="15">
        <v>90.6</v>
      </c>
      <c r="AK68" s="15">
        <v>20.399999999999999</v>
      </c>
      <c r="AL68" s="15">
        <v>39.9</v>
      </c>
    </row>
    <row r="69" spans="1:38">
      <c r="A69" s="16">
        <f t="shared" si="2"/>
        <v>1995</v>
      </c>
      <c r="B69" s="6">
        <f t="shared" si="1"/>
        <v>5</v>
      </c>
      <c r="C69" s="46">
        <f>'[1]M (Adjusted)'!B72</f>
        <v>5959.0813257482741</v>
      </c>
      <c r="D69" s="101">
        <f>'[1]M (Adjusted)'!D72</f>
        <v>395.09239616701677</v>
      </c>
      <c r="E69" s="101">
        <f>'[1]M (Adjusted)'!E72</f>
        <v>478.0467496539556</v>
      </c>
      <c r="F69" s="101">
        <f>'[1]M (Adjusted)'!F72</f>
        <v>1334.4745102063903</v>
      </c>
      <c r="G69" s="101">
        <f>'[1]M (Adjusted)'!G72</f>
        <v>138.66892544973282</v>
      </c>
      <c r="H69" s="101">
        <f>'[1]M (Adjusted)'!H72</f>
        <v>400.03080895326792</v>
      </c>
      <c r="I69" s="101">
        <f>'[1]M (Adjusted)'!I72</f>
        <v>510.12570251284109</v>
      </c>
      <c r="J69" s="101">
        <f>'[1]M (Adjusted)'!J72</f>
        <v>748.1056243556161</v>
      </c>
      <c r="K69" s="101">
        <f>'[1]M (Adjusted)'!K72</f>
        <v>763.62419640368989</v>
      </c>
      <c r="L69" s="101">
        <f>'[1]M (Adjusted)'!L72</f>
        <v>256.18191673071874</v>
      </c>
      <c r="M69" s="101">
        <f>'[1]M (Adjusted)'!M72</f>
        <v>4151.2116846122562</v>
      </c>
      <c r="N69" s="101">
        <f>'[1]M (Adjusted)'!N72</f>
        <v>924.72708651904134</v>
      </c>
      <c r="O69" s="10">
        <v>30.2</v>
      </c>
      <c r="P69" s="101">
        <f>[2]M!L72</f>
        <v>152.12893052627481</v>
      </c>
      <c r="Q69" s="104">
        <f>'[3]M (Adjusted)'!$L72</f>
        <v>404822.35448726529</v>
      </c>
      <c r="R69" s="104">
        <f>'[3]M (Adjusted)'!D72</f>
        <v>36280.799847828799</v>
      </c>
      <c r="S69" s="104">
        <f>'[3]M (Adjusted)'!$M72</f>
        <v>363011.19524088211</v>
      </c>
      <c r="T69" s="104">
        <f>'[3]M (Adjusted)'!$O72</f>
        <v>24970.079853396262</v>
      </c>
      <c r="U69" s="107">
        <f>[4]Sheet1!$AQ72</f>
        <v>65.601436715242599</v>
      </c>
      <c r="V69" s="101">
        <f>[2]M!F72</f>
        <v>67.804791392424264</v>
      </c>
      <c r="W69" s="143">
        <v>8.2029999999999994</v>
      </c>
      <c r="X69" s="143">
        <v>5.8760000000000003</v>
      </c>
      <c r="Y69" s="143">
        <v>4.452</v>
      </c>
      <c r="Z69" s="143">
        <v>5.569</v>
      </c>
      <c r="AA69" s="143">
        <v>6.79</v>
      </c>
      <c r="AB69" s="19">
        <f>ROUND(Fall13!W69/($P69/100),3)</f>
        <v>5.3920000000000003</v>
      </c>
      <c r="AC69" s="19">
        <f>ROUND(Fall13!X69/($P69/100),3)</f>
        <v>3.863</v>
      </c>
      <c r="AD69" s="19">
        <f>ROUND(Fall13!Y69/($P69/100),3)</f>
        <v>2.9260000000000002</v>
      </c>
      <c r="AE69" s="19">
        <f>ROUND(Fall13!Z69/($P69/100),3)</f>
        <v>3.661</v>
      </c>
      <c r="AF69" s="19">
        <f>ROUND(Fall13!AA69/($P69/100),3)</f>
        <v>4.4630000000000001</v>
      </c>
      <c r="AG69" s="15">
        <v>0.5</v>
      </c>
      <c r="AH69" s="15">
        <v>256.5</v>
      </c>
      <c r="AI69" s="15">
        <v>0</v>
      </c>
      <c r="AJ69" s="15">
        <v>314.39999999999998</v>
      </c>
      <c r="AK69" s="15">
        <v>1.9</v>
      </c>
      <c r="AL69" s="15">
        <v>174.8</v>
      </c>
    </row>
    <row r="70" spans="1:38">
      <c r="A70" s="16">
        <f t="shared" si="2"/>
        <v>1995</v>
      </c>
      <c r="B70" s="6">
        <f t="shared" si="1"/>
        <v>6</v>
      </c>
      <c r="C70" s="46">
        <f>'[1]M (Adjusted)'!B73</f>
        <v>5967.0532059629759</v>
      </c>
      <c r="D70" s="101">
        <f>'[1]M (Adjusted)'!D73</f>
        <v>397.29355189899604</v>
      </c>
      <c r="E70" s="101">
        <f>'[1]M (Adjusted)'!E73</f>
        <v>477.89728496689349</v>
      </c>
      <c r="F70" s="101">
        <f>'[1]M (Adjusted)'!F73</f>
        <v>1336.2533539456626</v>
      </c>
      <c r="G70" s="101">
        <f>'[1]M (Adjusted)'!G73</f>
        <v>138.60541624029477</v>
      </c>
      <c r="H70" s="101">
        <f>'[1]M (Adjusted)'!H73</f>
        <v>400.87736645340919</v>
      </c>
      <c r="I70" s="101">
        <f>'[1]M (Adjusted)'!I73</f>
        <v>513.16881065865357</v>
      </c>
      <c r="J70" s="101">
        <f>'[1]M (Adjusted)'!J73</f>
        <v>747.79015746514006</v>
      </c>
      <c r="K70" s="101">
        <f>'[1]M (Adjusted)'!K73</f>
        <v>765.64718627234299</v>
      </c>
      <c r="L70" s="101">
        <f>'[1]M (Adjusted)'!L73</f>
        <v>257.16745764610044</v>
      </c>
      <c r="M70" s="101">
        <f>'[1]M (Adjusted)'!M73</f>
        <v>4159.509748681603</v>
      </c>
      <c r="N70" s="101">
        <f>'[1]M (Adjusted)'!N73</f>
        <v>922.34502584139511</v>
      </c>
      <c r="O70" s="10">
        <v>30.8</v>
      </c>
      <c r="P70" s="101">
        <f>[2]M!L73</f>
        <v>152.42537810057402</v>
      </c>
      <c r="Q70" s="104">
        <f>'[3]M (Adjusted)'!$L73</f>
        <v>406022.73017985024</v>
      </c>
      <c r="R70" s="104">
        <f>'[3]M (Adjusted)'!D73</f>
        <v>36244.301010580079</v>
      </c>
      <c r="S70" s="104">
        <f>'[3]M (Adjusted)'!$M73</f>
        <v>364127.39381561277</v>
      </c>
      <c r="T70" s="104">
        <f>'[3]M (Adjusted)'!$O73</f>
        <v>25003.230844211579</v>
      </c>
      <c r="U70" s="107">
        <f>[4]Sheet1!$AQ73</f>
        <v>65.924137652913728</v>
      </c>
      <c r="V70" s="101">
        <f>[2]M!F73</f>
        <v>67.973993770366846</v>
      </c>
      <c r="W70" s="143">
        <v>8.0239999999999991</v>
      </c>
      <c r="X70" s="143">
        <v>5.88</v>
      </c>
      <c r="Y70" s="143">
        <v>4.4340000000000002</v>
      </c>
      <c r="Z70" s="143">
        <v>5.4580000000000002</v>
      </c>
      <c r="AA70" s="143">
        <v>6.7960000000000003</v>
      </c>
      <c r="AB70" s="19">
        <f>ROUND(Fall13!W70/($P70/100),3)</f>
        <v>5.2640000000000002</v>
      </c>
      <c r="AC70" s="19">
        <f>ROUND(Fall13!X70/($P70/100),3)</f>
        <v>3.8580000000000001</v>
      </c>
      <c r="AD70" s="19">
        <f>ROUND(Fall13!Y70/($P70/100),3)</f>
        <v>2.9089999999999998</v>
      </c>
      <c r="AE70" s="19">
        <f>ROUND(Fall13!Z70/($P70/100),3)</f>
        <v>3.581</v>
      </c>
      <c r="AF70" s="19">
        <f>ROUND(Fall13!AA70/($P70/100),3)</f>
        <v>4.4589999999999996</v>
      </c>
      <c r="AG70" s="15">
        <v>0</v>
      </c>
      <c r="AH70" s="15">
        <v>386.9</v>
      </c>
      <c r="AI70" s="15">
        <v>0</v>
      </c>
      <c r="AJ70" s="15">
        <v>386.9</v>
      </c>
      <c r="AK70" s="15">
        <v>0</v>
      </c>
      <c r="AL70" s="15">
        <v>294.5</v>
      </c>
    </row>
    <row r="71" spans="1:38">
      <c r="A71" s="16">
        <f t="shared" si="2"/>
        <v>1995</v>
      </c>
      <c r="B71" s="6">
        <f t="shared" si="1"/>
        <v>7</v>
      </c>
      <c r="C71" s="46">
        <f>'[1]M (Adjusted)'!B74</f>
        <v>5974.1039162182042</v>
      </c>
      <c r="D71" s="101">
        <f>'[1]M (Adjusted)'!D74</f>
        <v>399.18692137733581</v>
      </c>
      <c r="E71" s="101">
        <f>'[1]M (Adjusted)'!E74</f>
        <v>478.2070238149214</v>
      </c>
      <c r="F71" s="101">
        <f>'[1]M (Adjusted)'!F74</f>
        <v>1339.2172080721825</v>
      </c>
      <c r="G71" s="101">
        <f>'[1]M (Adjusted)'!G74</f>
        <v>138.44141581366139</v>
      </c>
      <c r="H71" s="101">
        <f>'[1]M (Adjusted)'!H74</f>
        <v>402.02452284338011</v>
      </c>
      <c r="I71" s="101">
        <f>'[1]M (Adjusted)'!I74</f>
        <v>515.97946480974076</v>
      </c>
      <c r="J71" s="101">
        <f>'[1]M (Adjusted)'!J74</f>
        <v>748.56981730653399</v>
      </c>
      <c r="K71" s="101">
        <f>'[1]M (Adjusted)'!K74</f>
        <v>767.90247406834555</v>
      </c>
      <c r="L71" s="101">
        <f>'[1]M (Adjusted)'!L74</f>
        <v>257.94157537199078</v>
      </c>
      <c r="M71" s="101">
        <f>'[1]M (Adjusted)'!M74</f>
        <v>4170.076478285835</v>
      </c>
      <c r="N71" s="101">
        <f>'[1]M (Adjusted)'!N74</f>
        <v>916.62112760928369</v>
      </c>
      <c r="O71" s="10">
        <v>30.5</v>
      </c>
      <c r="P71" s="101">
        <f>[2]M!L74</f>
        <v>152.6563488655994</v>
      </c>
      <c r="Q71" s="104">
        <f>'[3]M (Adjusted)'!$L74</f>
        <v>407615.90624409338</v>
      </c>
      <c r="R71" s="104">
        <f>'[3]M (Adjusted)'!D74</f>
        <v>36210.225368732361</v>
      </c>
      <c r="S71" s="104">
        <f>'[3]M (Adjusted)'!$M74</f>
        <v>365735.68064092821</v>
      </c>
      <c r="T71" s="104">
        <f>'[3]M (Adjusted)'!$O74</f>
        <v>25070.070590788317</v>
      </c>
      <c r="U71" s="107">
        <f>[4]Sheet1!$AQ74</f>
        <v>66.301913111981364</v>
      </c>
      <c r="V71" s="101">
        <f>[2]M!F74</f>
        <v>68.194106408777913</v>
      </c>
      <c r="W71" s="143">
        <v>8.0310000000000006</v>
      </c>
      <c r="X71" s="143">
        <v>6.0190000000000001</v>
      </c>
      <c r="Y71" s="143">
        <v>4.5510000000000002</v>
      </c>
      <c r="Z71" s="143">
        <v>5.6559999999999997</v>
      </c>
      <c r="AA71" s="143">
        <v>6.8979999999999997</v>
      </c>
      <c r="AB71" s="19">
        <f>ROUND(Fall13!W71/($P71/100),3)</f>
        <v>5.2610000000000001</v>
      </c>
      <c r="AC71" s="19">
        <f>ROUND(Fall13!X71/($P71/100),3)</f>
        <v>3.9430000000000001</v>
      </c>
      <c r="AD71" s="19">
        <f>ROUND(Fall13!Y71/($P71/100),3)</f>
        <v>2.9809999999999999</v>
      </c>
      <c r="AE71" s="19">
        <f>ROUND(Fall13!Z71/($P71/100),3)</f>
        <v>3.7050000000000001</v>
      </c>
      <c r="AF71" s="19">
        <f>ROUND(Fall13!AA71/($P71/100),3)</f>
        <v>4.5190000000000001</v>
      </c>
      <c r="AG71" s="15">
        <v>0</v>
      </c>
      <c r="AH71" s="15">
        <v>392.3</v>
      </c>
      <c r="AI71" s="15">
        <v>0</v>
      </c>
      <c r="AJ71" s="15">
        <v>453.3</v>
      </c>
      <c r="AK71" s="15">
        <v>0</v>
      </c>
      <c r="AL71" s="15">
        <v>300.8</v>
      </c>
    </row>
    <row r="72" spans="1:38">
      <c r="A72" s="16">
        <f t="shared" si="2"/>
        <v>1995</v>
      </c>
      <c r="B72" s="6">
        <f t="shared" si="1"/>
        <v>8</v>
      </c>
      <c r="C72" s="46">
        <f>'[1]M (Adjusted)'!B75</f>
        <v>5985.4464557805368</v>
      </c>
      <c r="D72" s="101">
        <f>'[1]M (Adjusted)'!D75</f>
        <v>399.72980382461702</v>
      </c>
      <c r="E72" s="101">
        <f>'[1]M (Adjusted)'!E75</f>
        <v>478.92200535740102</v>
      </c>
      <c r="F72" s="101">
        <f>'[1]M (Adjusted)'!F75</f>
        <v>1343.3066492707978</v>
      </c>
      <c r="G72" s="101">
        <f>'[1]M (Adjusted)'!G75</f>
        <v>138.50207967743759</v>
      </c>
      <c r="H72" s="101">
        <f>'[1]M (Adjusted)'!H75</f>
        <v>402.89608129762831</v>
      </c>
      <c r="I72" s="101">
        <f>'[1]M (Adjusted)'!I75</f>
        <v>520.39536073707768</v>
      </c>
      <c r="J72" s="101">
        <f>'[1]M (Adjusted)'!J75</f>
        <v>751.38655585819674</v>
      </c>
      <c r="K72" s="101">
        <f>'[1]M (Adjusted)'!K75</f>
        <v>769.89299558703942</v>
      </c>
      <c r="L72" s="101">
        <f>'[1]M (Adjusted)'!L75</f>
        <v>258.47926383765957</v>
      </c>
      <c r="M72" s="101">
        <f>'[1]M (Adjusted)'!M75</f>
        <v>4184.8589862658373</v>
      </c>
      <c r="N72" s="101">
        <f>'[1]M (Adjusted)'!N75</f>
        <v>911.90708239809157</v>
      </c>
      <c r="O72" s="10">
        <v>29.7</v>
      </c>
      <c r="P72" s="101">
        <f>[2]M!L75</f>
        <v>152.86589255159902</v>
      </c>
      <c r="Q72" s="104">
        <f>'[3]M (Adjusted)'!$L75</f>
        <v>409254.46572383755</v>
      </c>
      <c r="R72" s="104">
        <f>'[3]M (Adjusted)'!D75</f>
        <v>36175.14558276422</v>
      </c>
      <c r="S72" s="104">
        <f>'[3]M (Adjusted)'!$M75</f>
        <v>367272.96997587144</v>
      </c>
      <c r="T72" s="104">
        <f>'[3]M (Adjusted)'!$O75</f>
        <v>25131.102738918798</v>
      </c>
      <c r="U72" s="107">
        <f>[4]Sheet1!$AQ75</f>
        <v>66.617445764582484</v>
      </c>
      <c r="V72" s="101">
        <f>[2]M!F75</f>
        <v>68.460354177491553</v>
      </c>
      <c r="W72" s="143">
        <v>7.9989999999999997</v>
      </c>
      <c r="X72" s="143">
        <v>5.8940000000000001</v>
      </c>
      <c r="Y72" s="143">
        <v>4.4480000000000004</v>
      </c>
      <c r="Z72" s="143">
        <v>5.6029999999999998</v>
      </c>
      <c r="AA72" s="143">
        <v>6.8369999999999997</v>
      </c>
      <c r="AB72" s="19">
        <f>ROUND(Fall13!W72/($P72/100),3)</f>
        <v>5.2329999999999997</v>
      </c>
      <c r="AC72" s="19">
        <f>ROUND(Fall13!X72/($P72/100),3)</f>
        <v>3.8559999999999999</v>
      </c>
      <c r="AD72" s="19">
        <f>ROUND(Fall13!Y72/($P72/100),3)</f>
        <v>2.91</v>
      </c>
      <c r="AE72" s="19">
        <f>ROUND(Fall13!Z72/($P72/100),3)</f>
        <v>3.665</v>
      </c>
      <c r="AF72" s="19">
        <f>ROUND(Fall13!AA72/($P72/100),3)</f>
        <v>4.4729999999999999</v>
      </c>
      <c r="AG72" s="15">
        <v>0</v>
      </c>
      <c r="AH72" s="15">
        <v>419</v>
      </c>
      <c r="AI72" s="15">
        <v>0</v>
      </c>
      <c r="AJ72" s="15">
        <v>419</v>
      </c>
      <c r="AK72" s="15">
        <v>0</v>
      </c>
      <c r="AL72" s="15">
        <v>329.9</v>
      </c>
    </row>
    <row r="73" spans="1:38">
      <c r="A73" s="16">
        <f t="shared" si="2"/>
        <v>1995</v>
      </c>
      <c r="B73" s="6">
        <f t="shared" si="1"/>
        <v>9</v>
      </c>
      <c r="C73" s="46">
        <f>'[1]M (Adjusted)'!B76</f>
        <v>6003.7715817769367</v>
      </c>
      <c r="D73" s="101">
        <f>'[1]M (Adjusted)'!D76</f>
        <v>398.56379720369972</v>
      </c>
      <c r="E73" s="101">
        <f>'[1]M (Adjusted)'!E76</f>
        <v>479.90000318860012</v>
      </c>
      <c r="F73" s="101">
        <f>'[1]M (Adjusted)'!F76</f>
        <v>1348.1253474116324</v>
      </c>
      <c r="G73" s="101">
        <f>'[1]M (Adjusted)'!G76</f>
        <v>138.96722384442884</v>
      </c>
      <c r="H73" s="101">
        <f>'[1]M (Adjusted)'!H76</f>
        <v>403.09312230596942</v>
      </c>
      <c r="I73" s="101">
        <f>'[1]M (Adjusted)'!I76</f>
        <v>527.22146933277452</v>
      </c>
      <c r="J73" s="101">
        <f>'[1]M (Adjusted)'!J76</f>
        <v>756.28079884250963</v>
      </c>
      <c r="K73" s="101">
        <f>'[1]M (Adjusted)'!K76</f>
        <v>771.25585486243165</v>
      </c>
      <c r="L73" s="101">
        <f>'[1]M (Adjusted)'!L76</f>
        <v>258.79178076535464</v>
      </c>
      <c r="M73" s="101">
        <f>'[1]M (Adjusted)'!M76</f>
        <v>4203.7355973651011</v>
      </c>
      <c r="N73" s="101">
        <f>'[1]M (Adjusted)'!N76</f>
        <v>911.51206059257186</v>
      </c>
      <c r="O73" s="10">
        <v>31.9</v>
      </c>
      <c r="P73" s="101">
        <f>[2]M!L76</f>
        <v>153.08480121841032</v>
      </c>
      <c r="Q73" s="104">
        <f>'[3]M (Adjusted)'!$L76</f>
        <v>410647.02396748861</v>
      </c>
      <c r="R73" s="104">
        <f>'[3]M (Adjusted)'!D76</f>
        <v>36140.051483048599</v>
      </c>
      <c r="S73" s="104">
        <f>'[3]M (Adjusted)'!$M76</f>
        <v>368307.86936238606</v>
      </c>
      <c r="T73" s="104">
        <f>'[3]M (Adjusted)'!$O76</f>
        <v>25158.012559127808</v>
      </c>
      <c r="U73" s="107">
        <f>[4]Sheet1!$AQ76</f>
        <v>66.784001240506768</v>
      </c>
      <c r="V73" s="101">
        <f>[2]M!F76</f>
        <v>68.747981466290852</v>
      </c>
      <c r="W73" s="143">
        <v>7.99</v>
      </c>
      <c r="X73" s="143">
        <v>5.827</v>
      </c>
      <c r="Y73" s="143">
        <v>4.4139999999999997</v>
      </c>
      <c r="Z73" s="143">
        <v>5.4359999999999999</v>
      </c>
      <c r="AA73" s="143">
        <v>6.7690000000000001</v>
      </c>
      <c r="AB73" s="19">
        <f>ROUND(Fall13!W73/($P73/100),3)</f>
        <v>5.2190000000000003</v>
      </c>
      <c r="AC73" s="19">
        <f>ROUND(Fall13!X73/($P73/100),3)</f>
        <v>3.806</v>
      </c>
      <c r="AD73" s="19">
        <f>ROUND(Fall13!Y73/($P73/100),3)</f>
        <v>2.883</v>
      </c>
      <c r="AE73" s="19">
        <f>ROUND(Fall13!Z73/($P73/100),3)</f>
        <v>3.5510000000000002</v>
      </c>
      <c r="AF73" s="19">
        <f>ROUND(Fall13!AA73/($P73/100),3)</f>
        <v>4.4219999999999997</v>
      </c>
      <c r="AG73" s="15">
        <v>0</v>
      </c>
      <c r="AH73" s="15">
        <v>445.5</v>
      </c>
      <c r="AI73" s="15">
        <v>0</v>
      </c>
      <c r="AJ73" s="15">
        <v>509.3</v>
      </c>
      <c r="AK73" s="15">
        <v>0</v>
      </c>
      <c r="AL73" s="15">
        <v>349.9</v>
      </c>
    </row>
    <row r="74" spans="1:38">
      <c r="A74" s="16">
        <f t="shared" si="2"/>
        <v>1995</v>
      </c>
      <c r="B74" s="6">
        <f t="shared" si="1"/>
        <v>10</v>
      </c>
      <c r="C74" s="46">
        <f>'[1]M (Adjusted)'!B77</f>
        <v>6026.5337955182595</v>
      </c>
      <c r="D74" s="101">
        <f>'[1]M (Adjusted)'!D77</f>
        <v>397.4552086553266</v>
      </c>
      <c r="E74" s="101">
        <f>'[1]M (Adjusted)'!E77</f>
        <v>480.87749568589271</v>
      </c>
      <c r="F74" s="101">
        <f>'[1]M (Adjusted)'!F77</f>
        <v>1353.0686135989042</v>
      </c>
      <c r="G74" s="101">
        <f>'[1]M (Adjusted)'!G77</f>
        <v>139.60078574284429</v>
      </c>
      <c r="H74" s="101">
        <f>'[1]M (Adjusted)'!H77</f>
        <v>402.90535446809184</v>
      </c>
      <c r="I74" s="101">
        <f>'[1]M (Adjusted)'!I77</f>
        <v>535.06631211119316</v>
      </c>
      <c r="J74" s="101">
        <f>'[1]M (Adjusted)'!J77</f>
        <v>761.1757897638505</v>
      </c>
      <c r="K74" s="101">
        <f>'[1]M (Adjusted)'!K77</f>
        <v>772.40391701507951</v>
      </c>
      <c r="L74" s="101">
        <f>'[1]M (Adjusted)'!L77</f>
        <v>259.09996059200455</v>
      </c>
      <c r="M74" s="101">
        <f>'[1]M (Adjusted)'!M77</f>
        <v>4223.3207332919674</v>
      </c>
      <c r="N74" s="101">
        <f>'[1]M (Adjusted)'!N77</f>
        <v>914.78675830941052</v>
      </c>
      <c r="O74" s="10">
        <v>29.7</v>
      </c>
      <c r="P74" s="101">
        <f>[2]M!L77</f>
        <v>153.34532190883351</v>
      </c>
      <c r="Q74" s="104">
        <f>'[3]M (Adjusted)'!$L77</f>
        <v>411980.92642704136</v>
      </c>
      <c r="R74" s="104">
        <f>'[3]M (Adjusted)'!D77</f>
        <v>36112.341490383915</v>
      </c>
      <c r="S74" s="104">
        <f>'[3]M (Adjusted)'!$M77</f>
        <v>369089.94042525755</v>
      </c>
      <c r="T74" s="104">
        <f>'[3]M (Adjusted)'!$O77</f>
        <v>25167.04092059597</v>
      </c>
      <c r="U74" s="107">
        <f>[4]Sheet1!$AQ77</f>
        <v>66.864697811343973</v>
      </c>
      <c r="V74" s="101">
        <f>[2]M!F77</f>
        <v>69.023916933565374</v>
      </c>
      <c r="W74" s="143">
        <v>8.109</v>
      </c>
      <c r="X74" s="143">
        <v>5.9530000000000003</v>
      </c>
      <c r="Y74" s="143">
        <v>4.431</v>
      </c>
      <c r="Z74" s="143">
        <v>5.5890000000000004</v>
      </c>
      <c r="AA74" s="143">
        <v>6.8490000000000002</v>
      </c>
      <c r="AB74" s="19">
        <f>ROUND(Fall13!W74/($P74/100),3)</f>
        <v>5.2880000000000003</v>
      </c>
      <c r="AC74" s="19">
        <f>ROUND(Fall13!X74/($P74/100),3)</f>
        <v>3.8820000000000001</v>
      </c>
      <c r="AD74" s="19">
        <f>ROUND(Fall13!Y74/($P74/100),3)</f>
        <v>2.89</v>
      </c>
      <c r="AE74" s="19">
        <f>ROUND(Fall13!Z74/($P74/100),3)</f>
        <v>3.645</v>
      </c>
      <c r="AF74" s="19">
        <f>ROUND(Fall13!AA74/($P74/100),3)</f>
        <v>4.4660000000000002</v>
      </c>
      <c r="AG74" s="15">
        <v>0.2</v>
      </c>
      <c r="AH74" s="15">
        <v>365</v>
      </c>
      <c r="AI74" s="15">
        <v>0</v>
      </c>
      <c r="AJ74" s="15">
        <v>365</v>
      </c>
      <c r="AK74" s="15">
        <v>0.5</v>
      </c>
      <c r="AL74" s="15">
        <v>277.2</v>
      </c>
    </row>
    <row r="75" spans="1:38">
      <c r="A75" s="16">
        <f t="shared" si="2"/>
        <v>1995</v>
      </c>
      <c r="B75" s="6">
        <f t="shared" si="1"/>
        <v>11</v>
      </c>
      <c r="C75" s="46">
        <f>'[1]M (Adjusted)'!B78</f>
        <v>6049.1727724129951</v>
      </c>
      <c r="D75" s="101">
        <f>'[1]M (Adjusted)'!D78</f>
        <v>398.78367056647937</v>
      </c>
      <c r="E75" s="101">
        <f>'[1]M (Adjusted)'!E78</f>
        <v>481.53700369112192</v>
      </c>
      <c r="F75" s="101">
        <f>'[1]M (Adjusted)'!F78</f>
        <v>1357.351190463826</v>
      </c>
      <c r="G75" s="101">
        <f>'[1]M (Adjusted)'!G78</f>
        <v>140.0365564867854</v>
      </c>
      <c r="H75" s="101">
        <f>'[1]M (Adjusted)'!H78</f>
        <v>402.81273425693314</v>
      </c>
      <c r="I75" s="101">
        <f>'[1]M (Adjusted)'!I78</f>
        <v>541.72346891164784</v>
      </c>
      <c r="J75" s="101">
        <f>'[1]M (Adjusted)'!J78</f>
        <v>763.28663008113699</v>
      </c>
      <c r="K75" s="101">
        <f>'[1]M (Adjusted)'!K78</f>
        <v>773.92812910253804</v>
      </c>
      <c r="L75" s="101">
        <f>'[1]M (Adjusted)'!L78</f>
        <v>259.66862850499649</v>
      </c>
      <c r="M75" s="101">
        <f>'[1]M (Adjusted)'!M78</f>
        <v>4238.8073378078643</v>
      </c>
      <c r="N75" s="101">
        <f>'[1]M (Adjusted)'!N78</f>
        <v>919.93485836138325</v>
      </c>
      <c r="O75" s="10">
        <v>29.6</v>
      </c>
      <c r="P75" s="101">
        <f>[2]M!L78</f>
        <v>153.6723274545744</v>
      </c>
      <c r="Q75" s="104">
        <f>'[3]M (Adjusted)'!$L78</f>
        <v>413541.09714965819</v>
      </c>
      <c r="R75" s="104">
        <f>'[3]M (Adjusted)'!D78</f>
        <v>36102.224196019757</v>
      </c>
      <c r="S75" s="104">
        <f>'[3]M (Adjusted)'!$M78</f>
        <v>370034.62515004474</v>
      </c>
      <c r="T75" s="104">
        <f>'[3]M (Adjusted)'!$O78</f>
        <v>25186.532329384485</v>
      </c>
      <c r="U75" s="107">
        <f>[4]Sheet1!$AQ78</f>
        <v>66.960201665479687</v>
      </c>
      <c r="V75" s="101">
        <f>[2]M!F78</f>
        <v>69.24524955538412</v>
      </c>
      <c r="W75" s="143">
        <v>8.3439999999999994</v>
      </c>
      <c r="X75" s="143">
        <v>5.97</v>
      </c>
      <c r="Y75" s="143">
        <v>4.3840000000000003</v>
      </c>
      <c r="Z75" s="143">
        <v>5.5910000000000002</v>
      </c>
      <c r="AA75" s="143">
        <v>6.8</v>
      </c>
      <c r="AB75" s="19">
        <f>ROUND(Fall13!W75/($P75/100),3)</f>
        <v>5.43</v>
      </c>
      <c r="AC75" s="19">
        <f>ROUND(Fall13!X75/($P75/100),3)</f>
        <v>3.8849999999999998</v>
      </c>
      <c r="AD75" s="19">
        <f>ROUND(Fall13!Y75/($P75/100),3)</f>
        <v>2.8530000000000002</v>
      </c>
      <c r="AE75" s="19">
        <f>ROUND(Fall13!Z75/($P75/100),3)</f>
        <v>3.6379999999999999</v>
      </c>
      <c r="AF75" s="19">
        <f>ROUND(Fall13!AA75/($P75/100),3)</f>
        <v>4.4249999999999998</v>
      </c>
      <c r="AG75" s="15">
        <v>20.5</v>
      </c>
      <c r="AH75" s="15">
        <v>182.4</v>
      </c>
      <c r="AI75" s="15">
        <v>3.9</v>
      </c>
      <c r="AJ75" s="15">
        <v>231.3</v>
      </c>
      <c r="AK75" s="15">
        <v>32.4</v>
      </c>
      <c r="AL75" s="15">
        <v>117.9</v>
      </c>
    </row>
    <row r="76" spans="1:38">
      <c r="A76" s="16">
        <f t="shared" si="2"/>
        <v>1995</v>
      </c>
      <c r="B76" s="6">
        <f t="shared" si="1"/>
        <v>12</v>
      </c>
      <c r="C76" s="46">
        <f>'[1]M (Adjusted)'!B79</f>
        <v>6068.3312634585363</v>
      </c>
      <c r="D76" s="101">
        <f>'[1]M (Adjusted)'!D79</f>
        <v>403.91968550989702</v>
      </c>
      <c r="E76" s="101">
        <f>'[1]M (Adjusted)'!E79</f>
        <v>481.69100140275492</v>
      </c>
      <c r="F76" s="101">
        <f>'[1]M (Adjusted)'!F79</f>
        <v>1360.3937235044375</v>
      </c>
      <c r="G76" s="101">
        <f>'[1]M (Adjusted)'!G79</f>
        <v>140.06708998737795</v>
      </c>
      <c r="H76" s="101">
        <f>'[1]M (Adjusted)'!H79</f>
        <v>403.17696986443576</v>
      </c>
      <c r="I76" s="101">
        <f>'[1]M (Adjusted)'!I79</f>
        <v>545.73887265113092</v>
      </c>
      <c r="J76" s="101">
        <f>'[1]M (Adjusted)'!J79</f>
        <v>760.98549975310607</v>
      </c>
      <c r="K76" s="101">
        <f>'[1]M (Adjusted)'!K79</f>
        <v>776.25903894271585</v>
      </c>
      <c r="L76" s="101">
        <f>'[1]M (Adjusted)'!L79</f>
        <v>260.62722745297418</v>
      </c>
      <c r="M76" s="101">
        <f>'[1]M (Adjusted)'!M79</f>
        <v>4247.2484221561781</v>
      </c>
      <c r="N76" s="101">
        <f>'[1]M (Adjusted)'!N79</f>
        <v>925.37536369408326</v>
      </c>
      <c r="O76" s="10">
        <v>30.65</v>
      </c>
      <c r="P76" s="101">
        <f>[2]M!L79</f>
        <v>154.0814489161055</v>
      </c>
      <c r="Q76" s="104">
        <f>'[3]M (Adjusted)'!$L79</f>
        <v>415503.665031187</v>
      </c>
      <c r="R76" s="104">
        <f>'[3]M (Adjusted)'!D79</f>
        <v>36116.096761361747</v>
      </c>
      <c r="S76" s="104">
        <f>'[3]M (Adjusted)'!$M79</f>
        <v>371401.56346450315</v>
      </c>
      <c r="T76" s="104">
        <f>'[3]M (Adjusted)'!$O79</f>
        <v>25234.208286839148</v>
      </c>
      <c r="U76" s="107">
        <f>[4]Sheet1!$AQ79</f>
        <v>67.150837217682906</v>
      </c>
      <c r="V76" s="101">
        <f>[2]M!F79</f>
        <v>69.39441396884861</v>
      </c>
      <c r="W76" s="143">
        <v>8.3729999999999993</v>
      </c>
      <c r="X76" s="143">
        <v>6.0149999999999997</v>
      </c>
      <c r="Y76" s="143">
        <v>4.2779999999999996</v>
      </c>
      <c r="Z76" s="143">
        <v>5.5629999999999997</v>
      </c>
      <c r="AA76" s="143">
        <v>6.806</v>
      </c>
      <c r="AB76" s="19">
        <f>ROUND(Fall13!W76/($P76/100),3)</f>
        <v>5.4340000000000002</v>
      </c>
      <c r="AC76" s="19">
        <f>ROUND(Fall13!X76/($P76/100),3)</f>
        <v>3.9039999999999999</v>
      </c>
      <c r="AD76" s="19">
        <f>ROUND(Fall13!Y76/($P76/100),3)</f>
        <v>2.7759999999999998</v>
      </c>
      <c r="AE76" s="19">
        <f>ROUND(Fall13!Z76/($P76/100),3)</f>
        <v>3.61</v>
      </c>
      <c r="AF76" s="19">
        <f>ROUND(Fall13!AA76/($P76/100),3)</f>
        <v>4.4169999999999998</v>
      </c>
      <c r="AG76" s="15">
        <v>78.2</v>
      </c>
      <c r="AH76" s="15">
        <v>31.1</v>
      </c>
      <c r="AI76" s="15">
        <v>21.5</v>
      </c>
      <c r="AJ76" s="15">
        <v>31.1</v>
      </c>
      <c r="AK76" s="15">
        <v>117.9</v>
      </c>
      <c r="AL76" s="15">
        <v>11.4</v>
      </c>
    </row>
    <row r="77" spans="1:38">
      <c r="A77" s="16">
        <f t="shared" si="2"/>
        <v>1996</v>
      </c>
      <c r="B77" s="6">
        <f t="shared" si="1"/>
        <v>1</v>
      </c>
      <c r="C77" s="46">
        <f>'[1]M (Adjusted)'!B80</f>
        <v>6084.626024570196</v>
      </c>
      <c r="D77" s="101">
        <f>'[1]M (Adjusted)'!D80</f>
        <v>411.07592971863284</v>
      </c>
      <c r="E77" s="101">
        <f>'[1]M (Adjusted)'!E80</f>
        <v>481.57037936968186</v>
      </c>
      <c r="F77" s="101">
        <f>'[1]M (Adjusted)'!F80</f>
        <v>1362.3258779820414</v>
      </c>
      <c r="G77" s="101">
        <f>'[1]M (Adjusted)'!G80</f>
        <v>139.98527134330041</v>
      </c>
      <c r="H77" s="101">
        <f>'[1]M (Adjusted)'!H80</f>
        <v>404.00114198726033</v>
      </c>
      <c r="I77" s="101">
        <f>'[1]M (Adjusted)'!I80</f>
        <v>548.0944771459026</v>
      </c>
      <c r="J77" s="101">
        <f>'[1]M (Adjusted)'!J80</f>
        <v>756.31934046937579</v>
      </c>
      <c r="K77" s="101">
        <f>'[1]M (Adjusted)'!K80</f>
        <v>779.35528741656776</v>
      </c>
      <c r="L77" s="101">
        <f>'[1]M (Adjusted)'!L80</f>
        <v>261.68911612562596</v>
      </c>
      <c r="M77" s="101">
        <f>'[1]M (Adjusted)'!M80</f>
        <v>4251.7705124700742</v>
      </c>
      <c r="N77" s="101">
        <f>'[1]M (Adjusted)'!N80</f>
        <v>930.14537493067405</v>
      </c>
      <c r="O77" s="10">
        <v>30.5</v>
      </c>
      <c r="P77" s="101">
        <f>[2]M!L80</f>
        <v>154.56303118421667</v>
      </c>
      <c r="Q77" s="104">
        <f>'[3]M (Adjusted)'!$L80</f>
        <v>417728.72636955016</v>
      </c>
      <c r="R77" s="104">
        <f>'[3]M (Adjusted)'!D80</f>
        <v>36148.11478384924</v>
      </c>
      <c r="S77" s="104">
        <f>'[3]M (Adjusted)'!$M80</f>
        <v>372984.16345584008</v>
      </c>
      <c r="T77" s="104">
        <f>'[3]M (Adjusted)'!$O80</f>
        <v>25295.291976190383</v>
      </c>
      <c r="U77" s="107">
        <f>[4]Sheet1!$AQ80</f>
        <v>67.457888697221449</v>
      </c>
      <c r="V77" s="101">
        <f>[2]M!F80</f>
        <v>69.537607983595905</v>
      </c>
      <c r="W77" s="143">
        <v>8.0500000000000007</v>
      </c>
      <c r="X77" s="143">
        <v>6.0970000000000004</v>
      </c>
      <c r="Y77" s="143">
        <v>4.2679999999999998</v>
      </c>
      <c r="Z77" s="143">
        <v>5.609</v>
      </c>
      <c r="AA77" s="143">
        <v>6.9480000000000004</v>
      </c>
      <c r="AB77" s="19">
        <f>ROUND(Fall13!W77/($P77/100),3)</f>
        <v>5.2080000000000002</v>
      </c>
      <c r="AC77" s="19">
        <f>ROUND(Fall13!X77/($P77/100),3)</f>
        <v>3.9449999999999998</v>
      </c>
      <c r="AD77" s="19">
        <f>ROUND(Fall13!Y77/($P77/100),3)</f>
        <v>2.7610000000000001</v>
      </c>
      <c r="AE77" s="19">
        <f>ROUND(Fall13!Z77/($P77/100),3)</f>
        <v>3.629</v>
      </c>
      <c r="AF77" s="19">
        <f>ROUND(Fall13!AA77/($P77/100),3)</f>
        <v>4.4950000000000001</v>
      </c>
      <c r="AG77" s="15">
        <v>239</v>
      </c>
      <c r="AH77" s="15">
        <v>17.399999999999999</v>
      </c>
      <c r="AI77" s="15">
        <v>115.7</v>
      </c>
      <c r="AJ77" s="15">
        <v>33.700000000000003</v>
      </c>
      <c r="AK77" s="15">
        <v>299.7</v>
      </c>
      <c r="AL77" s="15">
        <v>2.8</v>
      </c>
    </row>
    <row r="78" spans="1:38">
      <c r="A78" s="16">
        <f t="shared" si="2"/>
        <v>1996</v>
      </c>
      <c r="B78" s="6">
        <f t="shared" si="1"/>
        <v>2</v>
      </c>
      <c r="C78" s="46">
        <f>'[1]M (Adjusted)'!B81</f>
        <v>6098.862545540107</v>
      </c>
      <c r="D78" s="101">
        <f>'[1]M (Adjusted)'!D81</f>
        <v>417.01732735592742</v>
      </c>
      <c r="E78" s="101">
        <f>'[1]M (Adjusted)'!E81</f>
        <v>481.54193135150228</v>
      </c>
      <c r="F78" s="101">
        <f>'[1]M (Adjusted)'!F81</f>
        <v>1363.3932394837511</v>
      </c>
      <c r="G78" s="101">
        <f>'[1]M (Adjusted)'!G81</f>
        <v>140.2351476205834</v>
      </c>
      <c r="H78" s="101">
        <f>'[1]M (Adjusted)'!H81</f>
        <v>405.10587033269735</v>
      </c>
      <c r="I78" s="101">
        <f>'[1]M (Adjusted)'!I81</f>
        <v>550.37716120545724</v>
      </c>
      <c r="J78" s="101">
        <f>'[1]M (Adjusted)'!J81</f>
        <v>752.77024996897273</v>
      </c>
      <c r="K78" s="101">
        <f>'[1]M (Adjusted)'!K81</f>
        <v>782.79431068434792</v>
      </c>
      <c r="L78" s="101">
        <f>'[1]M (Adjusted)'!L81</f>
        <v>262.37591172433616</v>
      </c>
      <c r="M78" s="101">
        <f>'[1]M (Adjusted)'!M81</f>
        <v>4257.0518910201463</v>
      </c>
      <c r="N78" s="101">
        <f>'[1]M (Adjusted)'!N81</f>
        <v>933.22165893027875</v>
      </c>
      <c r="O78" s="10">
        <v>31.05</v>
      </c>
      <c r="P78" s="101">
        <f>[2]M!L81</f>
        <v>155.06508656809555</v>
      </c>
      <c r="Q78" s="104">
        <f>'[3]M (Adjusted)'!$L81</f>
        <v>419824.61978254648</v>
      </c>
      <c r="R78" s="104">
        <f>'[3]M (Adjusted)'!D81</f>
        <v>36186.292588429082</v>
      </c>
      <c r="S78" s="104">
        <f>'[3]M (Adjusted)'!$M81</f>
        <v>374325.29656508873</v>
      </c>
      <c r="T78" s="104">
        <f>'[3]M (Adjusted)'!$O81</f>
        <v>25340.968878417181</v>
      </c>
      <c r="U78" s="107">
        <f>[4]Sheet1!$AQ81</f>
        <v>67.858713975015647</v>
      </c>
      <c r="V78" s="101">
        <f>[2]M!F81</f>
        <v>69.754418699359846</v>
      </c>
      <c r="W78" s="143">
        <v>8.1289999999999996</v>
      </c>
      <c r="X78" s="143">
        <v>6.032</v>
      </c>
      <c r="Y78" s="143">
        <v>4.2720000000000002</v>
      </c>
      <c r="Z78" s="143">
        <v>5.6020000000000003</v>
      </c>
      <c r="AA78" s="143">
        <v>6.8739999999999997</v>
      </c>
      <c r="AB78" s="19">
        <f>ROUND(Fall13!W78/($P78/100),3)</f>
        <v>5.242</v>
      </c>
      <c r="AC78" s="19">
        <f>ROUND(Fall13!X78/($P78/100),3)</f>
        <v>3.89</v>
      </c>
      <c r="AD78" s="19">
        <f>ROUND(Fall13!Y78/($P78/100),3)</f>
        <v>2.7549999999999999</v>
      </c>
      <c r="AE78" s="19">
        <f>ROUND(Fall13!Z78/($P78/100),3)</f>
        <v>3.613</v>
      </c>
      <c r="AF78" s="19">
        <f>ROUND(Fall13!AA78/($P78/100),3)</f>
        <v>4.4329999999999998</v>
      </c>
      <c r="AG78" s="15">
        <v>172.8</v>
      </c>
      <c r="AH78" s="15">
        <v>9.1</v>
      </c>
      <c r="AI78" s="15">
        <v>73.099999999999994</v>
      </c>
      <c r="AJ78" s="15">
        <v>9.1</v>
      </c>
      <c r="AK78" s="15">
        <v>236.2</v>
      </c>
      <c r="AL78" s="15">
        <v>1</v>
      </c>
    </row>
    <row r="79" spans="1:38">
      <c r="A79" s="16">
        <f t="shared" si="2"/>
        <v>1996</v>
      </c>
      <c r="B79" s="6">
        <f t="shared" si="1"/>
        <v>3</v>
      </c>
      <c r="C79" s="46">
        <f>'[1]M (Adjusted)'!B82</f>
        <v>6112.6210566893697</v>
      </c>
      <c r="D79" s="101">
        <f>'[1]M (Adjusted)'!D82</f>
        <v>419.874551372182</v>
      </c>
      <c r="E79" s="101">
        <f>'[1]M (Adjusted)'!E82</f>
        <v>481.87961197860778</v>
      </c>
      <c r="F79" s="101">
        <f>'[1]M (Adjusted)'!F82</f>
        <v>1364.0892157448877</v>
      </c>
      <c r="G79" s="101">
        <f>'[1]M (Adjusted)'!G82</f>
        <v>141.06679784530593</v>
      </c>
      <c r="H79" s="101">
        <f>'[1]M (Adjusted)'!H82</f>
        <v>406.38903547438883</v>
      </c>
      <c r="I79" s="101">
        <f>'[1]M (Adjusted)'!I82</f>
        <v>554.09669703485508</v>
      </c>
      <c r="J79" s="101">
        <f>'[1]M (Adjusted)'!J82</f>
        <v>752.43976855854839</v>
      </c>
      <c r="K79" s="101">
        <f>'[1]M (Adjusted)'!K82</f>
        <v>786.24999900883245</v>
      </c>
      <c r="L79" s="101">
        <f>'[1]M (Adjusted)'!L82</f>
        <v>262.44844196953119</v>
      </c>
      <c r="M79" s="101">
        <f>'[1]M (Adjusted)'!M82</f>
        <v>4266.7799556363498</v>
      </c>
      <c r="N79" s="101">
        <f>'[1]M (Adjusted)'!N82</f>
        <v>934.08152004157103</v>
      </c>
      <c r="O79" s="10">
        <v>29.4</v>
      </c>
      <c r="P79" s="101">
        <f>[2]M!L82</f>
        <v>155.57177731971586</v>
      </c>
      <c r="Q79" s="104">
        <f>'[3]M (Adjusted)'!$L82</f>
        <v>421650.55572460545</v>
      </c>
      <c r="R79" s="104">
        <f>'[3]M (Adjusted)'!D82</f>
        <v>36225.400116127472</v>
      </c>
      <c r="S79" s="104">
        <f>'[3]M (Adjusted)'!$M82</f>
        <v>375234.04298130161</v>
      </c>
      <c r="T79" s="104">
        <f>'[3]M (Adjusted)'!$O82</f>
        <v>25356.757362027322</v>
      </c>
      <c r="U79" s="107">
        <f>[4]Sheet1!$AQ82</f>
        <v>68.349324138504599</v>
      </c>
      <c r="V79" s="101">
        <f>[2]M!F82</f>
        <v>70.10730353832966</v>
      </c>
      <c r="W79" s="143">
        <v>8.2159999999999993</v>
      </c>
      <c r="X79" s="143">
        <v>6.1210000000000004</v>
      </c>
      <c r="Y79" s="143">
        <v>4.2670000000000003</v>
      </c>
      <c r="Z79" s="143">
        <v>5.5919999999999996</v>
      </c>
      <c r="AA79" s="143">
        <v>6.8739999999999997</v>
      </c>
      <c r="AB79" s="19">
        <f>ROUND(Fall13!W79/($P79/100),3)</f>
        <v>5.2809999999999997</v>
      </c>
      <c r="AC79" s="19">
        <f>ROUND(Fall13!X79/($P79/100),3)</f>
        <v>3.9350000000000001</v>
      </c>
      <c r="AD79" s="19">
        <f>ROUND(Fall13!Y79/($P79/100),3)</f>
        <v>2.7429999999999999</v>
      </c>
      <c r="AE79" s="19">
        <f>ROUND(Fall13!Z79/($P79/100),3)</f>
        <v>3.5939999999999999</v>
      </c>
      <c r="AF79" s="19">
        <f>ROUND(Fall13!AA79/($P79/100),3)</f>
        <v>4.4189999999999996</v>
      </c>
      <c r="AG79" s="15">
        <v>127.3</v>
      </c>
      <c r="AH79" s="15">
        <v>30.2</v>
      </c>
      <c r="AI79" s="15">
        <v>50.6</v>
      </c>
      <c r="AJ79" s="15">
        <v>51.7</v>
      </c>
      <c r="AK79" s="15">
        <v>175.3</v>
      </c>
      <c r="AL79" s="15">
        <v>8.1999999999999993</v>
      </c>
    </row>
    <row r="80" spans="1:38">
      <c r="A80" s="16">
        <f t="shared" si="2"/>
        <v>1996</v>
      </c>
      <c r="B80" s="6">
        <f t="shared" si="1"/>
        <v>4</v>
      </c>
      <c r="C80" s="46">
        <f>'[1]M (Adjusted)'!B83</f>
        <v>6125.7068293521797</v>
      </c>
      <c r="D80" s="101">
        <f>'[1]M (Adjusted)'!D83</f>
        <v>419.94745795230068</v>
      </c>
      <c r="E80" s="101">
        <f>'[1]M (Adjusted)'!E83</f>
        <v>482.62270945000154</v>
      </c>
      <c r="F80" s="101">
        <f>'[1]M (Adjusted)'!F83</f>
        <v>1365.2128236681224</v>
      </c>
      <c r="G80" s="101">
        <f>'[1]M (Adjusted)'!G83</f>
        <v>142.16879871040584</v>
      </c>
      <c r="H80" s="101">
        <f>'[1]M (Adjusted)'!H83</f>
        <v>407.74846196311216</v>
      </c>
      <c r="I80" s="101">
        <f>'[1]M (Adjusted)'!I83</f>
        <v>560.0061564256747</v>
      </c>
      <c r="J80" s="101">
        <f>'[1]M (Adjusted)'!J83</f>
        <v>754.58053938150408</v>
      </c>
      <c r="K80" s="101">
        <f>'[1]M (Adjusted)'!K83</f>
        <v>788.84053288300834</v>
      </c>
      <c r="L80" s="101">
        <f>'[1]M (Adjusted)'!L83</f>
        <v>262.10999586308998</v>
      </c>
      <c r="M80" s="101">
        <f>'[1]M (Adjusted)'!M83</f>
        <v>4280.6673088949174</v>
      </c>
      <c r="N80" s="101">
        <f>'[1]M (Adjusted)'!N83</f>
        <v>932.48177420801176</v>
      </c>
      <c r="O80" s="10">
        <v>30.35</v>
      </c>
      <c r="P80" s="101">
        <f>[2]M!L83</f>
        <v>156.04779872248571</v>
      </c>
      <c r="Q80" s="104">
        <f>'[3]M (Adjusted)'!$L83</f>
        <v>423234.32015686034</v>
      </c>
      <c r="R80" s="104">
        <f>'[3]M (Adjusted)'!D83</f>
        <v>36271.374613901309</v>
      </c>
      <c r="S80" s="104">
        <f>'[3]M (Adjusted)'!$M83</f>
        <v>375905.07202758791</v>
      </c>
      <c r="T80" s="104">
        <f>'[3]M (Adjusted)'!$O83</f>
        <v>25355.119076681138</v>
      </c>
      <c r="U80" s="107">
        <f>[4]Sheet1!$AQ83</f>
        <v>68.897551049944013</v>
      </c>
      <c r="V80" s="101">
        <f>[2]M!F83</f>
        <v>70.570459694229072</v>
      </c>
      <c r="W80" s="143">
        <v>8.3089999999999993</v>
      </c>
      <c r="X80" s="143">
        <v>6.0010000000000003</v>
      </c>
      <c r="Y80" s="143">
        <v>4.21</v>
      </c>
      <c r="Z80" s="143">
        <v>5.5289999999999999</v>
      </c>
      <c r="AA80" s="143">
        <v>6.7690000000000001</v>
      </c>
      <c r="AB80" s="19">
        <f>ROUND(Fall13!W80/($P80/100),3)</f>
        <v>5.3250000000000002</v>
      </c>
      <c r="AC80" s="19">
        <f>ROUND(Fall13!X80/($P80/100),3)</f>
        <v>3.8460000000000001</v>
      </c>
      <c r="AD80" s="19">
        <f>ROUND(Fall13!Y80/($P80/100),3)</f>
        <v>2.698</v>
      </c>
      <c r="AE80" s="19">
        <f>ROUND(Fall13!Z80/($P80/100),3)</f>
        <v>3.5430000000000001</v>
      </c>
      <c r="AF80" s="19">
        <f>ROUND(Fall13!AA80/($P80/100),3)</f>
        <v>4.3380000000000001</v>
      </c>
      <c r="AG80" s="15">
        <v>75.900000000000006</v>
      </c>
      <c r="AH80" s="15">
        <v>49.1</v>
      </c>
      <c r="AI80" s="15">
        <v>21.5</v>
      </c>
      <c r="AJ80" s="15">
        <v>49.1</v>
      </c>
      <c r="AK80" s="15">
        <v>111.7</v>
      </c>
      <c r="AL80" s="15">
        <v>16.2</v>
      </c>
    </row>
    <row r="81" spans="1:38">
      <c r="A81" s="16">
        <f t="shared" si="2"/>
        <v>1996</v>
      </c>
      <c r="B81" s="6">
        <f t="shared" ref="B81:B144" si="3">B69</f>
        <v>5</v>
      </c>
      <c r="C81" s="46">
        <f>'[1]M (Adjusted)'!B84</f>
        <v>6136.9574212931821</v>
      </c>
      <c r="D81" s="101">
        <f>'[1]M (Adjusted)'!D84</f>
        <v>418.19603009906507</v>
      </c>
      <c r="E81" s="101">
        <f>'[1]M (Adjusted)'!E84</f>
        <v>483.72332439643719</v>
      </c>
      <c r="F81" s="101">
        <f>'[1]M (Adjusted)'!F84</f>
        <v>1367.6829242187162</v>
      </c>
      <c r="G81" s="101">
        <f>'[1]M (Adjusted)'!G84</f>
        <v>143.00438478444852</v>
      </c>
      <c r="H81" s="101">
        <f>'[1]M (Adjusted)'!H84</f>
        <v>409.03899396307048</v>
      </c>
      <c r="I81" s="101">
        <f>'[1]M (Adjusted)'!I84</f>
        <v>568.52993811618899</v>
      </c>
      <c r="J81" s="101">
        <f>'[1]M (Adjusted)'!J84</f>
        <v>757.47181603228375</v>
      </c>
      <c r="K81" s="101">
        <f>'[1]M (Adjusted)'!K84</f>
        <v>789.36471867272928</v>
      </c>
      <c r="L81" s="101">
        <f>'[1]M (Adjusted)'!L84</f>
        <v>261.71996025291213</v>
      </c>
      <c r="M81" s="101">
        <f>'[1]M (Adjusted)'!M84</f>
        <v>4296.8127360403487</v>
      </c>
      <c r="N81" s="101">
        <f>'[1]M (Adjusted)'!N84</f>
        <v>928.25649952503943</v>
      </c>
      <c r="O81" s="11">
        <v>29.85</v>
      </c>
      <c r="P81" s="101">
        <f>[2]M!L84</f>
        <v>156.43529306784754</v>
      </c>
      <c r="Q81" s="104">
        <f>'[3]M (Adjusted)'!$L84</f>
        <v>424608.9997319252</v>
      </c>
      <c r="R81" s="104">
        <f>'[3]M (Adjusted)'!D84</f>
        <v>36332.862094462042</v>
      </c>
      <c r="S81" s="104">
        <f>'[3]M (Adjusted)'!$M84</f>
        <v>376644.32271059096</v>
      </c>
      <c r="T81" s="104">
        <f>'[3]M (Adjusted)'!$O84</f>
        <v>25357.605069037407</v>
      </c>
      <c r="U81" s="107">
        <f>[4]Sheet1!$AQ84</f>
        <v>69.445602945990927</v>
      </c>
      <c r="V81" s="101">
        <f>[2]M!F84</f>
        <v>71.077024889182326</v>
      </c>
      <c r="W81" s="143">
        <v>8.2870000000000008</v>
      </c>
      <c r="X81" s="143">
        <v>5.9630000000000001</v>
      </c>
      <c r="Y81" s="143">
        <v>4.2649999999999997</v>
      </c>
      <c r="Z81" s="143">
        <v>5.5229999999999997</v>
      </c>
      <c r="AA81" s="143">
        <v>6.71</v>
      </c>
      <c r="AB81" s="19">
        <f>ROUND(Fall13!W81/($P81/100),3)</f>
        <v>5.2969999999999997</v>
      </c>
      <c r="AC81" s="19">
        <f>ROUND(Fall13!X81/($P81/100),3)</f>
        <v>3.8119999999999998</v>
      </c>
      <c r="AD81" s="19">
        <f>ROUND(Fall13!Y81/($P81/100),3)</f>
        <v>2.726</v>
      </c>
      <c r="AE81" s="19">
        <f>ROUND(Fall13!Z81/($P81/100),3)</f>
        <v>3.5310000000000001</v>
      </c>
      <c r="AF81" s="19">
        <f>ROUND(Fall13!AA81/($P81/100),3)</f>
        <v>4.2889999999999997</v>
      </c>
      <c r="AG81" s="15">
        <v>5.2</v>
      </c>
      <c r="AH81" s="15">
        <v>214.5</v>
      </c>
      <c r="AI81" s="15">
        <v>0.2</v>
      </c>
      <c r="AJ81" s="15">
        <v>267</v>
      </c>
      <c r="AK81" s="15">
        <v>11.2</v>
      </c>
      <c r="AL81" s="15">
        <v>141.30000000000001</v>
      </c>
    </row>
    <row r="82" spans="1:38">
      <c r="A82" s="16">
        <f t="shared" si="2"/>
        <v>1996</v>
      </c>
      <c r="B82" s="6">
        <f t="shared" si="3"/>
        <v>6</v>
      </c>
      <c r="C82" s="46">
        <f>'[1]M (Adjusted)'!B85</f>
        <v>6146.4176373998325</v>
      </c>
      <c r="D82" s="101">
        <f>'[1]M (Adjusted)'!D85</f>
        <v>415.74889118472737</v>
      </c>
      <c r="E82" s="101">
        <f>'[1]M (Adjusted)'!E85</f>
        <v>485.05657754937806</v>
      </c>
      <c r="F82" s="101">
        <f>'[1]M (Adjusted)'!F85</f>
        <v>1371.9235127061606</v>
      </c>
      <c r="G82" s="101">
        <f>'[1]M (Adjusted)'!G85</f>
        <v>143.22001293525099</v>
      </c>
      <c r="H82" s="101">
        <f>'[1]M (Adjusted)'!H85</f>
        <v>410.21124427616598</v>
      </c>
      <c r="I82" s="101">
        <f>'[1]M (Adjusted)'!I85</f>
        <v>579.4906235873699</v>
      </c>
      <c r="J82" s="101">
        <f>'[1]M (Adjusted)'!J85</f>
        <v>759.74060878083105</v>
      </c>
      <c r="K82" s="101">
        <f>'[1]M (Adjusted)'!K85</f>
        <v>787.46809735894203</v>
      </c>
      <c r="L82" s="101">
        <f>'[1]M (Adjusted)'!L85</f>
        <v>261.57267484778225</v>
      </c>
      <c r="M82" s="101">
        <f>'[1]M (Adjusted)'!M85</f>
        <v>4313.6267744925026</v>
      </c>
      <c r="N82" s="101">
        <f>'[1]M (Adjusted)'!N85</f>
        <v>922.03995402256646</v>
      </c>
      <c r="O82" s="11">
        <v>32.200000000000003</v>
      </c>
      <c r="P82" s="101">
        <f>[2]M!L85</f>
        <v>156.7157595485449</v>
      </c>
      <c r="Q82" s="104">
        <f>'[3]M (Adjusted)'!$L85</f>
        <v>425837.22699648538</v>
      </c>
      <c r="R82" s="104">
        <f>'[3]M (Adjusted)'!D85</f>
        <v>36415.53057149925</v>
      </c>
      <c r="S82" s="104">
        <f>'[3]M (Adjusted)'!$M85</f>
        <v>377665.83200556436</v>
      </c>
      <c r="T82" s="104">
        <f>'[3]M (Adjusted)'!$O85</f>
        <v>25378.825477091472</v>
      </c>
      <c r="U82" s="107">
        <f>[4]Sheet1!$AQ85</f>
        <v>69.950479244828841</v>
      </c>
      <c r="V82" s="101">
        <f>[2]M!F85</f>
        <v>71.574406996020116</v>
      </c>
      <c r="W82" s="143">
        <v>8.0370000000000008</v>
      </c>
      <c r="X82" s="143">
        <v>5.8490000000000002</v>
      </c>
      <c r="Y82" s="143">
        <v>4.2720000000000002</v>
      </c>
      <c r="Z82" s="143">
        <v>5.444</v>
      </c>
      <c r="AA82" s="143">
        <v>6.7060000000000004</v>
      </c>
      <c r="AB82" s="19">
        <f>ROUND(Fall13!W82/($P82/100),3)</f>
        <v>5.1280000000000001</v>
      </c>
      <c r="AC82" s="19">
        <f>ROUND(Fall13!X82/($P82/100),3)</f>
        <v>3.7320000000000002</v>
      </c>
      <c r="AD82" s="19">
        <f>ROUND(Fall13!Y82/($P82/100),3)</f>
        <v>2.726</v>
      </c>
      <c r="AE82" s="19">
        <f>ROUND(Fall13!Z82/($P82/100),3)</f>
        <v>3.4740000000000002</v>
      </c>
      <c r="AF82" s="19">
        <f>ROUND(Fall13!AA82/($P82/100),3)</f>
        <v>4.2789999999999999</v>
      </c>
      <c r="AG82" s="15">
        <v>0</v>
      </c>
      <c r="AH82" s="15">
        <v>382.2</v>
      </c>
      <c r="AI82" s="15">
        <v>0</v>
      </c>
      <c r="AJ82" s="15">
        <v>382.2</v>
      </c>
      <c r="AK82" s="15">
        <v>0.1</v>
      </c>
      <c r="AL82" s="15">
        <v>285.8</v>
      </c>
    </row>
    <row r="83" spans="1:38">
      <c r="A83" s="16">
        <f t="shared" si="2"/>
        <v>1996</v>
      </c>
      <c r="B83" s="6">
        <f t="shared" si="3"/>
        <v>7</v>
      </c>
      <c r="C83" s="46">
        <f>'[1]M (Adjusted)'!B86</f>
        <v>6156.9900823447015</v>
      </c>
      <c r="D83" s="101">
        <f>'[1]M (Adjusted)'!D86</f>
        <v>413.81723062357594</v>
      </c>
      <c r="E83" s="101">
        <f>'[1]M (Adjusted)'!E86</f>
        <v>486.29032125203838</v>
      </c>
      <c r="F83" s="101">
        <f>'[1]M (Adjusted)'!F86</f>
        <v>1376.9154720844761</v>
      </c>
      <c r="G83" s="101">
        <f>'[1]M (Adjusted)'!G86</f>
        <v>142.98108414007771</v>
      </c>
      <c r="H83" s="101">
        <f>'[1]M (Adjusted)'!H86</f>
        <v>411.44252446918716</v>
      </c>
      <c r="I83" s="101">
        <f>'[1]M (Adjusted)'!I86</f>
        <v>590.96702517040319</v>
      </c>
      <c r="J83" s="101">
        <f>'[1]M (Adjusted)'!J86</f>
        <v>761.30383563354133</v>
      </c>
      <c r="K83" s="101">
        <f>'[1]M (Adjusted)'!K86</f>
        <v>785.03651426876741</v>
      </c>
      <c r="L83" s="101">
        <f>'[1]M (Adjusted)'!L86</f>
        <v>261.73122221966003</v>
      </c>
      <c r="M83" s="101">
        <f>'[1]M (Adjusted)'!M86</f>
        <v>4330.3776779861128</v>
      </c>
      <c r="N83" s="101">
        <f>'[1]M (Adjusted)'!N86</f>
        <v>916.57823252677917</v>
      </c>
      <c r="O83" s="11">
        <v>30.45</v>
      </c>
      <c r="P83" s="101">
        <f>[2]M!L86</f>
        <v>156.95759766140293</v>
      </c>
      <c r="Q83" s="104">
        <f>'[3]M (Adjusted)'!$L86</f>
        <v>426948.05910110474</v>
      </c>
      <c r="R83" s="104">
        <f>'[3]M (Adjusted)'!D86</f>
        <v>36515.433363054195</v>
      </c>
      <c r="S83" s="104">
        <f>'[3]M (Adjusted)'!$M86</f>
        <v>378842.91743616905</v>
      </c>
      <c r="T83" s="104">
        <f>'[3]M (Adjusted)'!$O86</f>
        <v>25410.391816046929</v>
      </c>
      <c r="U83" s="107">
        <f>[4]Sheet1!$AQ86</f>
        <v>70.391871376969519</v>
      </c>
      <c r="V83" s="101">
        <f>[2]M!F86</f>
        <v>72.044794606382865</v>
      </c>
      <c r="W83" s="143">
        <v>8.109</v>
      </c>
      <c r="X83" s="143">
        <v>6.0780000000000003</v>
      </c>
      <c r="Y83" s="143">
        <v>4.5750000000000002</v>
      </c>
      <c r="Z83" s="143">
        <v>5.7089999999999996</v>
      </c>
      <c r="AA83" s="143">
        <v>6.9089999999999998</v>
      </c>
      <c r="AB83" s="19">
        <f>ROUND(Fall13!W83/($P83/100),3)</f>
        <v>5.1660000000000004</v>
      </c>
      <c r="AC83" s="19">
        <f>ROUND(Fall13!X83/($P83/100),3)</f>
        <v>3.8719999999999999</v>
      </c>
      <c r="AD83" s="19">
        <f>ROUND(Fall13!Y83/($P83/100),3)</f>
        <v>2.915</v>
      </c>
      <c r="AE83" s="19">
        <f>ROUND(Fall13!Z83/($P83/100),3)</f>
        <v>3.637</v>
      </c>
      <c r="AF83" s="19">
        <f>ROUND(Fall13!AA83/($P83/100),3)</f>
        <v>4.4020000000000001</v>
      </c>
      <c r="AG83" s="15">
        <v>0</v>
      </c>
      <c r="AH83" s="15">
        <v>415.2</v>
      </c>
      <c r="AI83" s="15">
        <v>0</v>
      </c>
      <c r="AJ83" s="15">
        <v>476.1</v>
      </c>
      <c r="AK83" s="15">
        <v>0</v>
      </c>
      <c r="AL83" s="15">
        <v>323.89999999999998</v>
      </c>
    </row>
    <row r="84" spans="1:38">
      <c r="A84" s="16">
        <f t="shared" si="2"/>
        <v>1996</v>
      </c>
      <c r="B84" s="6">
        <f t="shared" si="3"/>
        <v>8</v>
      </c>
      <c r="C84" s="46">
        <f>'[1]M (Adjusted)'!B87</f>
        <v>6172.8079632289946</v>
      </c>
      <c r="D84" s="101">
        <f>'[1]M (Adjusted)'!D87</f>
        <v>413.6503490161511</v>
      </c>
      <c r="E84" s="101">
        <f>'[1]M (Adjusted)'!E87</f>
        <v>487.03217990119612</v>
      </c>
      <c r="F84" s="101">
        <f>'[1]M (Adjusted)'!F87</f>
        <v>1381.1970656624724</v>
      </c>
      <c r="G84" s="101">
        <f>'[1]M (Adjusted)'!G87</f>
        <v>142.63124325601083</v>
      </c>
      <c r="H84" s="101">
        <f>'[1]M (Adjusted)'!H87</f>
        <v>413.01096764447226</v>
      </c>
      <c r="I84" s="101">
        <f>'[1]M (Adjusted)'!I87</f>
        <v>600.57027971552259</v>
      </c>
      <c r="J84" s="101">
        <f>'[1]M (Adjusted)'!J87</f>
        <v>762.53550180642594</v>
      </c>
      <c r="K84" s="101">
        <f>'[1]M (Adjusted)'!K87</f>
        <v>784.73734728559373</v>
      </c>
      <c r="L84" s="101">
        <f>'[1]M (Adjusted)'!L87</f>
        <v>262.18548938485554</v>
      </c>
      <c r="M84" s="101">
        <f>'[1]M (Adjusted)'!M87</f>
        <v>4346.8678947553535</v>
      </c>
      <c r="N84" s="101">
        <f>'[1]M (Adjusted)'!N87</f>
        <v>915.33163865727761</v>
      </c>
      <c r="O84" s="11">
        <v>31.15</v>
      </c>
      <c r="P84" s="101">
        <f>[2]M!L87</f>
        <v>157.26492741271372</v>
      </c>
      <c r="Q84" s="104">
        <f>'[3]M (Adjusted)'!$L87</f>
        <v>427979.44403420726</v>
      </c>
      <c r="R84" s="104">
        <f>'[3]M (Adjusted)'!D87</f>
        <v>36627.08224308223</v>
      </c>
      <c r="S84" s="104">
        <f>'[3]M (Adjusted)'!$M87</f>
        <v>379948.91560400685</v>
      </c>
      <c r="T84" s="104">
        <f>'[3]M (Adjusted)'!$O87</f>
        <v>25436.388054909246</v>
      </c>
      <c r="U84" s="107">
        <f>[4]Sheet1!$AQ87</f>
        <v>70.763914624259115</v>
      </c>
      <c r="V84" s="101">
        <f>[2]M!F87</f>
        <v>72.489199095721091</v>
      </c>
      <c r="W84" s="143">
        <v>8.0489999999999995</v>
      </c>
      <c r="X84" s="143">
        <v>6.06</v>
      </c>
      <c r="Y84" s="143">
        <v>4.5880000000000001</v>
      </c>
      <c r="Z84" s="143">
        <v>5.6230000000000002</v>
      </c>
      <c r="AA84" s="143">
        <v>6.9290000000000003</v>
      </c>
      <c r="AB84" s="19">
        <f>ROUND(Fall13!W84/($P84/100),3)</f>
        <v>5.1180000000000003</v>
      </c>
      <c r="AC84" s="19">
        <f>ROUND(Fall13!X84/($P84/100),3)</f>
        <v>3.8530000000000002</v>
      </c>
      <c r="AD84" s="19">
        <f>ROUND(Fall13!Y84/($P84/100),3)</f>
        <v>2.9169999999999998</v>
      </c>
      <c r="AE84" s="19">
        <f>ROUND(Fall13!Z84/($P84/100),3)</f>
        <v>3.5750000000000002</v>
      </c>
      <c r="AF84" s="19">
        <f>ROUND(Fall13!AA84/($P84/100),3)</f>
        <v>4.4059999999999997</v>
      </c>
      <c r="AG84" s="15">
        <v>0</v>
      </c>
      <c r="AH84" s="15">
        <v>456.4</v>
      </c>
      <c r="AI84" s="15">
        <v>0</v>
      </c>
      <c r="AJ84" s="15">
        <v>456.4</v>
      </c>
      <c r="AK84" s="15">
        <v>0</v>
      </c>
      <c r="AL84" s="15">
        <v>362.9</v>
      </c>
    </row>
    <row r="85" spans="1:38">
      <c r="A85" s="16">
        <f t="shared" si="2"/>
        <v>1996</v>
      </c>
      <c r="B85" s="6">
        <f t="shared" si="3"/>
        <v>9</v>
      </c>
      <c r="C85" s="46">
        <f>'[1]M (Adjusted)'!B88</f>
        <v>6195.3647409121195</v>
      </c>
      <c r="D85" s="101">
        <f>'[1]M (Adjusted)'!D88</f>
        <v>415.87910650769868</v>
      </c>
      <c r="E85" s="101">
        <f>'[1]M (Adjusted)'!E88</f>
        <v>487.08680496066808</v>
      </c>
      <c r="F85" s="101">
        <f>'[1]M (Adjusted)'!F88</f>
        <v>1383.585908245047</v>
      </c>
      <c r="G85" s="101">
        <f>'[1]M (Adjusted)'!G88</f>
        <v>142.48058566488325</v>
      </c>
      <c r="H85" s="101">
        <f>'[1]M (Adjusted)'!H88</f>
        <v>414.90474353581669</v>
      </c>
      <c r="I85" s="101">
        <f>'[1]M (Adjusted)'!I88</f>
        <v>606.49588358203573</v>
      </c>
      <c r="J85" s="101">
        <f>'[1]M (Adjusted)'!J88</f>
        <v>763.69935131060583</v>
      </c>
      <c r="K85" s="101">
        <f>'[1]M (Adjusted)'!K88</f>
        <v>788.19795863032346</v>
      </c>
      <c r="L85" s="101">
        <f>'[1]M (Adjusted)'!L88</f>
        <v>262.90382997503815</v>
      </c>
      <c r="M85" s="101">
        <f>'[1]M (Adjusted)'!M88</f>
        <v>4362.2682609437497</v>
      </c>
      <c r="N85" s="101">
        <f>'[1]M (Adjusted)'!N88</f>
        <v>920.181959605217</v>
      </c>
      <c r="O85" s="11">
        <v>30.55</v>
      </c>
      <c r="P85" s="101">
        <f>[2]M!L88</f>
        <v>157.69006679157417</v>
      </c>
      <c r="Q85" s="104">
        <f>'[3]M (Adjusted)'!$L88</f>
        <v>428949.1634226481</v>
      </c>
      <c r="R85" s="104">
        <f>'[3]M (Adjusted)'!D88</f>
        <v>36741.400897349304</v>
      </c>
      <c r="S85" s="104">
        <f>'[3]M (Adjusted)'!$M88</f>
        <v>380788.34336001077</v>
      </c>
      <c r="T85" s="104">
        <f>'[3]M (Adjusted)'!$O88</f>
        <v>25445.277987718582</v>
      </c>
      <c r="U85" s="107">
        <f>[4]Sheet1!$AQ88</f>
        <v>71.062972289510071</v>
      </c>
      <c r="V85" s="101">
        <f>[2]M!F88</f>
        <v>72.894761072999486</v>
      </c>
      <c r="W85" s="143">
        <v>8.1</v>
      </c>
      <c r="X85" s="143">
        <v>6.0460000000000003</v>
      </c>
      <c r="Y85" s="143">
        <v>4.516</v>
      </c>
      <c r="Z85" s="143">
        <v>5.7229999999999999</v>
      </c>
      <c r="AA85" s="143">
        <v>6.8929999999999998</v>
      </c>
      <c r="AB85" s="19">
        <f>ROUND(Fall13!W85/($P85/100),3)</f>
        <v>5.1369999999999996</v>
      </c>
      <c r="AC85" s="19">
        <f>ROUND(Fall13!X85/($P85/100),3)</f>
        <v>3.8340000000000001</v>
      </c>
      <c r="AD85" s="19">
        <f>ROUND(Fall13!Y85/($P85/100),3)</f>
        <v>2.8639999999999999</v>
      </c>
      <c r="AE85" s="19">
        <f>ROUND(Fall13!Z85/($P85/100),3)</f>
        <v>3.629</v>
      </c>
      <c r="AF85" s="19">
        <f>ROUND(Fall13!AA85/($P85/100),3)</f>
        <v>4.3710000000000004</v>
      </c>
      <c r="AG85" s="15">
        <v>0</v>
      </c>
      <c r="AH85" s="15">
        <v>398.9</v>
      </c>
      <c r="AI85" s="15">
        <v>0</v>
      </c>
      <c r="AJ85" s="15">
        <v>460</v>
      </c>
      <c r="AK85" s="15">
        <v>0</v>
      </c>
      <c r="AL85" s="15">
        <v>307.3</v>
      </c>
    </row>
    <row r="86" spans="1:38">
      <c r="A86" s="16">
        <f t="shared" si="2"/>
        <v>1996</v>
      </c>
      <c r="B86" s="6">
        <f t="shared" si="3"/>
        <v>10</v>
      </c>
      <c r="C86" s="46">
        <f>'[1]M (Adjusted)'!B89</f>
        <v>6221.4145851481344</v>
      </c>
      <c r="D86" s="101">
        <f>'[1]M (Adjusted)'!D89</f>
        <v>419.29653047938501</v>
      </c>
      <c r="E86" s="101">
        <f>'[1]M (Adjusted)'!E89</f>
        <v>486.97933683952976</v>
      </c>
      <c r="F86" s="101">
        <f>'[1]M (Adjusted)'!F89</f>
        <v>1384.5284118373547</v>
      </c>
      <c r="G86" s="101">
        <f>'[1]M (Adjusted)'!G89</f>
        <v>142.67588817448384</v>
      </c>
      <c r="H86" s="101">
        <f>'[1]M (Adjusted)'!H89</f>
        <v>416.55442916866269</v>
      </c>
      <c r="I86" s="101">
        <f>'[1]M (Adjusted)'!I89</f>
        <v>610.47509103052073</v>
      </c>
      <c r="J86" s="101">
        <f>'[1]M (Adjusted)'!J89</f>
        <v>764.96162446359949</v>
      </c>
      <c r="K86" s="101">
        <f>'[1]M (Adjusted)'!K89</f>
        <v>793.94139280050035</v>
      </c>
      <c r="L86" s="101">
        <f>'[1]M (Adjusted)'!L89</f>
        <v>263.88051103509122</v>
      </c>
      <c r="M86" s="101">
        <f>'[1]M (Adjusted)'!M89</f>
        <v>4377.0173485102132</v>
      </c>
      <c r="N86" s="101">
        <f>'[1]M (Adjusted)'!N89</f>
        <v>928.14564848330713</v>
      </c>
      <c r="O86" s="11">
        <v>29.65</v>
      </c>
      <c r="P86" s="101">
        <f>[2]M!L89</f>
        <v>158.19205075646602</v>
      </c>
      <c r="Q86" s="104">
        <f>'[3]M (Adjusted)'!$L89</f>
        <v>430014.71778820409</v>
      </c>
      <c r="R86" s="104">
        <f>'[3]M (Adjusted)'!D89</f>
        <v>36859.276756205822</v>
      </c>
      <c r="S86" s="104">
        <f>'[3]M (Adjusted)'!$M89</f>
        <v>381468.61671189341</v>
      </c>
      <c r="T86" s="104">
        <f>'[3]M (Adjusted)'!$O89</f>
        <v>25443.385476535368</v>
      </c>
      <c r="U86" s="107">
        <f>[4]Sheet1!$AQ89</f>
        <v>71.363059047789818</v>
      </c>
      <c r="V86" s="101">
        <f>[2]M!F89</f>
        <v>73.292226979689246</v>
      </c>
      <c r="W86" s="143">
        <v>8.2460000000000004</v>
      </c>
      <c r="X86" s="143">
        <v>6.1550000000000002</v>
      </c>
      <c r="Y86" s="143">
        <v>4.5910000000000002</v>
      </c>
      <c r="Z86" s="143">
        <v>5.71</v>
      </c>
      <c r="AA86" s="143">
        <v>6.9210000000000003</v>
      </c>
      <c r="AB86" s="19">
        <f>ROUND(Fall13!W86/($P86/100),3)</f>
        <v>5.2130000000000001</v>
      </c>
      <c r="AC86" s="19">
        <f>ROUND(Fall13!X86/($P86/100),3)</f>
        <v>3.891</v>
      </c>
      <c r="AD86" s="19">
        <f>ROUND(Fall13!Y86/($P86/100),3)</f>
        <v>2.9020000000000001</v>
      </c>
      <c r="AE86" s="19">
        <f>ROUND(Fall13!Z86/($P86/100),3)</f>
        <v>3.61</v>
      </c>
      <c r="AF86" s="19">
        <f>ROUND(Fall13!AA86/($P86/100),3)</f>
        <v>4.375</v>
      </c>
      <c r="AG86" s="15">
        <v>0.6</v>
      </c>
      <c r="AH86" s="15">
        <v>291.10000000000002</v>
      </c>
      <c r="AI86" s="15">
        <v>0</v>
      </c>
      <c r="AJ86" s="15">
        <v>291.10000000000002</v>
      </c>
      <c r="AK86" s="15">
        <v>2</v>
      </c>
      <c r="AL86" s="15">
        <v>206.6</v>
      </c>
    </row>
    <row r="87" spans="1:38">
      <c r="A87" s="16">
        <f t="shared" si="2"/>
        <v>1996</v>
      </c>
      <c r="B87" s="6">
        <f t="shared" si="3"/>
        <v>11</v>
      </c>
      <c r="C87" s="46">
        <f>'[1]M (Adjusted)'!B90</f>
        <v>6245.7520792822042</v>
      </c>
      <c r="D87" s="101">
        <f>'[1]M (Adjusted)'!D90</f>
        <v>422.13123453805844</v>
      </c>
      <c r="E87" s="101">
        <f>'[1]M (Adjusted)'!E90</f>
        <v>487.42869635621707</v>
      </c>
      <c r="F87" s="101">
        <f>'[1]M (Adjusted)'!F90</f>
        <v>1384.8679912626744</v>
      </c>
      <c r="G87" s="101">
        <f>'[1]M (Adjusted)'!G90</f>
        <v>143.31431524306535</v>
      </c>
      <c r="H87" s="101">
        <f>'[1]M (Adjusted)'!H90</f>
        <v>417.18337892393271</v>
      </c>
      <c r="I87" s="101">
        <f>'[1]M (Adjusted)'!I90</f>
        <v>615.04739469587798</v>
      </c>
      <c r="J87" s="101">
        <f>'[1]M (Adjusted)'!J90</f>
        <v>766.4136767956428</v>
      </c>
      <c r="K87" s="101">
        <f>'[1]M (Adjusted)'!K90</f>
        <v>799.51769457136595</v>
      </c>
      <c r="L87" s="101">
        <f>'[1]M (Adjusted)'!L90</f>
        <v>265.10073142945765</v>
      </c>
      <c r="M87" s="101">
        <f>'[1]M (Adjusted)'!M90</f>
        <v>4391.445182922017</v>
      </c>
      <c r="N87" s="101">
        <f>'[1]M (Adjusted)'!N90</f>
        <v>934.76609388192492</v>
      </c>
      <c r="O87" s="11">
        <v>30.1</v>
      </c>
      <c r="P87" s="101">
        <f>[2]M!L90</f>
        <v>158.69054878236105</v>
      </c>
      <c r="Q87" s="104">
        <f>'[3]M (Adjusted)'!$L90</f>
        <v>431340.28804524738</v>
      </c>
      <c r="R87" s="104">
        <f>'[3]M (Adjusted)'!D90</f>
        <v>36981.222863655326</v>
      </c>
      <c r="S87" s="104">
        <f>'[3]M (Adjusted)'!$M90</f>
        <v>382158.3157398224</v>
      </c>
      <c r="T87" s="104">
        <f>'[3]M (Adjusted)'!$O90</f>
        <v>25441.878773498534</v>
      </c>
      <c r="U87" s="107">
        <f>[4]Sheet1!$AQ90</f>
        <v>71.749412946496165</v>
      </c>
      <c r="V87" s="101">
        <f>[2]M!F90</f>
        <v>73.711735087679699</v>
      </c>
      <c r="W87" s="143">
        <v>8.4030000000000005</v>
      </c>
      <c r="X87" s="143">
        <v>6.1840000000000002</v>
      </c>
      <c r="Y87" s="143">
        <v>4.5519999999999996</v>
      </c>
      <c r="Z87" s="143">
        <v>5.7759999999999998</v>
      </c>
      <c r="AA87" s="143">
        <v>6.8719999999999999</v>
      </c>
      <c r="AB87" s="19">
        <f>ROUND(Fall13!W87/($P87/100),3)</f>
        <v>5.2949999999999999</v>
      </c>
      <c r="AC87" s="19">
        <f>ROUND(Fall13!X87/($P87/100),3)</f>
        <v>3.8969999999999998</v>
      </c>
      <c r="AD87" s="19">
        <f>ROUND(Fall13!Y87/($P87/100),3)</f>
        <v>2.8679999999999999</v>
      </c>
      <c r="AE87" s="19">
        <f>ROUND(Fall13!Z87/($P87/100),3)</f>
        <v>3.64</v>
      </c>
      <c r="AF87" s="19">
        <f>ROUND(Fall13!AA87/($P87/100),3)</f>
        <v>4.33</v>
      </c>
      <c r="AG87" s="15">
        <v>16.100000000000001</v>
      </c>
      <c r="AH87" s="15">
        <v>154.5</v>
      </c>
      <c r="AI87" s="15">
        <v>2.1</v>
      </c>
      <c r="AJ87" s="15">
        <v>201.1</v>
      </c>
      <c r="AK87" s="15">
        <v>30.1</v>
      </c>
      <c r="AL87" s="15">
        <v>90.5</v>
      </c>
    </row>
    <row r="88" spans="1:38">
      <c r="A88" s="16">
        <f t="shared" si="2"/>
        <v>1996</v>
      </c>
      <c r="B88" s="6">
        <f t="shared" si="3"/>
        <v>12</v>
      </c>
      <c r="C88" s="46">
        <f>'[1]M (Adjusted)'!B91</f>
        <v>6265.1869182855853</v>
      </c>
      <c r="D88" s="101">
        <f>'[1]M (Adjusted)'!D91</f>
        <v>423.19149796520509</v>
      </c>
      <c r="E88" s="101">
        <f>'[1]M (Adjusted)'!E91</f>
        <v>488.7820613047769</v>
      </c>
      <c r="F88" s="101">
        <f>'[1]M (Adjusted)'!F91</f>
        <v>1385.5993385411077</v>
      </c>
      <c r="G88" s="101">
        <f>'[1]M (Adjusted)'!G91</f>
        <v>144.40486088875801</v>
      </c>
      <c r="H88" s="101">
        <f>'[1]M (Adjusted)'!H91</f>
        <v>416.47663100688686</v>
      </c>
      <c r="I88" s="101">
        <f>'[1]M (Adjusted)'!I91</f>
        <v>621.95210101912096</v>
      </c>
      <c r="J88" s="101">
        <f>'[1]M (Adjusted)'!J91</f>
        <v>768.12191412129232</v>
      </c>
      <c r="K88" s="101">
        <f>'[1]M (Adjusted)'!K91</f>
        <v>803.06292842280482</v>
      </c>
      <c r="L88" s="101">
        <f>'[1]M (Adjusted)'!L91</f>
        <v>266.51660040285316</v>
      </c>
      <c r="M88" s="101">
        <f>'[1]M (Adjusted)'!M91</f>
        <v>4406.1343744028245</v>
      </c>
      <c r="N88" s="101">
        <f>'[1]M (Adjusted)'!N91</f>
        <v>937.1344153150435</v>
      </c>
      <c r="O88" s="11">
        <v>31.5</v>
      </c>
      <c r="P88" s="101">
        <f>[2]M!L91</f>
        <v>159.11818594779939</v>
      </c>
      <c r="Q88" s="104">
        <f>'[3]M (Adjusted)'!$L91</f>
        <v>432979.21314264112</v>
      </c>
      <c r="R88" s="104">
        <f>'[3]M (Adjusted)'!D91</f>
        <v>37106.566054164738</v>
      </c>
      <c r="S88" s="104">
        <f>'[3]M (Adjusted)'!$M91</f>
        <v>382956.51321804908</v>
      </c>
      <c r="T88" s="104">
        <f>'[3]M (Adjusted)'!$O91</f>
        <v>25447.368684184166</v>
      </c>
      <c r="U88" s="107">
        <f>[4]Sheet1!$AQ91</f>
        <v>72.272761295940128</v>
      </c>
      <c r="V88" s="101">
        <f>[2]M!F91</f>
        <v>74.174477298413549</v>
      </c>
      <c r="W88" s="143">
        <v>8.4009999999999998</v>
      </c>
      <c r="X88" s="143">
        <v>6.1470000000000002</v>
      </c>
      <c r="Y88" s="143">
        <v>4.59</v>
      </c>
      <c r="Z88" s="143">
        <v>5.657</v>
      </c>
      <c r="AA88" s="143">
        <v>6.9560000000000004</v>
      </c>
      <c r="AB88" s="19">
        <f>ROUND(Fall13!W88/($P88/100),3)</f>
        <v>5.28</v>
      </c>
      <c r="AC88" s="19">
        <f>ROUND(Fall13!X88/($P88/100),3)</f>
        <v>3.863</v>
      </c>
      <c r="AD88" s="19">
        <f>ROUND(Fall13!Y88/($P88/100),3)</f>
        <v>2.8849999999999998</v>
      </c>
      <c r="AE88" s="19">
        <f>ROUND(Fall13!Z88/($P88/100),3)</f>
        <v>3.5550000000000002</v>
      </c>
      <c r="AF88" s="19">
        <f>ROUND(Fall13!AA88/($P88/100),3)</f>
        <v>4.3719999999999999</v>
      </c>
      <c r="AG88" s="15">
        <v>57.3</v>
      </c>
      <c r="AH88" s="15">
        <v>36.9</v>
      </c>
      <c r="AI88" s="15">
        <v>14.9</v>
      </c>
      <c r="AJ88" s="15">
        <v>36.9</v>
      </c>
      <c r="AK88" s="15">
        <v>98.8</v>
      </c>
      <c r="AL88" s="15">
        <v>12.7</v>
      </c>
    </row>
    <row r="89" spans="1:38">
      <c r="A89" s="16">
        <f t="shared" si="2"/>
        <v>1997</v>
      </c>
      <c r="B89" s="6">
        <f t="shared" si="3"/>
        <v>1</v>
      </c>
      <c r="C89" s="46">
        <f>'[1]M (Adjusted)'!B92</f>
        <v>6283.1207667281551</v>
      </c>
      <c r="D89" s="101">
        <f>'[1]M (Adjusted)'!D92</f>
        <v>423.10498670320356</v>
      </c>
      <c r="E89" s="101">
        <f>'[1]M (Adjusted)'!E92</f>
        <v>490.23051013965761</v>
      </c>
      <c r="F89" s="101">
        <f>'[1]M (Adjusted)'!F92</f>
        <v>1388.2580641411967</v>
      </c>
      <c r="G89" s="101">
        <f>'[1]M (Adjusted)'!G92</f>
        <v>145.67618743931092</v>
      </c>
      <c r="H89" s="101">
        <f>'[1]M (Adjusted)'!H92</f>
        <v>415.59378781626299</v>
      </c>
      <c r="I89" s="101">
        <f>'[1]M (Adjusted)'!I92</f>
        <v>630.56458510891082</v>
      </c>
      <c r="J89" s="101">
        <f>'[1]M (Adjusted)'!J92</f>
        <v>770.09638003932855</v>
      </c>
      <c r="K89" s="101">
        <f>'[1]M (Adjusted)'!K92</f>
        <v>804.55469520245833</v>
      </c>
      <c r="L89" s="101">
        <f>'[1]M (Adjusted)'!L92</f>
        <v>267.98383026906561</v>
      </c>
      <c r="M89" s="101">
        <f>'[1]M (Adjusted)'!M92</f>
        <v>4422.7275300165347</v>
      </c>
      <c r="N89" s="101">
        <f>'[1]M (Adjusted)'!N92</f>
        <v>937.18888880745055</v>
      </c>
      <c r="O89" s="11">
        <v>32.1</v>
      </c>
      <c r="P89" s="101">
        <f>[2]M!L92</f>
        <v>159.45342650078237</v>
      </c>
      <c r="Q89" s="104">
        <f>'[3]M (Adjusted)'!$L92</f>
        <v>434653.81422473537</v>
      </c>
      <c r="R89" s="104">
        <f>'[3]M (Adjusted)'!D92</f>
        <v>37232.605367806042</v>
      </c>
      <c r="S89" s="104">
        <f>'[3]M (Adjusted)'!$M92</f>
        <v>383760.90817211522</v>
      </c>
      <c r="T89" s="104">
        <f>'[3]M (Adjusted)'!$O92</f>
        <v>25452.510613195358</v>
      </c>
      <c r="U89" s="107">
        <f>[4]Sheet1!$AQ92</f>
        <v>72.881663716187887</v>
      </c>
      <c r="V89" s="101">
        <f>[2]M!F92</f>
        <v>74.680791604362668</v>
      </c>
      <c r="W89" s="143">
        <v>8.2349999999999994</v>
      </c>
      <c r="X89" s="143">
        <v>6.1630000000000003</v>
      </c>
      <c r="Y89" s="143">
        <v>4.415</v>
      </c>
      <c r="Z89" s="143">
        <v>5.7389999999999999</v>
      </c>
      <c r="AA89" s="143">
        <v>6.915</v>
      </c>
      <c r="AB89" s="19">
        <f>ROUND(Fall13!W89/($P89/100),3)</f>
        <v>5.165</v>
      </c>
      <c r="AC89" s="19">
        <f>ROUND(Fall13!X89/($P89/100),3)</f>
        <v>3.8650000000000002</v>
      </c>
      <c r="AD89" s="19">
        <f>ROUND(Fall13!Y89/($P89/100),3)</f>
        <v>2.7690000000000001</v>
      </c>
      <c r="AE89" s="19">
        <f>ROUND(Fall13!Z89/($P89/100),3)</f>
        <v>3.5990000000000002</v>
      </c>
      <c r="AF89" s="19">
        <f>ROUND(Fall13!AA89/($P89/100),3)</f>
        <v>4.3369999999999997</v>
      </c>
      <c r="AG89" s="15">
        <v>109.8</v>
      </c>
      <c r="AH89" s="15">
        <v>20</v>
      </c>
      <c r="AI89" s="15">
        <v>47.7</v>
      </c>
      <c r="AJ89" s="15">
        <v>43.3</v>
      </c>
      <c r="AK89" s="15">
        <v>157.80000000000001</v>
      </c>
      <c r="AL89" s="15">
        <v>1.8</v>
      </c>
    </row>
    <row r="90" spans="1:38">
      <c r="A90" s="16">
        <f t="shared" si="2"/>
        <v>1997</v>
      </c>
      <c r="B90" s="6">
        <f t="shared" si="3"/>
        <v>2</v>
      </c>
      <c r="C90" s="46">
        <f>'[1]M (Adjusted)'!B93</f>
        <v>6303.258389287761</v>
      </c>
      <c r="D90" s="101">
        <f>'[1]M (Adjusted)'!D93</f>
        <v>423.06958529752279</v>
      </c>
      <c r="E90" s="101">
        <f>'[1]M (Adjusted)'!E93</f>
        <v>490.55666996857951</v>
      </c>
      <c r="F90" s="101">
        <f>'[1]M (Adjusted)'!F93</f>
        <v>1394.0818158984184</v>
      </c>
      <c r="G90" s="101">
        <f>'[1]M (Adjusted)'!G93</f>
        <v>146.67996505115713</v>
      </c>
      <c r="H90" s="101">
        <f>'[1]M (Adjusted)'!H93</f>
        <v>416.12698471492956</v>
      </c>
      <c r="I90" s="101">
        <f>'[1]M (Adjusted)'!I93</f>
        <v>638.78491011155506</v>
      </c>
      <c r="J90" s="101">
        <f>'[1]M (Adjusted)'!J93</f>
        <v>772.15080957197847</v>
      </c>
      <c r="K90" s="101">
        <f>'[1]M (Adjusted)'!K93</f>
        <v>804.52329207158516</v>
      </c>
      <c r="L90" s="101">
        <f>'[1]M (Adjusted)'!L93</f>
        <v>269.21695273795297</v>
      </c>
      <c r="M90" s="101">
        <f>'[1]M (Adjusted)'!M93</f>
        <v>4441.5647301575764</v>
      </c>
      <c r="N90" s="101">
        <f>'[1]M (Adjusted)'!N93</f>
        <v>938.29682709489555</v>
      </c>
      <c r="O90" s="11">
        <v>29.5</v>
      </c>
      <c r="P90" s="101">
        <f>[2]M!L93</f>
        <v>159.66764983534813</v>
      </c>
      <c r="Q90" s="104">
        <f>'[3]M (Adjusted)'!$L93</f>
        <v>435868.93004063197</v>
      </c>
      <c r="R90" s="104">
        <f>'[3]M (Adjusted)'!D93</f>
        <v>37345.788300695531</v>
      </c>
      <c r="S90" s="104">
        <f>'[3]M (Adjusted)'!$M93</f>
        <v>384349.77870586939</v>
      </c>
      <c r="T90" s="104">
        <f>'[3]M (Adjusted)'!$O93</f>
        <v>25445.961515222276</v>
      </c>
      <c r="U90" s="107">
        <f>[4]Sheet1!$AQ93</f>
        <v>73.442711667008027</v>
      </c>
      <c r="V90" s="101">
        <f>[2]M!F93</f>
        <v>75.180165587583488</v>
      </c>
      <c r="W90" s="143">
        <v>8.3559999999999999</v>
      </c>
      <c r="X90" s="143">
        <v>6.2949999999999999</v>
      </c>
      <c r="Y90" s="143">
        <v>4.4409999999999998</v>
      </c>
      <c r="Z90" s="143">
        <v>5.7409999999999997</v>
      </c>
      <c r="AA90" s="143">
        <v>6.9560000000000004</v>
      </c>
      <c r="AB90" s="19">
        <f>ROUND(Fall13!W90/($P90/100),3)</f>
        <v>5.2329999999999997</v>
      </c>
      <c r="AC90" s="19">
        <f>ROUND(Fall13!X90/($P90/100),3)</f>
        <v>3.9430000000000001</v>
      </c>
      <c r="AD90" s="19">
        <f>ROUND(Fall13!Y90/($P90/100),3)</f>
        <v>2.7810000000000001</v>
      </c>
      <c r="AE90" s="19">
        <f>ROUND(Fall13!Z90/($P90/100),3)</f>
        <v>3.5960000000000001</v>
      </c>
      <c r="AF90" s="19">
        <f>ROUND(Fall13!AA90/($P90/100),3)</f>
        <v>4.3570000000000002</v>
      </c>
      <c r="AG90" s="15">
        <v>107.1</v>
      </c>
      <c r="AH90" s="15">
        <v>18.899999999999999</v>
      </c>
      <c r="AI90" s="15">
        <v>38.200000000000003</v>
      </c>
      <c r="AJ90" s="15">
        <v>18.899999999999999</v>
      </c>
      <c r="AK90" s="15">
        <v>159</v>
      </c>
      <c r="AL90" s="15">
        <v>4.5</v>
      </c>
    </row>
    <row r="91" spans="1:38">
      <c r="A91" s="16">
        <f t="shared" si="2"/>
        <v>1997</v>
      </c>
      <c r="B91" s="6">
        <f t="shared" si="3"/>
        <v>3</v>
      </c>
      <c r="C91" s="46">
        <f>'[1]M (Adjusted)'!B94</f>
        <v>6329.2248879325007</v>
      </c>
      <c r="D91" s="101">
        <f>'[1]M (Adjusted)'!D94</f>
        <v>423.8966840981476</v>
      </c>
      <c r="E91" s="101">
        <f>'[1]M (Adjusted)'!E94</f>
        <v>489.1699406148926</v>
      </c>
      <c r="F91" s="101">
        <f>'[1]M (Adjusted)'!F94</f>
        <v>1403.4423729565835</v>
      </c>
      <c r="G91" s="101">
        <f>'[1]M (Adjusted)'!G94</f>
        <v>147.25801404637676</v>
      </c>
      <c r="H91" s="101">
        <f>'[1]M (Adjusted)'!H94</f>
        <v>419.0012409802406</v>
      </c>
      <c r="I91" s="101">
        <f>'[1]M (Adjusted)'!I94</f>
        <v>646.17807672677498</v>
      </c>
      <c r="J91" s="101">
        <f>'[1]M (Adjusted)'!J94</f>
        <v>774.34808546463933</v>
      </c>
      <c r="K91" s="101">
        <f>'[1]M (Adjusted)'!K94</f>
        <v>803.74683563555436</v>
      </c>
      <c r="L91" s="101">
        <f>'[1]M (Adjusted)'!L94</f>
        <v>270.20730328848288</v>
      </c>
      <c r="M91" s="101">
        <f>'[1]M (Adjusted)'!M94</f>
        <v>4464.1819290986523</v>
      </c>
      <c r="N91" s="101">
        <f>'[1]M (Adjusted)'!N94</f>
        <v>942.31716737824104</v>
      </c>
      <c r="O91" s="11">
        <v>29.4</v>
      </c>
      <c r="P91" s="101">
        <f>[2]M!L94</f>
        <v>159.78219441060097</v>
      </c>
      <c r="Q91" s="104">
        <f>'[3]M (Adjusted)'!$L94</f>
        <v>436545.06550844252</v>
      </c>
      <c r="R91" s="104">
        <f>'[3]M (Adjusted)'!D94</f>
        <v>37450.699893907389</v>
      </c>
      <c r="S91" s="104">
        <f>'[3]M (Adjusted)'!$M94</f>
        <v>384725.81388313539</v>
      </c>
      <c r="T91" s="104">
        <f>'[3]M (Adjusted)'!$O94</f>
        <v>25425.716813364335</v>
      </c>
      <c r="U91" s="107">
        <f>[4]Sheet1!$AQ94</f>
        <v>73.923927772970444</v>
      </c>
      <c r="V91" s="101">
        <f>[2]M!F94</f>
        <v>75.687388064009284</v>
      </c>
      <c r="W91" s="143">
        <v>8.5109999999999992</v>
      </c>
      <c r="X91" s="143">
        <v>6.1959999999999997</v>
      </c>
      <c r="Y91" s="143">
        <v>4.5090000000000003</v>
      </c>
      <c r="Z91" s="143">
        <v>5.7439999999999998</v>
      </c>
      <c r="AA91" s="143">
        <v>6.9450000000000003</v>
      </c>
      <c r="AB91" s="19">
        <f>ROUND(Fall13!W91/($P91/100),3)</f>
        <v>5.327</v>
      </c>
      <c r="AC91" s="19">
        <f>ROUND(Fall13!X91/($P91/100),3)</f>
        <v>3.8780000000000001</v>
      </c>
      <c r="AD91" s="19">
        <f>ROUND(Fall13!Y91/($P91/100),3)</f>
        <v>2.8220000000000001</v>
      </c>
      <c r="AE91" s="19">
        <f>ROUND(Fall13!Z91/($P91/100),3)</f>
        <v>3.5950000000000002</v>
      </c>
      <c r="AF91" s="19">
        <f>ROUND(Fall13!AA91/($P91/100),3)</f>
        <v>4.3470000000000004</v>
      </c>
      <c r="AG91" s="15">
        <v>20.399999999999999</v>
      </c>
      <c r="AH91" s="15">
        <v>112.1</v>
      </c>
      <c r="AI91" s="15">
        <v>3.9</v>
      </c>
      <c r="AJ91" s="15">
        <v>157.80000000000001</v>
      </c>
      <c r="AK91" s="15">
        <v>34.799999999999997</v>
      </c>
      <c r="AL91" s="15">
        <v>54.2</v>
      </c>
    </row>
    <row r="92" spans="1:38">
      <c r="A92" s="16">
        <f t="shared" si="2"/>
        <v>1997</v>
      </c>
      <c r="B92" s="6">
        <f t="shared" si="3"/>
        <v>4</v>
      </c>
      <c r="C92" s="46">
        <f>'[1]M (Adjusted)'!B95</f>
        <v>6358.3388364950815</v>
      </c>
      <c r="D92" s="101">
        <f>'[1]M (Adjusted)'!D95</f>
        <v>425.42242110520601</v>
      </c>
      <c r="E92" s="101">
        <f>'[1]M (Adjusted)'!E95</f>
        <v>486.79676813284556</v>
      </c>
      <c r="F92" s="101">
        <f>'[1]M (Adjusted)'!F95</f>
        <v>1412.9694372336069</v>
      </c>
      <c r="G92" s="101">
        <f>'[1]M (Adjusted)'!G95</f>
        <v>147.64257083212337</v>
      </c>
      <c r="H92" s="101">
        <f>'[1]M (Adjusted)'!H95</f>
        <v>423.54059989750385</v>
      </c>
      <c r="I92" s="101">
        <f>'[1]M (Adjusted)'!I95</f>
        <v>654.08513172268863</v>
      </c>
      <c r="J92" s="101">
        <f>'[1]M (Adjusted)'!J95</f>
        <v>776.77765736415358</v>
      </c>
      <c r="K92" s="101">
        <f>'[1]M (Adjusted)'!K95</f>
        <v>803.46093845268092</v>
      </c>
      <c r="L92" s="101">
        <f>'[1]M (Adjusted)'!L95</f>
        <v>271.25191808839639</v>
      </c>
      <c r="M92" s="101">
        <f>'[1]M (Adjusted)'!M95</f>
        <v>4489.7282535911536</v>
      </c>
      <c r="N92" s="101">
        <f>'[1]M (Adjusted)'!N95</f>
        <v>946.83820504347489</v>
      </c>
      <c r="O92" s="11">
        <v>30.8</v>
      </c>
      <c r="P92" s="101">
        <f>[2]M!L95</f>
        <v>159.85810759613912</v>
      </c>
      <c r="Q92" s="104">
        <f>'[3]M (Adjusted)'!$L95</f>
        <v>437252.67888590496</v>
      </c>
      <c r="R92" s="104">
        <f>'[3]M (Adjusted)'!D95</f>
        <v>37561.622502503924</v>
      </c>
      <c r="S92" s="104">
        <f>'[3]M (Adjusted)'!$M95</f>
        <v>385286.69867146813</v>
      </c>
      <c r="T92" s="104">
        <f>'[3]M (Adjusted)'!$O95</f>
        <v>25416.449568430584</v>
      </c>
      <c r="U92" s="107">
        <f>[4]Sheet1!$AQ95</f>
        <v>74.370811176051703</v>
      </c>
      <c r="V92" s="101">
        <f>[2]M!F95</f>
        <v>76.230260712870702</v>
      </c>
      <c r="W92" s="143">
        <v>8.9</v>
      </c>
      <c r="X92" s="143">
        <v>6.3559999999999999</v>
      </c>
      <c r="Y92" s="143">
        <v>4.6310000000000002</v>
      </c>
      <c r="Z92" s="143">
        <v>5.9219999999999997</v>
      </c>
      <c r="AA92" s="143">
        <v>7.17</v>
      </c>
      <c r="AB92" s="19">
        <f>ROUND(Fall13!W92/($P92/100),3)</f>
        <v>5.5670000000000002</v>
      </c>
      <c r="AC92" s="19">
        <f>ROUND(Fall13!X92/($P92/100),3)</f>
        <v>3.976</v>
      </c>
      <c r="AD92" s="19">
        <f>ROUND(Fall13!Y92/($P92/100),3)</f>
        <v>2.8969999999999998</v>
      </c>
      <c r="AE92" s="19">
        <f>ROUND(Fall13!Z92/($P92/100),3)</f>
        <v>3.7050000000000001</v>
      </c>
      <c r="AF92" s="19">
        <f>ROUND(Fall13!AA92/($P92/100),3)</f>
        <v>4.4850000000000003</v>
      </c>
      <c r="AG92" s="15">
        <v>2.4</v>
      </c>
      <c r="AH92" s="15">
        <v>123.5</v>
      </c>
      <c r="AI92" s="15">
        <v>0</v>
      </c>
      <c r="AJ92" s="15">
        <v>123.5</v>
      </c>
      <c r="AK92" s="15">
        <v>9.1</v>
      </c>
      <c r="AL92" s="15">
        <v>54.4</v>
      </c>
    </row>
    <row r="93" spans="1:38">
      <c r="A93" s="16">
        <f t="shared" si="2"/>
        <v>1997</v>
      </c>
      <c r="B93" s="6">
        <f t="shared" si="3"/>
        <v>5</v>
      </c>
      <c r="C93" s="46">
        <f>'[1]M (Adjusted)'!B96</f>
        <v>6383.818953141089</v>
      </c>
      <c r="D93" s="101">
        <f>'[1]M (Adjusted)'!D96</f>
        <v>427.07562918240023</v>
      </c>
      <c r="E93" s="101">
        <f>'[1]M (Adjusted)'!E96</f>
        <v>484.78559271991253</v>
      </c>
      <c r="F93" s="101">
        <f>'[1]M (Adjusted)'!F96</f>
        <v>1417.125692486763</v>
      </c>
      <c r="G93" s="101">
        <f>'[1]M (Adjusted)'!G96</f>
        <v>148.18413166846</v>
      </c>
      <c r="H93" s="101">
        <f>'[1]M (Adjusted)'!H96</f>
        <v>428.24076933461811</v>
      </c>
      <c r="I93" s="101">
        <f>'[1]M (Adjusted)'!I96</f>
        <v>664.06359578813272</v>
      </c>
      <c r="J93" s="101">
        <f>'[1]M (Adjusted)'!J96</f>
        <v>779.39626431296915</v>
      </c>
      <c r="K93" s="101">
        <f>'[1]M (Adjusted)'!K96</f>
        <v>805.2082618321142</v>
      </c>
      <c r="L93" s="101">
        <f>'[1]M (Adjusted)'!L96</f>
        <v>272.71068718404541</v>
      </c>
      <c r="M93" s="101">
        <f>'[1]M (Adjusted)'!M96</f>
        <v>4514.9294026071029</v>
      </c>
      <c r="N93" s="101">
        <f>'[1]M (Adjusted)'!N96</f>
        <v>947.54518320098998</v>
      </c>
      <c r="O93" s="11">
        <v>29.45</v>
      </c>
      <c r="P93" s="101">
        <f>[2]M!L96</f>
        <v>159.96945815377177</v>
      </c>
      <c r="Q93" s="104">
        <f>'[3]M (Adjusted)'!$L96</f>
        <v>438785.6104972593</v>
      </c>
      <c r="R93" s="104">
        <f>'[3]M (Adjusted)'!D96</f>
        <v>37690.421820482232</v>
      </c>
      <c r="S93" s="104">
        <f>'[3]M (Adjusted)'!$M96</f>
        <v>386567.87988428917</v>
      </c>
      <c r="T93" s="104">
        <f>'[3]M (Adjusted)'!$O96</f>
        <v>25454.917115611413</v>
      </c>
      <c r="U93" s="107">
        <f>[4]Sheet1!$AQ96</f>
        <v>74.828701568144041</v>
      </c>
      <c r="V93" s="101">
        <f>[2]M!F96</f>
        <v>76.809725530115102</v>
      </c>
      <c r="W93" s="143">
        <v>8.8640000000000008</v>
      </c>
      <c r="X93" s="143">
        <v>6.4610000000000003</v>
      </c>
      <c r="Y93" s="143">
        <v>4.7640000000000002</v>
      </c>
      <c r="Z93" s="143">
        <v>6.05</v>
      </c>
      <c r="AA93" s="143">
        <v>7.2439999999999998</v>
      </c>
      <c r="AB93" s="19">
        <f>ROUND(Fall13!W93/($P93/100),3)</f>
        <v>5.5410000000000004</v>
      </c>
      <c r="AC93" s="19">
        <f>ROUND(Fall13!X93/($P93/100),3)</f>
        <v>4.0389999999999997</v>
      </c>
      <c r="AD93" s="19">
        <f>ROUND(Fall13!Y93/($P93/100),3)</f>
        <v>2.9780000000000002</v>
      </c>
      <c r="AE93" s="19">
        <f>ROUND(Fall13!Z93/($P93/100),3)</f>
        <v>3.782</v>
      </c>
      <c r="AF93" s="19">
        <f>ROUND(Fall13!AA93/($P93/100),3)</f>
        <v>4.5279999999999996</v>
      </c>
      <c r="AG93" s="15">
        <v>1.2</v>
      </c>
      <c r="AH93" s="15">
        <v>156.1</v>
      </c>
      <c r="AI93" s="15">
        <v>0</v>
      </c>
      <c r="AJ93" s="15">
        <v>207.6</v>
      </c>
      <c r="AK93" s="15">
        <v>6.6</v>
      </c>
      <c r="AL93" s="15">
        <v>86.8</v>
      </c>
    </row>
    <row r="94" spans="1:38">
      <c r="A94" s="16">
        <f t="shared" si="2"/>
        <v>1997</v>
      </c>
      <c r="B94" s="6">
        <f t="shared" si="3"/>
        <v>6</v>
      </c>
      <c r="C94" s="46">
        <f>'[1]M (Adjusted)'!B97</f>
        <v>6401.7598500609402</v>
      </c>
      <c r="D94" s="101">
        <f>'[1]M (Adjusted)'!D97</f>
        <v>428.49942873716356</v>
      </c>
      <c r="E94" s="101">
        <f>'[1]M (Adjusted)'!E97</f>
        <v>484.03139717976251</v>
      </c>
      <c r="F94" s="101">
        <f>'[1]M (Adjusted)'!F97</f>
        <v>1413.1151743809382</v>
      </c>
      <c r="G94" s="101">
        <f>'[1]M (Adjusted)'!G97</f>
        <v>149.07716903537511</v>
      </c>
      <c r="H94" s="101">
        <f>'[1]M (Adjusted)'!H97</f>
        <v>431.90734584797173</v>
      </c>
      <c r="I94" s="101">
        <f>'[1]M (Adjusted)'!I97</f>
        <v>676.98357239762947</v>
      </c>
      <c r="J94" s="101">
        <f>'[1]M (Adjusted)'!J97</f>
        <v>782.12736333012583</v>
      </c>
      <c r="K94" s="101">
        <f>'[1]M (Adjusted)'!K97</f>
        <v>809.55936383406322</v>
      </c>
      <c r="L94" s="101">
        <f>'[1]M (Adjusted)'!L97</f>
        <v>274.74368664324282</v>
      </c>
      <c r="M94" s="101">
        <f>'[1]M (Adjusted)'!M97</f>
        <v>4537.5136754693458</v>
      </c>
      <c r="N94" s="101">
        <f>'[1]M (Adjusted)'!N97</f>
        <v>942.2507969697316</v>
      </c>
      <c r="O94" s="11">
        <v>30.75</v>
      </c>
      <c r="P94" s="101">
        <f>[2]M!L97</f>
        <v>160.17345231200258</v>
      </c>
      <c r="Q94" s="104">
        <f>'[3]M (Adjusted)'!$L97</f>
        <v>441540.45069986978</v>
      </c>
      <c r="R94" s="104">
        <f>'[3]M (Adjusted)'!D97</f>
        <v>37845.825947774028</v>
      </c>
      <c r="S94" s="104">
        <f>'[3]M (Adjusted)'!$M97</f>
        <v>388793.92961425782</v>
      </c>
      <c r="T94" s="104">
        <f>'[3]M (Adjusted)'!$O97</f>
        <v>25555.955675188699</v>
      </c>
      <c r="U94" s="107">
        <f>[4]Sheet1!$AQ97</f>
        <v>75.351285288676934</v>
      </c>
      <c r="V94" s="101">
        <f>[2]M!F97</f>
        <v>77.434911944065249</v>
      </c>
      <c r="W94" s="143">
        <v>8.5939999999999994</v>
      </c>
      <c r="X94" s="143">
        <v>6.35</v>
      </c>
      <c r="Y94" s="143">
        <v>4.6079999999999997</v>
      </c>
      <c r="Z94" s="143">
        <v>5.96</v>
      </c>
      <c r="AA94" s="143">
        <v>7.1879999999999997</v>
      </c>
      <c r="AB94" s="19">
        <f>ROUND(Fall13!W94/($P94/100),3)</f>
        <v>5.3650000000000002</v>
      </c>
      <c r="AC94" s="19">
        <f>ROUND(Fall13!X94/($P94/100),3)</f>
        <v>3.964</v>
      </c>
      <c r="AD94" s="19">
        <f>ROUND(Fall13!Y94/($P94/100),3)</f>
        <v>2.8769999999999998</v>
      </c>
      <c r="AE94" s="19">
        <f>ROUND(Fall13!Z94/($P94/100),3)</f>
        <v>3.7210000000000001</v>
      </c>
      <c r="AF94" s="19">
        <f>ROUND(Fall13!AA94/($P94/100),3)</f>
        <v>4.4880000000000004</v>
      </c>
      <c r="AG94" s="15">
        <v>0</v>
      </c>
      <c r="AH94" s="15">
        <v>303.3</v>
      </c>
      <c r="AI94" s="15">
        <v>0</v>
      </c>
      <c r="AJ94" s="15">
        <v>303.3</v>
      </c>
      <c r="AK94" s="15">
        <v>0.2</v>
      </c>
      <c r="AL94" s="15">
        <v>212.1</v>
      </c>
    </row>
    <row r="95" spans="1:38">
      <c r="A95" s="16">
        <f t="shared" si="2"/>
        <v>1997</v>
      </c>
      <c r="B95" s="6">
        <f t="shared" si="3"/>
        <v>7</v>
      </c>
      <c r="C95" s="46">
        <f>'[1]M (Adjusted)'!B98</f>
        <v>6414.5252983416276</v>
      </c>
      <c r="D95" s="101">
        <f>'[1]M (Adjusted)'!D98</f>
        <v>430.00081398602453</v>
      </c>
      <c r="E95" s="101">
        <f>'[1]M (Adjusted)'!E98</f>
        <v>484.08016839815724</v>
      </c>
      <c r="F95" s="101">
        <f>'[1]M (Adjusted)'!F98</f>
        <v>1405.3651014835605</v>
      </c>
      <c r="G95" s="101">
        <f>'[1]M (Adjusted)'!G98</f>
        <v>149.95478711012871</v>
      </c>
      <c r="H95" s="101">
        <f>'[1]M (Adjusted)'!H98</f>
        <v>434.19131687379655</v>
      </c>
      <c r="I95" s="101">
        <f>'[1]M (Adjusted)'!I98</f>
        <v>690.93516674541661</v>
      </c>
      <c r="J95" s="101">
        <f>'[1]M (Adjusted)'!J98</f>
        <v>784.58689929929471</v>
      </c>
      <c r="K95" s="101">
        <f>'[1]M (Adjusted)'!K98</f>
        <v>814.32003482695552</v>
      </c>
      <c r="L95" s="101">
        <f>'[1]M (Adjusted)'!L98</f>
        <v>276.8103997063252</v>
      </c>
      <c r="M95" s="101">
        <f>'[1]M (Adjusted)'!M98</f>
        <v>4556.1637060454777</v>
      </c>
      <c r="N95" s="101">
        <f>'[1]M (Adjusted)'!N98</f>
        <v>934.79947538529677</v>
      </c>
      <c r="O95" s="11">
        <v>30.45</v>
      </c>
      <c r="P95" s="101">
        <f>[2]M!L98</f>
        <v>160.46025093068039</v>
      </c>
      <c r="Q95" s="104">
        <f>'[3]M (Adjusted)'!$L98</f>
        <v>444653.35739824851</v>
      </c>
      <c r="R95" s="104">
        <f>'[3]M (Adjusted)'!D98</f>
        <v>38017.158499663186</v>
      </c>
      <c r="S95" s="104">
        <f>'[3]M (Adjusted)'!$M98</f>
        <v>391241.69204711914</v>
      </c>
      <c r="T95" s="104">
        <f>'[3]M (Adjusted)'!$O98</f>
        <v>25672.28076171875</v>
      </c>
      <c r="U95" s="107">
        <f>[4]Sheet1!$AQ98</f>
        <v>75.962091849050339</v>
      </c>
      <c r="V95" s="101">
        <f>[2]M!F98</f>
        <v>78.090833273325714</v>
      </c>
      <c r="W95" s="145">
        <v>7.718</v>
      </c>
      <c r="X95" s="145">
        <v>5.5620000000000003</v>
      </c>
      <c r="Y95" s="145">
        <v>4.0919999999999996</v>
      </c>
      <c r="Z95" s="145">
        <v>5.1920000000000002</v>
      </c>
      <c r="AA95" s="145">
        <v>6.4950000000000001</v>
      </c>
      <c r="AB95" s="19">
        <f>ROUND(Fall13!W95/($P95/100),3)</f>
        <v>4.8099999999999996</v>
      </c>
      <c r="AC95" s="19">
        <f>ROUND(Fall13!X95/($P95/100),3)</f>
        <v>3.4660000000000002</v>
      </c>
      <c r="AD95" s="19">
        <f>ROUND(Fall13!Y95/($P95/100),3)</f>
        <v>2.5499999999999998</v>
      </c>
      <c r="AE95" s="19">
        <f>ROUND(Fall13!Z95/($P95/100),3)</f>
        <v>3.2360000000000002</v>
      </c>
      <c r="AF95" s="19">
        <f>ROUND(Fall13!AA95/($P95/100),3)</f>
        <v>4.048</v>
      </c>
      <c r="AG95" s="15">
        <v>0</v>
      </c>
      <c r="AH95" s="15">
        <v>402.5</v>
      </c>
      <c r="AI95" s="15">
        <v>0</v>
      </c>
      <c r="AJ95" s="15">
        <v>463.4</v>
      </c>
      <c r="AK95" s="15">
        <v>0</v>
      </c>
      <c r="AL95" s="15">
        <v>311.2</v>
      </c>
    </row>
    <row r="96" spans="1:38">
      <c r="A96" s="16">
        <f t="shared" si="2"/>
        <v>1997</v>
      </c>
      <c r="B96" s="6">
        <f t="shared" si="3"/>
        <v>8</v>
      </c>
      <c r="C96" s="46">
        <f>'[1]M (Adjusted)'!B99</f>
        <v>6426.8978722395914</v>
      </c>
      <c r="D96" s="101">
        <f>'[1]M (Adjusted)'!D99</f>
        <v>432.14285032162741</v>
      </c>
      <c r="E96" s="101">
        <f>'[1]M (Adjusted)'!E99</f>
        <v>484.00901389602694</v>
      </c>
      <c r="F96" s="101">
        <f>'[1]M (Adjusted)'!F99</f>
        <v>1400.7723045733667</v>
      </c>
      <c r="G96" s="101">
        <f>'[1]M (Adjusted)'!G99</f>
        <v>150.26465099713494</v>
      </c>
      <c r="H96" s="101">
        <f>'[1]M (Adjusted)'!H99</f>
        <v>435.0585397741487</v>
      </c>
      <c r="I96" s="101">
        <f>'[1]M (Adjusted)'!I99</f>
        <v>703.22908261706755</v>
      </c>
      <c r="J96" s="101">
        <f>'[1]M (Adjusted)'!J99</f>
        <v>786.31695614514808</v>
      </c>
      <c r="K96" s="101">
        <f>'[1]M (Adjusted)'!K99</f>
        <v>816.36823914512513</v>
      </c>
      <c r="L96" s="101">
        <f>'[1]M (Adjusted)'!L99</f>
        <v>278.14963953389275</v>
      </c>
      <c r="M96" s="101">
        <f>'[1]M (Adjusted)'!M99</f>
        <v>4570.1594127858834</v>
      </c>
      <c r="N96" s="101">
        <f>'[1]M (Adjusted)'!N99</f>
        <v>931.081124442239</v>
      </c>
      <c r="O96" s="11">
        <v>29.75</v>
      </c>
      <c r="P96" s="101">
        <f>[2]M!L99</f>
        <v>160.8014881390958</v>
      </c>
      <c r="Q96" s="104">
        <f>'[3]M (Adjusted)'!$L99</f>
        <v>446858.82667984499</v>
      </c>
      <c r="R96" s="104">
        <f>'[3]M (Adjusted)'!D99</f>
        <v>38189.217836294447</v>
      </c>
      <c r="S96" s="104">
        <f>'[3]M (Adjusted)'!$M99</f>
        <v>392885.61292783677</v>
      </c>
      <c r="T96" s="104">
        <f>'[3]M (Adjusted)'!$O99</f>
        <v>25736.063937033377</v>
      </c>
      <c r="U96" s="107">
        <f>[4]Sheet1!$AQ99</f>
        <v>76.684971772464777</v>
      </c>
      <c r="V96" s="101">
        <f>[2]M!F99</f>
        <v>78.764464628492149</v>
      </c>
      <c r="W96" s="143">
        <v>8.1940000000000008</v>
      </c>
      <c r="X96" s="143">
        <v>6.0540000000000003</v>
      </c>
      <c r="Y96" s="143">
        <v>4.4870000000000001</v>
      </c>
      <c r="Z96" s="143">
        <v>5.6829999999999998</v>
      </c>
      <c r="AA96" s="143">
        <v>6.976</v>
      </c>
      <c r="AB96" s="19">
        <f>ROUND(Fall13!W96/($P96/100),3)</f>
        <v>5.0960000000000001</v>
      </c>
      <c r="AC96" s="19">
        <f>ROUND(Fall13!X96/($P96/100),3)</f>
        <v>3.7650000000000001</v>
      </c>
      <c r="AD96" s="19">
        <f>ROUND(Fall13!Y96/($P96/100),3)</f>
        <v>2.79</v>
      </c>
      <c r="AE96" s="19">
        <f>ROUND(Fall13!Z96/($P96/100),3)</f>
        <v>3.5339999999999998</v>
      </c>
      <c r="AF96" s="19">
        <f>ROUND(Fall13!AA96/($P96/100),3)</f>
        <v>4.3380000000000001</v>
      </c>
      <c r="AG96" s="15">
        <v>0</v>
      </c>
      <c r="AH96" s="15">
        <v>405.4</v>
      </c>
      <c r="AI96" s="15">
        <v>0</v>
      </c>
      <c r="AJ96" s="15">
        <v>405.4</v>
      </c>
      <c r="AK96" s="15">
        <v>0</v>
      </c>
      <c r="AL96" s="15">
        <v>316.10000000000002</v>
      </c>
    </row>
    <row r="97" spans="1:38">
      <c r="A97" s="16">
        <f t="shared" si="2"/>
        <v>1997</v>
      </c>
      <c r="B97" s="6">
        <f t="shared" si="3"/>
        <v>9</v>
      </c>
      <c r="C97" s="46">
        <f>'[1]M (Adjusted)'!B100</f>
        <v>6442.0400023634238</v>
      </c>
      <c r="D97" s="101">
        <f>'[1]M (Adjusted)'!D100</f>
        <v>435.04266423583033</v>
      </c>
      <c r="E97" s="101">
        <f>'[1]M (Adjusted)'!E100</f>
        <v>483.29456777373952</v>
      </c>
      <c r="F97" s="101">
        <f>'[1]M (Adjusted)'!F100</f>
        <v>1404.0847553094229</v>
      </c>
      <c r="G97" s="101">
        <f>'[1]M (Adjusted)'!G100</f>
        <v>149.77324728667736</v>
      </c>
      <c r="H97" s="101">
        <f>'[1]M (Adjusted)'!H100</f>
        <v>434.75289471348128</v>
      </c>
      <c r="I97" s="101">
        <f>'[1]M (Adjusted)'!I100</f>
        <v>711.44804096321263</v>
      </c>
      <c r="J97" s="101">
        <f>'[1]M (Adjusted)'!J100</f>
        <v>787.132682710886</v>
      </c>
      <c r="K97" s="101">
        <f>'[1]M (Adjusted)'!K100</f>
        <v>813.87980733712516</v>
      </c>
      <c r="L97" s="101">
        <f>'[1]M (Adjusted)'!L100</f>
        <v>278.25686082343259</v>
      </c>
      <c r="M97" s="101">
        <f>'[1]M (Adjusted)'!M100</f>
        <v>4579.3282891442377</v>
      </c>
      <c r="N97" s="101">
        <f>'[1]M (Adjusted)'!N100</f>
        <v>934.86110803286238</v>
      </c>
      <c r="O97" s="11">
        <v>30.55</v>
      </c>
      <c r="P97" s="101">
        <f>[2]M!L100</f>
        <v>161.14954565440615</v>
      </c>
      <c r="Q97" s="104">
        <f>'[3]M (Adjusted)'!$L100</f>
        <v>447442.85974121094</v>
      </c>
      <c r="R97" s="104">
        <f>'[3]M (Adjusted)'!D100</f>
        <v>38347.228772313865</v>
      </c>
      <c r="S97" s="104">
        <f>'[3]M (Adjusted)'!$M100</f>
        <v>393178.01402791339</v>
      </c>
      <c r="T97" s="104">
        <f>'[3]M (Adjusted)'!$O100</f>
        <v>25712.747978210449</v>
      </c>
      <c r="U97" s="107">
        <f>[4]Sheet1!$AQ100</f>
        <v>77.484938235084215</v>
      </c>
      <c r="V97" s="101">
        <f>[2]M!F100</f>
        <v>79.413431344336516</v>
      </c>
      <c r="W97" s="143">
        <v>8.234</v>
      </c>
      <c r="X97" s="143">
        <v>6.0650000000000004</v>
      </c>
      <c r="Y97" s="143">
        <v>4.5439999999999996</v>
      </c>
      <c r="Z97" s="143">
        <v>5.6950000000000003</v>
      </c>
      <c r="AA97" s="143">
        <v>6.9980000000000002</v>
      </c>
      <c r="AB97" s="19">
        <f>ROUND(Fall13!W97/($P97/100),3)</f>
        <v>5.1100000000000003</v>
      </c>
      <c r="AC97" s="19">
        <f>ROUND(Fall13!X97/($P97/100),3)</f>
        <v>3.7639999999999998</v>
      </c>
      <c r="AD97" s="19">
        <f>ROUND(Fall13!Y97/($P97/100),3)</f>
        <v>2.82</v>
      </c>
      <c r="AE97" s="19">
        <f>ROUND(Fall13!Z97/($P97/100),3)</f>
        <v>3.5339999999999998</v>
      </c>
      <c r="AF97" s="19">
        <f>ROUND(Fall13!AA97/($P97/100),3)</f>
        <v>4.343</v>
      </c>
      <c r="AG97" s="15">
        <v>0</v>
      </c>
      <c r="AH97" s="15">
        <v>419.6</v>
      </c>
      <c r="AI97" s="15">
        <v>0</v>
      </c>
      <c r="AJ97" s="15">
        <v>480.7</v>
      </c>
      <c r="AK97" s="15">
        <v>0</v>
      </c>
      <c r="AL97" s="15">
        <v>327.9</v>
      </c>
    </row>
    <row r="98" spans="1:38">
      <c r="A98" s="16">
        <f t="shared" si="2"/>
        <v>1997</v>
      </c>
      <c r="B98" s="6">
        <f t="shared" si="3"/>
        <v>10</v>
      </c>
      <c r="C98" s="46">
        <f>'[1]M (Adjusted)'!B101</f>
        <v>6460.7279600698139</v>
      </c>
      <c r="D98" s="101">
        <f>'[1]M (Adjusted)'!D101</f>
        <v>437.90808963487223</v>
      </c>
      <c r="E98" s="101">
        <f>'[1]M (Adjusted)'!E101</f>
        <v>482.58015787793744</v>
      </c>
      <c r="F98" s="101">
        <f>'[1]M (Adjusted)'!F101</f>
        <v>1412.8816161155701</v>
      </c>
      <c r="G98" s="101">
        <f>'[1]M (Adjusted)'!G101</f>
        <v>149.24743933927627</v>
      </c>
      <c r="H98" s="101">
        <f>'[1]M (Adjusted)'!H101</f>
        <v>434.50162552056776</v>
      </c>
      <c r="I98" s="101">
        <f>'[1]M (Adjusted)'!I101</f>
        <v>716.30020751203256</v>
      </c>
      <c r="J98" s="101">
        <f>'[1]M (Adjusted)'!J101</f>
        <v>787.98567565506505</v>
      </c>
      <c r="K98" s="101">
        <f>'[1]M (Adjusted)'!K101</f>
        <v>809.23262761869739</v>
      </c>
      <c r="L98" s="101">
        <f>'[1]M (Adjusted)'!L101</f>
        <v>277.63542374103298</v>
      </c>
      <c r="M98" s="101">
        <f>'[1]M (Adjusted)'!M101</f>
        <v>4587.7846155022426</v>
      </c>
      <c r="N98" s="101">
        <f>'[1]M (Adjusted)'!N101</f>
        <v>942.96056062559933</v>
      </c>
      <c r="O98" s="11">
        <v>31.05</v>
      </c>
      <c r="P98" s="101">
        <f>[2]M!L101</f>
        <v>161.46496682013236</v>
      </c>
      <c r="Q98" s="104">
        <f>'[3]M (Adjusted)'!$L101</f>
        <v>447736.83025926159</v>
      </c>
      <c r="R98" s="104">
        <f>'[3]M (Adjusted)'!D101</f>
        <v>38511.96784515203</v>
      </c>
      <c r="S98" s="104">
        <f>'[3]M (Adjusted)'!$M101</f>
        <v>393292.51120684226</v>
      </c>
      <c r="T98" s="104">
        <f>'[3]M (Adjusted)'!$O101</f>
        <v>25677.940990447998</v>
      </c>
      <c r="U98" s="107">
        <f>[4]Sheet1!$AQ101</f>
        <v>78.29162347911587</v>
      </c>
      <c r="V98" s="101">
        <f>[2]M!F101</f>
        <v>80.037197289102139</v>
      </c>
      <c r="W98" s="143">
        <v>8.2940000000000005</v>
      </c>
      <c r="X98" s="143">
        <v>6.0279999999999996</v>
      </c>
      <c r="Y98" s="143">
        <v>4.476</v>
      </c>
      <c r="Z98" s="143">
        <v>5.6660000000000004</v>
      </c>
      <c r="AA98" s="143">
        <v>6.94</v>
      </c>
      <c r="AB98" s="19">
        <f>ROUND(Fall13!W98/($P98/100),3)</f>
        <v>5.1369999999999996</v>
      </c>
      <c r="AC98" s="19">
        <f>ROUND(Fall13!X98/($P98/100),3)</f>
        <v>3.7330000000000001</v>
      </c>
      <c r="AD98" s="19">
        <f>ROUND(Fall13!Y98/($P98/100),3)</f>
        <v>2.7719999999999998</v>
      </c>
      <c r="AE98" s="19">
        <f>ROUND(Fall13!Z98/($P98/100),3)</f>
        <v>3.5089999999999999</v>
      </c>
      <c r="AF98" s="19">
        <f>ROUND(Fall13!AA98/($P98/100),3)</f>
        <v>4.298</v>
      </c>
      <c r="AG98" s="15">
        <v>0.3</v>
      </c>
      <c r="AH98" s="15">
        <v>349.8</v>
      </c>
      <c r="AI98" s="15">
        <v>0</v>
      </c>
      <c r="AJ98" s="15">
        <v>349.8</v>
      </c>
      <c r="AK98" s="15">
        <v>0.6</v>
      </c>
      <c r="AL98" s="15">
        <v>259.5</v>
      </c>
    </row>
    <row r="99" spans="1:38">
      <c r="A99" s="16">
        <f t="shared" si="2"/>
        <v>1997</v>
      </c>
      <c r="B99" s="6">
        <f t="shared" si="3"/>
        <v>11</v>
      </c>
      <c r="C99" s="46">
        <f>'[1]M (Adjusted)'!B102</f>
        <v>6482.5226764122644</v>
      </c>
      <c r="D99" s="101">
        <f>'[1]M (Adjusted)'!D102</f>
        <v>439.61157246033349</v>
      </c>
      <c r="E99" s="101">
        <f>'[1]M (Adjusted)'!E102</f>
        <v>482.86544392903647</v>
      </c>
      <c r="F99" s="101">
        <f>'[1]M (Adjusted)'!F102</f>
        <v>1422.5903967350721</v>
      </c>
      <c r="G99" s="101">
        <f>'[1]M (Adjusted)'!G102</f>
        <v>149.74383980333806</v>
      </c>
      <c r="H99" s="101">
        <f>'[1]M (Adjusted)'!H102</f>
        <v>435.78451435367265</v>
      </c>
      <c r="I99" s="101">
        <f>'[1]M (Adjusted)'!I102</f>
        <v>719.13263949702184</v>
      </c>
      <c r="J99" s="101">
        <f>'[1]M (Adjusted)'!J102</f>
        <v>790.1089165568352</v>
      </c>
      <c r="K99" s="101">
        <f>'[1]M (Adjusted)'!K102</f>
        <v>806.0469673107068</v>
      </c>
      <c r="L99" s="101">
        <f>'[1]M (Adjusted)'!L102</f>
        <v>277.0645610657831</v>
      </c>
      <c r="M99" s="101">
        <f>'[1]M (Adjusted)'!M102</f>
        <v>4600.4718353224289</v>
      </c>
      <c r="N99" s="101">
        <f>'[1]M (Adjusted)'!N102</f>
        <v>950.13081218600269</v>
      </c>
      <c r="O99" s="11">
        <v>30.1</v>
      </c>
      <c r="P99" s="101">
        <f>[2]M!L102</f>
        <v>161.7017113695542</v>
      </c>
      <c r="Q99" s="104">
        <f>'[3]M (Adjusted)'!$L102</f>
        <v>449624.6390136719</v>
      </c>
      <c r="R99" s="104">
        <f>'[3]M (Adjusted)'!D102</f>
        <v>38709.540619929161</v>
      </c>
      <c r="S99" s="104">
        <f>'[3]M (Adjusted)'!$M102</f>
        <v>394872.01737569174</v>
      </c>
      <c r="T99" s="104">
        <f>'[3]M (Adjusted)'!$O102</f>
        <v>25738.565208562217</v>
      </c>
      <c r="U99" s="107">
        <f>[4]Sheet1!$AQ102</f>
        <v>79.002516143148142</v>
      </c>
      <c r="V99" s="101">
        <f>[2]M!F102</f>
        <v>80.627795848126212</v>
      </c>
      <c r="W99" s="143">
        <v>8.58</v>
      </c>
      <c r="X99" s="143">
        <v>6.093</v>
      </c>
      <c r="Y99" s="143">
        <v>4.5309999999999997</v>
      </c>
      <c r="Z99" s="143">
        <v>5.7160000000000002</v>
      </c>
      <c r="AA99" s="143">
        <v>6.9279999999999999</v>
      </c>
      <c r="AB99" s="19">
        <f>ROUND(Fall13!W99/($P99/100),3)</f>
        <v>5.306</v>
      </c>
      <c r="AC99" s="19">
        <f>ROUND(Fall13!X99/($P99/100),3)</f>
        <v>3.7679999999999998</v>
      </c>
      <c r="AD99" s="19">
        <f>ROUND(Fall13!Y99/($P99/100),3)</f>
        <v>2.802</v>
      </c>
      <c r="AE99" s="19">
        <f>ROUND(Fall13!Z99/($P99/100),3)</f>
        <v>3.5350000000000001</v>
      </c>
      <c r="AF99" s="19">
        <f>ROUND(Fall13!AA99/($P99/100),3)</f>
        <v>4.2839999999999998</v>
      </c>
      <c r="AG99" s="15">
        <v>22.8</v>
      </c>
      <c r="AH99" s="15">
        <v>117.2</v>
      </c>
      <c r="AI99" s="15">
        <v>2.6</v>
      </c>
      <c r="AJ99" s="15">
        <v>157.80000000000001</v>
      </c>
      <c r="AK99" s="15">
        <v>42.1</v>
      </c>
      <c r="AL99" s="15">
        <v>68.3</v>
      </c>
    </row>
    <row r="100" spans="1:38">
      <c r="A100" s="16">
        <f t="shared" si="2"/>
        <v>1997</v>
      </c>
      <c r="B100" s="6">
        <f t="shared" si="3"/>
        <v>12</v>
      </c>
      <c r="C100" s="46">
        <f>'[1]M (Adjusted)'!B103</f>
        <v>6506.5266196958482</v>
      </c>
      <c r="D100" s="101">
        <f>'[1]M (Adjusted)'!D103</f>
        <v>439.50006605156005</v>
      </c>
      <c r="E100" s="101">
        <f>'[1]M (Adjusted)'!E103</f>
        <v>484.63823576704146</v>
      </c>
      <c r="F100" s="101">
        <f>'[1]M (Adjusted)'!F103</f>
        <v>1429.7554652854319</v>
      </c>
      <c r="G100" s="101">
        <f>'[1]M (Adjusted)'!G103</f>
        <v>151.89078925309641</v>
      </c>
      <c r="H100" s="101">
        <f>'[1]M (Adjusted)'!H103</f>
        <v>439.38858109712601</v>
      </c>
      <c r="I100" s="101">
        <f>'[1]M (Adjusted)'!I103</f>
        <v>721.17582935671658</v>
      </c>
      <c r="J100" s="101">
        <f>'[1]M (Adjusted)'!J103</f>
        <v>794.08527739201827</v>
      </c>
      <c r="K100" s="101">
        <f>'[1]M (Adjusted)'!K103</f>
        <v>806.77774957303075</v>
      </c>
      <c r="L100" s="101">
        <f>'[1]M (Adjusted)'!L103</f>
        <v>277.09357414995469</v>
      </c>
      <c r="M100" s="101">
        <f>'[1]M (Adjusted)'!M103</f>
        <v>4620.1672661073744</v>
      </c>
      <c r="N100" s="101">
        <f>'[1]M (Adjusted)'!N103</f>
        <v>952.85683637280613</v>
      </c>
      <c r="O100" s="11">
        <v>31.7</v>
      </c>
      <c r="P100" s="101">
        <f>[2]M!L103</f>
        <v>161.83446738123894</v>
      </c>
      <c r="Q100" s="104">
        <f>'[3]M (Adjusted)'!$L103</f>
        <v>454253.02305947582</v>
      </c>
      <c r="R100" s="104">
        <f>'[3]M (Adjusted)'!D103</f>
        <v>38957.627484334989</v>
      </c>
      <c r="S100" s="104">
        <f>'[3]M (Adjusted)'!$M103</f>
        <v>398904.31068666518</v>
      </c>
      <c r="T100" s="104">
        <f>'[3]M (Adjusted)'!$O103</f>
        <v>25958.883002496535</v>
      </c>
      <c r="U100" s="107">
        <f>[4]Sheet1!$AQ103</f>
        <v>79.546251688993749</v>
      </c>
      <c r="V100" s="101">
        <f>[2]M!F103</f>
        <v>81.172307430045493</v>
      </c>
      <c r="W100" s="143">
        <v>8.4979999999999993</v>
      </c>
      <c r="X100" s="143">
        <v>6.0309999999999997</v>
      </c>
      <c r="Y100" s="143">
        <v>4.5019999999999998</v>
      </c>
      <c r="Z100" s="143">
        <v>5.641</v>
      </c>
      <c r="AA100" s="143">
        <v>7</v>
      </c>
      <c r="AB100" s="19">
        <f>ROUND(Fall13!W100/($P100/100),3)</f>
        <v>5.2510000000000003</v>
      </c>
      <c r="AC100" s="19">
        <f>ROUND(Fall13!X100/($P100/100),3)</f>
        <v>3.7269999999999999</v>
      </c>
      <c r="AD100" s="19">
        <f>ROUND(Fall13!Y100/($P100/100),3)</f>
        <v>2.782</v>
      </c>
      <c r="AE100" s="19">
        <f>ROUND(Fall13!Z100/($P100/100),3)</f>
        <v>3.4860000000000002</v>
      </c>
      <c r="AF100" s="19">
        <f>ROUND(Fall13!AA100/($P100/100),3)</f>
        <v>4.3250000000000002</v>
      </c>
      <c r="AG100" s="15">
        <v>78.400000000000006</v>
      </c>
      <c r="AH100" s="15">
        <v>39.5</v>
      </c>
      <c r="AI100" s="15">
        <v>22.1</v>
      </c>
      <c r="AJ100" s="15">
        <v>39.5</v>
      </c>
      <c r="AK100" s="15">
        <v>122.3</v>
      </c>
      <c r="AL100" s="15">
        <v>11</v>
      </c>
    </row>
    <row r="101" spans="1:38">
      <c r="A101" s="16">
        <f t="shared" si="2"/>
        <v>1998</v>
      </c>
      <c r="B101" s="6">
        <f t="shared" si="3"/>
        <v>1</v>
      </c>
      <c r="C101" s="46">
        <f>'[1]M (Adjusted)'!B104</f>
        <v>6530.623311173531</v>
      </c>
      <c r="D101" s="101">
        <f>'[1]M (Adjusted)'!D104</f>
        <v>438.44412052823651</v>
      </c>
      <c r="E101" s="101">
        <f>'[1]M (Adjusted)'!E104</f>
        <v>486.77598003995035</v>
      </c>
      <c r="F101" s="101">
        <f>'[1]M (Adjusted)'!F104</f>
        <v>1434.3773622060976</v>
      </c>
      <c r="G101" s="101">
        <f>'[1]M (Adjusted)'!G104</f>
        <v>154.97742473502313</v>
      </c>
      <c r="H101" s="101">
        <f>'[1]M (Adjusted)'!H104</f>
        <v>443.94284484271083</v>
      </c>
      <c r="I101" s="101">
        <f>'[1]M (Adjusted)'!I104</f>
        <v>723.47971302270889</v>
      </c>
      <c r="J101" s="101">
        <f>'[1]M (Adjusted)'!J104</f>
        <v>798.48436836657982</v>
      </c>
      <c r="K101" s="101">
        <f>'[1]M (Adjusted)'!K104</f>
        <v>810.24812581846788</v>
      </c>
      <c r="L101" s="101">
        <f>'[1]M (Adjusted)'!L104</f>
        <v>277.56925959837054</v>
      </c>
      <c r="M101" s="101">
        <f>'[1]M (Adjusted)'!M104</f>
        <v>4643.0790985899584</v>
      </c>
      <c r="N101" s="101">
        <f>'[1]M (Adjusted)'!N104</f>
        <v>953.02460188250393</v>
      </c>
      <c r="O101" s="11">
        <v>31.9</v>
      </c>
      <c r="P101" s="101">
        <f>[2]M!L104</f>
        <v>161.90817757768016</v>
      </c>
      <c r="Q101" s="104">
        <f>'[3]M (Adjusted)'!$L104</f>
        <v>460488.99962197582</v>
      </c>
      <c r="R101" s="104">
        <f>'[3]M (Adjusted)'!D104</f>
        <v>39250.488114327469</v>
      </c>
      <c r="S101" s="104">
        <f>'[3]M (Adjusted)'!$M104</f>
        <v>404346.47523744643</v>
      </c>
      <c r="T101" s="104">
        <f>'[3]M (Adjusted)'!$O104</f>
        <v>26270.226329680412</v>
      </c>
      <c r="U101" s="107">
        <f>[4]Sheet1!$AQ104</f>
        <v>79.96060772348315</v>
      </c>
      <c r="V101" s="101">
        <f>[2]M!F104</f>
        <v>81.652864177290709</v>
      </c>
      <c r="W101" s="143">
        <v>8.35</v>
      </c>
      <c r="X101" s="143">
        <v>6.0380000000000003</v>
      </c>
      <c r="Y101" s="143">
        <v>4.3609999999999998</v>
      </c>
      <c r="Z101" s="143">
        <v>5.6459999999999999</v>
      </c>
      <c r="AA101" s="143">
        <v>6.9779999999999998</v>
      </c>
      <c r="AB101" s="19">
        <f>ROUND(Fall13!W101/($P101/100),3)</f>
        <v>5.157</v>
      </c>
      <c r="AC101" s="19">
        <f>ROUND(Fall13!X101/($P101/100),3)</f>
        <v>3.7290000000000001</v>
      </c>
      <c r="AD101" s="19">
        <f>ROUND(Fall13!Y101/($P101/100),3)</f>
        <v>2.694</v>
      </c>
      <c r="AE101" s="19">
        <f>ROUND(Fall13!Z101/($P101/100),3)</f>
        <v>3.4870000000000001</v>
      </c>
      <c r="AF101" s="19">
        <f>ROUND(Fall13!AA101/($P101/100),3)</f>
        <v>4.3099999999999996</v>
      </c>
      <c r="AG101" s="15">
        <v>124.4</v>
      </c>
      <c r="AH101" s="15">
        <v>42.4</v>
      </c>
      <c r="AI101" s="15">
        <v>40.1</v>
      </c>
      <c r="AJ101" s="15">
        <v>65.5</v>
      </c>
      <c r="AK101" s="15">
        <v>174.9</v>
      </c>
      <c r="AL101" s="15">
        <v>16.100000000000001</v>
      </c>
    </row>
    <row r="102" spans="1:38">
      <c r="A102" s="16">
        <f t="shared" si="2"/>
        <v>1998</v>
      </c>
      <c r="B102" s="6">
        <f t="shared" si="3"/>
        <v>2</v>
      </c>
      <c r="C102" s="46">
        <f>'[1]M (Adjusted)'!B105</f>
        <v>6550.4955612112371</v>
      </c>
      <c r="D102" s="101">
        <f>'[1]M (Adjusted)'!D105</f>
        <v>437.84232648648322</v>
      </c>
      <c r="E102" s="101">
        <f>'[1]M (Adjusted)'!E105</f>
        <v>487.56446486924375</v>
      </c>
      <c r="F102" s="101">
        <f>'[1]M (Adjusted)'!F105</f>
        <v>1437.267685527248</v>
      </c>
      <c r="G102" s="101">
        <f>'[1]M (Adjusted)'!G105</f>
        <v>157.63849154646908</v>
      </c>
      <c r="H102" s="101">
        <f>'[1]M (Adjusted)'!H105</f>
        <v>447.10714493479048</v>
      </c>
      <c r="I102" s="101">
        <f>'[1]M (Adjusted)'!I105</f>
        <v>726.7383037773626</v>
      </c>
      <c r="J102" s="101">
        <f>'[1]M (Adjusted)'!J105</f>
        <v>800.99669789522886</v>
      </c>
      <c r="K102" s="101">
        <f>'[1]M (Adjusted)'!K105</f>
        <v>813.83823244433313</v>
      </c>
      <c r="L102" s="101">
        <f>'[1]M (Adjusted)'!L105</f>
        <v>278.07322807743083</v>
      </c>
      <c r="M102" s="101">
        <f>'[1]M (Adjusted)'!M105</f>
        <v>4661.6597842028632</v>
      </c>
      <c r="N102" s="101">
        <f>'[1]M (Adjusted)'!N105</f>
        <v>954.12676192181448</v>
      </c>
      <c r="O102" s="12">
        <v>29.5</v>
      </c>
      <c r="P102" s="101">
        <f>[2]M!L105</f>
        <v>161.98231909244456</v>
      </c>
      <c r="Q102" s="104">
        <f>'[3]M (Adjusted)'!$L105</f>
        <v>465996.39389910019</v>
      </c>
      <c r="R102" s="104">
        <f>'[3]M (Adjusted)'!D105</f>
        <v>39548.992704188691</v>
      </c>
      <c r="S102" s="104">
        <f>'[3]M (Adjusted)'!$M105</f>
        <v>409097.45933641709</v>
      </c>
      <c r="T102" s="104">
        <f>'[3]M (Adjusted)'!$O105</f>
        <v>26538.504387106215</v>
      </c>
      <c r="U102" s="107">
        <f>[4]Sheet1!$AQ105</f>
        <v>80.285655982035678</v>
      </c>
      <c r="V102" s="101">
        <f>[2]M!F105</f>
        <v>82.014927258548724</v>
      </c>
      <c r="W102" s="143">
        <v>8.4619999999999997</v>
      </c>
      <c r="X102" s="143">
        <v>6.0430000000000001</v>
      </c>
      <c r="Y102" s="143">
        <v>4.3890000000000002</v>
      </c>
      <c r="Z102" s="143">
        <v>5.6980000000000004</v>
      </c>
      <c r="AA102" s="143">
        <v>7.0060000000000002</v>
      </c>
      <c r="AB102" s="19">
        <f>ROUND(Fall13!W102/($P102/100),3)</f>
        <v>5.2240000000000002</v>
      </c>
      <c r="AC102" s="19">
        <f>ROUND(Fall13!X102/($P102/100),3)</f>
        <v>3.7309999999999999</v>
      </c>
      <c r="AD102" s="19">
        <f>ROUND(Fall13!Y102/($P102/100),3)</f>
        <v>2.71</v>
      </c>
      <c r="AE102" s="19">
        <f>ROUND(Fall13!Z102/($P102/100),3)</f>
        <v>3.5179999999999998</v>
      </c>
      <c r="AF102" s="19">
        <f>ROUND(Fall13!AA102/($P102/100),3)</f>
        <v>4.3250000000000002</v>
      </c>
      <c r="AG102" s="15">
        <v>120.5</v>
      </c>
      <c r="AH102" s="15">
        <v>11.9</v>
      </c>
      <c r="AI102" s="15">
        <v>26.5</v>
      </c>
      <c r="AJ102" s="15">
        <v>11.9</v>
      </c>
      <c r="AK102" s="15">
        <v>180.7</v>
      </c>
      <c r="AL102" s="15">
        <v>3.3</v>
      </c>
    </row>
    <row r="103" spans="1:38">
      <c r="A103" s="16">
        <f t="shared" si="2"/>
        <v>1998</v>
      </c>
      <c r="B103" s="6">
        <f t="shared" si="3"/>
        <v>3</v>
      </c>
      <c r="C103" s="46">
        <f>'[1]M (Adjusted)'!B106</f>
        <v>6565.3468334001882</v>
      </c>
      <c r="D103" s="101">
        <f>'[1]M (Adjusted)'!D106</f>
        <v>438.56931517345288</v>
      </c>
      <c r="E103" s="101">
        <f>'[1]M (Adjusted)'!E106</f>
        <v>486.13358874859347</v>
      </c>
      <c r="F103" s="101">
        <f>'[1]M (Adjusted)'!F106</f>
        <v>1439.5743584517509</v>
      </c>
      <c r="G103" s="101">
        <f>'[1]M (Adjusted)'!G106</f>
        <v>159.22005494804151</v>
      </c>
      <c r="H103" s="101">
        <f>'[1]M (Adjusted)'!H106</f>
        <v>447.83142360948744</v>
      </c>
      <c r="I103" s="101">
        <f>'[1]M (Adjusted)'!I106</f>
        <v>731.53083949512052</v>
      </c>
      <c r="J103" s="101">
        <f>'[1]M (Adjusted)'!J106</f>
        <v>800.61538835302474</v>
      </c>
      <c r="K103" s="101">
        <f>'[1]M (Adjusted)'!K106</f>
        <v>816.05937162522343</v>
      </c>
      <c r="L103" s="101">
        <f>'[1]M (Adjusted)'!L106</f>
        <v>278.3645989108951</v>
      </c>
      <c r="M103" s="101">
        <f>'[1]M (Adjusted)'!M106</f>
        <v>4673.1960353935438</v>
      </c>
      <c r="N103" s="101">
        <f>'[1]M (Adjusted)'!N106</f>
        <v>958.054203748703</v>
      </c>
      <c r="O103" s="12">
        <v>29.35</v>
      </c>
      <c r="P103" s="101">
        <f>[2]M!L106</f>
        <v>162.10779227604789</v>
      </c>
      <c r="Q103" s="104">
        <f>'[3]M (Adjusted)'!$L106</f>
        <v>469734.67085512221</v>
      </c>
      <c r="R103" s="104">
        <f>'[3]M (Adjusted)'!D106</f>
        <v>39850.840276172035</v>
      </c>
      <c r="S103" s="104">
        <f>'[3]M (Adjusted)'!$M106</f>
        <v>412216.04132178525</v>
      </c>
      <c r="T103" s="104">
        <f>'[3]M (Adjusted)'!$O106</f>
        <v>26700.35400692109</v>
      </c>
      <c r="U103" s="107">
        <f>[4]Sheet1!$AQ106</f>
        <v>80.586081877485995</v>
      </c>
      <c r="V103" s="101">
        <f>[2]M!F106</f>
        <v>82.271323445223032</v>
      </c>
      <c r="W103" s="143">
        <v>8.5079999999999991</v>
      </c>
      <c r="X103" s="143">
        <v>6.1310000000000002</v>
      </c>
      <c r="Y103" s="143">
        <v>4.3789999999999996</v>
      </c>
      <c r="Z103" s="143">
        <v>5.61</v>
      </c>
      <c r="AA103" s="143">
        <v>6.98</v>
      </c>
      <c r="AB103" s="19">
        <f>ROUND(Fall13!W103/($P103/100),3)</f>
        <v>5.2480000000000002</v>
      </c>
      <c r="AC103" s="19">
        <f>ROUND(Fall13!X103/($P103/100),3)</f>
        <v>3.782</v>
      </c>
      <c r="AD103" s="19">
        <f>ROUND(Fall13!Y103/($P103/100),3)</f>
        <v>2.7010000000000001</v>
      </c>
      <c r="AE103" s="19">
        <f>ROUND(Fall13!Z103/($P103/100),3)</f>
        <v>3.4609999999999999</v>
      </c>
      <c r="AF103" s="19">
        <f>ROUND(Fall13!AA103/($P103/100),3)</f>
        <v>4.306</v>
      </c>
      <c r="AG103" s="15">
        <v>97.4</v>
      </c>
      <c r="AH103" s="15">
        <v>25.1</v>
      </c>
      <c r="AI103" s="15">
        <v>26.2</v>
      </c>
      <c r="AJ103" s="15">
        <v>43.5</v>
      </c>
      <c r="AK103" s="15">
        <v>145.69999999999999</v>
      </c>
      <c r="AL103" s="15">
        <v>7.2</v>
      </c>
    </row>
    <row r="104" spans="1:38">
      <c r="A104" s="16">
        <f t="shared" si="2"/>
        <v>1998</v>
      </c>
      <c r="B104" s="6">
        <f t="shared" si="3"/>
        <v>4</v>
      </c>
      <c r="C104" s="46">
        <f>'[1]M (Adjusted)'!B107</f>
        <v>6576.2243487238884</v>
      </c>
      <c r="D104" s="101">
        <f>'[1]M (Adjusted)'!D107</f>
        <v>440.45517236888406</v>
      </c>
      <c r="E104" s="101">
        <f>'[1]M (Adjusted)'!E107</f>
        <v>483.28998934427898</v>
      </c>
      <c r="F104" s="101">
        <f>'[1]M (Adjusted)'!F107</f>
        <v>1442.0929905151327</v>
      </c>
      <c r="G104" s="101">
        <f>'[1]M (Adjusted)'!G107</f>
        <v>159.9690581306815</v>
      </c>
      <c r="H104" s="101">
        <f>'[1]M (Adjusted)'!H107</f>
        <v>447.15808954238889</v>
      </c>
      <c r="I104" s="101">
        <f>'[1]M (Adjusted)'!I107</f>
        <v>737.29784134229021</v>
      </c>
      <c r="J104" s="101">
        <f>'[1]M (Adjusted)'!J107</f>
        <v>798.56748270591095</v>
      </c>
      <c r="K104" s="101">
        <f>'[1]M (Adjusted)'!K107</f>
        <v>817.24273148477073</v>
      </c>
      <c r="L104" s="101">
        <f>'[1]M (Adjusted)'!L107</f>
        <v>278.51273645112911</v>
      </c>
      <c r="M104" s="101">
        <f>'[1]M (Adjusted)'!M107</f>
        <v>4680.8409301723041</v>
      </c>
      <c r="N104" s="101">
        <f>'[1]M (Adjusted)'!N107</f>
        <v>962.11604088942215</v>
      </c>
      <c r="O104" s="12">
        <v>30.3</v>
      </c>
      <c r="P104" s="101">
        <f>[2]M!L107</f>
        <v>162.29281263339024</v>
      </c>
      <c r="Q104" s="104">
        <f>'[3]M (Adjusted)'!$L107</f>
        <v>472105.32168375648</v>
      </c>
      <c r="R104" s="104">
        <f>'[3]M (Adjusted)'!D107</f>
        <v>40155.395676363762</v>
      </c>
      <c r="S104" s="104">
        <f>'[3]M (Adjusted)'!$M107</f>
        <v>414104.23915405275</v>
      </c>
      <c r="T104" s="104">
        <f>'[3]M (Adjusted)'!$O107</f>
        <v>26780.771110280355</v>
      </c>
      <c r="U104" s="107">
        <f>[4]Sheet1!$AQ107</f>
        <v>80.867501494660971</v>
      </c>
      <c r="V104" s="101">
        <f>[2]M!F107</f>
        <v>82.471799592301252</v>
      </c>
      <c r="W104" s="143">
        <v>8.6519999999999992</v>
      </c>
      <c r="X104" s="143">
        <v>6.173</v>
      </c>
      <c r="Y104" s="143">
        <v>4.4480000000000004</v>
      </c>
      <c r="Z104" s="143">
        <v>5.7729999999999997</v>
      </c>
      <c r="AA104" s="143">
        <v>7.0090000000000003</v>
      </c>
      <c r="AB104" s="19">
        <f>ROUND(Fall13!W104/($P104/100),3)</f>
        <v>5.3310000000000004</v>
      </c>
      <c r="AC104" s="19">
        <f>ROUND(Fall13!X104/($P104/100),3)</f>
        <v>3.8039999999999998</v>
      </c>
      <c r="AD104" s="19">
        <f>ROUND(Fall13!Y104/($P104/100),3)</f>
        <v>2.7410000000000001</v>
      </c>
      <c r="AE104" s="19">
        <f>ROUND(Fall13!Z104/($P104/100),3)</f>
        <v>3.5569999999999999</v>
      </c>
      <c r="AF104" s="19">
        <f>ROUND(Fall13!AA104/($P104/100),3)</f>
        <v>4.319</v>
      </c>
      <c r="AG104" s="15">
        <v>45.6</v>
      </c>
      <c r="AH104" s="15">
        <v>96.6</v>
      </c>
      <c r="AI104" s="15">
        <v>12.5</v>
      </c>
      <c r="AJ104" s="15">
        <v>96.6</v>
      </c>
      <c r="AK104" s="15">
        <v>70.099999999999994</v>
      </c>
      <c r="AL104" s="15">
        <v>52.4</v>
      </c>
    </row>
    <row r="105" spans="1:38">
      <c r="A105" s="16">
        <f t="shared" si="2"/>
        <v>1998</v>
      </c>
      <c r="B105" s="6">
        <f t="shared" si="3"/>
        <v>5</v>
      </c>
      <c r="C105" s="46">
        <f>'[1]M (Adjusted)'!B108</f>
        <v>6584.0543437177139</v>
      </c>
      <c r="D105" s="101">
        <f>'[1]M (Adjusted)'!D108</f>
        <v>442.89065921988578</v>
      </c>
      <c r="E105" s="101">
        <f>'[1]M (Adjusted)'!E108</f>
        <v>480.60406502744843</v>
      </c>
      <c r="F105" s="101">
        <f>'[1]M (Adjusted)'!F108</f>
        <v>1445.4327222823856</v>
      </c>
      <c r="G105" s="101">
        <f>'[1]M (Adjusted)'!G108</f>
        <v>160.37304589693105</v>
      </c>
      <c r="H105" s="101">
        <f>'[1]M (Adjusted)'!H108</f>
        <v>446.9110452648132</v>
      </c>
      <c r="I105" s="101">
        <f>'[1]M (Adjusted)'!I108</f>
        <v>742.71395814755272</v>
      </c>
      <c r="J105" s="101">
        <f>'[1]M (Adjusted)'!J108</f>
        <v>797.00705028541631</v>
      </c>
      <c r="K105" s="101">
        <f>'[1]M (Adjusted)'!K108</f>
        <v>818.23302425161728</v>
      </c>
      <c r="L105" s="101">
        <f>'[1]M (Adjusted)'!L108</f>
        <v>278.6804765232373</v>
      </c>
      <c r="M105" s="101">
        <f>'[1]M (Adjusted)'!M108</f>
        <v>4689.3513226519535</v>
      </c>
      <c r="N105" s="101">
        <f>'[1]M (Adjusted)'!N108</f>
        <v>961.60818767932153</v>
      </c>
      <c r="O105" s="12">
        <v>30.05</v>
      </c>
      <c r="P105" s="101">
        <f>[2]M!L108</f>
        <v>162.52265532519067</v>
      </c>
      <c r="Q105" s="104">
        <f>'[3]M (Adjusted)'!$L108</f>
        <v>473818.61263545864</v>
      </c>
      <c r="R105" s="104">
        <f>'[3]M (Adjusted)'!D108</f>
        <v>40442.755515475015</v>
      </c>
      <c r="S105" s="104">
        <f>'[3]M (Adjusted)'!$M108</f>
        <v>415476.70983099169</v>
      </c>
      <c r="T105" s="104">
        <f>'[3]M (Adjusted)'!$O108</f>
        <v>26827.987448646178</v>
      </c>
      <c r="U105" s="107">
        <f>[4]Sheet1!$AQ108</f>
        <v>81.098237954650912</v>
      </c>
      <c r="V105" s="101">
        <f>[2]M!F108</f>
        <v>82.668351148300232</v>
      </c>
      <c r="W105" s="143">
        <v>8.6150000000000002</v>
      </c>
      <c r="X105" s="143">
        <v>6.1840000000000002</v>
      </c>
      <c r="Y105" s="143">
        <v>4.4850000000000003</v>
      </c>
      <c r="Z105" s="143">
        <v>5.8310000000000004</v>
      </c>
      <c r="AA105" s="143">
        <v>6.9909999999999997</v>
      </c>
      <c r="AB105" s="19">
        <f>ROUND(Fall13!W105/($P105/100),3)</f>
        <v>5.3010000000000002</v>
      </c>
      <c r="AC105" s="19">
        <f>ROUND(Fall13!X105/($P105/100),3)</f>
        <v>3.8050000000000002</v>
      </c>
      <c r="AD105" s="19">
        <f>ROUND(Fall13!Y105/($P105/100),3)</f>
        <v>2.76</v>
      </c>
      <c r="AE105" s="19">
        <f>ROUND(Fall13!Z105/($P105/100),3)</f>
        <v>3.5880000000000001</v>
      </c>
      <c r="AF105" s="19">
        <f>ROUND(Fall13!AA105/($P105/100),3)</f>
        <v>4.3019999999999996</v>
      </c>
      <c r="AG105" s="15">
        <v>1.6</v>
      </c>
      <c r="AH105" s="15">
        <v>188.3</v>
      </c>
      <c r="AI105" s="15">
        <v>0</v>
      </c>
      <c r="AJ105" s="15">
        <v>241.3</v>
      </c>
      <c r="AK105" s="15">
        <v>6.7</v>
      </c>
      <c r="AL105" s="15">
        <v>117.5</v>
      </c>
    </row>
    <row r="106" spans="1:38">
      <c r="A106" s="16">
        <f t="shared" si="2"/>
        <v>1998</v>
      </c>
      <c r="B106" s="6">
        <f t="shared" si="3"/>
        <v>6</v>
      </c>
      <c r="C106" s="46">
        <f>'[1]M (Adjusted)'!B109</f>
        <v>6591.1137180964151</v>
      </c>
      <c r="D106" s="101">
        <f>'[1]M (Adjusted)'!D109</f>
        <v>445.35446126094706</v>
      </c>
      <c r="E106" s="101">
        <f>'[1]M (Adjusted)'!E109</f>
        <v>479.2202298954129</v>
      </c>
      <c r="F106" s="101">
        <f>'[1]M (Adjusted)'!F109</f>
        <v>1450.0888507567347</v>
      </c>
      <c r="G106" s="101">
        <f>'[1]M (Adjusted)'!G109</f>
        <v>160.85882221038142</v>
      </c>
      <c r="H106" s="101">
        <f>'[1]M (Adjusted)'!H109</f>
        <v>448.34931803146998</v>
      </c>
      <c r="I106" s="101">
        <f>'[1]M (Adjusted)'!I109</f>
        <v>747.07653773725031</v>
      </c>
      <c r="J106" s="101">
        <f>'[1]M (Adjusted)'!J109</f>
        <v>797.44751593073204</v>
      </c>
      <c r="K106" s="101">
        <f>'[1]M (Adjusted)'!K109</f>
        <v>819.83097060148918</v>
      </c>
      <c r="L106" s="101">
        <f>'[1]M (Adjusted)'!L109</f>
        <v>279.00856126102929</v>
      </c>
      <c r="M106" s="101">
        <f>'[1]M (Adjusted)'!M109</f>
        <v>4702.6605765290869</v>
      </c>
      <c r="N106" s="101">
        <f>'[1]M (Adjusted)'!N109</f>
        <v>954.30115285714464</v>
      </c>
      <c r="O106" s="12">
        <v>30.7</v>
      </c>
      <c r="P106" s="101">
        <f>[2]M!L109</f>
        <v>162.78486328981816</v>
      </c>
      <c r="Q106" s="104">
        <f>'[3]M (Adjusted)'!$L109</f>
        <v>475553.93278096517</v>
      </c>
      <c r="R106" s="104">
        <f>'[3]M (Adjusted)'!D109</f>
        <v>40699.724161146652</v>
      </c>
      <c r="S106" s="104">
        <f>'[3]M (Adjusted)'!$M109</f>
        <v>416978.50340016681</v>
      </c>
      <c r="T106" s="104">
        <f>'[3]M (Adjusted)'!$O109</f>
        <v>26884.241143480936</v>
      </c>
      <c r="U106" s="107">
        <f>[4]Sheet1!$AQ109</f>
        <v>81.277681985870004</v>
      </c>
      <c r="V106" s="101">
        <f>[2]M!F109</f>
        <v>82.90671837888658</v>
      </c>
      <c r="W106" s="143">
        <v>8.3149999999999995</v>
      </c>
      <c r="X106" s="143">
        <v>6.0570000000000004</v>
      </c>
      <c r="Y106" s="143">
        <v>4.492</v>
      </c>
      <c r="Z106" s="143">
        <v>5.6639999999999997</v>
      </c>
      <c r="AA106" s="143">
        <v>7.0069999999999997</v>
      </c>
      <c r="AB106" s="19">
        <f>ROUND(Fall13!W106/($P106/100),3)</f>
        <v>5.1079999999999997</v>
      </c>
      <c r="AC106" s="19">
        <f>ROUND(Fall13!X106/($P106/100),3)</f>
        <v>3.7210000000000001</v>
      </c>
      <c r="AD106" s="19">
        <f>ROUND(Fall13!Y106/($P106/100),3)</f>
        <v>2.7589999999999999</v>
      </c>
      <c r="AE106" s="19">
        <f>ROUND(Fall13!Z106/($P106/100),3)</f>
        <v>3.4790000000000001</v>
      </c>
      <c r="AF106" s="19">
        <f>ROUND(Fall13!AA106/($P106/100),3)</f>
        <v>4.3040000000000003</v>
      </c>
      <c r="AG106" s="15">
        <v>0</v>
      </c>
      <c r="AH106" s="15">
        <v>424.7</v>
      </c>
      <c r="AI106" s="15">
        <v>0</v>
      </c>
      <c r="AJ106" s="15">
        <v>424.7</v>
      </c>
      <c r="AK106" s="15">
        <v>0</v>
      </c>
      <c r="AL106" s="15">
        <v>332.8</v>
      </c>
    </row>
    <row r="107" spans="1:38">
      <c r="A107" s="16">
        <f t="shared" si="2"/>
        <v>1998</v>
      </c>
      <c r="B107" s="6">
        <f t="shared" si="3"/>
        <v>7</v>
      </c>
      <c r="C107" s="46">
        <f>'[1]M (Adjusted)'!B110</f>
        <v>6601.6459339241828</v>
      </c>
      <c r="D107" s="101">
        <f>'[1]M (Adjusted)'!D110</f>
        <v>447.68094311348131</v>
      </c>
      <c r="E107" s="101">
        <f>'[1]M (Adjusted)'!E110</f>
        <v>478.96435773084238</v>
      </c>
      <c r="F107" s="101">
        <f>'[1]M (Adjusted)'!F110</f>
        <v>1456.026428096477</v>
      </c>
      <c r="G107" s="101">
        <f>'[1]M (Adjusted)'!G110</f>
        <v>161.37771509948277</v>
      </c>
      <c r="H107" s="101">
        <f>'[1]M (Adjusted)'!H110</f>
        <v>450.76129996007489</v>
      </c>
      <c r="I107" s="101">
        <f>'[1]M (Adjusted)'!I110</f>
        <v>751.18375145523783</v>
      </c>
      <c r="J107" s="101">
        <f>'[1]M (Adjusted)'!J110</f>
        <v>799.29148193328615</v>
      </c>
      <c r="K107" s="101">
        <f>'[1]M (Adjusted)'!K110</f>
        <v>822.32226429843615</v>
      </c>
      <c r="L107" s="101">
        <f>'[1]M (Adjusted)'!L110</f>
        <v>279.52070957372683</v>
      </c>
      <c r="M107" s="101">
        <f>'[1]M (Adjusted)'!M110</f>
        <v>4720.4836504167224</v>
      </c>
      <c r="N107" s="101">
        <f>'[1]M (Adjusted)'!N110</f>
        <v>945.00497991038912</v>
      </c>
      <c r="O107" s="12">
        <v>29.4</v>
      </c>
      <c r="P107" s="101">
        <f>[2]M!L110</f>
        <v>163.06955082498251</v>
      </c>
      <c r="Q107" s="104">
        <f>'[3]M (Adjusted)'!$L110</f>
        <v>477294.30977113784</v>
      </c>
      <c r="R107" s="104">
        <f>'[3]M (Adjusted)'!D110</f>
        <v>40900.38642909292</v>
      </c>
      <c r="S107" s="104">
        <f>'[3]M (Adjusted)'!$M110</f>
        <v>418529.05484796339</v>
      </c>
      <c r="T107" s="104">
        <f>'[3]M (Adjusted)'!$O110</f>
        <v>26944.352041090689</v>
      </c>
      <c r="U107" s="107">
        <f>[4]Sheet1!$AQ110</f>
        <v>81.464578929146938</v>
      </c>
      <c r="V107" s="101">
        <f>[2]M!F110</f>
        <v>83.179007577830021</v>
      </c>
      <c r="W107" s="143">
        <v>8.266</v>
      </c>
      <c r="X107" s="143">
        <v>6.0720000000000001</v>
      </c>
      <c r="Y107" s="143">
        <v>4.4779999999999998</v>
      </c>
      <c r="Z107" s="143">
        <v>5.6989999999999998</v>
      </c>
      <c r="AA107" s="143">
        <v>7.0549999999999997</v>
      </c>
      <c r="AB107" s="19">
        <f>ROUND(Fall13!W107/($P107/100),3)</f>
        <v>5.069</v>
      </c>
      <c r="AC107" s="19">
        <f>ROUND(Fall13!X107/($P107/100),3)</f>
        <v>3.7240000000000002</v>
      </c>
      <c r="AD107" s="19">
        <f>ROUND(Fall13!Y107/($P107/100),3)</f>
        <v>2.746</v>
      </c>
      <c r="AE107" s="19">
        <f>ROUND(Fall13!Z107/($P107/100),3)</f>
        <v>3.4950000000000001</v>
      </c>
      <c r="AF107" s="19">
        <f>ROUND(Fall13!AA107/($P107/100),3)</f>
        <v>4.3259999999999996</v>
      </c>
      <c r="AG107" s="15">
        <v>0</v>
      </c>
      <c r="AH107" s="15">
        <v>487.7</v>
      </c>
      <c r="AI107" s="15">
        <v>0</v>
      </c>
      <c r="AJ107" s="15">
        <v>546.5</v>
      </c>
      <c r="AK107" s="15">
        <v>0</v>
      </c>
      <c r="AL107" s="15">
        <v>399.5</v>
      </c>
    </row>
    <row r="108" spans="1:38">
      <c r="A108" s="16">
        <f t="shared" si="2"/>
        <v>1998</v>
      </c>
      <c r="B108" s="6">
        <f t="shared" si="3"/>
        <v>8</v>
      </c>
      <c r="C108" s="46">
        <f>'[1]M (Adjusted)'!B111</f>
        <v>6620.8587846602159</v>
      </c>
      <c r="D108" s="101">
        <f>'[1]M (Adjusted)'!D111</f>
        <v>449.85502420125471</v>
      </c>
      <c r="E108" s="101">
        <f>'[1]M (Adjusted)'!E111</f>
        <v>479.20614054238786</v>
      </c>
      <c r="F108" s="101">
        <f>'[1]M (Adjusted)'!F111</f>
        <v>1463.120202366383</v>
      </c>
      <c r="G108" s="101">
        <f>'[1]M (Adjusted)'!G111</f>
        <v>161.73033344313021</v>
      </c>
      <c r="H108" s="101">
        <f>'[1]M (Adjusted)'!H111</f>
        <v>452.78632276048586</v>
      </c>
      <c r="I108" s="101">
        <f>'[1]M (Adjusted)'!I111</f>
        <v>756.43433732563449</v>
      </c>
      <c r="J108" s="101">
        <f>'[1]M (Adjusted)'!J111</f>
        <v>801.23840914858931</v>
      </c>
      <c r="K108" s="101">
        <f>'[1]M (Adjusted)'!K111</f>
        <v>825.86435751472754</v>
      </c>
      <c r="L108" s="101">
        <f>'[1]M (Adjusted)'!L111</f>
        <v>280.20963738522221</v>
      </c>
      <c r="M108" s="101">
        <f>'[1]M (Adjusted)'!M111</f>
        <v>4741.3835999441726</v>
      </c>
      <c r="N108" s="101">
        <f>'[1]M (Adjusted)'!N111</f>
        <v>940.91423927968549</v>
      </c>
      <c r="O108" s="12">
        <v>30.8</v>
      </c>
      <c r="P108" s="101">
        <f>[2]M!L111</f>
        <v>163.37182508132631</v>
      </c>
      <c r="Q108" s="104">
        <f>'[3]M (Adjusted)'!$L111</f>
        <v>478817.81842730124</v>
      </c>
      <c r="R108" s="104">
        <f>'[3]M (Adjusted)'!D111</f>
        <v>41017.395046389371</v>
      </c>
      <c r="S108" s="104">
        <f>'[3]M (Adjusted)'!$M111</f>
        <v>419827.55190178653</v>
      </c>
      <c r="T108" s="104">
        <f>'[3]M (Adjusted)'!$O111</f>
        <v>26988.07134071473</v>
      </c>
      <c r="U108" s="107">
        <f>[4]Sheet1!$AQ111</f>
        <v>81.742613645450717</v>
      </c>
      <c r="V108" s="101">
        <f>[2]M!F111</f>
        <v>83.46345215143576</v>
      </c>
      <c r="W108" s="143">
        <v>8.2919999999999998</v>
      </c>
      <c r="X108" s="143">
        <v>6.0170000000000003</v>
      </c>
      <c r="Y108" s="143">
        <v>4.4870000000000001</v>
      </c>
      <c r="Z108" s="143">
        <v>5.7080000000000002</v>
      </c>
      <c r="AA108" s="143">
        <v>7.0170000000000003</v>
      </c>
      <c r="AB108" s="19">
        <f>ROUND(Fall13!W108/($P108/100),3)</f>
        <v>5.0759999999999996</v>
      </c>
      <c r="AC108" s="19">
        <f>ROUND(Fall13!X108/($P108/100),3)</f>
        <v>3.6829999999999998</v>
      </c>
      <c r="AD108" s="19">
        <f>ROUND(Fall13!Y108/($P108/100),3)</f>
        <v>2.746</v>
      </c>
      <c r="AE108" s="19">
        <f>ROUND(Fall13!Z108/($P108/100),3)</f>
        <v>3.4940000000000002</v>
      </c>
      <c r="AF108" s="19">
        <f>ROUND(Fall13!AA108/($P108/100),3)</f>
        <v>4.2949999999999999</v>
      </c>
      <c r="AG108" s="15">
        <v>0</v>
      </c>
      <c r="AH108" s="15">
        <v>453.5</v>
      </c>
      <c r="AI108" s="15">
        <v>0</v>
      </c>
      <c r="AJ108" s="15">
        <v>453.5</v>
      </c>
      <c r="AK108" s="15">
        <v>0</v>
      </c>
      <c r="AL108" s="15">
        <v>361.1</v>
      </c>
    </row>
    <row r="109" spans="1:38">
      <c r="A109" s="16">
        <f t="shared" si="2"/>
        <v>1998</v>
      </c>
      <c r="B109" s="6">
        <f t="shared" si="3"/>
        <v>9</v>
      </c>
      <c r="C109" s="46">
        <f>'[1]M (Adjusted)'!B112</f>
        <v>6649.9378325223925</v>
      </c>
      <c r="D109" s="101">
        <f>'[1]M (Adjusted)'!D112</f>
        <v>451.72830822070438</v>
      </c>
      <c r="E109" s="101">
        <f>'[1]M (Adjusted)'!E112</f>
        <v>479.43709563200053</v>
      </c>
      <c r="F109" s="101">
        <f>'[1]M (Adjusted)'!F112</f>
        <v>1470.5928015192351</v>
      </c>
      <c r="G109" s="101">
        <f>'[1]M (Adjusted)'!G112</f>
        <v>161.89947654704252</v>
      </c>
      <c r="H109" s="101">
        <f>'[1]M (Adjusted)'!H112</f>
        <v>453.48970994253955</v>
      </c>
      <c r="I109" s="101">
        <f>'[1]M (Adjusted)'!I112</f>
        <v>763.49225714008014</v>
      </c>
      <c r="J109" s="101">
        <f>'[1]M (Adjusted)'!J112</f>
        <v>802.31453085740407</v>
      </c>
      <c r="K109" s="101">
        <f>'[1]M (Adjusted)'!K112</f>
        <v>830.04287524223332</v>
      </c>
      <c r="L109" s="101">
        <f>'[1]M (Adjusted)'!L112</f>
        <v>280.99420950785282</v>
      </c>
      <c r="M109" s="101">
        <f>'[1]M (Adjusted)'!M112</f>
        <v>4762.8258607563876</v>
      </c>
      <c r="N109" s="101">
        <f>'[1]M (Adjusted)'!N112</f>
        <v>946.35453476111093</v>
      </c>
      <c r="O109" s="12">
        <v>30.25</v>
      </c>
      <c r="P109" s="101">
        <f>[2]M!L112</f>
        <v>163.66831545382738</v>
      </c>
      <c r="Q109" s="104">
        <f>'[3]M (Adjusted)'!$L112</f>
        <v>479940.04669392906</v>
      </c>
      <c r="R109" s="104">
        <f>'[3]M (Adjusted)'!D112</f>
        <v>41034.287807147339</v>
      </c>
      <c r="S109" s="104">
        <f>'[3]M (Adjusted)'!$M112</f>
        <v>420656.5605275472</v>
      </c>
      <c r="T109" s="104">
        <f>'[3]M (Adjusted)'!$O112</f>
        <v>27002.446359634399</v>
      </c>
      <c r="U109" s="107">
        <f>[4]Sheet1!$AQ112</f>
        <v>82.13968125631412</v>
      </c>
      <c r="V109" s="101">
        <f>[2]M!F112</f>
        <v>83.73368659180899</v>
      </c>
      <c r="W109" s="143">
        <v>8.3070000000000004</v>
      </c>
      <c r="X109" s="143">
        <v>6.03</v>
      </c>
      <c r="Y109" s="143">
        <v>4.4829999999999997</v>
      </c>
      <c r="Z109" s="143">
        <v>5.702</v>
      </c>
      <c r="AA109" s="143">
        <v>7.008</v>
      </c>
      <c r="AB109" s="19">
        <f>ROUND(Fall13!W109/($P109/100),3)</f>
        <v>5.0759999999999996</v>
      </c>
      <c r="AC109" s="19">
        <f>ROUND(Fall13!X109/($P109/100),3)</f>
        <v>3.6840000000000002</v>
      </c>
      <c r="AD109" s="19">
        <f>ROUND(Fall13!Y109/($P109/100),3)</f>
        <v>2.7389999999999999</v>
      </c>
      <c r="AE109" s="19">
        <f>ROUND(Fall13!Z109/($P109/100),3)</f>
        <v>3.484</v>
      </c>
      <c r="AF109" s="19">
        <f>ROUND(Fall13!AA109/($P109/100),3)</f>
        <v>4.282</v>
      </c>
      <c r="AG109" s="15">
        <v>0</v>
      </c>
      <c r="AH109" s="15">
        <v>430.9</v>
      </c>
      <c r="AI109" s="15">
        <v>0</v>
      </c>
      <c r="AJ109" s="15">
        <v>491.4</v>
      </c>
      <c r="AK109" s="15">
        <v>0</v>
      </c>
      <c r="AL109" s="15">
        <v>340.1</v>
      </c>
    </row>
    <row r="110" spans="1:38">
      <c r="A110" s="16">
        <f t="shared" si="2"/>
        <v>1998</v>
      </c>
      <c r="B110" s="6">
        <f t="shared" si="3"/>
        <v>10</v>
      </c>
      <c r="C110" s="46">
        <f>'[1]M (Adjusted)'!B113</f>
        <v>6681.9047550001451</v>
      </c>
      <c r="D110" s="101">
        <f>'[1]M (Adjusted)'!D113</f>
        <v>453.16734433318339</v>
      </c>
      <c r="E110" s="101">
        <f>'[1]M (Adjusted)'!E113</f>
        <v>479.55623557202279</v>
      </c>
      <c r="F110" s="101">
        <f>'[1]M (Adjusted)'!F113</f>
        <v>1477.0883984219643</v>
      </c>
      <c r="G110" s="101">
        <f>'[1]M (Adjusted)'!G113</f>
        <v>162.47914687952687</v>
      </c>
      <c r="H110" s="101">
        <f>'[1]M (Adjusted)'!H113</f>
        <v>453.57959272976842</v>
      </c>
      <c r="I110" s="101">
        <f>'[1]M (Adjusted)'!I113</f>
        <v>771.86366443960901</v>
      </c>
      <c r="J110" s="101">
        <f>'[1]M (Adjusted)'!J113</f>
        <v>802.88180449989534</v>
      </c>
      <c r="K110" s="101">
        <f>'[1]M (Adjusted)'!K113</f>
        <v>833.4305851651776</v>
      </c>
      <c r="L110" s="101">
        <f>'[1]M (Adjusted)'!L113</f>
        <v>281.70677660766148</v>
      </c>
      <c r="M110" s="101">
        <f>'[1]M (Adjusted)'!M113</f>
        <v>4783.0299687436036</v>
      </c>
      <c r="N110" s="101">
        <f>'[1]M (Adjusted)'!N113</f>
        <v>956.44349404304262</v>
      </c>
      <c r="O110" s="12">
        <v>29.95</v>
      </c>
      <c r="P110" s="101">
        <f>[2]M!L113</f>
        <v>163.9384464686436</v>
      </c>
      <c r="Q110" s="104">
        <f>'[3]M (Adjusted)'!$L113</f>
        <v>480883.45537345641</v>
      </c>
      <c r="R110" s="104">
        <f>'[3]M (Adjusted)'!D113</f>
        <v>40987.734066158191</v>
      </c>
      <c r="S110" s="104">
        <f>'[3]M (Adjusted)'!$M113</f>
        <v>421296.96107384464</v>
      </c>
      <c r="T110" s="104">
        <f>'[3]M (Adjusted)'!$O113</f>
        <v>27004.674150128518</v>
      </c>
      <c r="U110" s="107">
        <f>[4]Sheet1!$AQ113</f>
        <v>82.572590083124183</v>
      </c>
      <c r="V110" s="101">
        <f>[2]M!F113</f>
        <v>84.004323918282267</v>
      </c>
      <c r="W110" s="143">
        <v>8.3829999999999991</v>
      </c>
      <c r="X110" s="143">
        <v>6.0629999999999997</v>
      </c>
      <c r="Y110" s="143">
        <v>4.4720000000000004</v>
      </c>
      <c r="Z110" s="143">
        <v>5.694</v>
      </c>
      <c r="AA110" s="143">
        <v>7.0229999999999997</v>
      </c>
      <c r="AB110" s="19">
        <f>ROUND(Fall13!W110/($P110/100),3)</f>
        <v>5.1139999999999999</v>
      </c>
      <c r="AC110" s="19">
        <f>ROUND(Fall13!X110/($P110/100),3)</f>
        <v>3.698</v>
      </c>
      <c r="AD110" s="19">
        <f>ROUND(Fall13!Y110/($P110/100),3)</f>
        <v>2.7280000000000002</v>
      </c>
      <c r="AE110" s="19">
        <f>ROUND(Fall13!Z110/($P110/100),3)</f>
        <v>3.4729999999999999</v>
      </c>
      <c r="AF110" s="19">
        <f>ROUND(Fall13!AA110/($P110/100),3)</f>
        <v>4.2839999999999998</v>
      </c>
      <c r="AG110" s="15">
        <v>0</v>
      </c>
      <c r="AH110" s="15">
        <v>367.7</v>
      </c>
      <c r="AI110" s="15">
        <v>0</v>
      </c>
      <c r="AJ110" s="15">
        <v>367.7</v>
      </c>
      <c r="AK110" s="15">
        <v>0.1</v>
      </c>
      <c r="AL110" s="15">
        <v>278.3</v>
      </c>
    </row>
    <row r="111" spans="1:38">
      <c r="A111" s="16">
        <f t="shared" si="2"/>
        <v>1998</v>
      </c>
      <c r="B111" s="6">
        <f t="shared" si="3"/>
        <v>11</v>
      </c>
      <c r="C111" s="46">
        <f>'[1]M (Adjusted)'!B114</f>
        <v>6706.7303601344429</v>
      </c>
      <c r="D111" s="101">
        <f>'[1]M (Adjusted)'!D114</f>
        <v>453.98513833930093</v>
      </c>
      <c r="E111" s="101">
        <f>'[1]M (Adjusted)'!E114</f>
        <v>479.58916498969967</v>
      </c>
      <c r="F111" s="101">
        <f>'[1]M (Adjusted)'!F114</f>
        <v>1480.8933052718639</v>
      </c>
      <c r="G111" s="101">
        <f>'[1]M (Adjusted)'!G114</f>
        <v>164.22579428354899</v>
      </c>
      <c r="H111" s="101">
        <f>'[1]M (Adjusted)'!H114</f>
        <v>454.21373112698399</v>
      </c>
      <c r="I111" s="101">
        <f>'[1]M (Adjusted)'!I114</f>
        <v>780.51966502219443</v>
      </c>
      <c r="J111" s="101">
        <f>'[1]M (Adjusted)'!J114</f>
        <v>803.66358335365851</v>
      </c>
      <c r="K111" s="101">
        <f>'[1]M (Adjusted)'!K114</f>
        <v>834.21657396753631</v>
      </c>
      <c r="L111" s="101">
        <f>'[1]M (Adjusted)'!L114</f>
        <v>282.13594107478855</v>
      </c>
      <c r="M111" s="101">
        <f>'[1]M (Adjusted)'!M114</f>
        <v>4799.8685941005742</v>
      </c>
      <c r="N111" s="101">
        <f>'[1]M (Adjusted)'!N114</f>
        <v>963.56177184979117</v>
      </c>
      <c r="O111" s="12">
        <v>30.05</v>
      </c>
      <c r="P111" s="101">
        <f>[2]M!L114</f>
        <v>164.154079285264</v>
      </c>
      <c r="Q111" s="104">
        <f>'[3]M (Adjusted)'!$L114</f>
        <v>481949.05635782878</v>
      </c>
      <c r="R111" s="104">
        <f>'[3]M (Adjusted)'!D114</f>
        <v>40927.347711036615</v>
      </c>
      <c r="S111" s="104">
        <f>'[3]M (Adjusted)'!$M114</f>
        <v>422142.99964167277</v>
      </c>
      <c r="T111" s="104">
        <f>'[3]M (Adjusted)'!$O114</f>
        <v>27019.899064143498</v>
      </c>
      <c r="U111" s="107">
        <f>[4]Sheet1!$AQ114</f>
        <v>82.915863004140562</v>
      </c>
      <c r="V111" s="101">
        <f>[2]M!F114</f>
        <v>84.293840349939032</v>
      </c>
      <c r="W111" s="143">
        <v>8.5960000000000001</v>
      </c>
      <c r="X111" s="143">
        <v>6.1230000000000002</v>
      </c>
      <c r="Y111" s="143">
        <v>4.4939999999999998</v>
      </c>
      <c r="Z111" s="143">
        <v>5.8529999999999998</v>
      </c>
      <c r="AA111" s="143">
        <v>6.9589999999999996</v>
      </c>
      <c r="AB111" s="19">
        <f>ROUND(Fall13!W111/($P111/100),3)</f>
        <v>5.2370000000000001</v>
      </c>
      <c r="AC111" s="19">
        <f>ROUND(Fall13!X111/($P111/100),3)</f>
        <v>3.73</v>
      </c>
      <c r="AD111" s="19">
        <f>ROUND(Fall13!Y111/($P111/100),3)</f>
        <v>2.738</v>
      </c>
      <c r="AE111" s="19">
        <f>ROUND(Fall13!Z111/($P111/100),3)</f>
        <v>3.5659999999999998</v>
      </c>
      <c r="AF111" s="19">
        <f>ROUND(Fall13!AA111/($P111/100),3)</f>
        <v>4.2389999999999999</v>
      </c>
      <c r="AG111" s="15">
        <v>3.8</v>
      </c>
      <c r="AH111" s="15">
        <v>189.1</v>
      </c>
      <c r="AI111" s="15">
        <v>0.5</v>
      </c>
      <c r="AJ111" s="15">
        <v>243.8</v>
      </c>
      <c r="AK111" s="15">
        <v>8.1999999999999993</v>
      </c>
      <c r="AL111" s="15">
        <v>113.8</v>
      </c>
    </row>
    <row r="112" spans="1:38">
      <c r="A112" s="16">
        <f t="shared" si="2"/>
        <v>1998</v>
      </c>
      <c r="B112" s="6">
        <f t="shared" si="3"/>
        <v>12</v>
      </c>
      <c r="C112" s="46">
        <f>'[1]M (Adjusted)'!B115</f>
        <v>6718.5072074244099</v>
      </c>
      <c r="D112" s="101">
        <f>'[1]M (Adjusted)'!D115</f>
        <v>454.15446216252542</v>
      </c>
      <c r="E112" s="101">
        <f>'[1]M (Adjusted)'!E115</f>
        <v>479.5552768875101</v>
      </c>
      <c r="F112" s="101">
        <f>'[1]M (Adjusted)'!F115</f>
        <v>1481.0577445414758</v>
      </c>
      <c r="G112" s="101">
        <f>'[1]M (Adjusted)'!G115</f>
        <v>167.47869868432321</v>
      </c>
      <c r="H112" s="101">
        <f>'[1]M (Adjusted)'!H115</f>
        <v>456.09313455800856</v>
      </c>
      <c r="I112" s="101">
        <f>'[1]M (Adjusted)'!I115</f>
        <v>788.82078428806801</v>
      </c>
      <c r="J112" s="101">
        <f>'[1]M (Adjusted)'!J115</f>
        <v>805.04815767080549</v>
      </c>
      <c r="K112" s="101">
        <f>'[1]M (Adjusted)'!K115</f>
        <v>831.59006750583649</v>
      </c>
      <c r="L112" s="101">
        <f>'[1]M (Adjusted)'!L115</f>
        <v>282.16175807916346</v>
      </c>
      <c r="M112" s="101">
        <f>'[1]M (Adjusted)'!M115</f>
        <v>4812.2503453276813</v>
      </c>
      <c r="N112" s="101">
        <f>'[1]M (Adjusted)'!N115</f>
        <v>962.97829016562434</v>
      </c>
      <c r="O112" s="13">
        <v>31.65</v>
      </c>
      <c r="P112" s="101">
        <f>[2]M!L115</f>
        <v>164.30813743462485</v>
      </c>
      <c r="Q112" s="104">
        <f>'[3]M (Adjusted)'!$L115</f>
        <v>483317.84894586378</v>
      </c>
      <c r="R112" s="104">
        <f>'[3]M (Adjusted)'!D115</f>
        <v>40885.387636173902</v>
      </c>
      <c r="S112" s="104">
        <f>'[3]M (Adjusted)'!$M115</f>
        <v>423435.40620619251</v>
      </c>
      <c r="T112" s="104">
        <f>'[3]M (Adjusted)'!$O115</f>
        <v>27063.46057587285</v>
      </c>
      <c r="U112" s="107">
        <f>[4]Sheet1!$AQ115</f>
        <v>83.097339162062255</v>
      </c>
      <c r="V112" s="101">
        <f>[2]M!F115</f>
        <v>84.615774744550791</v>
      </c>
      <c r="W112" s="143">
        <v>8.6180000000000003</v>
      </c>
      <c r="X112" s="143">
        <v>5.968</v>
      </c>
      <c r="Y112" s="143">
        <v>4.3559999999999999</v>
      </c>
      <c r="Z112" s="143">
        <v>5.633</v>
      </c>
      <c r="AA112" s="143">
        <v>6.8570000000000002</v>
      </c>
      <c r="AB112" s="19">
        <f>ROUND(Fall13!W112/($P112/100),3)</f>
        <v>5.2450000000000001</v>
      </c>
      <c r="AC112" s="19">
        <f>ROUND(Fall13!X112/($P112/100),3)</f>
        <v>3.6320000000000001</v>
      </c>
      <c r="AD112" s="19">
        <f>ROUND(Fall13!Y112/($P112/100),3)</f>
        <v>2.6509999999999998</v>
      </c>
      <c r="AE112" s="19">
        <f>ROUND(Fall13!Z112/($P112/100),3)</f>
        <v>3.4279999999999999</v>
      </c>
      <c r="AF112" s="19">
        <f>ROUND(Fall13!AA112/($P112/100),3)</f>
        <v>4.173</v>
      </c>
      <c r="AG112" s="15">
        <v>14.9</v>
      </c>
      <c r="AH112" s="15">
        <v>124.8</v>
      </c>
      <c r="AI112" s="15">
        <v>2.4</v>
      </c>
      <c r="AJ112" s="15">
        <v>124.8</v>
      </c>
      <c r="AK112" s="15">
        <v>26.3</v>
      </c>
      <c r="AL112" s="15">
        <v>54.6</v>
      </c>
    </row>
    <row r="113" spans="1:38">
      <c r="A113" s="16">
        <f t="shared" si="2"/>
        <v>1999</v>
      </c>
      <c r="B113" s="6">
        <f t="shared" si="3"/>
        <v>1</v>
      </c>
      <c r="C113" s="46">
        <f>'[1]M (Adjusted)'!B116</f>
        <v>6724.5798358455777</v>
      </c>
      <c r="D113" s="101">
        <f>'[1]M (Adjusted)'!D116</f>
        <v>454.18375639953922</v>
      </c>
      <c r="E113" s="101">
        <f>'[1]M (Adjusted)'!E116</f>
        <v>479.45552688550521</v>
      </c>
      <c r="F113" s="101">
        <f>'[1]M (Adjusted)'!F116</f>
        <v>1479.1373315472756</v>
      </c>
      <c r="G113" s="101">
        <f>'[1]M (Adjusted)'!G116</f>
        <v>171.27422439667487</v>
      </c>
      <c r="H113" s="101">
        <f>'[1]M (Adjusted)'!H116</f>
        <v>458.51329299423003</v>
      </c>
      <c r="I113" s="101">
        <f>'[1]M (Adjusted)'!I116</f>
        <v>797.44065653124164</v>
      </c>
      <c r="J113" s="101">
        <f>'[1]M (Adjusted)'!J116</f>
        <v>806.39792654398946</v>
      </c>
      <c r="K113" s="101">
        <f>'[1]M (Adjusted)'!K116</f>
        <v>827.93356678178236</v>
      </c>
      <c r="L113" s="101">
        <f>'[1]M (Adjusted)'!L116</f>
        <v>281.96174906578756</v>
      </c>
      <c r="M113" s="101">
        <f>'[1]M (Adjusted)'!M116</f>
        <v>4822.6587478609817</v>
      </c>
      <c r="N113" s="101">
        <f>'[1]M (Adjusted)'!N116</f>
        <v>958.98379837313007</v>
      </c>
      <c r="O113" s="13">
        <v>31.95</v>
      </c>
      <c r="P113" s="101">
        <f>[2]M!L116</f>
        <v>164.46445732587767</v>
      </c>
      <c r="Q113" s="104">
        <f>'[3]M (Adjusted)'!$L116</f>
        <v>484817.94714552356</v>
      </c>
      <c r="R113" s="104">
        <f>'[3]M (Adjusted)'!D116</f>
        <v>40841.899213211414</v>
      </c>
      <c r="S113" s="104">
        <f>'[3]M (Adjusted)'!$M116</f>
        <v>424953.15760409448</v>
      </c>
      <c r="T113" s="104">
        <f>'[3]M (Adjusted)'!$O116</f>
        <v>27120.571905105346</v>
      </c>
      <c r="U113" s="107">
        <f>[4]Sheet1!$AQ116</f>
        <v>83.216843032187995</v>
      </c>
      <c r="V113" s="101">
        <f>[2]M!F116</f>
        <v>84.972716639238982</v>
      </c>
      <c r="W113" s="143">
        <v>8.3960000000000008</v>
      </c>
      <c r="X113" s="143">
        <v>5.9660000000000002</v>
      </c>
      <c r="Y113" s="143">
        <v>4.3259999999999996</v>
      </c>
      <c r="Z113" s="143">
        <v>5.556</v>
      </c>
      <c r="AA113" s="143">
        <v>6.9359999999999999</v>
      </c>
      <c r="AB113" s="19">
        <f>ROUND(Fall13!W113/($P113/100),3)</f>
        <v>5.1050000000000004</v>
      </c>
      <c r="AC113" s="19">
        <f>ROUND(Fall13!X113/($P113/100),3)</f>
        <v>3.6280000000000001</v>
      </c>
      <c r="AD113" s="19">
        <f>ROUND(Fall13!Y113/($P113/100),3)</f>
        <v>2.63</v>
      </c>
      <c r="AE113" s="19">
        <f>ROUND(Fall13!Z113/($P113/100),3)</f>
        <v>3.3780000000000001</v>
      </c>
      <c r="AF113" s="19">
        <f>ROUND(Fall13!AA113/($P113/100),3)</f>
        <v>4.2169999999999996</v>
      </c>
      <c r="AG113" s="15">
        <v>116.1</v>
      </c>
      <c r="AH113" s="15">
        <v>43.4</v>
      </c>
      <c r="AI113" s="15">
        <v>46.5</v>
      </c>
      <c r="AJ113" s="15">
        <v>69.2</v>
      </c>
      <c r="AK113" s="15">
        <v>164.3</v>
      </c>
      <c r="AL113" s="15">
        <v>13.2</v>
      </c>
    </row>
    <row r="114" spans="1:38">
      <c r="A114" s="16">
        <f t="shared" si="2"/>
        <v>1999</v>
      </c>
      <c r="B114" s="6">
        <f t="shared" si="3"/>
        <v>2</v>
      </c>
      <c r="C114" s="46">
        <f>'[1]M (Adjusted)'!B117</f>
        <v>6735.4902318460599</v>
      </c>
      <c r="D114" s="101">
        <f>'[1]M (Adjusted)'!D117</f>
        <v>454.70504992774556</v>
      </c>
      <c r="E114" s="101">
        <f>'[1]M (Adjusted)'!E117</f>
        <v>479.29652093098099</v>
      </c>
      <c r="F114" s="101">
        <f>'[1]M (Adjusted)'!F117</f>
        <v>1477.5870651554849</v>
      </c>
      <c r="G114" s="101">
        <f>'[1]M (Adjusted)'!G117</f>
        <v>173.98960596642323</v>
      </c>
      <c r="H114" s="101">
        <f>'[1]M (Adjusted)'!H117</f>
        <v>460.17088849629675</v>
      </c>
      <c r="I114" s="101">
        <f>'[1]M (Adjusted)'!I117</f>
        <v>806.65936256625821</v>
      </c>
      <c r="J114" s="101">
        <f>'[1]M (Adjusted)'!J117</f>
        <v>806.70676834349126</v>
      </c>
      <c r="K114" s="101">
        <f>'[1]M (Adjusted)'!K117</f>
        <v>826.75539882693977</v>
      </c>
      <c r="L114" s="101">
        <f>'[1]M (Adjusted)'!L117</f>
        <v>281.8175215771688</v>
      </c>
      <c r="M114" s="101">
        <f>'[1]M (Adjusted)'!M117</f>
        <v>4833.6866109320626</v>
      </c>
      <c r="N114" s="101">
        <f>'[1]M (Adjusted)'!N117</f>
        <v>958.76244711024424</v>
      </c>
      <c r="O114" s="13">
        <v>29.55</v>
      </c>
      <c r="P114" s="101">
        <f>[2]M!L117</f>
        <v>164.68985093704291</v>
      </c>
      <c r="Q114" s="104">
        <f>'[3]M (Adjusted)'!$L117</f>
        <v>486052.78010886058</v>
      </c>
      <c r="R114" s="104">
        <f>'[3]M (Adjusted)'!D117</f>
        <v>40766.591571531935</v>
      </c>
      <c r="S114" s="104">
        <f>'[3]M (Adjusted)'!$M117</f>
        <v>426215.00802666799</v>
      </c>
      <c r="T114" s="104">
        <f>'[3]M (Adjusted)'!$O117</f>
        <v>27163.052648305893</v>
      </c>
      <c r="U114" s="107">
        <f>[4]Sheet1!$AQ117</f>
        <v>83.411290927457486</v>
      </c>
      <c r="V114" s="101">
        <f>[2]M!F117</f>
        <v>85.332001476482091</v>
      </c>
      <c r="W114" s="143">
        <v>8.6489999999999991</v>
      </c>
      <c r="X114" s="143">
        <v>6.0359999999999996</v>
      </c>
      <c r="Y114" s="143">
        <v>4.2869999999999999</v>
      </c>
      <c r="Z114" s="143">
        <v>5.47</v>
      </c>
      <c r="AA114" s="143">
        <v>6.9089999999999998</v>
      </c>
      <c r="AB114" s="19">
        <f>ROUND(Fall13!W114/($P114/100),3)</f>
        <v>5.2519999999999998</v>
      </c>
      <c r="AC114" s="19">
        <f>ROUND(Fall13!X114/($P114/100),3)</f>
        <v>3.665</v>
      </c>
      <c r="AD114" s="19">
        <f>ROUND(Fall13!Y114/($P114/100),3)</f>
        <v>2.6030000000000002</v>
      </c>
      <c r="AE114" s="19">
        <f>ROUND(Fall13!Z114/($P114/100),3)</f>
        <v>3.3210000000000002</v>
      </c>
      <c r="AF114" s="19">
        <f>ROUND(Fall13!AA114/($P114/100),3)</f>
        <v>4.1950000000000003</v>
      </c>
      <c r="AG114" s="15">
        <v>52.4</v>
      </c>
      <c r="AH114" s="15">
        <v>36.700000000000003</v>
      </c>
      <c r="AI114" s="15">
        <v>17.8</v>
      </c>
      <c r="AJ114" s="15">
        <v>36.700000000000003</v>
      </c>
      <c r="AK114" s="15">
        <v>77.099999999999994</v>
      </c>
      <c r="AL114" s="15">
        <v>8.5</v>
      </c>
    </row>
    <row r="115" spans="1:38">
      <c r="A115" s="16">
        <f t="shared" si="2"/>
        <v>1999</v>
      </c>
      <c r="B115" s="6">
        <f t="shared" si="3"/>
        <v>3</v>
      </c>
      <c r="C115" s="46">
        <f>'[1]M (Adjusted)'!B118</f>
        <v>6757.6548877992936</v>
      </c>
      <c r="D115" s="101">
        <f>'[1]M (Adjusted)'!D118</f>
        <v>456.0826501115676</v>
      </c>
      <c r="E115" s="101">
        <f>'[1]M (Adjusted)'!E118</f>
        <v>479.0509180915692</v>
      </c>
      <c r="F115" s="101">
        <f>'[1]M (Adjusted)'!F118</f>
        <v>1477.9128958246399</v>
      </c>
      <c r="G115" s="101">
        <f>'[1]M (Adjusted)'!G118</f>
        <v>174.89650428968091</v>
      </c>
      <c r="H115" s="101">
        <f>'[1]M (Adjusted)'!H118</f>
        <v>460.46133519276498</v>
      </c>
      <c r="I115" s="101">
        <f>'[1]M (Adjusted)'!I118</f>
        <v>817.15709049278689</v>
      </c>
      <c r="J115" s="101">
        <f>'[1]M (Adjusted)'!J118</f>
        <v>805.54438263754696</v>
      </c>
      <c r="K115" s="101">
        <f>'[1]M (Adjusted)'!K118</f>
        <v>829.86802030378772</v>
      </c>
      <c r="L115" s="101">
        <f>'[1]M (Adjusted)'!L118</f>
        <v>281.91281845372532</v>
      </c>
      <c r="M115" s="101">
        <f>'[1]M (Adjusted)'!M118</f>
        <v>4847.7530471949322</v>
      </c>
      <c r="N115" s="101">
        <f>'[1]M (Adjusted)'!N118</f>
        <v>965.90814941160136</v>
      </c>
      <c r="O115" s="14">
        <v>29.4</v>
      </c>
      <c r="P115" s="101">
        <f>[2]M!L118</f>
        <v>165.04149557842362</v>
      </c>
      <c r="Q115" s="104">
        <f>'[3]M (Adjusted)'!$L118</f>
        <v>486930.42889994959</v>
      </c>
      <c r="R115" s="104">
        <f>'[3]M (Adjusted)'!D118</f>
        <v>40643.585188614117</v>
      </c>
      <c r="S115" s="104">
        <f>'[3]M (Adjusted)'!$M118</f>
        <v>427061.76457952685</v>
      </c>
      <c r="T115" s="104">
        <f>'[3]M (Adjusted)'!$O118</f>
        <v>27178.769528265922</v>
      </c>
      <c r="U115" s="107">
        <f>[4]Sheet1!$AQ118</f>
        <v>83.768056319245403</v>
      </c>
      <c r="V115" s="101">
        <f>[2]M!F118</f>
        <v>85.693787087235719</v>
      </c>
      <c r="W115" s="143">
        <v>8.5760000000000005</v>
      </c>
      <c r="X115" s="143">
        <v>6.0449999999999999</v>
      </c>
      <c r="Y115" s="143">
        <v>4.3250000000000002</v>
      </c>
      <c r="Z115" s="143">
        <v>5.6120000000000001</v>
      </c>
      <c r="AA115" s="143">
        <v>6.9429999999999996</v>
      </c>
      <c r="AB115" s="19">
        <f>ROUND(Fall13!W115/($P115/100),3)</f>
        <v>5.1959999999999997</v>
      </c>
      <c r="AC115" s="19">
        <f>ROUND(Fall13!X115/($P115/100),3)</f>
        <v>3.6629999999999998</v>
      </c>
      <c r="AD115" s="19">
        <f>ROUND(Fall13!Y115/($P115/100),3)</f>
        <v>2.621</v>
      </c>
      <c r="AE115" s="19">
        <f>ROUND(Fall13!Z115/($P115/100),3)</f>
        <v>3.4</v>
      </c>
      <c r="AF115" s="19">
        <f>ROUND(Fall13!AA115/($P115/100),3)</f>
        <v>4.2069999999999999</v>
      </c>
      <c r="AG115" s="15">
        <v>82.2</v>
      </c>
      <c r="AH115" s="15">
        <v>12.4</v>
      </c>
      <c r="AI115" s="15">
        <v>19.2</v>
      </c>
      <c r="AJ115" s="15">
        <v>28</v>
      </c>
      <c r="AK115" s="15">
        <v>132</v>
      </c>
      <c r="AL115" s="15">
        <v>1.4</v>
      </c>
    </row>
    <row r="116" spans="1:38">
      <c r="A116" s="16">
        <f t="shared" si="2"/>
        <v>1999</v>
      </c>
      <c r="B116" s="6">
        <f t="shared" si="3"/>
        <v>4</v>
      </c>
      <c r="C116" s="46">
        <f>'[1]M (Adjusted)'!B119</f>
        <v>6783.7636296590172</v>
      </c>
      <c r="D116" s="101">
        <f>'[1]M (Adjusted)'!D119</f>
        <v>457.90276864270368</v>
      </c>
      <c r="E116" s="101">
        <f>'[1]M (Adjusted)'!E119</f>
        <v>478.62573257138331</v>
      </c>
      <c r="F116" s="101">
        <f>'[1]M (Adjusted)'!F119</f>
        <v>1479.7541494210561</v>
      </c>
      <c r="G116" s="101">
        <f>'[1]M (Adjusted)'!G119</f>
        <v>174.48968450327715</v>
      </c>
      <c r="H116" s="101">
        <f>'[1]M (Adjusted)'!H119</f>
        <v>459.92646554410459</v>
      </c>
      <c r="I116" s="101">
        <f>'[1]M (Adjusted)'!I119</f>
        <v>827.72412983377774</v>
      </c>
      <c r="J116" s="101">
        <f>'[1]M (Adjusted)'!J119</f>
        <v>803.70787377357487</v>
      </c>
      <c r="K116" s="101">
        <f>'[1]M (Adjusted)'!K119</f>
        <v>835.5136119683583</v>
      </c>
      <c r="L116" s="101">
        <f>'[1]M (Adjusted)'!L119</f>
        <v>282.24383441209795</v>
      </c>
      <c r="M116" s="101">
        <f>'[1]M (Adjusted)'!M119</f>
        <v>4863.3597494562473</v>
      </c>
      <c r="N116" s="101">
        <f>'[1]M (Adjusted)'!N119</f>
        <v>975.117139116923</v>
      </c>
      <c r="O116" s="14">
        <v>30.6</v>
      </c>
      <c r="P116" s="101">
        <f>[2]M!L119</f>
        <v>165.49623938103517</v>
      </c>
      <c r="Q116" s="104">
        <f>'[3]M (Adjusted)'!$L119</f>
        <v>487723.60656738281</v>
      </c>
      <c r="R116" s="104">
        <f>'[3]M (Adjusted)'!D119</f>
        <v>40515.167122607098</v>
      </c>
      <c r="S116" s="104">
        <f>'[3]M (Adjusted)'!$M119</f>
        <v>427730.53306783043</v>
      </c>
      <c r="T116" s="104">
        <f>'[3]M (Adjusted)'!$O119</f>
        <v>27181.475010617574</v>
      </c>
      <c r="U116" s="107">
        <f>[4]Sheet1!$AQ119</f>
        <v>84.193268256882831</v>
      </c>
      <c r="V116" s="101">
        <f>[2]M!F119</f>
        <v>86.025115457860139</v>
      </c>
      <c r="W116" s="143">
        <v>8.6010000000000009</v>
      </c>
      <c r="X116" s="143">
        <v>5.9909999999999997</v>
      </c>
      <c r="Y116" s="143">
        <v>4.2720000000000002</v>
      </c>
      <c r="Z116" s="143">
        <v>5.6070000000000002</v>
      </c>
      <c r="AA116" s="143">
        <v>6.8620000000000001</v>
      </c>
      <c r="AB116" s="19">
        <f>ROUND(Fall13!W116/($P116/100),3)</f>
        <v>5.1970000000000001</v>
      </c>
      <c r="AC116" s="19">
        <f>ROUND(Fall13!X116/($P116/100),3)</f>
        <v>3.62</v>
      </c>
      <c r="AD116" s="19">
        <f>ROUND(Fall13!Y116/($P116/100),3)</f>
        <v>2.581</v>
      </c>
      <c r="AE116" s="19">
        <f>ROUND(Fall13!Z116/($P116/100),3)</f>
        <v>3.3879999999999999</v>
      </c>
      <c r="AF116" s="19">
        <f>ROUND(Fall13!AA116/($P116/100),3)</f>
        <v>4.1459999999999999</v>
      </c>
      <c r="AG116" s="15">
        <v>15.9</v>
      </c>
      <c r="AH116" s="15">
        <v>98.8</v>
      </c>
      <c r="AI116" s="15">
        <v>1</v>
      </c>
      <c r="AJ116" s="15">
        <v>98.8</v>
      </c>
      <c r="AK116" s="15">
        <v>37.200000000000003</v>
      </c>
      <c r="AL116" s="15">
        <v>55.7</v>
      </c>
    </row>
    <row r="117" spans="1:38">
      <c r="A117" s="16">
        <f t="shared" si="2"/>
        <v>1999</v>
      </c>
      <c r="B117" s="6">
        <f t="shared" si="3"/>
        <v>5</v>
      </c>
      <c r="C117" s="46">
        <f>'[1]M (Adjusted)'!B120</f>
        <v>6799.7618203701513</v>
      </c>
      <c r="D117" s="101">
        <f>'[1]M (Adjusted)'!D120</f>
        <v>459.35399447910248</v>
      </c>
      <c r="E117" s="101">
        <f>'[1]M (Adjusted)'!E120</f>
        <v>477.919489429122</v>
      </c>
      <c r="F117" s="101">
        <f>'[1]M (Adjusted)'!F120</f>
        <v>1482.0409001683997</v>
      </c>
      <c r="G117" s="101">
        <f>'[1]M (Adjusted)'!G120</f>
        <v>173.69419592748125</v>
      </c>
      <c r="H117" s="101">
        <f>'[1]M (Adjusted)'!H120</f>
        <v>459.54268129458353</v>
      </c>
      <c r="I117" s="101">
        <f>'[1]M (Adjusted)'!I120</f>
        <v>835.73375891485523</v>
      </c>
      <c r="J117" s="101">
        <f>'[1]M (Adjusted)'!J120</f>
        <v>802.57077896883413</v>
      </c>
      <c r="K117" s="101">
        <f>'[1]M (Adjusted)'!K120</f>
        <v>840.315240687901</v>
      </c>
      <c r="L117" s="101">
        <f>'[1]M (Adjusted)'!L120</f>
        <v>282.7324194024888</v>
      </c>
      <c r="M117" s="101">
        <f>'[1]M (Adjusted)'!M120</f>
        <v>4876.6299753645435</v>
      </c>
      <c r="N117" s="101">
        <f>'[1]M (Adjusted)'!N120</f>
        <v>977.13861614657992</v>
      </c>
      <c r="O117" s="14">
        <v>29.6</v>
      </c>
      <c r="P117" s="101">
        <f>[2]M!L120</f>
        <v>165.97648571808674</v>
      </c>
      <c r="Q117" s="104">
        <f>'[3]M (Adjusted)'!$L120</f>
        <v>488796.37310987903</v>
      </c>
      <c r="R117" s="104">
        <f>'[3]M (Adjusted)'!D120</f>
        <v>40454.592977879613</v>
      </c>
      <c r="S117" s="104">
        <f>'[3]M (Adjusted)'!$M120</f>
        <v>428561.40921955724</v>
      </c>
      <c r="T117" s="104">
        <f>'[3]M (Adjusted)'!$O120</f>
        <v>27194.077690170656</v>
      </c>
      <c r="U117" s="107">
        <f>[4]Sheet1!$AQ120</f>
        <v>84.499681979297634</v>
      </c>
      <c r="V117" s="101">
        <f>[2]M!F120</f>
        <v>86.256681482517905</v>
      </c>
      <c r="W117" s="143">
        <v>8.51</v>
      </c>
      <c r="X117" s="143">
        <v>6.0759999999999996</v>
      </c>
      <c r="Y117" s="143">
        <v>4.3869999999999996</v>
      </c>
      <c r="Z117" s="143">
        <v>5.6680000000000001</v>
      </c>
      <c r="AA117" s="143">
        <v>6.9459999999999997</v>
      </c>
      <c r="AB117" s="19">
        <f>ROUND(Fall13!W117/($P117/100),3)</f>
        <v>5.1269999999999998</v>
      </c>
      <c r="AC117" s="19">
        <f>ROUND(Fall13!X117/($P117/100),3)</f>
        <v>3.661</v>
      </c>
      <c r="AD117" s="19">
        <f>ROUND(Fall13!Y117/($P117/100),3)</f>
        <v>2.6429999999999998</v>
      </c>
      <c r="AE117" s="19">
        <f>ROUND(Fall13!Z117/($P117/100),3)</f>
        <v>3.415</v>
      </c>
      <c r="AF117" s="19">
        <f>ROUND(Fall13!AA117/($P117/100),3)</f>
        <v>4.1849999999999996</v>
      </c>
      <c r="AG117" s="15">
        <v>4.0999999999999996</v>
      </c>
      <c r="AH117" s="15">
        <v>191.9</v>
      </c>
      <c r="AI117" s="15">
        <v>0.1</v>
      </c>
      <c r="AJ117" s="15">
        <v>241</v>
      </c>
      <c r="AK117" s="15">
        <v>14.5</v>
      </c>
      <c r="AL117" s="15">
        <v>122</v>
      </c>
    </row>
    <row r="118" spans="1:38">
      <c r="A118" s="16">
        <f t="shared" si="2"/>
        <v>1999</v>
      </c>
      <c r="B118" s="6">
        <f t="shared" si="3"/>
        <v>6</v>
      </c>
      <c r="C118" s="46">
        <f>'[1]M (Adjusted)'!B121</f>
        <v>6798.2824892361959</v>
      </c>
      <c r="D118" s="101">
        <f>'[1]M (Adjusted)'!D121</f>
        <v>459.93360991974674</v>
      </c>
      <c r="E118" s="101">
        <f>'[1]M (Adjusted)'!E121</f>
        <v>476.95193698604902</v>
      </c>
      <c r="F118" s="101">
        <f>'[1]M (Adjusted)'!F121</f>
        <v>1484.001414223512</v>
      </c>
      <c r="G118" s="101">
        <f>'[1]M (Adjusted)'!G121</f>
        <v>173.32074204146241</v>
      </c>
      <c r="H118" s="101">
        <f>'[1]M (Adjusted)'!H121</f>
        <v>460.0405724068483</v>
      </c>
      <c r="I118" s="101">
        <f>'[1]M (Adjusted)'!I121</f>
        <v>840.00098596016562</v>
      </c>
      <c r="J118" s="101">
        <f>'[1]M (Adjusted)'!J121</f>
        <v>803.03872875869274</v>
      </c>
      <c r="K118" s="101">
        <f>'[1]M (Adjusted)'!K121</f>
        <v>841.93618254264197</v>
      </c>
      <c r="L118" s="101">
        <f>'[1]M (Adjusted)'!L121</f>
        <v>283.32496798858045</v>
      </c>
      <c r="M118" s="101">
        <f>'[1]M (Adjusted)'!M121</f>
        <v>4885.6635939219032</v>
      </c>
      <c r="N118" s="101">
        <f>'[1]M (Adjusted)'!N121</f>
        <v>967.0106365521749</v>
      </c>
      <c r="O118" s="14">
        <v>30.6</v>
      </c>
      <c r="P118" s="101">
        <f>[2]M!L121</f>
        <v>166.42692600128552</v>
      </c>
      <c r="Q118" s="104">
        <f>'[3]M (Adjusted)'!$L121</f>
        <v>490348.31724039715</v>
      </c>
      <c r="R118" s="104">
        <f>'[3]M (Adjusted)'!D121</f>
        <v>40502.790194472167</v>
      </c>
      <c r="S118" s="104">
        <f>'[3]M (Adjusted)'!$M121</f>
        <v>429762.05865936278</v>
      </c>
      <c r="T118" s="104">
        <f>'[3]M (Adjusted)'!$O121</f>
        <v>27229.852326520286</v>
      </c>
      <c r="U118" s="107">
        <f>[4]Sheet1!$AQ121</f>
        <v>84.593249211708709</v>
      </c>
      <c r="V118" s="101">
        <f>[2]M!F121</f>
        <v>86.37862716540694</v>
      </c>
      <c r="W118" s="143">
        <v>8.343</v>
      </c>
      <c r="X118" s="143">
        <v>5.9640000000000004</v>
      </c>
      <c r="Y118" s="143">
        <v>4.3890000000000002</v>
      </c>
      <c r="Z118" s="143">
        <v>5.5860000000000003</v>
      </c>
      <c r="AA118" s="143">
        <v>6.93</v>
      </c>
      <c r="AB118" s="19">
        <f>ROUND(Fall13!W118/($P118/100),3)</f>
        <v>5.0129999999999999</v>
      </c>
      <c r="AC118" s="19">
        <f>ROUND(Fall13!X118/($P118/100),3)</f>
        <v>3.5840000000000001</v>
      </c>
      <c r="AD118" s="19">
        <f>ROUND(Fall13!Y118/($P118/100),3)</f>
        <v>2.637</v>
      </c>
      <c r="AE118" s="19">
        <f>ROUND(Fall13!Z118/($P118/100),3)</f>
        <v>3.3559999999999999</v>
      </c>
      <c r="AF118" s="19">
        <f>ROUND(Fall13!AA118/($P118/100),3)</f>
        <v>4.1639999999999997</v>
      </c>
      <c r="AG118" s="15">
        <v>0.3</v>
      </c>
      <c r="AH118" s="15">
        <v>309.39999999999998</v>
      </c>
      <c r="AI118" s="15">
        <v>0</v>
      </c>
      <c r="AJ118" s="15">
        <v>309.39999999999998</v>
      </c>
      <c r="AK118" s="15">
        <v>1.1000000000000001</v>
      </c>
      <c r="AL118" s="15">
        <v>219.1</v>
      </c>
    </row>
    <row r="119" spans="1:38">
      <c r="A119" s="16">
        <f t="shared" si="2"/>
        <v>1999</v>
      </c>
      <c r="B119" s="6">
        <f t="shared" si="3"/>
        <v>7</v>
      </c>
      <c r="C119" s="46">
        <f>'[1]M (Adjusted)'!B122</f>
        <v>6790.2398518131622</v>
      </c>
      <c r="D119" s="101">
        <f>'[1]M (Adjusted)'!D122</f>
        <v>459.97816172530577</v>
      </c>
      <c r="E119" s="101">
        <f>'[1]M (Adjusted)'!E122</f>
        <v>476.11116586817849</v>
      </c>
      <c r="F119" s="101">
        <f>'[1]M (Adjusted)'!F122</f>
        <v>1485.9543405146369</v>
      </c>
      <c r="G119" s="101">
        <f>'[1]M (Adjusted)'!G122</f>
        <v>173.55638811575068</v>
      </c>
      <c r="H119" s="101">
        <f>'[1]M (Adjusted)'!H122</f>
        <v>461.26907632523967</v>
      </c>
      <c r="I119" s="101">
        <f>'[1]M (Adjusted)'!I122</f>
        <v>842.54631730817982</v>
      </c>
      <c r="J119" s="101">
        <f>'[1]M (Adjusted)'!J122</f>
        <v>804.65190534630131</v>
      </c>
      <c r="K119" s="101">
        <f>'[1]M (Adjusted)'!K122</f>
        <v>841.17444713077236</v>
      </c>
      <c r="L119" s="101">
        <f>'[1]M (Adjusted)'!L122</f>
        <v>284.06900062195717</v>
      </c>
      <c r="M119" s="101">
        <f>'[1]M (Adjusted)'!M122</f>
        <v>4893.2214753628377</v>
      </c>
      <c r="N119" s="101">
        <f>'[1]M (Adjusted)'!N122</f>
        <v>952.17585212953634</v>
      </c>
      <c r="O119" s="13">
        <v>30.65</v>
      </c>
      <c r="P119" s="101">
        <f>[2]M!L122</f>
        <v>166.8360308935986</v>
      </c>
      <c r="Q119" s="104">
        <f>'[3]M (Adjusted)'!$L122</f>
        <v>491977.52044480847</v>
      </c>
      <c r="R119" s="104">
        <f>'[3]M (Adjusted)'!D122</f>
        <v>40617.884767602358</v>
      </c>
      <c r="S119" s="104">
        <f>'[3]M (Adjusted)'!$M122</f>
        <v>431024.52669697424</v>
      </c>
      <c r="T119" s="104">
        <f>'[3]M (Adjusted)'!$O122</f>
        <v>27269.467444235277</v>
      </c>
      <c r="U119" s="107">
        <f>[4]Sheet1!$AQ122</f>
        <v>84.632042276042128</v>
      </c>
      <c r="V119" s="101">
        <f>[2]M!F122</f>
        <v>86.517434517943087</v>
      </c>
      <c r="W119" s="143">
        <v>8.2799999999999994</v>
      </c>
      <c r="X119" s="143">
        <v>5.899</v>
      </c>
      <c r="Y119" s="143">
        <v>4.3659999999999997</v>
      </c>
      <c r="Z119" s="143">
        <v>5.5220000000000002</v>
      </c>
      <c r="AA119" s="143">
        <v>6.9020000000000001</v>
      </c>
      <c r="AB119" s="19">
        <f>ROUND(Fall13!W119/($P119/100),3)</f>
        <v>4.9630000000000001</v>
      </c>
      <c r="AC119" s="19">
        <f>ROUND(Fall13!X119/($P119/100),3)</f>
        <v>3.536</v>
      </c>
      <c r="AD119" s="19">
        <f>ROUND(Fall13!Y119/($P119/100),3)</f>
        <v>2.617</v>
      </c>
      <c r="AE119" s="19">
        <f>ROUND(Fall13!Z119/($P119/100),3)</f>
        <v>3.31</v>
      </c>
      <c r="AF119" s="19">
        <f>ROUND(Fall13!AA119/($P119/100),3)</f>
        <v>4.1369999999999996</v>
      </c>
      <c r="AG119" s="15">
        <v>0</v>
      </c>
      <c r="AH119" s="15">
        <v>373.4</v>
      </c>
      <c r="AI119" s="15">
        <v>0</v>
      </c>
      <c r="AJ119" s="15">
        <v>434.7</v>
      </c>
      <c r="AK119" s="15">
        <v>0</v>
      </c>
      <c r="AL119" s="15">
        <v>281.5</v>
      </c>
    </row>
    <row r="120" spans="1:38">
      <c r="A120" s="16">
        <f t="shared" si="2"/>
        <v>1999</v>
      </c>
      <c r="B120" s="6">
        <f t="shared" si="3"/>
        <v>8</v>
      </c>
      <c r="C120" s="46">
        <f>'[1]M (Adjusted)'!B123</f>
        <v>6792.9644030832478</v>
      </c>
      <c r="D120" s="101">
        <f>'[1]M (Adjusted)'!D123</f>
        <v>460.12218403407644</v>
      </c>
      <c r="E120" s="101">
        <f>'[1]M (Adjusted)'!E123</f>
        <v>475.90797709601543</v>
      </c>
      <c r="F120" s="101">
        <f>'[1]M (Adjusted)'!F123</f>
        <v>1488.6283503518471</v>
      </c>
      <c r="G120" s="101">
        <f>'[1]M (Adjusted)'!G123</f>
        <v>174.38783069363524</v>
      </c>
      <c r="H120" s="101">
        <f>'[1]M (Adjusted)'!H123</f>
        <v>462.79343695457902</v>
      </c>
      <c r="I120" s="101">
        <f>'[1]M (Adjusted)'!I123</f>
        <v>846.58663487626666</v>
      </c>
      <c r="J120" s="101">
        <f>'[1]M (Adjusted)'!J123</f>
        <v>806.49949698823116</v>
      </c>
      <c r="K120" s="101">
        <f>'[1]M (Adjusted)'!K123</f>
        <v>839.90254579003783</v>
      </c>
      <c r="L120" s="101">
        <f>'[1]M (Adjusted)'!L123</f>
        <v>285.05948480975724</v>
      </c>
      <c r="M120" s="101">
        <f>'[1]M (Adjusted)'!M123</f>
        <v>4903.8577804643546</v>
      </c>
      <c r="N120" s="101">
        <f>'[1]M (Adjusted)'!N123</f>
        <v>944.2766853763211</v>
      </c>
      <c r="O120" s="13">
        <v>31.15</v>
      </c>
      <c r="P120" s="101">
        <f>[2]M!L123</f>
        <v>167.21348283127432</v>
      </c>
      <c r="Q120" s="104">
        <f>'[3]M (Adjusted)'!$L123</f>
        <v>493095.28553033643</v>
      </c>
      <c r="R120" s="104">
        <f>'[3]M (Adjusted)'!D123</f>
        <v>40731.620255882161</v>
      </c>
      <c r="S120" s="104">
        <f>'[3]M (Adjusted)'!$M123</f>
        <v>431879.80294209142</v>
      </c>
      <c r="T120" s="104">
        <f>'[3]M (Adjusted)'!$O123</f>
        <v>27282.751040489442</v>
      </c>
      <c r="U120" s="107">
        <f>[4]Sheet1!$AQ123</f>
        <v>84.864948611586328</v>
      </c>
      <c r="V120" s="101">
        <f>[2]M!F123</f>
        <v>86.852006828111982</v>
      </c>
      <c r="W120" s="143">
        <v>8.1890000000000001</v>
      </c>
      <c r="X120" s="143">
        <v>5.8860000000000001</v>
      </c>
      <c r="Y120" s="143">
        <v>4.4009999999999998</v>
      </c>
      <c r="Z120" s="143">
        <v>5.5359999999999996</v>
      </c>
      <c r="AA120" s="143">
        <v>6.9279999999999999</v>
      </c>
      <c r="AB120" s="19">
        <f>ROUND(Fall13!W120/($P120/100),3)</f>
        <v>4.8970000000000002</v>
      </c>
      <c r="AC120" s="19">
        <f>ROUND(Fall13!X120/($P120/100),3)</f>
        <v>3.52</v>
      </c>
      <c r="AD120" s="19">
        <f>ROUND(Fall13!Y120/($P120/100),3)</f>
        <v>2.6320000000000001</v>
      </c>
      <c r="AE120" s="19">
        <f>ROUND(Fall13!Z120/($P120/100),3)</f>
        <v>3.3109999999999999</v>
      </c>
      <c r="AF120" s="19">
        <f>ROUND(Fall13!AA120/($P120/100),3)</f>
        <v>4.1429999999999998</v>
      </c>
      <c r="AG120" s="15">
        <v>0</v>
      </c>
      <c r="AH120" s="15">
        <v>474.9</v>
      </c>
      <c r="AI120" s="15">
        <v>0</v>
      </c>
      <c r="AJ120" s="15">
        <v>474.9</v>
      </c>
      <c r="AK120" s="15">
        <v>0</v>
      </c>
      <c r="AL120" s="15">
        <v>381.4</v>
      </c>
    </row>
    <row r="121" spans="1:38">
      <c r="A121" s="16">
        <f t="shared" si="2"/>
        <v>1999</v>
      </c>
      <c r="B121" s="6">
        <f t="shared" si="3"/>
        <v>9</v>
      </c>
      <c r="C121" s="46">
        <f>'[1]M (Adjusted)'!B124</f>
        <v>6817.3556031703947</v>
      </c>
      <c r="D121" s="101">
        <f>'[1]M (Adjusted)'!D124</f>
        <v>460.91856280614934</v>
      </c>
      <c r="E121" s="101">
        <f>'[1]M (Adjusted)'!E124</f>
        <v>476.59349612196286</v>
      </c>
      <c r="F121" s="101">
        <f>'[1]M (Adjusted)'!F124</f>
        <v>1492.4290221725901</v>
      </c>
      <c r="G121" s="101">
        <f>'[1]M (Adjusted)'!G124</f>
        <v>175.6931711614132</v>
      </c>
      <c r="H121" s="101">
        <f>'[1]M (Adjusted)'!H124</f>
        <v>464.18421072307973</v>
      </c>
      <c r="I121" s="101">
        <f>'[1]M (Adjusted)'!I124</f>
        <v>854.07378957668936</v>
      </c>
      <c r="J121" s="101">
        <f>'[1]M (Adjusted)'!J124</f>
        <v>807.89904408256211</v>
      </c>
      <c r="K121" s="101">
        <f>'[1]M (Adjusted)'!K124</f>
        <v>839.50047808090847</v>
      </c>
      <c r="L121" s="101">
        <f>'[1]M (Adjusted)'!L124</f>
        <v>286.30944770375885</v>
      </c>
      <c r="M121" s="101">
        <f>'[1]M (Adjusted)'!M124</f>
        <v>4920.0891635010012</v>
      </c>
      <c r="N121" s="101">
        <f>'[1]M (Adjusted)'!N124</f>
        <v>950.90544926325481</v>
      </c>
      <c r="O121" s="14">
        <v>30.3</v>
      </c>
      <c r="P121" s="101">
        <f>[2]M!L124</f>
        <v>167.56215979307891</v>
      </c>
      <c r="Q121" s="104">
        <f>'[3]M (Adjusted)'!$L124</f>
        <v>493496.66302897135</v>
      </c>
      <c r="R121" s="104">
        <f>'[3]M (Adjusted)'!D124</f>
        <v>40820.270468023518</v>
      </c>
      <c r="S121" s="104">
        <f>'[3]M (Adjusted)'!$M124</f>
        <v>432169.93020833336</v>
      </c>
      <c r="T121" s="104">
        <f>'[3]M (Adjusted)'!$O124</f>
        <v>27260.985951105755</v>
      </c>
      <c r="U121" s="107">
        <f>[4]Sheet1!$AQ124</f>
        <v>85.418081140766546</v>
      </c>
      <c r="V121" s="101">
        <f>[2]M!F124</f>
        <v>87.465128100663421</v>
      </c>
      <c r="W121" s="143">
        <v>8.2270000000000003</v>
      </c>
      <c r="X121" s="143">
        <v>5.8940000000000001</v>
      </c>
      <c r="Y121" s="143">
        <v>4.3710000000000004</v>
      </c>
      <c r="Z121" s="143">
        <v>5.5789999999999997</v>
      </c>
      <c r="AA121" s="143">
        <v>6.9210000000000003</v>
      </c>
      <c r="AB121" s="19">
        <f>ROUND(Fall13!W121/($P121/100),3)</f>
        <v>4.91</v>
      </c>
      <c r="AC121" s="19">
        <f>ROUND(Fall13!X121/($P121/100),3)</f>
        <v>3.5179999999999998</v>
      </c>
      <c r="AD121" s="19">
        <f>ROUND(Fall13!Y121/($P121/100),3)</f>
        <v>2.609</v>
      </c>
      <c r="AE121" s="19">
        <f>ROUND(Fall13!Z121/($P121/100),3)</f>
        <v>3.33</v>
      </c>
      <c r="AF121" s="19">
        <f>ROUND(Fall13!AA121/($P121/100),3)</f>
        <v>4.13</v>
      </c>
      <c r="AG121" s="15">
        <v>0</v>
      </c>
      <c r="AH121" s="15">
        <v>428</v>
      </c>
      <c r="AI121" s="15">
        <v>0</v>
      </c>
      <c r="AJ121" s="15">
        <v>488.6</v>
      </c>
      <c r="AK121" s="15">
        <v>0</v>
      </c>
      <c r="AL121" s="15">
        <v>337.2</v>
      </c>
    </row>
    <row r="122" spans="1:38">
      <c r="A122" s="16">
        <f t="shared" ref="A122:A185" si="4">A110+1</f>
        <v>1999</v>
      </c>
      <c r="B122" s="6">
        <f t="shared" si="3"/>
        <v>10</v>
      </c>
      <c r="C122" s="46">
        <f>'[1]M (Adjusted)'!B125</f>
        <v>6855.9634558769967</v>
      </c>
      <c r="D122" s="101">
        <f>'[1]M (Adjusted)'!D125</f>
        <v>462.71336773662796</v>
      </c>
      <c r="E122" s="101">
        <f>'[1]M (Adjusted)'!E125</f>
        <v>477.61667950403307</v>
      </c>
      <c r="F122" s="101">
        <f>'[1]M (Adjusted)'!F125</f>
        <v>1497.3209937411932</v>
      </c>
      <c r="G122" s="101">
        <f>'[1]M (Adjusted)'!G125</f>
        <v>177.19439817099803</v>
      </c>
      <c r="H122" s="101">
        <f>'[1]M (Adjusted)'!H125</f>
        <v>465.3187696021651</v>
      </c>
      <c r="I122" s="101">
        <f>'[1]M (Adjusted)'!I125</f>
        <v>864.02265209920949</v>
      </c>
      <c r="J122" s="101">
        <f>'[1]M (Adjusted)'!J125</f>
        <v>809.19365853359625</v>
      </c>
      <c r="K122" s="101">
        <f>'[1]M (Adjusted)'!K125</f>
        <v>839.65232001581501</v>
      </c>
      <c r="L122" s="101">
        <f>'[1]M (Adjusted)'!L125</f>
        <v>287.77961132050524</v>
      </c>
      <c r="M122" s="101">
        <f>'[1]M (Adjusted)'!M125</f>
        <v>4940.4824034834819</v>
      </c>
      <c r="N122" s="101">
        <f>'[1]M (Adjusted)'!N125</f>
        <v>966.26162204434797</v>
      </c>
      <c r="O122" s="14">
        <v>29.9</v>
      </c>
      <c r="P122" s="101">
        <f>[2]M!L125</f>
        <v>167.93691095854007</v>
      </c>
      <c r="Q122" s="104">
        <f>'[3]M (Adjusted)'!$L125</f>
        <v>494325.45005355345</v>
      </c>
      <c r="R122" s="104">
        <f>'[3]M (Adjusted)'!D125</f>
        <v>41010.901452977814</v>
      </c>
      <c r="S122" s="104">
        <f>'[3]M (Adjusted)'!$M125</f>
        <v>432821.07846758445</v>
      </c>
      <c r="T122" s="104">
        <f>'[3]M (Adjusted)'!$O125</f>
        <v>27261.477013372605</v>
      </c>
      <c r="U122" s="107">
        <f>[4]Sheet1!$AQ125</f>
        <v>86.100690465781</v>
      </c>
      <c r="V122" s="101">
        <f>[2]M!F125</f>
        <v>88.2210901028687</v>
      </c>
      <c r="W122" s="143">
        <v>8.3490000000000002</v>
      </c>
      <c r="X122" s="143">
        <v>5.96</v>
      </c>
      <c r="Y122" s="143">
        <v>4.3760000000000003</v>
      </c>
      <c r="Z122" s="143">
        <v>5.6070000000000002</v>
      </c>
      <c r="AA122" s="143">
        <v>6.9130000000000003</v>
      </c>
      <c r="AB122" s="19">
        <f>ROUND(Fall13!W122/($P122/100),3)</f>
        <v>4.9720000000000004</v>
      </c>
      <c r="AC122" s="19">
        <f>ROUND(Fall13!X122/($P122/100),3)</f>
        <v>3.5489999999999999</v>
      </c>
      <c r="AD122" s="19">
        <f>ROUND(Fall13!Y122/($P122/100),3)</f>
        <v>2.6059999999999999</v>
      </c>
      <c r="AE122" s="19">
        <f>ROUND(Fall13!Z122/($P122/100),3)</f>
        <v>3.339</v>
      </c>
      <c r="AF122" s="19">
        <f>ROUND(Fall13!AA122/($P122/100),3)</f>
        <v>4.1159999999999997</v>
      </c>
      <c r="AG122" s="15">
        <v>0.2</v>
      </c>
      <c r="AH122" s="15">
        <v>327</v>
      </c>
      <c r="AI122" s="15">
        <v>0</v>
      </c>
      <c r="AJ122" s="15">
        <v>327</v>
      </c>
      <c r="AK122" s="15">
        <v>0.4</v>
      </c>
      <c r="AL122" s="15">
        <v>238.7</v>
      </c>
    </row>
    <row r="123" spans="1:38">
      <c r="A123" s="16">
        <f t="shared" si="4"/>
        <v>1999</v>
      </c>
      <c r="B123" s="6">
        <f t="shared" si="3"/>
        <v>11</v>
      </c>
      <c r="C123" s="46">
        <f>'[1]M (Adjusted)'!B126</f>
        <v>6895.4105256001158</v>
      </c>
      <c r="D123" s="101">
        <f>'[1]M (Adjusted)'!D126</f>
        <v>465.7594493140777</v>
      </c>
      <c r="E123" s="101">
        <f>'[1]M (Adjusted)'!E126</f>
        <v>478.18723668803773</v>
      </c>
      <c r="F123" s="101">
        <f>'[1]M (Adjusted)'!F126</f>
        <v>1503.0316905391712</v>
      </c>
      <c r="G123" s="101">
        <f>'[1]M (Adjusted)'!G126</f>
        <v>178.54223692491649</v>
      </c>
      <c r="H123" s="101">
        <f>'[1]M (Adjusted)'!H126</f>
        <v>466.13192934691904</v>
      </c>
      <c r="I123" s="101">
        <f>'[1]M (Adjusted)'!I126</f>
        <v>874.37710397740204</v>
      </c>
      <c r="J123" s="101">
        <f>'[1]M (Adjusted)'!J126</f>
        <v>810.98803039491179</v>
      </c>
      <c r="K123" s="101">
        <f>'[1]M (Adjusted)'!K126</f>
        <v>839.54392007589342</v>
      </c>
      <c r="L123" s="101">
        <f>'[1]M (Adjusted)'!L126</f>
        <v>289.38144946657121</v>
      </c>
      <c r="M123" s="101">
        <f>'[1]M (Adjusted)'!M126</f>
        <v>4961.9963607257851</v>
      </c>
      <c r="N123" s="101">
        <f>'[1]M (Adjusted)'!N126</f>
        <v>980.55797321001694</v>
      </c>
      <c r="O123" s="13">
        <v>30.05</v>
      </c>
      <c r="P123" s="101">
        <f>[2]M!L126</f>
        <v>168.39559424867232</v>
      </c>
      <c r="Q123" s="104">
        <f>'[3]M (Adjusted)'!$L126</f>
        <v>497084.53605143231</v>
      </c>
      <c r="R123" s="104">
        <f>'[3]M (Adjusted)'!D126</f>
        <v>41469.004241860464</v>
      </c>
      <c r="S123" s="104">
        <f>'[3]M (Adjusted)'!$M126</f>
        <v>435048.99756266276</v>
      </c>
      <c r="T123" s="104">
        <f>'[3]M (Adjusted)'!$O126</f>
        <v>27360.343027750652</v>
      </c>
      <c r="U123" s="107">
        <f>[4]Sheet1!$AQ126</f>
        <v>86.617113622526333</v>
      </c>
      <c r="V123" s="101">
        <f>[2]M!F126</f>
        <v>88.905799919366842</v>
      </c>
      <c r="W123" s="143">
        <v>8.6020000000000003</v>
      </c>
      <c r="X123" s="143">
        <v>6.0170000000000003</v>
      </c>
      <c r="Y123" s="143">
        <v>4.3410000000000002</v>
      </c>
      <c r="Z123" s="143">
        <v>5.66</v>
      </c>
      <c r="AA123" s="143">
        <v>6.8840000000000003</v>
      </c>
      <c r="AB123" s="19">
        <f>ROUND(Fall13!W123/($P123/100),3)</f>
        <v>5.1079999999999997</v>
      </c>
      <c r="AC123" s="19">
        <f>ROUND(Fall13!X123/($P123/100),3)</f>
        <v>3.573</v>
      </c>
      <c r="AD123" s="19">
        <f>ROUND(Fall13!Y123/($P123/100),3)</f>
        <v>2.5779999999999998</v>
      </c>
      <c r="AE123" s="19">
        <f>ROUND(Fall13!Z123/($P123/100),3)</f>
        <v>3.3610000000000002</v>
      </c>
      <c r="AF123" s="19">
        <f>ROUND(Fall13!AA123/($P123/100),3)</f>
        <v>4.0880000000000001</v>
      </c>
      <c r="AG123" s="15">
        <v>12.8</v>
      </c>
      <c r="AH123" s="15">
        <v>141.4</v>
      </c>
      <c r="AI123" s="15">
        <v>1.9</v>
      </c>
      <c r="AJ123" s="15">
        <v>190.3</v>
      </c>
      <c r="AK123" s="15">
        <v>25.4</v>
      </c>
      <c r="AL123" s="15">
        <v>82.4</v>
      </c>
    </row>
    <row r="124" spans="1:38">
      <c r="A124" s="16">
        <f t="shared" si="4"/>
        <v>1999</v>
      </c>
      <c r="B124" s="6">
        <f t="shared" si="3"/>
        <v>12</v>
      </c>
      <c r="C124" s="46">
        <f>'[1]M (Adjusted)'!B127</f>
        <v>6925.8243041730693</v>
      </c>
      <c r="D124" s="101">
        <f>'[1]M (Adjusted)'!D127</f>
        <v>470.01401672440193</v>
      </c>
      <c r="E124" s="101">
        <f>'[1]M (Adjusted)'!E127</f>
        <v>477.80643080415263</v>
      </c>
      <c r="F124" s="101">
        <f>'[1]M (Adjusted)'!F127</f>
        <v>1509.2417414717136</v>
      </c>
      <c r="G124" s="101">
        <f>'[1]M (Adjusted)'!G127</f>
        <v>179.46798036235475</v>
      </c>
      <c r="H124" s="101">
        <f>'[1]M (Adjusted)'!H127</f>
        <v>466.65245741461553</v>
      </c>
      <c r="I124" s="101">
        <f>'[1]M (Adjusted)'!I127</f>
        <v>883.41460740710454</v>
      </c>
      <c r="J124" s="101">
        <f>'[1]M (Adjusted)'!J127</f>
        <v>813.60912958556605</v>
      </c>
      <c r="K124" s="101">
        <f>'[1]M (Adjusted)'!K127</f>
        <v>838.81049264438695</v>
      </c>
      <c r="L124" s="101">
        <f>'[1]M (Adjusted)'!L127</f>
        <v>291.03832269483996</v>
      </c>
      <c r="M124" s="101">
        <f>'[1]M (Adjusted)'!M127</f>
        <v>4982.234731580581</v>
      </c>
      <c r="N124" s="101">
        <f>'[1]M (Adjusted)'!N127</f>
        <v>986.86731765347145</v>
      </c>
      <c r="O124" s="14">
        <v>31.7</v>
      </c>
      <c r="P124" s="101">
        <f>[2]M!L127</f>
        <v>168.96628041517349</v>
      </c>
      <c r="Q124" s="104">
        <f>'[3]M (Adjusted)'!$L127</f>
        <v>502540.45051033265</v>
      </c>
      <c r="R124" s="104">
        <f>'[3]M (Adjusted)'!D127</f>
        <v>42259.617338385149</v>
      </c>
      <c r="S124" s="104">
        <f>'[3]M (Adjusted)'!$M127</f>
        <v>439471.84728019469</v>
      </c>
      <c r="T124" s="104">
        <f>'[3]M (Adjusted)'!$O127</f>
        <v>27596.243192242036</v>
      </c>
      <c r="U124" s="107">
        <f>[4]Sheet1!$AQ127</f>
        <v>86.781889411470587</v>
      </c>
      <c r="V124" s="101">
        <f>[2]M!F127</f>
        <v>89.373960780520591</v>
      </c>
      <c r="W124" s="143">
        <v>8.6050000000000004</v>
      </c>
      <c r="X124" s="143">
        <v>5.91</v>
      </c>
      <c r="Y124" s="143">
        <v>4.3150000000000004</v>
      </c>
      <c r="Z124" s="143">
        <v>5.5339999999999998</v>
      </c>
      <c r="AA124" s="143">
        <v>6.875</v>
      </c>
      <c r="AB124" s="19">
        <f>ROUND(Fall13!W124/($P124/100),3)</f>
        <v>5.093</v>
      </c>
      <c r="AC124" s="19">
        <f>ROUND(Fall13!X124/($P124/100),3)</f>
        <v>3.4980000000000002</v>
      </c>
      <c r="AD124" s="19">
        <f>ROUND(Fall13!Y124/($P124/100),3)</f>
        <v>2.5539999999999998</v>
      </c>
      <c r="AE124" s="19">
        <f>ROUND(Fall13!Z124/($P124/100),3)</f>
        <v>3.2749999999999999</v>
      </c>
      <c r="AF124" s="19">
        <f>ROUND(Fall13!AA124/($P124/100),3)</f>
        <v>4.069</v>
      </c>
      <c r="AG124" s="15">
        <v>43.1</v>
      </c>
      <c r="AH124" s="15">
        <v>37.700000000000003</v>
      </c>
      <c r="AI124" s="15">
        <v>12.8</v>
      </c>
      <c r="AJ124" s="15">
        <v>37.700000000000003</v>
      </c>
      <c r="AK124" s="15">
        <v>71</v>
      </c>
      <c r="AL124" s="15">
        <v>6.3</v>
      </c>
    </row>
    <row r="125" spans="1:38">
      <c r="A125" s="16">
        <f t="shared" si="4"/>
        <v>2000</v>
      </c>
      <c r="B125" s="6">
        <f t="shared" si="3"/>
        <v>1</v>
      </c>
      <c r="C125" s="46">
        <f>'[1]M (Adjusted)'!B128</f>
        <v>6948.4344866275787</v>
      </c>
      <c r="D125" s="101">
        <f>'[1]M (Adjusted)'!D128</f>
        <v>474.51240406497834</v>
      </c>
      <c r="E125" s="101">
        <f>'[1]M (Adjusted)'!E128</f>
        <v>476.88822662734214</v>
      </c>
      <c r="F125" s="101">
        <f>'[1]M (Adjusted)'!F128</f>
        <v>1515.5313835672794</v>
      </c>
      <c r="G125" s="101">
        <f>'[1]M (Adjusted)'!G128</f>
        <v>179.9681414895721</v>
      </c>
      <c r="H125" s="101">
        <f>'[1]M (Adjusted)'!H128</f>
        <v>467.22657622877631</v>
      </c>
      <c r="I125" s="101">
        <f>'[1]M (Adjusted)'!I128</f>
        <v>890.53423283994198</v>
      </c>
      <c r="J125" s="101">
        <f>'[1]M (Adjusted)'!J128</f>
        <v>816.53889497922307</v>
      </c>
      <c r="K125" s="101">
        <f>'[1]M (Adjusted)'!K128</f>
        <v>838.48586562564299</v>
      </c>
      <c r="L125" s="101">
        <f>'[1]M (Adjusted)'!L128</f>
        <v>292.72730887645196</v>
      </c>
      <c r="M125" s="101">
        <f>'[1]M (Adjusted)'!M128</f>
        <v>5001.0124036068883</v>
      </c>
      <c r="N125" s="101">
        <f>'[1]M (Adjusted)'!N128</f>
        <v>987.14903483083174</v>
      </c>
      <c r="O125" s="14">
        <v>30.65</v>
      </c>
      <c r="P125" s="101">
        <f>[2]M!L128</f>
        <v>169.58978420399851</v>
      </c>
      <c r="Q125" s="104">
        <f>'[3]M (Adjusted)'!$L128</f>
        <v>509167.21424521168</v>
      </c>
      <c r="R125" s="104">
        <f>'[3]M (Adjusted)'!D128</f>
        <v>43139.142507502744</v>
      </c>
      <c r="S125" s="104">
        <f>'[3]M (Adjusted)'!$M128</f>
        <v>444846.53398476879</v>
      </c>
      <c r="T125" s="104">
        <f>'[3]M (Adjusted)'!$O128</f>
        <v>27890.512533495505</v>
      </c>
      <c r="U125" s="107">
        <f>[4]Sheet1!$AQ128</f>
        <v>86.759773787711893</v>
      </c>
      <c r="V125" s="101">
        <f>[2]M!F128</f>
        <v>89.702007380224046</v>
      </c>
      <c r="W125">
        <v>8.359</v>
      </c>
      <c r="X125">
        <v>5.952</v>
      </c>
      <c r="Y125">
        <v>4.2770000000000001</v>
      </c>
      <c r="Z125">
        <v>5.5309999999999997</v>
      </c>
      <c r="AA125">
        <v>6.819</v>
      </c>
      <c r="AB125" s="19">
        <f>ROUND(Fall13!W125/($P125/100),3)</f>
        <v>4.9290000000000003</v>
      </c>
      <c r="AC125" s="19">
        <f>ROUND(Fall13!X125/($P125/100),3)</f>
        <v>3.51</v>
      </c>
      <c r="AD125" s="19">
        <f>ROUND(Fall13!Y125/($P125/100),3)</f>
        <v>2.5219999999999998</v>
      </c>
      <c r="AE125" s="19">
        <f>ROUND(Fall13!Z125/($P125/100),3)</f>
        <v>3.2610000000000001</v>
      </c>
      <c r="AF125" s="19">
        <f>ROUND(Fall13!AA125/($P125/100),3)</f>
        <v>4.0209999999999999</v>
      </c>
      <c r="AG125" s="15">
        <v>100.3</v>
      </c>
      <c r="AH125" s="15">
        <v>13.6</v>
      </c>
      <c r="AI125" s="15">
        <v>31.1</v>
      </c>
      <c r="AJ125" s="15">
        <v>32.4</v>
      </c>
      <c r="AK125" s="15">
        <v>150.9</v>
      </c>
      <c r="AL125" s="15">
        <v>1.7</v>
      </c>
    </row>
    <row r="126" spans="1:38">
      <c r="A126" s="16">
        <f t="shared" si="4"/>
        <v>2000</v>
      </c>
      <c r="B126" s="6">
        <f t="shared" si="3"/>
        <v>2</v>
      </c>
      <c r="C126" s="46">
        <f>'[1]M (Adjusted)'!B129</f>
        <v>6966.5979549710091</v>
      </c>
      <c r="D126" s="101">
        <f>'[1]M (Adjusted)'!D129</f>
        <v>477.73770954177297</v>
      </c>
      <c r="E126" s="101">
        <f>'[1]M (Adjusted)'!E129</f>
        <v>476.19097339336213</v>
      </c>
      <c r="F126" s="101">
        <f>'[1]M (Adjusted)'!F129</f>
        <v>1521.0398516431451</v>
      </c>
      <c r="G126" s="101">
        <f>'[1]M (Adjusted)'!G129</f>
        <v>180.10121205320647</v>
      </c>
      <c r="H126" s="101">
        <f>'[1]M (Adjusted)'!H129</f>
        <v>468.24107252472436</v>
      </c>
      <c r="I126" s="101">
        <f>'[1]M (Adjusted)'!I129</f>
        <v>895.09073389604168</v>
      </c>
      <c r="J126" s="101">
        <f>'[1]M (Adjusted)'!J129</f>
        <v>818.81190114494029</v>
      </c>
      <c r="K126" s="101">
        <f>'[1]M (Adjusted)'!K129</f>
        <v>840.0022314643038</v>
      </c>
      <c r="L126" s="101">
        <f>'[1]M (Adjusted)'!L129</f>
        <v>294.32744815251948</v>
      </c>
      <c r="M126" s="101">
        <f>'[1]M (Adjusted)'!M129</f>
        <v>5017.6144508788811</v>
      </c>
      <c r="N126" s="101">
        <f>'[1]M (Adjusted)'!N129</f>
        <v>986.22081713275668</v>
      </c>
      <c r="O126" s="14">
        <v>30.8</v>
      </c>
      <c r="P126" s="101">
        <f>[2]M!L129</f>
        <v>170.13855563489528</v>
      </c>
      <c r="Q126" s="104">
        <f>'[3]M (Adjusted)'!$L129</f>
        <v>514311.45584422146</v>
      </c>
      <c r="R126" s="104">
        <f>'[3]M (Adjusted)'!D129</f>
        <v>43719.514805350758</v>
      </c>
      <c r="S126" s="104">
        <f>'[3]M (Adjusted)'!$M129</f>
        <v>449015.32057137328</v>
      </c>
      <c r="T126" s="104">
        <f>'[3]M (Adjusted)'!$O129</f>
        <v>28109.932069318049</v>
      </c>
      <c r="U126" s="107">
        <f>[4]Sheet1!$AQ129</f>
        <v>86.824096085054094</v>
      </c>
      <c r="V126" s="101">
        <f>[2]M!F129</f>
        <v>90.013759279687861</v>
      </c>
      <c r="W126">
        <v>8.2089999999999996</v>
      </c>
      <c r="X126">
        <v>5.9989999999999997</v>
      </c>
      <c r="Y126">
        <v>4.3860000000000001</v>
      </c>
      <c r="Z126">
        <v>5.5789999999999997</v>
      </c>
      <c r="AA126">
        <v>6.9589999999999996</v>
      </c>
      <c r="AB126" s="19">
        <f>ROUND(Fall13!W126/($P126/100),3)</f>
        <v>4.8250000000000002</v>
      </c>
      <c r="AC126" s="19">
        <f>ROUND(Fall13!X126/($P126/100),3)</f>
        <v>3.5259999999999998</v>
      </c>
      <c r="AD126" s="19">
        <f>ROUND(Fall13!Y126/($P126/100),3)</f>
        <v>2.5779999999999998</v>
      </c>
      <c r="AE126" s="19">
        <f>ROUND(Fall13!Z126/($P126/100),3)</f>
        <v>3.2789999999999999</v>
      </c>
      <c r="AF126" s="19">
        <f>ROUND(Fall13!AA126/($P126/100),3)</f>
        <v>4.09</v>
      </c>
      <c r="AG126" s="15">
        <v>181.9</v>
      </c>
      <c r="AH126" s="15">
        <v>5.0999999999999996</v>
      </c>
      <c r="AI126" s="15">
        <v>67.3</v>
      </c>
      <c r="AJ126" s="15">
        <v>5.0999999999999996</v>
      </c>
      <c r="AK126" s="15">
        <v>249.2</v>
      </c>
      <c r="AL126" s="15">
        <v>0.7</v>
      </c>
    </row>
    <row r="127" spans="1:38">
      <c r="A127" s="16">
        <f t="shared" si="4"/>
        <v>2000</v>
      </c>
      <c r="B127" s="6">
        <f t="shared" si="3"/>
        <v>3</v>
      </c>
      <c r="C127" s="46">
        <f>'[1]M (Adjusted)'!B130</f>
        <v>6984.8651803328148</v>
      </c>
      <c r="D127" s="101">
        <f>'[1]M (Adjusted)'!D130</f>
        <v>479.09104684860478</v>
      </c>
      <c r="E127" s="101">
        <f>'[1]M (Adjusted)'!E130</f>
        <v>476.20512204569195</v>
      </c>
      <c r="F127" s="101">
        <f>'[1]M (Adjusted)'!F130</f>
        <v>1525.5505473693051</v>
      </c>
      <c r="G127" s="101">
        <f>'[1]M (Adjusted)'!G130</f>
        <v>180.03500183888019</v>
      </c>
      <c r="H127" s="101">
        <f>'[1]M (Adjusted)'!H130</f>
        <v>469.9178206718737</v>
      </c>
      <c r="I127" s="101">
        <f>'[1]M (Adjusted)'!I130</f>
        <v>897.52184281041548</v>
      </c>
      <c r="J127" s="101">
        <f>'[1]M (Adjusted)'!J130</f>
        <v>820.0713217835272</v>
      </c>
      <c r="K127" s="101">
        <f>'[1]M (Adjusted)'!K130</f>
        <v>844.05622846464962</v>
      </c>
      <c r="L127" s="101">
        <f>'[1]M (Adjusted)'!L130</f>
        <v>295.84706757049406</v>
      </c>
      <c r="M127" s="101">
        <f>'[1]M (Adjusted)'!M130</f>
        <v>5032.9998305091449</v>
      </c>
      <c r="N127" s="101">
        <f>'[1]M (Adjusted)'!N130</f>
        <v>987.77552929809019</v>
      </c>
      <c r="O127" s="14">
        <v>29.4</v>
      </c>
      <c r="P127" s="101">
        <f>[2]M!L130</f>
        <v>170.57412074746625</v>
      </c>
      <c r="Q127" s="104">
        <f>'[3]M (Adjusted)'!$L130</f>
        <v>516645.92678931454</v>
      </c>
      <c r="R127" s="104">
        <f>'[3]M (Adjusted)'!D130</f>
        <v>43811.507528395145</v>
      </c>
      <c r="S127" s="104">
        <f>'[3]M (Adjusted)'!$M130</f>
        <v>450906.05625275645</v>
      </c>
      <c r="T127" s="104">
        <f>'[3]M (Adjusted)'!$O130</f>
        <v>28185.912971127418</v>
      </c>
      <c r="U127" s="107">
        <f>[4]Sheet1!$AQ130</f>
        <v>87.155325314690984</v>
      </c>
      <c r="V127" s="101">
        <f>[2]M!F130</f>
        <v>90.40811967248878</v>
      </c>
      <c r="W127">
        <v>8.5489999999999995</v>
      </c>
      <c r="X127">
        <v>5.9379999999999997</v>
      </c>
      <c r="Y127">
        <v>4.2990000000000004</v>
      </c>
      <c r="Z127">
        <v>5.5380000000000003</v>
      </c>
      <c r="AA127">
        <v>6.8070000000000004</v>
      </c>
      <c r="AB127" s="19">
        <f>ROUND(Fall13!W127/($P127/100),3)</f>
        <v>5.0119999999999996</v>
      </c>
      <c r="AC127" s="19">
        <f>ROUND(Fall13!X127/($P127/100),3)</f>
        <v>3.4809999999999999</v>
      </c>
      <c r="AD127" s="19">
        <f>ROUND(Fall13!Y127/($P127/100),3)</f>
        <v>2.52</v>
      </c>
      <c r="AE127" s="19">
        <f>ROUND(Fall13!Z127/($P127/100),3)</f>
        <v>3.2469999999999999</v>
      </c>
      <c r="AF127" s="19">
        <f>ROUND(Fall13!AA127/($P127/100),3)</f>
        <v>3.9910000000000001</v>
      </c>
      <c r="AG127" s="15">
        <v>30.7</v>
      </c>
      <c r="AH127" s="15">
        <v>34.200000000000003</v>
      </c>
      <c r="AI127" s="15">
        <v>6.6</v>
      </c>
      <c r="AJ127" s="15">
        <v>68.2</v>
      </c>
      <c r="AK127" s="15">
        <v>53</v>
      </c>
      <c r="AL127" s="15">
        <v>6.6</v>
      </c>
    </row>
    <row r="128" spans="1:38">
      <c r="A128" s="16">
        <f t="shared" si="4"/>
        <v>2000</v>
      </c>
      <c r="B128" s="6">
        <f t="shared" si="3"/>
        <v>4</v>
      </c>
      <c r="C128" s="46">
        <f>'[1]M (Adjusted)'!B131</f>
        <v>7005.8641378601396</v>
      </c>
      <c r="D128" s="101">
        <f>'[1]M (Adjusted)'!D131</f>
        <v>479.56983887354534</v>
      </c>
      <c r="E128" s="101">
        <f>'[1]M (Adjusted)'!E131</f>
        <v>476.87537963092325</v>
      </c>
      <c r="F128" s="101">
        <f>'[1]M (Adjusted)'!F131</f>
        <v>1529.1514571418365</v>
      </c>
      <c r="G128" s="101">
        <f>'[1]M (Adjusted)'!G131</f>
        <v>180.16030057022968</v>
      </c>
      <c r="H128" s="101">
        <f>'[1]M (Adjusted)'!H131</f>
        <v>471.82793007890382</v>
      </c>
      <c r="I128" s="101">
        <f>'[1]M (Adjusted)'!I131</f>
        <v>899.78330605427425</v>
      </c>
      <c r="J128" s="101">
        <f>'[1]M (Adjusted)'!J131</f>
        <v>821.03003085951013</v>
      </c>
      <c r="K128" s="101">
        <f>'[1]M (Adjusted)'!K131</f>
        <v>849.1794812599818</v>
      </c>
      <c r="L128" s="101">
        <f>'[1]M (Adjusted)'!L131</f>
        <v>297.24410753051438</v>
      </c>
      <c r="M128" s="101">
        <f>'[1]M (Adjusted)'!M131</f>
        <v>5048.3766134952502</v>
      </c>
      <c r="N128" s="101">
        <f>'[1]M (Adjusted)'!N131</f>
        <v>992.29212072094276</v>
      </c>
      <c r="O128" s="14">
        <v>31.05</v>
      </c>
      <c r="P128" s="101">
        <f>[2]M!L131</f>
        <v>170.96330092549323</v>
      </c>
      <c r="Q128" s="104">
        <f>'[3]M (Adjusted)'!$L131</f>
        <v>517075.75949707034</v>
      </c>
      <c r="R128" s="104">
        <f>'[3]M (Adjusted)'!D131</f>
        <v>43585.961176258388</v>
      </c>
      <c r="S128" s="104">
        <f>'[3]M (Adjusted)'!$M131</f>
        <v>451287.71719970705</v>
      </c>
      <c r="T128" s="104">
        <f>'[3]M (Adjusted)'!$O131</f>
        <v>28166.050021107993</v>
      </c>
      <c r="U128" s="107">
        <f>[4]Sheet1!$AQ131</f>
        <v>87.667245238771045</v>
      </c>
      <c r="V128" s="101">
        <f>[2]M!F131</f>
        <v>90.829176032791537</v>
      </c>
      <c r="W128">
        <v>8.548</v>
      </c>
      <c r="X128">
        <v>5.915</v>
      </c>
      <c r="Y128">
        <v>4.3310000000000004</v>
      </c>
      <c r="Z128">
        <v>5.5179999999999998</v>
      </c>
      <c r="AA128">
        <v>6.7880000000000003</v>
      </c>
      <c r="AB128" s="19">
        <f>ROUND(Fall13!W128/($P128/100),3)</f>
        <v>5</v>
      </c>
      <c r="AC128" s="19">
        <f>ROUND(Fall13!X128/($P128/100),3)</f>
        <v>3.46</v>
      </c>
      <c r="AD128" s="19">
        <f>ROUND(Fall13!Y128/($P128/100),3)</f>
        <v>2.5329999999999999</v>
      </c>
      <c r="AE128" s="19">
        <f>ROUND(Fall13!Z128/($P128/100),3)</f>
        <v>3.2280000000000002</v>
      </c>
      <c r="AF128" s="19">
        <f>ROUND(Fall13!AA128/($P128/100),3)</f>
        <v>3.97</v>
      </c>
      <c r="AG128" s="15">
        <v>7.5</v>
      </c>
      <c r="AH128" s="15">
        <v>102.2</v>
      </c>
      <c r="AI128" s="15">
        <v>0.4</v>
      </c>
      <c r="AJ128" s="15">
        <v>102.2</v>
      </c>
      <c r="AK128" s="15">
        <v>17.899999999999999</v>
      </c>
      <c r="AL128" s="15">
        <v>40.200000000000003</v>
      </c>
    </row>
    <row r="129" spans="1:38">
      <c r="A129" s="16">
        <f t="shared" si="4"/>
        <v>2000</v>
      </c>
      <c r="B129" s="6">
        <f t="shared" si="3"/>
        <v>5</v>
      </c>
      <c r="C129" s="46">
        <f>'[1]M (Adjusted)'!B132</f>
        <v>7031.1966757312894</v>
      </c>
      <c r="D129" s="101">
        <f>'[1]M (Adjusted)'!D132</f>
        <v>480.71044190468325</v>
      </c>
      <c r="E129" s="101">
        <f>'[1]M (Adjusted)'!E132</f>
        <v>477.96044396825374</v>
      </c>
      <c r="F129" s="101">
        <f>'[1]M (Adjusted)'!F132</f>
        <v>1531.911385236248</v>
      </c>
      <c r="G129" s="101">
        <f>'[1]M (Adjusted)'!G132</f>
        <v>180.96236276049768</v>
      </c>
      <c r="H129" s="101">
        <f>'[1]M (Adjusted)'!H132</f>
        <v>473.25815802139618</v>
      </c>
      <c r="I129" s="101">
        <f>'[1]M (Adjusted)'!I132</f>
        <v>904.36165028810501</v>
      </c>
      <c r="J129" s="101">
        <f>'[1]M (Adjusted)'!J132</f>
        <v>822.75327999313026</v>
      </c>
      <c r="K129" s="101">
        <f>'[1]M (Adjusted)'!K132</f>
        <v>852.99786689204552</v>
      </c>
      <c r="L129" s="101">
        <f>'[1]M (Adjusted)'!L132</f>
        <v>298.41518423850499</v>
      </c>
      <c r="M129" s="101">
        <f>'[1]M (Adjusted)'!M132</f>
        <v>5064.6598874299279</v>
      </c>
      <c r="N129" s="101">
        <f>'[1]M (Adjusted)'!N132</f>
        <v>999.16496318194174</v>
      </c>
      <c r="O129" s="14">
        <v>30.55</v>
      </c>
      <c r="P129" s="101">
        <f>[2]M!L132</f>
        <v>171.39848762750626</v>
      </c>
      <c r="Q129" s="104">
        <f>'[3]M (Adjusted)'!$L132</f>
        <v>517226.6959622291</v>
      </c>
      <c r="R129" s="104">
        <f>'[3]M (Adjusted)'!D132</f>
        <v>43337.174037123812</v>
      </c>
      <c r="S129" s="104">
        <f>'[3]M (Adjusted)'!$M132</f>
        <v>451525.23824384133</v>
      </c>
      <c r="T129" s="104">
        <f>'[3]M (Adjusted)'!$O132</f>
        <v>28136.744597496527</v>
      </c>
      <c r="U129" s="107">
        <f>[4]Sheet1!$AQ132</f>
        <v>88.171549698007439</v>
      </c>
      <c r="V129" s="101">
        <f>[2]M!F132</f>
        <v>91.156204284018571</v>
      </c>
      <c r="W129">
        <v>8.3960000000000008</v>
      </c>
      <c r="X129">
        <v>5.976</v>
      </c>
      <c r="Y129">
        <v>4.4749999999999996</v>
      </c>
      <c r="Z129">
        <v>5.6550000000000002</v>
      </c>
      <c r="AA129">
        <v>6.8780000000000001</v>
      </c>
      <c r="AB129" s="19">
        <f>ROUND(Fall13!W129/($P129/100),3)</f>
        <v>4.899</v>
      </c>
      <c r="AC129" s="19">
        <f>ROUND(Fall13!X129/($P129/100),3)</f>
        <v>3.4870000000000001</v>
      </c>
      <c r="AD129" s="19">
        <f>ROUND(Fall13!Y129/($P129/100),3)</f>
        <v>2.6110000000000002</v>
      </c>
      <c r="AE129" s="19">
        <f>ROUND(Fall13!Z129/($P129/100),3)</f>
        <v>3.2989999999999999</v>
      </c>
      <c r="AF129" s="19">
        <f>ROUND(Fall13!AA129/($P129/100),3)</f>
        <v>4.0129999999999999</v>
      </c>
      <c r="AG129" s="15">
        <v>3.3</v>
      </c>
      <c r="AH129" s="15">
        <v>185.3</v>
      </c>
      <c r="AI129" s="15">
        <v>0.1</v>
      </c>
      <c r="AJ129" s="15">
        <v>242.5</v>
      </c>
      <c r="AK129" s="15">
        <v>7.3</v>
      </c>
      <c r="AL129" s="15">
        <v>105.2</v>
      </c>
    </row>
    <row r="130" spans="1:38">
      <c r="A130" s="16">
        <f t="shared" si="4"/>
        <v>2000</v>
      </c>
      <c r="B130" s="6">
        <f t="shared" si="3"/>
        <v>6</v>
      </c>
      <c r="C130" s="46">
        <f>'[1]M (Adjusted)'!B133</f>
        <v>7061.0884085416792</v>
      </c>
      <c r="D130" s="101">
        <f>'[1]M (Adjusted)'!D133</f>
        <v>483.43706871271132</v>
      </c>
      <c r="E130" s="101">
        <f>'[1]M (Adjusted)'!E133</f>
        <v>479.1654949347178</v>
      </c>
      <c r="F130" s="101">
        <f>'[1]M (Adjusted)'!F133</f>
        <v>1534.029963331918</v>
      </c>
      <c r="G130" s="101">
        <f>'[1]M (Adjusted)'!G133</f>
        <v>182.68746779759724</v>
      </c>
      <c r="H130" s="101">
        <f>'[1]M (Adjusted)'!H133</f>
        <v>473.8042202035586</v>
      </c>
      <c r="I130" s="101">
        <f>'[1]M (Adjusted)'!I133</f>
        <v>912.59516148567195</v>
      </c>
      <c r="J130" s="101">
        <f>'[1]M (Adjusted)'!J133</f>
        <v>825.93270327349501</v>
      </c>
      <c r="K130" s="101">
        <f>'[1]M (Adjusted)'!K133</f>
        <v>854.19373533725741</v>
      </c>
      <c r="L130" s="101">
        <f>'[1]M (Adjusted)'!L133</f>
        <v>299.33801072388889</v>
      </c>
      <c r="M130" s="101">
        <f>'[1]M (Adjusted)'!M133</f>
        <v>5082.5812621533869</v>
      </c>
      <c r="N130" s="101">
        <f>'[1]M (Adjusted)'!N133</f>
        <v>1007.2562568306923</v>
      </c>
      <c r="O130" s="14">
        <v>30.8</v>
      </c>
      <c r="P130" s="101">
        <f>[2]M!L133</f>
        <v>171.93937605619431</v>
      </c>
      <c r="Q130" s="104">
        <f>'[3]M (Adjusted)'!$L133</f>
        <v>518327.70358072914</v>
      </c>
      <c r="R130" s="104">
        <f>'[3]M (Adjusted)'!D133</f>
        <v>43278.806184924106</v>
      </c>
      <c r="S130" s="104">
        <f>'[3]M (Adjusted)'!$M133</f>
        <v>452628.24286092125</v>
      </c>
      <c r="T130" s="104">
        <f>'[3]M (Adjusted)'!$O133</f>
        <v>28161.45126393636</v>
      </c>
      <c r="U130" s="107">
        <f>[4]Sheet1!$AQ133</f>
        <v>88.532047979533672</v>
      </c>
      <c r="V130" s="101">
        <f>[2]M!F133</f>
        <v>91.313343285272524</v>
      </c>
      <c r="W130">
        <v>8.2739999999999991</v>
      </c>
      <c r="X130">
        <v>6.0369999999999999</v>
      </c>
      <c r="Y130">
        <v>4.5090000000000003</v>
      </c>
      <c r="Z130">
        <v>5.6059999999999999</v>
      </c>
      <c r="AA130">
        <v>6.9720000000000004</v>
      </c>
      <c r="AB130" s="19">
        <f>ROUND(Fall13!W130/($P130/100),3)</f>
        <v>4.8120000000000003</v>
      </c>
      <c r="AC130" s="19">
        <f>ROUND(Fall13!X130/($P130/100),3)</f>
        <v>3.5110000000000001</v>
      </c>
      <c r="AD130" s="19">
        <f>ROUND(Fall13!Y130/($P130/100),3)</f>
        <v>2.6219999999999999</v>
      </c>
      <c r="AE130" s="19">
        <f>ROUND(Fall13!Z130/($P130/100),3)</f>
        <v>3.26</v>
      </c>
      <c r="AF130" s="19">
        <f>ROUND(Fall13!AA130/($P130/100),3)</f>
        <v>4.0549999999999997</v>
      </c>
      <c r="AG130" s="15">
        <v>0</v>
      </c>
      <c r="AH130" s="15">
        <v>402.9</v>
      </c>
      <c r="AI130" s="15">
        <v>0</v>
      </c>
      <c r="AJ130" s="15">
        <v>402.9</v>
      </c>
      <c r="AK130" s="15">
        <v>0</v>
      </c>
      <c r="AL130" s="15">
        <v>310.60000000000002</v>
      </c>
    </row>
    <row r="131" spans="1:38">
      <c r="A131" s="16">
        <f t="shared" si="4"/>
        <v>2000</v>
      </c>
      <c r="B131" s="6">
        <f t="shared" si="3"/>
        <v>7</v>
      </c>
      <c r="C131" s="46">
        <f>'[1]M (Adjusted)'!B134</f>
        <v>7091.036846314707</v>
      </c>
      <c r="D131" s="101">
        <f>'[1]M (Adjusted)'!D134</f>
        <v>486.70818509594085</v>
      </c>
      <c r="E131" s="101">
        <f>'[1]M (Adjusted)'!E134</f>
        <v>480.09655992542542</v>
      </c>
      <c r="F131" s="101">
        <f>'[1]M (Adjusted)'!F134</f>
        <v>1535.7645625837388</v>
      </c>
      <c r="G131" s="101">
        <f>'[1]M (Adjusted)'!G134</f>
        <v>184.90691914096956</v>
      </c>
      <c r="H131" s="101">
        <f>'[1]M (Adjusted)'!H134</f>
        <v>473.90764023988476</v>
      </c>
      <c r="I131" s="101">
        <f>'[1]M (Adjusted)'!I134</f>
        <v>922.30693387600684</v>
      </c>
      <c r="J131" s="101">
        <f>'[1]M (Adjusted)'!J134</f>
        <v>830.07609962936374</v>
      </c>
      <c r="K131" s="101">
        <f>'[1]M (Adjusted)'!K134</f>
        <v>854.46841796751949</v>
      </c>
      <c r="L131" s="101">
        <f>'[1]M (Adjusted)'!L134</f>
        <v>300.13844971070364</v>
      </c>
      <c r="M131" s="101">
        <f>'[1]M (Adjusted)'!M134</f>
        <v>5101.5690231481867</v>
      </c>
      <c r="N131" s="101">
        <f>'[1]M (Adjusted)'!N134</f>
        <v>1014.05098200998</v>
      </c>
      <c r="O131" s="14">
        <v>31.95</v>
      </c>
      <c r="P131" s="101">
        <f>[2]M!L134</f>
        <v>172.52227277717282</v>
      </c>
      <c r="Q131" s="104">
        <f>'[3]M (Adjusted)'!$L134</f>
        <v>520130.17489131802</v>
      </c>
      <c r="R131" s="104">
        <f>'[3]M (Adjusted)'!D134</f>
        <v>43357.563223116071</v>
      </c>
      <c r="S131" s="104">
        <f>'[3]M (Adjusted)'!$M134</f>
        <v>454312.24596380419</v>
      </c>
      <c r="T131" s="104">
        <f>'[3]M (Adjusted)'!$O134</f>
        <v>28222.554841256911</v>
      </c>
      <c r="U131" s="107">
        <f>[4]Sheet1!$AQ134</f>
        <v>88.766309424453681</v>
      </c>
      <c r="V131" s="101">
        <f>[2]M!F134</f>
        <v>91.337965273208198</v>
      </c>
      <c r="W131">
        <v>8.4190000000000005</v>
      </c>
      <c r="X131">
        <v>6.1680000000000001</v>
      </c>
      <c r="Y131">
        <v>4.72</v>
      </c>
      <c r="Z131">
        <v>5.7839999999999998</v>
      </c>
      <c r="AA131">
        <v>7.1609999999999996</v>
      </c>
      <c r="AB131" s="19">
        <f>ROUND(Fall13!W131/($P131/100),3)</f>
        <v>4.88</v>
      </c>
      <c r="AC131" s="19">
        <f>ROUND(Fall13!X131/($P131/100),3)</f>
        <v>3.5750000000000002</v>
      </c>
      <c r="AD131" s="19">
        <f>ROUND(Fall13!Y131/($P131/100),3)</f>
        <v>2.7360000000000002</v>
      </c>
      <c r="AE131" s="19">
        <f>ROUND(Fall13!Z131/($P131/100),3)</f>
        <v>3.3530000000000002</v>
      </c>
      <c r="AF131" s="19">
        <f>ROUND(Fall13!AA131/($P131/100),3)</f>
        <v>4.1509999999999998</v>
      </c>
      <c r="AG131" s="15">
        <v>0</v>
      </c>
      <c r="AH131" s="15">
        <v>425.4</v>
      </c>
      <c r="AI131" s="15">
        <v>0</v>
      </c>
      <c r="AJ131" s="15">
        <v>489.3</v>
      </c>
      <c r="AK131" s="15">
        <v>0</v>
      </c>
      <c r="AL131" s="15">
        <v>329.5</v>
      </c>
    </row>
    <row r="132" spans="1:38">
      <c r="A132" s="16">
        <f t="shared" si="4"/>
        <v>2000</v>
      </c>
      <c r="B132" s="6">
        <f t="shared" si="3"/>
        <v>8</v>
      </c>
      <c r="C132" s="46">
        <f>'[1]M (Adjusted)'!B135</f>
        <v>7115.275980545628</v>
      </c>
      <c r="D132" s="101">
        <f>'[1]M (Adjusted)'!D135</f>
        <v>488.83874948178567</v>
      </c>
      <c r="E132" s="101">
        <f>'[1]M (Adjusted)'!E135</f>
        <v>480.32719818310392</v>
      </c>
      <c r="F132" s="101">
        <f>'[1]M (Adjusted)'!F135</f>
        <v>1537.4294670267452</v>
      </c>
      <c r="G132" s="101">
        <f>'[1]M (Adjusted)'!G135</f>
        <v>186.9841348787229</v>
      </c>
      <c r="H132" s="101">
        <f>'[1]M (Adjusted)'!H135</f>
        <v>474.31155600567018</v>
      </c>
      <c r="I132" s="101">
        <f>'[1]M (Adjusted)'!I135</f>
        <v>930.21730020161601</v>
      </c>
      <c r="J132" s="101">
        <f>'[1]M (Adjusted)'!J135</f>
        <v>834.33911736237428</v>
      </c>
      <c r="K132" s="101">
        <f>'[1]M (Adjusted)'!K135</f>
        <v>856.60192887436961</v>
      </c>
      <c r="L132" s="101">
        <f>'[1]M (Adjusted)'!L135</f>
        <v>301.0093096989778</v>
      </c>
      <c r="M132" s="101">
        <f>'[1]M (Adjusted)'!M135</f>
        <v>5120.8928140484759</v>
      </c>
      <c r="N132" s="101">
        <f>'[1]M (Adjusted)'!N135</f>
        <v>1016.5994459044549</v>
      </c>
      <c r="O132" s="14">
        <v>29.65</v>
      </c>
      <c r="P132" s="101">
        <f>[2]M!L135</f>
        <v>173.0493278474577</v>
      </c>
      <c r="Q132" s="104">
        <f>'[3]M (Adjusted)'!$L135</f>
        <v>521909.19648004347</v>
      </c>
      <c r="R132" s="104">
        <f>'[3]M (Adjusted)'!D135</f>
        <v>43430.646048912939</v>
      </c>
      <c r="S132" s="104">
        <f>'[3]M (Adjusted)'!$M135</f>
        <v>455875.21728564845</v>
      </c>
      <c r="T132" s="104">
        <f>'[3]M (Adjusted)'!$O135</f>
        <v>28275.560784985941</v>
      </c>
      <c r="U132" s="107">
        <f>[4]Sheet1!$AQ135</f>
        <v>88.948119250727032</v>
      </c>
      <c r="V132" s="101">
        <f>[2]M!F135</f>
        <v>91.30746870782346</v>
      </c>
      <c r="W132">
        <v>8.4440000000000008</v>
      </c>
      <c r="X132">
        <v>6.2089999999999996</v>
      </c>
      <c r="Y132">
        <v>4.8330000000000002</v>
      </c>
      <c r="Z132">
        <v>5.8929999999999998</v>
      </c>
      <c r="AA132">
        <v>7.2240000000000002</v>
      </c>
      <c r="AB132" s="19">
        <f>ROUND(Fall13!W132/($P132/100),3)</f>
        <v>4.88</v>
      </c>
      <c r="AC132" s="19">
        <f>ROUND(Fall13!X132/($P132/100),3)</f>
        <v>3.5880000000000001</v>
      </c>
      <c r="AD132" s="19">
        <f>ROUND(Fall13!Y132/($P132/100),3)</f>
        <v>2.7930000000000001</v>
      </c>
      <c r="AE132" s="19">
        <f>ROUND(Fall13!Z132/($P132/100),3)</f>
        <v>3.4049999999999998</v>
      </c>
      <c r="AF132" s="19">
        <f>ROUND(Fall13!AA132/($P132/100),3)</f>
        <v>4.1749999999999998</v>
      </c>
      <c r="AG132" s="15">
        <v>0</v>
      </c>
      <c r="AH132" s="15">
        <v>413.4</v>
      </c>
      <c r="AI132" s="15">
        <v>0</v>
      </c>
      <c r="AJ132" s="15">
        <v>413.4</v>
      </c>
      <c r="AK132" s="15">
        <v>0</v>
      </c>
      <c r="AL132" s="15">
        <v>324.5</v>
      </c>
    </row>
    <row r="133" spans="1:38">
      <c r="A133" s="16">
        <f t="shared" si="4"/>
        <v>2000</v>
      </c>
      <c r="B133" s="6">
        <f t="shared" si="3"/>
        <v>9</v>
      </c>
      <c r="C133" s="46">
        <f>'[1]M (Adjusted)'!B136</f>
        <v>7129.0503783782324</v>
      </c>
      <c r="D133" s="101">
        <f>'[1]M (Adjusted)'!D136</f>
        <v>488.7748529613018</v>
      </c>
      <c r="E133" s="101">
        <f>'[1]M (Adjusted)'!E136</f>
        <v>479.56211661994456</v>
      </c>
      <c r="F133" s="101">
        <f>'[1]M (Adjusted)'!F136</f>
        <v>1539.0595776100954</v>
      </c>
      <c r="G133" s="101">
        <f>'[1]M (Adjusted)'!G136</f>
        <v>188.36147888228297</v>
      </c>
      <c r="H133" s="101">
        <f>'[1]M (Adjusted)'!H136</f>
        <v>475.40902781486511</v>
      </c>
      <c r="I133" s="101">
        <f>'[1]M (Adjusted)'!I136</f>
        <v>933.9427234093348</v>
      </c>
      <c r="J133" s="101">
        <f>'[1]M (Adjusted)'!J136</f>
        <v>837.8066602105896</v>
      </c>
      <c r="K133" s="101">
        <f>'[1]M (Adjusted)'!K136</f>
        <v>862.07181510527926</v>
      </c>
      <c r="L133" s="101">
        <f>'[1]M (Adjusted)'!L136</f>
        <v>301.98284587661425</v>
      </c>
      <c r="M133" s="101">
        <f>'[1]M (Adjusted)'!M136</f>
        <v>5138.6341289090615</v>
      </c>
      <c r="N133" s="101">
        <f>'[1]M (Adjusted)'!N136</f>
        <v>1013.4079285939534</v>
      </c>
      <c r="O133" s="14">
        <v>31.95</v>
      </c>
      <c r="P133" s="101">
        <f>[2]M!L136</f>
        <v>173.44267935156822</v>
      </c>
      <c r="Q133" s="104">
        <f>'[3]M (Adjusted)'!$L136</f>
        <v>523115.18291015626</v>
      </c>
      <c r="R133" s="104">
        <f>'[3]M (Adjusted)'!D136</f>
        <v>43396.821646978664</v>
      </c>
      <c r="S133" s="104">
        <f>'[3]M (Adjusted)'!$M136</f>
        <v>456815.52964172361</v>
      </c>
      <c r="T133" s="104">
        <f>'[3]M (Adjusted)'!$O136</f>
        <v>28290.478175163269</v>
      </c>
      <c r="U133" s="107">
        <f>[4]Sheet1!$AQ136</f>
        <v>89.113691445812577</v>
      </c>
      <c r="V133" s="101">
        <f>[2]M!F136</f>
        <v>91.272901407008376</v>
      </c>
      <c r="W133">
        <v>8.4149999999999991</v>
      </c>
      <c r="X133">
        <v>6.1440000000000001</v>
      </c>
      <c r="Y133">
        <v>4.7569999999999997</v>
      </c>
      <c r="Z133">
        <v>5.8360000000000003</v>
      </c>
      <c r="AA133">
        <v>7.1589999999999998</v>
      </c>
      <c r="AB133" s="19">
        <f>ROUND(Fall13!W133/($P133/100),3)</f>
        <v>4.8520000000000003</v>
      </c>
      <c r="AC133" s="19">
        <f>ROUND(Fall13!X133/($P133/100),3)</f>
        <v>3.5419999999999998</v>
      </c>
      <c r="AD133" s="19">
        <f>ROUND(Fall13!Y133/($P133/100),3)</f>
        <v>2.7429999999999999</v>
      </c>
      <c r="AE133" s="19">
        <f>ROUND(Fall13!Z133/($P133/100),3)</f>
        <v>3.3650000000000002</v>
      </c>
      <c r="AF133" s="19">
        <f>ROUND(Fall13!AA133/($P133/100),3)</f>
        <v>4.1280000000000001</v>
      </c>
      <c r="AG133" s="15">
        <v>0</v>
      </c>
      <c r="AH133" s="15">
        <v>436.7</v>
      </c>
      <c r="AI133" s="15">
        <v>0</v>
      </c>
      <c r="AJ133" s="15">
        <v>500.6</v>
      </c>
      <c r="AK133" s="15">
        <v>0</v>
      </c>
      <c r="AL133" s="15">
        <v>341</v>
      </c>
    </row>
    <row r="134" spans="1:38">
      <c r="A134" s="16">
        <f t="shared" si="4"/>
        <v>2000</v>
      </c>
      <c r="B134" s="6">
        <f t="shared" si="3"/>
        <v>10</v>
      </c>
      <c r="C134" s="46">
        <f>'[1]M (Adjusted)'!B137</f>
        <v>7135.1561824198689</v>
      </c>
      <c r="D134" s="101">
        <f>'[1]M (Adjusted)'!D137</f>
        <v>487.72705510354814</v>
      </c>
      <c r="E134" s="101">
        <f>'[1]M (Adjusted)'!E137</f>
        <v>477.92913946509361</v>
      </c>
      <c r="F134" s="101">
        <f>'[1]M (Adjusted)'!F137</f>
        <v>1540.1855815341396</v>
      </c>
      <c r="G134" s="101">
        <f>'[1]M (Adjusted)'!G137</f>
        <v>189.10476834351016</v>
      </c>
      <c r="H134" s="101">
        <f>'[1]M (Adjusted)'!H137</f>
        <v>476.63891297482672</v>
      </c>
      <c r="I134" s="101">
        <f>'[1]M (Adjusted)'!I137</f>
        <v>935.23529233086492</v>
      </c>
      <c r="J134" s="101">
        <f>'[1]M (Adjusted)'!J137</f>
        <v>840.16090281548043</v>
      </c>
      <c r="K134" s="101">
        <f>'[1]M (Adjusted)'!K137</f>
        <v>868.9291339305139</v>
      </c>
      <c r="L134" s="101">
        <f>'[1]M (Adjusted)'!L137</f>
        <v>302.78393652602551</v>
      </c>
      <c r="M134" s="101">
        <f>'[1]M (Adjusted)'!M137</f>
        <v>5153.0385284553604</v>
      </c>
      <c r="N134" s="101">
        <f>'[1]M (Adjusted)'!N137</f>
        <v>1007.7392029454631</v>
      </c>
      <c r="O134" s="14">
        <v>29.65</v>
      </c>
      <c r="P134" s="101">
        <f>[2]M!L137</f>
        <v>173.78391330569022</v>
      </c>
      <c r="Q134" s="104">
        <f>'[3]M (Adjusted)'!$L137</f>
        <v>524060.08507513232</v>
      </c>
      <c r="R134" s="104">
        <f>'[3]M (Adjusted)'!D137</f>
        <v>43289.744492233687</v>
      </c>
      <c r="S134" s="104">
        <f>'[3]M (Adjusted)'!$M137</f>
        <v>457524.63012990647</v>
      </c>
      <c r="T134" s="104">
        <f>'[3]M (Adjusted)'!$O137</f>
        <v>28290.429756718298</v>
      </c>
      <c r="U134" s="107">
        <f>[4]Sheet1!$AQ137</f>
        <v>89.22239629635888</v>
      </c>
      <c r="V134" s="101">
        <f>[2]M!F137</f>
        <v>91.201783828317161</v>
      </c>
      <c r="W134">
        <v>8.57</v>
      </c>
      <c r="X134">
        <v>6.2590000000000003</v>
      </c>
      <c r="Y134">
        <v>4.7519999999999998</v>
      </c>
      <c r="Z134">
        <v>5.9059999999999997</v>
      </c>
      <c r="AA134">
        <v>7.1849999999999996</v>
      </c>
      <c r="AB134" s="19">
        <f>ROUND(Fall13!W134/($P134/100),3)</f>
        <v>4.931</v>
      </c>
      <c r="AC134" s="19">
        <f>ROUND(Fall13!X134/($P134/100),3)</f>
        <v>3.6019999999999999</v>
      </c>
      <c r="AD134" s="19">
        <f>ROUND(Fall13!Y134/($P134/100),3)</f>
        <v>2.734</v>
      </c>
      <c r="AE134" s="19">
        <f>ROUND(Fall13!Z134/($P134/100),3)</f>
        <v>3.3980000000000001</v>
      </c>
      <c r="AF134" s="19">
        <f>ROUND(Fall13!AA134/($P134/100),3)</f>
        <v>4.1340000000000003</v>
      </c>
      <c r="AG134" s="15">
        <v>2.7</v>
      </c>
      <c r="AH134" s="15">
        <v>287.60000000000002</v>
      </c>
      <c r="AI134" s="15">
        <v>0.4</v>
      </c>
      <c r="AJ134" s="15">
        <v>287.60000000000002</v>
      </c>
      <c r="AK134" s="15">
        <v>6.9</v>
      </c>
      <c r="AL134" s="15">
        <v>205.9</v>
      </c>
    </row>
    <row r="135" spans="1:38">
      <c r="A135" s="16">
        <f t="shared" si="4"/>
        <v>2000</v>
      </c>
      <c r="B135" s="6">
        <f t="shared" si="3"/>
        <v>11</v>
      </c>
      <c r="C135" s="46">
        <f>'[1]M (Adjusted)'!B138</f>
        <v>7138.0644709140061</v>
      </c>
      <c r="D135" s="101">
        <f>'[1]M (Adjusted)'!D138</f>
        <v>487.54242988427478</v>
      </c>
      <c r="E135" s="101">
        <f>'[1]M (Adjusted)'!E138</f>
        <v>475.69121604673563</v>
      </c>
      <c r="F135" s="101">
        <f>'[1]M (Adjusted)'!F138</f>
        <v>1540.1439605345329</v>
      </c>
      <c r="G135" s="101">
        <f>'[1]M (Adjusted)'!G138</f>
        <v>189.42008208104718</v>
      </c>
      <c r="H135" s="101">
        <f>'[1]M (Adjusted)'!H138</f>
        <v>477.1368537425995</v>
      </c>
      <c r="I135" s="101">
        <f>'[1]M (Adjusted)'!I138</f>
        <v>936.90315214991574</v>
      </c>
      <c r="J135" s="101">
        <f>'[1]M (Adjusted)'!J138</f>
        <v>841.16535730759301</v>
      </c>
      <c r="K135" s="101">
        <f>'[1]M (Adjusted)'!K138</f>
        <v>874.09791080554328</v>
      </c>
      <c r="L135" s="101">
        <f>'[1]M (Adjusted)'!L138</f>
        <v>303.02188816418249</v>
      </c>
      <c r="M135" s="101">
        <f>'[1]M (Adjusted)'!M138</f>
        <v>5161.8892047854142</v>
      </c>
      <c r="N135" s="101">
        <f>'[1]M (Adjusted)'!N138</f>
        <v>1004.2385379115741</v>
      </c>
      <c r="O135" s="14">
        <v>29.8</v>
      </c>
      <c r="P135" s="101">
        <f>[2]M!L138</f>
        <v>174.18758288522562</v>
      </c>
      <c r="Q135" s="104">
        <f>'[3]M (Adjusted)'!$L138</f>
        <v>525270.0204121907</v>
      </c>
      <c r="R135" s="104">
        <f>'[3]M (Adjusted)'!D138</f>
        <v>43183.379471611916</v>
      </c>
      <c r="S135" s="104">
        <f>'[3]M (Adjusted)'!$M138</f>
        <v>458621.37121887208</v>
      </c>
      <c r="T135" s="104">
        <f>'[3]M (Adjusted)'!$O138</f>
        <v>28313.323266029358</v>
      </c>
      <c r="U135" s="107">
        <f>[4]Sheet1!$AQ138</f>
        <v>89.205035784685364</v>
      </c>
      <c r="V135" s="101">
        <f>[2]M!F138</f>
        <v>91.037071738298977</v>
      </c>
      <c r="W135">
        <v>8.8510000000000009</v>
      </c>
      <c r="X135">
        <v>6.3019999999999996</v>
      </c>
      <c r="Y135">
        <v>4.7039999999999997</v>
      </c>
      <c r="Z135">
        <v>5.9569999999999999</v>
      </c>
      <c r="AA135">
        <v>7.17</v>
      </c>
      <c r="AB135" s="19">
        <f>ROUND(Fall13!W135/($P135/100),3)</f>
        <v>5.0810000000000004</v>
      </c>
      <c r="AC135" s="19">
        <f>ROUND(Fall13!X135/($P135/100),3)</f>
        <v>3.6179999999999999</v>
      </c>
      <c r="AD135" s="19">
        <f>ROUND(Fall13!Y135/($P135/100),3)</f>
        <v>2.7010000000000001</v>
      </c>
      <c r="AE135" s="19">
        <f>ROUND(Fall13!Z135/($P135/100),3)</f>
        <v>3.42</v>
      </c>
      <c r="AF135" s="19">
        <f>ROUND(Fall13!AA135/($P135/100),3)</f>
        <v>4.1159999999999997</v>
      </c>
      <c r="AG135" s="15">
        <v>13.4</v>
      </c>
      <c r="AH135" s="15">
        <v>108</v>
      </c>
      <c r="AI135" s="15">
        <v>3</v>
      </c>
      <c r="AJ135" s="15">
        <v>158.80000000000001</v>
      </c>
      <c r="AK135" s="15">
        <v>22</v>
      </c>
      <c r="AL135" s="15">
        <v>43.2</v>
      </c>
    </row>
    <row r="136" spans="1:38">
      <c r="A136" s="16">
        <f t="shared" si="4"/>
        <v>2000</v>
      </c>
      <c r="B136" s="6">
        <f t="shared" si="3"/>
        <v>12</v>
      </c>
      <c r="C136" s="46">
        <f>'[1]M (Adjusted)'!B139</f>
        <v>7141.0784903591675</v>
      </c>
      <c r="D136" s="101">
        <f>'[1]M (Adjusted)'!D139</f>
        <v>489.40814931161941</v>
      </c>
      <c r="E136" s="101">
        <f>'[1]M (Adjusted)'!E139</f>
        <v>473.08361390665652</v>
      </c>
      <c r="F136" s="101">
        <f>'[1]M (Adjusted)'!F139</f>
        <v>1538.5868331636152</v>
      </c>
      <c r="G136" s="101">
        <f>'[1]M (Adjusted)'!G139</f>
        <v>189.47793282814806</v>
      </c>
      <c r="H136" s="101">
        <f>'[1]M (Adjusted)'!H139</f>
        <v>476.43735271884549</v>
      </c>
      <c r="I136" s="101">
        <f>'[1]M (Adjusted)'!I139</f>
        <v>940.73790471015434</v>
      </c>
      <c r="J136" s="101">
        <f>'[1]M (Adjusted)'!J139</f>
        <v>840.88786934075813</v>
      </c>
      <c r="K136" s="101">
        <f>'[1]M (Adjusted)'!K139</f>
        <v>875.51368773752642</v>
      </c>
      <c r="L136" s="101">
        <f>'[1]M (Adjusted)'!L139</f>
        <v>302.50239618459057</v>
      </c>
      <c r="M136" s="101">
        <f>'[1]M (Adjusted)'!M139</f>
        <v>5164.1439766836393</v>
      </c>
      <c r="N136" s="101">
        <f>'[1]M (Adjusted)'!N139</f>
        <v>1005.8663560575054</v>
      </c>
      <c r="O136" s="14">
        <v>30.6</v>
      </c>
      <c r="P136" s="101">
        <f>[2]M!L139</f>
        <v>174.72699477499532</v>
      </c>
      <c r="Q136" s="104">
        <f>'[3]M (Adjusted)'!$L139</f>
        <v>527047.66129032255</v>
      </c>
      <c r="R136" s="104">
        <f>'[3]M (Adjusted)'!D139</f>
        <v>43129.214881144122</v>
      </c>
      <c r="S136" s="104">
        <f>'[3]M (Adjusted)'!$M139</f>
        <v>460373.43804340978</v>
      </c>
      <c r="T136" s="104">
        <f>'[3]M (Adjusted)'!$O139</f>
        <v>28375.605943249117</v>
      </c>
      <c r="U136" s="107">
        <f>[4]Sheet1!$AQ139</f>
        <v>89.014134923176414</v>
      </c>
      <c r="V136" s="101">
        <f>[2]M!F139</f>
        <v>90.735849069671772</v>
      </c>
      <c r="W136">
        <v>8.6470000000000002</v>
      </c>
      <c r="X136">
        <v>6.25</v>
      </c>
      <c r="Y136">
        <v>4.7460000000000004</v>
      </c>
      <c r="Z136">
        <v>5.8639999999999999</v>
      </c>
      <c r="AA136">
        <v>7.2169999999999996</v>
      </c>
      <c r="AB136" s="19">
        <f>ROUND(Fall13!W136/($P136/100),3)</f>
        <v>4.9489999999999998</v>
      </c>
      <c r="AC136" s="19">
        <f>ROUND(Fall13!X136/($P136/100),3)</f>
        <v>3.577</v>
      </c>
      <c r="AD136" s="19">
        <f>ROUND(Fall13!Y136/($P136/100),3)</f>
        <v>2.7160000000000002</v>
      </c>
      <c r="AE136" s="19">
        <f>ROUND(Fall13!Z136/($P136/100),3)</f>
        <v>3.3559999999999999</v>
      </c>
      <c r="AF136" s="19">
        <f>ROUND(Fall13!AA136/($P136/100),3)</f>
        <v>4.13</v>
      </c>
      <c r="AG136" s="15">
        <v>109.2</v>
      </c>
      <c r="AH136" s="15">
        <v>40.1</v>
      </c>
      <c r="AI136" s="15">
        <v>32.5</v>
      </c>
      <c r="AJ136" s="15">
        <v>40.1</v>
      </c>
      <c r="AK136" s="15">
        <v>159.80000000000001</v>
      </c>
      <c r="AL136" s="15">
        <v>15.3</v>
      </c>
    </row>
    <row r="137" spans="1:38">
      <c r="A137" s="16">
        <f t="shared" si="4"/>
        <v>2001</v>
      </c>
      <c r="B137" s="6">
        <f t="shared" si="3"/>
        <v>1</v>
      </c>
      <c r="C137" s="46">
        <f>'[1]M (Adjusted)'!B140</f>
        <v>7144.1989083386234</v>
      </c>
      <c r="D137" s="101">
        <f>'[1]M (Adjusted)'!D140</f>
        <v>492.47001900980547</v>
      </c>
      <c r="E137" s="101">
        <f>'[1]M (Adjusted)'!E140</f>
        <v>470.25587984583069</v>
      </c>
      <c r="F137" s="101">
        <f>'[1]M (Adjusted)'!F140</f>
        <v>1536.182742970605</v>
      </c>
      <c r="G137" s="101">
        <f>'[1]M (Adjusted)'!G140</f>
        <v>189.36727910879398</v>
      </c>
      <c r="H137" s="101">
        <f>'[1]M (Adjusted)'!H140</f>
        <v>475.33526194480157</v>
      </c>
      <c r="I137" s="101">
        <f>'[1]M (Adjusted)'!I140</f>
        <v>945.45546207120344</v>
      </c>
      <c r="J137" s="101">
        <f>'[1]M (Adjusted)'!J140</f>
        <v>840.41525649063044</v>
      </c>
      <c r="K137" s="101">
        <f>'[1]M (Adjusted)'!K140</f>
        <v>874.32670816683003</v>
      </c>
      <c r="L137" s="101">
        <f>'[1]M (Adjusted)'!L140</f>
        <v>301.6614163739066</v>
      </c>
      <c r="M137" s="101">
        <f>'[1]M (Adjusted)'!M140</f>
        <v>5162.7441271267708</v>
      </c>
      <c r="N137" s="101">
        <f>'[1]M (Adjusted)'!N140</f>
        <v>1010.3299873336668</v>
      </c>
      <c r="O137" s="14">
        <v>31.95</v>
      </c>
      <c r="P137" s="101">
        <f>[2]M!L140</f>
        <v>175.35423392922647</v>
      </c>
      <c r="Q137" s="104">
        <f>'[3]M (Adjusted)'!$L140</f>
        <v>529020.32993636595</v>
      </c>
      <c r="R137" s="104">
        <f>'[3]M (Adjusted)'!D140</f>
        <v>43110.145553820214</v>
      </c>
      <c r="S137" s="104">
        <f>'[3]M (Adjusted)'!$M140</f>
        <v>461968.26436885708</v>
      </c>
      <c r="T137" s="104">
        <f>'[3]M (Adjusted)'!$O140</f>
        <v>28427.017841954384</v>
      </c>
      <c r="U137" s="107">
        <f>[4]Sheet1!$AQ140</f>
        <v>88.673261396707062</v>
      </c>
      <c r="V137" s="101">
        <f>[2]M!F140</f>
        <v>90.299060076535227</v>
      </c>
      <c r="W137">
        <v>8.6820000000000004</v>
      </c>
      <c r="X137">
        <v>6.516</v>
      </c>
      <c r="Y137">
        <v>4.9770000000000003</v>
      </c>
      <c r="Z137">
        <v>6.1159999999999997</v>
      </c>
      <c r="AA137">
        <v>7.601</v>
      </c>
      <c r="AB137" s="19">
        <f>ROUND(Fall13!W137/($P137/100),3)</f>
        <v>4.9509999999999996</v>
      </c>
      <c r="AC137" s="19">
        <f>ROUND(Fall13!X137/($P137/100),3)</f>
        <v>3.7160000000000002</v>
      </c>
      <c r="AD137" s="19">
        <f>ROUND(Fall13!Y137/($P137/100),3)</f>
        <v>2.8380000000000001</v>
      </c>
      <c r="AE137" s="19">
        <f>ROUND(Fall13!Z137/($P137/100),3)</f>
        <v>3.488</v>
      </c>
      <c r="AF137" s="19">
        <f>ROUND(Fall13!AA137/($P137/100),3)</f>
        <v>4.335</v>
      </c>
      <c r="AG137" s="15">
        <v>295.5</v>
      </c>
      <c r="AH137" s="15">
        <v>18.600000000000001</v>
      </c>
      <c r="AI137" s="15">
        <v>151.9</v>
      </c>
      <c r="AJ137" s="15">
        <v>28.4</v>
      </c>
      <c r="AK137" s="15">
        <v>373.1</v>
      </c>
      <c r="AL137" s="15">
        <v>6.8</v>
      </c>
    </row>
    <row r="138" spans="1:38">
      <c r="A138" s="16">
        <f t="shared" si="4"/>
        <v>2001</v>
      </c>
      <c r="B138" s="6">
        <f t="shared" si="3"/>
        <v>2</v>
      </c>
      <c r="C138" s="46">
        <f>'[1]M (Adjusted)'!B141</f>
        <v>7146.1479377448559</v>
      </c>
      <c r="D138" s="101">
        <f>'[1]M (Adjusted)'!D141</f>
        <v>495.00547987808073</v>
      </c>
      <c r="E138" s="101">
        <f>'[1]M (Adjusted)'!E141</f>
        <v>467.56451509759893</v>
      </c>
      <c r="F138" s="101">
        <f>'[1]M (Adjusted)'!F141</f>
        <v>1534.0971027405135</v>
      </c>
      <c r="G138" s="101">
        <f>'[1]M (Adjusted)'!G141</f>
        <v>189.16150229304498</v>
      </c>
      <c r="H138" s="101">
        <f>'[1]M (Adjusted)'!H141</f>
        <v>475.05446141213179</v>
      </c>
      <c r="I138" s="101">
        <f>'[1]M (Adjusted)'!I141</f>
        <v>948.50220037571023</v>
      </c>
      <c r="J138" s="101">
        <f>'[1]M (Adjusted)'!J141</f>
        <v>841.0995195742164</v>
      </c>
      <c r="K138" s="101">
        <f>'[1]M (Adjusted)'!K141</f>
        <v>872.80691611234636</v>
      </c>
      <c r="L138" s="101">
        <f>'[1]M (Adjusted)'!L141</f>
        <v>301.17669450385227</v>
      </c>
      <c r="M138" s="101">
        <f>'[1]M (Adjusted)'!M141</f>
        <v>5161.8983970118161</v>
      </c>
      <c r="N138" s="101">
        <f>'[1]M (Adjusted)'!N141</f>
        <v>1013.4109792028155</v>
      </c>
      <c r="O138" s="14">
        <v>29.55</v>
      </c>
      <c r="P138" s="101">
        <f>[2]M!L141</f>
        <v>175.93149882834405</v>
      </c>
      <c r="Q138" s="104">
        <f>'[3]M (Adjusted)'!$L141</f>
        <v>530466.41644723073</v>
      </c>
      <c r="R138" s="104">
        <f>'[3]M (Adjusted)'!D141</f>
        <v>43089.504954073629</v>
      </c>
      <c r="S138" s="104">
        <f>'[3]M (Adjusted)'!$M141</f>
        <v>462211.88119724818</v>
      </c>
      <c r="T138" s="104">
        <f>'[3]M (Adjusted)'!$O141</f>
        <v>28397.733197620935</v>
      </c>
      <c r="U138" s="107">
        <f>[4]Sheet1!$AQ141</f>
        <v>88.261892338316628</v>
      </c>
      <c r="V138" s="101">
        <f>[2]M!F141</f>
        <v>89.784498114737545</v>
      </c>
      <c r="W138">
        <v>8.9109999999999996</v>
      </c>
      <c r="X138">
        <v>6.5839999999999996</v>
      </c>
      <c r="Y138">
        <v>4.9820000000000002</v>
      </c>
      <c r="Z138">
        <v>6.1639999999999997</v>
      </c>
      <c r="AA138">
        <v>7.5739999999999998</v>
      </c>
      <c r="AB138" s="19">
        <f>ROUND(Fall13!W138/($P138/100),3)</f>
        <v>5.0650000000000004</v>
      </c>
      <c r="AC138" s="19">
        <f>ROUND(Fall13!X138/($P138/100),3)</f>
        <v>3.742</v>
      </c>
      <c r="AD138" s="19">
        <f>ROUND(Fall13!Y138/($P138/100),3)</f>
        <v>2.8319999999999999</v>
      </c>
      <c r="AE138" s="19">
        <f>ROUND(Fall13!Z138/($P138/100),3)</f>
        <v>3.504</v>
      </c>
      <c r="AF138" s="19">
        <f>ROUND(Fall13!AA138/($P138/100),3)</f>
        <v>4.3049999999999997</v>
      </c>
      <c r="AG138" s="15">
        <v>155.30000000000001</v>
      </c>
      <c r="AH138" s="15">
        <v>19.7</v>
      </c>
      <c r="AI138" s="15">
        <v>55.5</v>
      </c>
      <c r="AJ138" s="15">
        <v>19.7</v>
      </c>
      <c r="AK138" s="15">
        <v>211.1</v>
      </c>
      <c r="AL138" s="15">
        <v>3.5</v>
      </c>
    </row>
    <row r="139" spans="1:38">
      <c r="A139" s="16">
        <f t="shared" si="4"/>
        <v>2001</v>
      </c>
      <c r="B139" s="6">
        <f t="shared" si="3"/>
        <v>3</v>
      </c>
      <c r="C139" s="46">
        <f>'[1]M (Adjusted)'!B142</f>
        <v>7146.7984873633231</v>
      </c>
      <c r="D139" s="101">
        <f>'[1]M (Adjusted)'!D142</f>
        <v>496.17025768180048</v>
      </c>
      <c r="E139" s="101">
        <f>'[1]M (Adjusted)'!E142</f>
        <v>464.97618875243973</v>
      </c>
      <c r="F139" s="101">
        <f>'[1]M (Adjusted)'!F142</f>
        <v>1532.8909125385746</v>
      </c>
      <c r="G139" s="101">
        <f>'[1]M (Adjusted)'!G142</f>
        <v>188.87398301810026</v>
      </c>
      <c r="H139" s="101">
        <f>'[1]M (Adjusted)'!H142</f>
        <v>476.26074973421714</v>
      </c>
      <c r="I139" s="101">
        <f>'[1]M (Adjusted)'!I142</f>
        <v>948.73625247709208</v>
      </c>
      <c r="J139" s="101">
        <f>'[1]M (Adjusted)'!J142</f>
        <v>843.72047229736086</v>
      </c>
      <c r="K139" s="101">
        <f>'[1]M (Adjusted)'!K142</f>
        <v>872.42819360186979</v>
      </c>
      <c r="L139" s="101">
        <f>'[1]M (Adjusted)'!L142</f>
        <v>301.43701176056936</v>
      </c>
      <c r="M139" s="101">
        <f>'[1]M (Adjusted)'!M142</f>
        <v>5164.3475754277842</v>
      </c>
      <c r="N139" s="101">
        <f>'[1]M (Adjusted)'!N142</f>
        <v>1013.0728338533833</v>
      </c>
      <c r="O139" s="14">
        <v>29.4</v>
      </c>
      <c r="P139" s="101">
        <f>[2]M!L142</f>
        <v>176.41734209836972</v>
      </c>
      <c r="Q139" s="104">
        <f>'[3]M (Adjusted)'!$L142</f>
        <v>531100.0237288936</v>
      </c>
      <c r="R139" s="104">
        <f>'[3]M (Adjusted)'!D142</f>
        <v>43040.318241802132</v>
      </c>
      <c r="S139" s="104">
        <f>'[3]M (Adjusted)'!$M142</f>
        <v>460792.38531691028</v>
      </c>
      <c r="T139" s="104">
        <f>'[3]M (Adjusted)'!$O142</f>
        <v>28266.470493193596</v>
      </c>
      <c r="U139" s="107">
        <f>[4]Sheet1!$AQ142</f>
        <v>87.809954933701988</v>
      </c>
      <c r="V139" s="101">
        <f>[2]M!F142</f>
        <v>89.201521078184726</v>
      </c>
      <c r="W139" s="13">
        <v>9.1349999999999998</v>
      </c>
      <c r="X139" s="13">
        <v>6.5369999999999999</v>
      </c>
      <c r="Y139" s="13">
        <v>4.9610000000000003</v>
      </c>
      <c r="Z139" s="13">
        <v>6.0990000000000002</v>
      </c>
      <c r="AA139" s="13">
        <v>7.4279999999999999</v>
      </c>
      <c r="AB139" s="19">
        <f>ROUND(Fall13!W139/($P139/100),3)</f>
        <v>5.1779999999999999</v>
      </c>
      <c r="AC139" s="19">
        <f>ROUND(Fall13!X139/($P139/100),3)</f>
        <v>3.7050000000000001</v>
      </c>
      <c r="AD139" s="19">
        <f>ROUND(Fall13!Y139/($P139/100),3)</f>
        <v>2.8119999999999998</v>
      </c>
      <c r="AE139" s="19">
        <f>ROUND(Fall13!Z139/($P139/100),3)</f>
        <v>3.4569999999999999</v>
      </c>
      <c r="AF139" s="19">
        <f>ROUND(Fall13!AA139/($P139/100),3)</f>
        <v>4.21</v>
      </c>
      <c r="AG139" s="15">
        <v>34.1</v>
      </c>
      <c r="AH139" s="15">
        <v>73.8</v>
      </c>
      <c r="AI139" s="15">
        <v>3.5</v>
      </c>
      <c r="AJ139" s="15">
        <v>111.6</v>
      </c>
      <c r="AK139" s="15">
        <v>58.5</v>
      </c>
      <c r="AL139" s="15">
        <v>31</v>
      </c>
    </row>
    <row r="140" spans="1:38">
      <c r="A140" s="16">
        <f t="shared" si="4"/>
        <v>2001</v>
      </c>
      <c r="B140" s="6">
        <f t="shared" si="3"/>
        <v>4</v>
      </c>
      <c r="C140" s="46">
        <f>'[1]M (Adjusted)'!B143</f>
        <v>7148.4212904691694</v>
      </c>
      <c r="D140" s="101">
        <f>'[1]M (Adjusted)'!D143</f>
        <v>496.50469614466033</v>
      </c>
      <c r="E140" s="101">
        <f>'[1]M (Adjusted)'!E143</f>
        <v>462.31516708955166</v>
      </c>
      <c r="F140" s="101">
        <f>'[1]M (Adjusted)'!F143</f>
        <v>1532.2854884465535</v>
      </c>
      <c r="G140" s="101">
        <f>'[1]M (Adjusted)'!G143</f>
        <v>188.39104561333855</v>
      </c>
      <c r="H140" s="101">
        <f>'[1]M (Adjusted)'!H143</f>
        <v>478.41962636510533</v>
      </c>
      <c r="I140" s="101">
        <f>'[1]M (Adjusted)'!I143</f>
        <v>947.42576450109482</v>
      </c>
      <c r="J140" s="101">
        <f>'[1]M (Adjusted)'!J143</f>
        <v>847.58498258789382</v>
      </c>
      <c r="K140" s="101">
        <f>'[1]M (Adjusted)'!K143</f>
        <v>873.02555522322655</v>
      </c>
      <c r="L140" s="101">
        <f>'[1]M (Adjusted)'!L143</f>
        <v>302.32419918874899</v>
      </c>
      <c r="M140" s="101">
        <f>'[1]M (Adjusted)'!M143</f>
        <v>5169.4566619259613</v>
      </c>
      <c r="N140" s="101">
        <f>'[1]M (Adjusted)'!N143</f>
        <v>1011.894851620992</v>
      </c>
      <c r="O140" s="14">
        <v>30.05</v>
      </c>
      <c r="P140" s="101">
        <f>[2]M!L143</f>
        <v>176.8242756286015</v>
      </c>
      <c r="Q140" s="104">
        <f>'[3]M (Adjusted)'!$L143</f>
        <v>531200.96734619141</v>
      </c>
      <c r="R140" s="104">
        <f>'[3]M (Adjusted)'!D143</f>
        <v>42966.10429162025</v>
      </c>
      <c r="S140" s="104">
        <f>'[3]M (Adjusted)'!$M143</f>
        <v>459500.68087158201</v>
      </c>
      <c r="T140" s="104">
        <f>'[3]M (Adjusted)'!$O143</f>
        <v>28140.745143127442</v>
      </c>
      <c r="U140" s="107">
        <f>[4]Sheet1!$AQ143</f>
        <v>87.335773075589287</v>
      </c>
      <c r="V140" s="101">
        <f>[2]M!F143</f>
        <v>88.58295430478951</v>
      </c>
      <c r="W140" s="42">
        <v>9.5030000000000001</v>
      </c>
      <c r="X140" s="20">
        <v>6.8959999999999999</v>
      </c>
      <c r="Y140" s="20">
        <v>5.4139999999999997</v>
      </c>
      <c r="Z140" s="20">
        <v>6.4829999999999997</v>
      </c>
      <c r="AA140" s="20">
        <v>7.8540000000000001</v>
      </c>
      <c r="AB140" s="19">
        <f>ROUND(Fall13!W140/($P140/100),3)</f>
        <v>5.3739999999999997</v>
      </c>
      <c r="AC140" s="19">
        <f>ROUND(Fall13!X140/($P140/100),3)</f>
        <v>3.9</v>
      </c>
      <c r="AD140" s="19">
        <f>ROUND(Fall13!Y140/($P140/100),3)</f>
        <v>3.0619999999999998</v>
      </c>
      <c r="AE140" s="19">
        <f>ROUND(Fall13!Z140/($P140/100),3)</f>
        <v>3.6659999999999999</v>
      </c>
      <c r="AF140" s="19">
        <f>ROUND(Fall13!AA140/($P140/100),3)</f>
        <v>4.4420000000000002</v>
      </c>
      <c r="AG140" s="15">
        <v>24.5</v>
      </c>
      <c r="AH140" s="15">
        <v>83.8</v>
      </c>
      <c r="AI140" s="15">
        <v>2.8</v>
      </c>
      <c r="AJ140" s="15">
        <v>83.8</v>
      </c>
      <c r="AK140" s="15">
        <v>47.5</v>
      </c>
      <c r="AL140" s="15">
        <v>42.4</v>
      </c>
    </row>
    <row r="141" spans="1:38">
      <c r="A141" s="16">
        <f t="shared" si="4"/>
        <v>2001</v>
      </c>
      <c r="B141" s="6">
        <f t="shared" si="3"/>
        <v>5</v>
      </c>
      <c r="C141" s="46">
        <f>'[1]M (Adjusted)'!B144</f>
        <v>7154.213830124947</v>
      </c>
      <c r="D141" s="101">
        <f>'[1]M (Adjusted)'!D144</f>
        <v>497.00381122962119</v>
      </c>
      <c r="E141" s="101">
        <f>'[1]M (Adjusted)'!E144</f>
        <v>459.51135174004781</v>
      </c>
      <c r="F141" s="101">
        <f>'[1]M (Adjusted)'!F144</f>
        <v>1531.7588775982299</v>
      </c>
      <c r="G141" s="101">
        <f>'[1]M (Adjusted)'!G144</f>
        <v>187.57065963516794</v>
      </c>
      <c r="H141" s="101">
        <f>'[1]M (Adjusted)'!H144</f>
        <v>480.4440107251848</v>
      </c>
      <c r="I141" s="101">
        <f>'[1]M (Adjusted)'!I144</f>
        <v>946.78165265629366</v>
      </c>
      <c r="J141" s="101">
        <f>'[1]M (Adjusted)'!J144</f>
        <v>851.24326128248242</v>
      </c>
      <c r="K141" s="101">
        <f>'[1]M (Adjusted)'!K144</f>
        <v>873.87857527982806</v>
      </c>
      <c r="L141" s="101">
        <f>'[1]M (Adjusted)'!L144</f>
        <v>303.50673948853245</v>
      </c>
      <c r="M141" s="101">
        <f>'[1]M (Adjusted)'!M144</f>
        <v>5175.18377666572</v>
      </c>
      <c r="N141" s="101">
        <f>'[1]M (Adjusted)'!N144</f>
        <v>1014.2602810013678</v>
      </c>
      <c r="O141" s="14">
        <v>30.15</v>
      </c>
      <c r="P141" s="101">
        <f>[2]M!L144</f>
        <v>177.15442676277411</v>
      </c>
      <c r="Q141" s="104">
        <f>'[3]M (Adjusted)'!$L144</f>
        <v>531236.64933136967</v>
      </c>
      <c r="R141" s="104">
        <f>'[3]M (Adjusted)'!D144</f>
        <v>42884.476220267839</v>
      </c>
      <c r="S141" s="104">
        <f>'[3]M (Adjusted)'!$M144</f>
        <v>461076.94399335305</v>
      </c>
      <c r="T141" s="104">
        <f>'[3]M (Adjusted)'!$O144</f>
        <v>28188.934076862952</v>
      </c>
      <c r="U141" s="107">
        <f>[4]Sheet1!$AQ144</f>
        <v>86.885762927843444</v>
      </c>
      <c r="V141" s="101">
        <f>[2]M!F144</f>
        <v>88.011472707794553</v>
      </c>
      <c r="W141" s="42">
        <v>9.4540000000000006</v>
      </c>
      <c r="X141" s="20">
        <v>7.0010000000000003</v>
      </c>
      <c r="Y141" s="20">
        <v>5.4349999999999996</v>
      </c>
      <c r="Z141" s="20">
        <v>6.5739999999999998</v>
      </c>
      <c r="AA141" s="20">
        <v>7.8890000000000002</v>
      </c>
      <c r="AB141" s="19">
        <f>ROUND(Fall13!W141/($P141/100),3)</f>
        <v>5.3369999999999997</v>
      </c>
      <c r="AC141" s="19">
        <f>ROUND(Fall13!X141/($P141/100),3)</f>
        <v>3.952</v>
      </c>
      <c r="AD141" s="19">
        <f>ROUND(Fall13!Y141/($P141/100),3)</f>
        <v>3.0680000000000001</v>
      </c>
      <c r="AE141" s="19">
        <f>ROUND(Fall13!Z141/($P141/100),3)</f>
        <v>3.7109999999999999</v>
      </c>
      <c r="AF141" s="19">
        <f>ROUND(Fall13!AA141/($P141/100),3)</f>
        <v>4.4530000000000003</v>
      </c>
      <c r="AG141" s="15">
        <v>4</v>
      </c>
      <c r="AH141" s="15">
        <v>160.5</v>
      </c>
      <c r="AI141" s="15">
        <v>0.3</v>
      </c>
      <c r="AJ141" s="15">
        <v>216.6</v>
      </c>
      <c r="AK141" s="15">
        <v>9.1</v>
      </c>
      <c r="AL141" s="15">
        <v>85.1</v>
      </c>
    </row>
    <row r="142" spans="1:38">
      <c r="A142" s="16">
        <f t="shared" si="4"/>
        <v>2001</v>
      </c>
      <c r="B142" s="6">
        <f t="shared" si="3"/>
        <v>6</v>
      </c>
      <c r="C142" s="46">
        <f>'[1]M (Adjusted)'!B145</f>
        <v>7165.1207888762156</v>
      </c>
      <c r="D142" s="101">
        <f>'[1]M (Adjusted)'!D145</f>
        <v>498.40123597979544</v>
      </c>
      <c r="E142" s="101">
        <f>'[1]M (Adjusted)'!E145</f>
        <v>456.470929928869</v>
      </c>
      <c r="F142" s="101">
        <f>'[1]M (Adjusted)'!F145</f>
        <v>1530.7502639780441</v>
      </c>
      <c r="G142" s="101">
        <f>'[1]M (Adjusted)'!G145</f>
        <v>186.33372029438615</v>
      </c>
      <c r="H142" s="101">
        <f>'[1]M (Adjusted)'!H145</f>
        <v>481.52600082357725</v>
      </c>
      <c r="I142" s="101">
        <f>'[1]M (Adjusted)'!I145</f>
        <v>948.21525619030001</v>
      </c>
      <c r="J142" s="101">
        <f>'[1]M (Adjusted)'!J145</f>
        <v>853.75911656121411</v>
      </c>
      <c r="K142" s="101">
        <f>'[1]M (Adjusted)'!K145</f>
        <v>874.29104044387736</v>
      </c>
      <c r="L142" s="101">
        <f>'[1]M (Adjusted)'!L145</f>
        <v>304.66883666863043</v>
      </c>
      <c r="M142" s="101">
        <f>'[1]M (Adjusted)'!M145</f>
        <v>5179.5442349600289</v>
      </c>
      <c r="N142" s="101">
        <f>'[1]M (Adjusted)'!N145</f>
        <v>1022.5095616499583</v>
      </c>
      <c r="O142" s="14">
        <v>30.8</v>
      </c>
      <c r="P142" s="101">
        <f>[2]M!L145</f>
        <v>177.420634607474</v>
      </c>
      <c r="Q142" s="104">
        <f>'[3]M (Adjusted)'!$L145</f>
        <v>531565.73251139326</v>
      </c>
      <c r="R142" s="104">
        <f>'[3]M (Adjusted)'!D145</f>
        <v>42806.931143129885</v>
      </c>
      <c r="S142" s="104">
        <f>'[3]M (Adjusted)'!$M145</f>
        <v>466775.29786783853</v>
      </c>
      <c r="T142" s="104">
        <f>'[3]M (Adjusted)'!$O145</f>
        <v>28487.555206298828</v>
      </c>
      <c r="U142" s="107">
        <f>[4]Sheet1!$AQ145</f>
        <v>86.479399723901096</v>
      </c>
      <c r="V142" s="101">
        <f>[2]M!F145</f>
        <v>87.526827527706828</v>
      </c>
      <c r="W142" s="20">
        <v>9.1780000000000008</v>
      </c>
      <c r="X142" s="20">
        <v>6.8319999999999999</v>
      </c>
      <c r="Y142" s="20">
        <v>5.4219999999999997</v>
      </c>
      <c r="Z142" s="20">
        <v>6.5330000000000004</v>
      </c>
      <c r="AA142" s="20">
        <v>7.8559999999999999</v>
      </c>
      <c r="AB142" s="19">
        <f>ROUND(Fall13!W142/($P142/100),3)</f>
        <v>5.173</v>
      </c>
      <c r="AC142" s="19">
        <f>ROUND(Fall13!X142/($P142/100),3)</f>
        <v>3.851</v>
      </c>
      <c r="AD142" s="19">
        <f>ROUND(Fall13!Y142/($P142/100),3)</f>
        <v>3.056</v>
      </c>
      <c r="AE142" s="19">
        <f>ROUND(Fall13!Z142/($P142/100),3)</f>
        <v>3.6819999999999999</v>
      </c>
      <c r="AF142" s="19">
        <f>ROUND(Fall13!AA142/($P142/100),3)</f>
        <v>4.4279999999999999</v>
      </c>
      <c r="AG142" s="15">
        <v>0</v>
      </c>
      <c r="AH142" s="15">
        <v>338.9</v>
      </c>
      <c r="AI142" s="15">
        <v>0</v>
      </c>
      <c r="AJ142" s="15">
        <v>338.9</v>
      </c>
      <c r="AK142" s="15">
        <v>0</v>
      </c>
      <c r="AL142" s="15">
        <v>246.6</v>
      </c>
    </row>
    <row r="143" spans="1:38">
      <c r="A143" s="16">
        <f t="shared" si="4"/>
        <v>2001</v>
      </c>
      <c r="B143" s="6">
        <f t="shared" si="3"/>
        <v>7</v>
      </c>
      <c r="C143" s="46">
        <f>'[1]M (Adjusted)'!B146</f>
        <v>7175.3503975868225</v>
      </c>
      <c r="D143" s="101">
        <f>'[1]M (Adjusted)'!D146</f>
        <v>500.40334863239718</v>
      </c>
      <c r="E143" s="101">
        <f>'[1]M (Adjusted)'!E146</f>
        <v>453.29374289584734</v>
      </c>
      <c r="F143" s="101">
        <f>'[1]M (Adjusted)'!F146</f>
        <v>1528.7846918082046</v>
      </c>
      <c r="G143" s="101">
        <f>'[1]M (Adjusted)'!G146</f>
        <v>184.78902074430258</v>
      </c>
      <c r="H143" s="101">
        <f>'[1]M (Adjusted)'!H146</f>
        <v>481.69462433986126</v>
      </c>
      <c r="I143" s="101">
        <f>'[1]M (Adjusted)'!I146</f>
        <v>950.48858336863975</v>
      </c>
      <c r="J143" s="101">
        <f>'[1]M (Adjusted)'!J146</f>
        <v>855.63472834133336</v>
      </c>
      <c r="K143" s="101">
        <f>'[1]M (Adjusted)'!K146</f>
        <v>873.81549772908613</v>
      </c>
      <c r="L143" s="101">
        <f>'[1]M (Adjusted)'!L146</f>
        <v>305.60211059835649</v>
      </c>
      <c r="M143" s="101">
        <f>'[1]M (Adjusted)'!M146</f>
        <v>5180.8092569297842</v>
      </c>
      <c r="N143" s="101">
        <f>'[1]M (Adjusted)'!N146</f>
        <v>1032.7590694273672</v>
      </c>
      <c r="O143" s="14">
        <v>30.5</v>
      </c>
      <c r="P143" s="101">
        <f>[2]M!L146</f>
        <v>177.60294751895051</v>
      </c>
      <c r="Q143" s="104">
        <f>'[3]M (Adjusted)'!$L146</f>
        <v>532076.38715977827</v>
      </c>
      <c r="R143" s="104">
        <f>'[3]M (Adjusted)'!D146</f>
        <v>42728.200909335399</v>
      </c>
      <c r="S143" s="104">
        <f>'[3]M (Adjusted)'!$M146</f>
        <v>473555.85961914062</v>
      </c>
      <c r="T143" s="104">
        <f>'[3]M (Adjusted)'!$O146</f>
        <v>28852.002025481193</v>
      </c>
      <c r="U143" s="107">
        <f>[4]Sheet1!$AQ146</f>
        <v>86.101040128678562</v>
      </c>
      <c r="V143" s="101">
        <f>[2]M!F146</f>
        <v>87.097952046701991</v>
      </c>
      <c r="W143" s="20">
        <v>9.1509999999999998</v>
      </c>
      <c r="X143" s="20">
        <v>6.843</v>
      </c>
      <c r="Y143" s="20">
        <v>5.3780000000000001</v>
      </c>
      <c r="Z143" s="20">
        <v>6.4420000000000002</v>
      </c>
      <c r="AA143" s="20">
        <v>7.891</v>
      </c>
      <c r="AB143" s="19">
        <f>ROUND(Fall13!W143/($P143/100),3)</f>
        <v>5.1529999999999996</v>
      </c>
      <c r="AC143" s="19">
        <f>ROUND(Fall13!X143/($P143/100),3)</f>
        <v>3.8530000000000002</v>
      </c>
      <c r="AD143" s="19">
        <f>ROUND(Fall13!Y143/($P143/100),3)</f>
        <v>3.028</v>
      </c>
      <c r="AE143" s="19">
        <f>ROUND(Fall13!Z143/($P143/100),3)</f>
        <v>3.6269999999999998</v>
      </c>
      <c r="AF143" s="19">
        <f>ROUND(Fall13!AA143/($P143/100),3)</f>
        <v>4.4429999999999996</v>
      </c>
      <c r="AG143" s="15">
        <v>0</v>
      </c>
      <c r="AH143" s="15">
        <v>380.4</v>
      </c>
      <c r="AI143" s="15">
        <v>0</v>
      </c>
      <c r="AJ143" s="15">
        <v>441.4</v>
      </c>
      <c r="AK143" s="15">
        <v>0</v>
      </c>
      <c r="AL143" s="15">
        <v>288.89999999999998</v>
      </c>
    </row>
    <row r="144" spans="1:38">
      <c r="A144" s="16">
        <f t="shared" si="4"/>
        <v>2001</v>
      </c>
      <c r="B144" s="6">
        <f t="shared" si="3"/>
        <v>8</v>
      </c>
      <c r="C144" s="46">
        <f>'[1]M (Adjusted)'!B147</f>
        <v>7176.8156771736758</v>
      </c>
      <c r="D144" s="101">
        <f>'[1]M (Adjusted)'!D147</f>
        <v>502.39102089897762</v>
      </c>
      <c r="E144" s="101">
        <f>'[1]M (Adjusted)'!E147</f>
        <v>450.09675947805084</v>
      </c>
      <c r="F144" s="101">
        <f>'[1]M (Adjusted)'!F147</f>
        <v>1525.3717427282563</v>
      </c>
      <c r="G144" s="101">
        <f>'[1]M (Adjusted)'!G147</f>
        <v>183.08873794011532</v>
      </c>
      <c r="H144" s="101">
        <f>'[1]M (Adjusted)'!H147</f>
        <v>481.2673279417138</v>
      </c>
      <c r="I144" s="101">
        <f>'[1]M (Adjusted)'!I147</f>
        <v>951.46481293632144</v>
      </c>
      <c r="J144" s="101">
        <f>'[1]M (Adjusted)'!J147</f>
        <v>857.90390925541999</v>
      </c>
      <c r="K144" s="101">
        <f>'[1]M (Adjusted)'!K147</f>
        <v>872.06734257167386</v>
      </c>
      <c r="L144" s="101">
        <f>'[1]M (Adjusted)'!L147</f>
        <v>306.14351963996887</v>
      </c>
      <c r="M144" s="101">
        <f>'[1]M (Adjusted)'!M147</f>
        <v>5177.3073930134697</v>
      </c>
      <c r="N144" s="101">
        <f>'[1]M (Adjusted)'!N147</f>
        <v>1039.0602592575935</v>
      </c>
      <c r="O144" s="14">
        <v>29.7</v>
      </c>
      <c r="P144" s="101">
        <f>[2]M!L147</f>
        <v>177.67305895445807</v>
      </c>
      <c r="Q144" s="104">
        <f>'[3]M (Adjusted)'!$L147</f>
        <v>532505.0579558342</v>
      </c>
      <c r="R144" s="104">
        <f>'[3]M (Adjusted)'!D147</f>
        <v>42635.748745986362</v>
      </c>
      <c r="S144" s="104">
        <f>'[3]M (Adjusted)'!$M147</f>
        <v>476941.52760364162</v>
      </c>
      <c r="T144" s="104">
        <f>'[3]M (Adjusted)'!$O147</f>
        <v>29009.49047088623</v>
      </c>
      <c r="U144" s="107">
        <f>[4]Sheet1!$AQ147</f>
        <v>85.716622764184592</v>
      </c>
      <c r="V144" s="101">
        <f>[2]M!F147</f>
        <v>86.661955848095872</v>
      </c>
      <c r="W144" s="20">
        <v>9.1609999999999996</v>
      </c>
      <c r="X144" s="20">
        <v>6.8540000000000001</v>
      </c>
      <c r="Y144" s="20">
        <v>5.5860000000000003</v>
      </c>
      <c r="Z144" s="20">
        <v>6.4989999999999997</v>
      </c>
      <c r="AA144" s="20">
        <v>7.9210000000000003</v>
      </c>
      <c r="AB144" s="19">
        <f>ROUND(Fall13!W144/($P144/100),3)</f>
        <v>5.1559999999999997</v>
      </c>
      <c r="AC144" s="19">
        <f>ROUND(Fall13!X144/($P144/100),3)</f>
        <v>3.8580000000000001</v>
      </c>
      <c r="AD144" s="19">
        <f>ROUND(Fall13!Y144/($P144/100),3)</f>
        <v>3.1440000000000001</v>
      </c>
      <c r="AE144" s="19">
        <f>ROUND(Fall13!Z144/($P144/100),3)</f>
        <v>3.6579999999999999</v>
      </c>
      <c r="AF144" s="19">
        <f>ROUND(Fall13!AA144/($P144/100),3)</f>
        <v>4.4580000000000002</v>
      </c>
      <c r="AG144" s="15">
        <v>0</v>
      </c>
      <c r="AH144" s="15">
        <v>383.5</v>
      </c>
      <c r="AI144" s="15">
        <v>0</v>
      </c>
      <c r="AJ144" s="15">
        <v>383.5</v>
      </c>
      <c r="AK144" s="15">
        <v>0</v>
      </c>
      <c r="AL144" s="15">
        <v>294.39999999999998</v>
      </c>
    </row>
    <row r="145" spans="1:38">
      <c r="A145" s="16">
        <f t="shared" si="4"/>
        <v>2001</v>
      </c>
      <c r="B145" s="6">
        <f t="shared" ref="B145:B208" si="5">B133</f>
        <v>9</v>
      </c>
      <c r="C145" s="46">
        <f>'[1]M (Adjusted)'!B148</f>
        <v>7164.9932332515718</v>
      </c>
      <c r="D145" s="101">
        <f>'[1]M (Adjusted)'!D148</f>
        <v>503.75689806975424</v>
      </c>
      <c r="E145" s="101">
        <f>'[1]M (Adjusted)'!E148</f>
        <v>447.10994523689152</v>
      </c>
      <c r="F145" s="101">
        <f>'[1]M (Adjusted)'!F148</f>
        <v>1520.6028203845024</v>
      </c>
      <c r="G145" s="101">
        <f>'[1]M (Adjusted)'!G148</f>
        <v>181.46857880403599</v>
      </c>
      <c r="H145" s="101">
        <f>'[1]M (Adjusted)'!H148</f>
        <v>480.61944699684778</v>
      </c>
      <c r="I145" s="101">
        <f>'[1]M (Adjusted)'!I148</f>
        <v>949.71921835939088</v>
      </c>
      <c r="J145" s="101">
        <f>'[1]M (Adjusted)'!J148</f>
        <v>861.05458131631212</v>
      </c>
      <c r="K145" s="101">
        <f>'[1]M (Adjusted)'!K148</f>
        <v>869.03223852912583</v>
      </c>
      <c r="L145" s="101">
        <f>'[1]M (Adjusted)'!L148</f>
        <v>306.26294233898324</v>
      </c>
      <c r="M145" s="101">
        <f>'[1]M (Adjusted)'!M148</f>
        <v>5168.7598267291987</v>
      </c>
      <c r="N145" s="101">
        <f>'[1]M (Adjusted)'!N148</f>
        <v>1037.5156324625016</v>
      </c>
      <c r="O145" s="14">
        <v>31.95</v>
      </c>
      <c r="P145" s="101">
        <f>[2]M!L148</f>
        <v>177.62372274945179</v>
      </c>
      <c r="Q145" s="104">
        <f>'[3]M (Adjusted)'!$L148</f>
        <v>532801.79006347654</v>
      </c>
      <c r="R145" s="104">
        <f>'[3]M (Adjusted)'!D148</f>
        <v>42528.605177202153</v>
      </c>
      <c r="S145" s="104">
        <f>'[3]M (Adjusted)'!$M148</f>
        <v>474385.98321940104</v>
      </c>
      <c r="T145" s="104">
        <f>'[3]M (Adjusted)'!$O148</f>
        <v>28806.713482666015</v>
      </c>
      <c r="U145" s="107">
        <f>[4]Sheet1!$AQ148</f>
        <v>85.333744252100587</v>
      </c>
      <c r="V145" s="101">
        <f>[2]M!F148</f>
        <v>86.211569704115391</v>
      </c>
      <c r="W145" s="19">
        <v>9.1199999999999992</v>
      </c>
      <c r="X145">
        <v>6.8220000000000001</v>
      </c>
      <c r="Y145" s="19">
        <v>5.47</v>
      </c>
      <c r="Z145" s="19">
        <v>6.45</v>
      </c>
      <c r="AA145" s="19">
        <v>7.8810000000000002</v>
      </c>
      <c r="AB145" s="19">
        <f>ROUND(Fall13!W145/($P145/100),3)</f>
        <v>5.1340000000000003</v>
      </c>
      <c r="AC145" s="19">
        <f>ROUND(Fall13!X145/($P145/100),3)</f>
        <v>3.8410000000000002</v>
      </c>
      <c r="AD145" s="19">
        <f>ROUND(Fall13!Y145/($P145/100),3)</f>
        <v>3.08</v>
      </c>
      <c r="AE145" s="19">
        <f>ROUND(Fall13!Z145/($P145/100),3)</f>
        <v>3.6309999999999998</v>
      </c>
      <c r="AF145" s="19">
        <f>ROUND(Fall13!AA145/($P145/100),3)</f>
        <v>4.4370000000000003</v>
      </c>
      <c r="AG145" s="15">
        <v>0</v>
      </c>
      <c r="AH145" s="15">
        <v>420.9</v>
      </c>
      <c r="AI145" s="15">
        <v>0</v>
      </c>
      <c r="AJ145" s="15">
        <v>484.8</v>
      </c>
      <c r="AK145" s="15">
        <v>0</v>
      </c>
      <c r="AL145" s="15">
        <v>325.2</v>
      </c>
    </row>
    <row r="146" spans="1:38">
      <c r="A146" s="16">
        <f t="shared" si="4"/>
        <v>2001</v>
      </c>
      <c r="B146" s="6">
        <f t="shared" si="5"/>
        <v>10</v>
      </c>
      <c r="C146" s="46">
        <f>'[1]M (Adjusted)'!B149</f>
        <v>7146.1017100580275</v>
      </c>
      <c r="D146" s="101">
        <f>'[1]M (Adjusted)'!D149</f>
        <v>504.30474755528473</v>
      </c>
      <c r="E146" s="101">
        <f>'[1]M (Adjusted)'!E149</f>
        <v>444.28698665871013</v>
      </c>
      <c r="F146" s="101">
        <f>'[1]M (Adjusted)'!F149</f>
        <v>1515.6318161372214</v>
      </c>
      <c r="G146" s="101">
        <f>'[1]M (Adjusted)'!G149</f>
        <v>180.08891388221133</v>
      </c>
      <c r="H146" s="101">
        <f>'[1]M (Adjusted)'!H149</f>
        <v>480.21569126171448</v>
      </c>
      <c r="I146" s="101">
        <f>'[1]M (Adjusted)'!I149</f>
        <v>946.10583432835915</v>
      </c>
      <c r="J146" s="101">
        <f>'[1]M (Adjusted)'!J149</f>
        <v>864.39626544521695</v>
      </c>
      <c r="K146" s="101">
        <f>'[1]M (Adjusted)'!K149</f>
        <v>865.44849148681089</v>
      </c>
      <c r="L146" s="101">
        <f>'[1]M (Adjusted)'!L149</f>
        <v>306.42412152117299</v>
      </c>
      <c r="M146" s="101">
        <f>'[1]M (Adjusted)'!M149</f>
        <v>5158.3111340627074</v>
      </c>
      <c r="N146" s="101">
        <f>'[1]M (Adjusted)'!N149</f>
        <v>1031.449737356555</v>
      </c>
      <c r="O146" s="14">
        <v>29.65</v>
      </c>
      <c r="P146" s="101">
        <f>[2]M!L149</f>
        <v>177.52349826549329</v>
      </c>
      <c r="Q146" s="104">
        <f>'[3]M (Adjusted)'!$L149</f>
        <v>533634.07362808718</v>
      </c>
      <c r="R146" s="104">
        <f>'[3]M (Adjusted)'!D149</f>
        <v>42423.091957165074</v>
      </c>
      <c r="S146" s="104">
        <f>'[3]M (Adjusted)'!$M149</f>
        <v>469667.14377520164</v>
      </c>
      <c r="T146" s="104">
        <f>'[3]M (Adjusted)'!$O149</f>
        <v>28471.785212362967</v>
      </c>
      <c r="U146" s="107">
        <f>[4]Sheet1!$AQ149</f>
        <v>85.00976354640818</v>
      </c>
      <c r="V146" s="101">
        <f>[2]M!F149</f>
        <v>85.820583398303683</v>
      </c>
      <c r="W146">
        <v>9.3369999999999997</v>
      </c>
      <c r="X146">
        <v>6.9420000000000002</v>
      </c>
      <c r="Y146">
        <v>5.5060000000000002</v>
      </c>
      <c r="Z146">
        <v>6.6109999999999998</v>
      </c>
      <c r="AA146">
        <v>7.9189999999999996</v>
      </c>
      <c r="AB146" s="19">
        <f>ROUND(Fall13!W146/($P146/100),3)</f>
        <v>5.26</v>
      </c>
      <c r="AC146" s="19">
        <f>ROUND(Fall13!X146/($P146/100),3)</f>
        <v>3.91</v>
      </c>
      <c r="AD146" s="19">
        <f>ROUND(Fall13!Y146/($P146/100),3)</f>
        <v>3.1019999999999999</v>
      </c>
      <c r="AE146" s="19">
        <f>ROUND(Fall13!Z146/($P146/100),3)</f>
        <v>3.7240000000000002</v>
      </c>
      <c r="AF146" s="19">
        <f>ROUND(Fall13!AA146/($P146/100),3)</f>
        <v>4.4610000000000003</v>
      </c>
      <c r="AG146" s="15">
        <v>0.5</v>
      </c>
      <c r="AH146" s="15">
        <v>247.6</v>
      </c>
      <c r="AI146" s="15">
        <v>0</v>
      </c>
      <c r="AJ146" s="15">
        <v>247.6</v>
      </c>
      <c r="AK146" s="15">
        <v>1.9</v>
      </c>
      <c r="AL146" s="15">
        <v>165.7</v>
      </c>
    </row>
    <row r="147" spans="1:38">
      <c r="A147" s="16">
        <f t="shared" si="4"/>
        <v>2001</v>
      </c>
      <c r="B147" s="6">
        <f t="shared" si="5"/>
        <v>11</v>
      </c>
      <c r="C147" s="46">
        <f>'[1]M (Adjusted)'!B150</f>
        <v>7129.6725697199499</v>
      </c>
      <c r="D147" s="101">
        <f>'[1]M (Adjusted)'!D150</f>
        <v>503.92366145700214</v>
      </c>
      <c r="E147" s="101">
        <f>'[1]M (Adjusted)'!E150</f>
        <v>441.59251685123888</v>
      </c>
      <c r="F147" s="101">
        <f>'[1]M (Adjusted)'!F150</f>
        <v>1512.0306689252457</v>
      </c>
      <c r="G147" s="101">
        <f>'[1]M (Adjusted)'!G150</f>
        <v>179.1316920777162</v>
      </c>
      <c r="H147" s="101">
        <f>'[1]M (Adjusted)'!H150</f>
        <v>480.5465766966343</v>
      </c>
      <c r="I147" s="101">
        <f>'[1]M (Adjusted)'!I150</f>
        <v>942.17936573276916</v>
      </c>
      <c r="J147" s="101">
        <f>'[1]M (Adjusted)'!J150</f>
        <v>866.80765821834405</v>
      </c>
      <c r="K147" s="101">
        <f>'[1]M (Adjusted)'!K150</f>
        <v>862.33912961035969</v>
      </c>
      <c r="L147" s="101">
        <f>'[1]M (Adjusted)'!L150</f>
        <v>307.21821163296698</v>
      </c>
      <c r="M147" s="101">
        <f>'[1]M (Adjusted)'!M150</f>
        <v>5150.2533028940361</v>
      </c>
      <c r="N147" s="101">
        <f>'[1]M (Adjusted)'!N150</f>
        <v>1026.264420046409</v>
      </c>
      <c r="O147" s="14">
        <v>30.6</v>
      </c>
      <c r="P147" s="101">
        <f>[2]M!L150</f>
        <v>177.46196392479663</v>
      </c>
      <c r="Q147" s="104">
        <f>'[3]M (Adjusted)'!$L150</f>
        <v>535859.62937011721</v>
      </c>
      <c r="R147" s="104">
        <f>'[3]M (Adjusted)'!D150</f>
        <v>42343.428344876171</v>
      </c>
      <c r="S147" s="104">
        <f>'[3]M (Adjusted)'!$M150</f>
        <v>468402.36597086588</v>
      </c>
      <c r="T147" s="104">
        <f>'[3]M (Adjusted)'!$O150</f>
        <v>28345.226937866209</v>
      </c>
      <c r="U147" s="107">
        <f>[4]Sheet1!$AQ150</f>
        <v>84.827856569426757</v>
      </c>
      <c r="V147" s="101">
        <f>[2]M!F150</f>
        <v>85.599725143735611</v>
      </c>
      <c r="W147">
        <v>9.468</v>
      </c>
      <c r="X147">
        <v>6.9290000000000003</v>
      </c>
      <c r="Y147">
        <v>5.4189999999999996</v>
      </c>
      <c r="Z147" s="19">
        <v>6.6</v>
      </c>
      <c r="AA147" s="19">
        <v>7.8689999999999998</v>
      </c>
      <c r="AB147" s="19">
        <f>ROUND(Fall13!W147/($P147/100),3)</f>
        <v>5.335</v>
      </c>
      <c r="AC147" s="19">
        <f>ROUND(Fall13!X147/($P147/100),3)</f>
        <v>3.9039999999999999</v>
      </c>
      <c r="AD147" s="19">
        <f>ROUND(Fall13!Y147/($P147/100),3)</f>
        <v>3.0539999999999998</v>
      </c>
      <c r="AE147" s="19">
        <f>ROUND(Fall13!Z147/($P147/100),3)</f>
        <v>3.7189999999999999</v>
      </c>
      <c r="AF147" s="19">
        <f>ROUND(Fall13!AA147/($P147/100),3)</f>
        <v>4.4340000000000002</v>
      </c>
      <c r="AG147" s="15">
        <v>11.8</v>
      </c>
      <c r="AH147" s="15">
        <v>138.1</v>
      </c>
      <c r="AI147" s="15">
        <v>1.3</v>
      </c>
      <c r="AJ147" s="15">
        <v>184.4</v>
      </c>
      <c r="AK147" s="15">
        <v>22.5</v>
      </c>
      <c r="AL147" s="15">
        <v>82.7</v>
      </c>
    </row>
    <row r="148" spans="1:38">
      <c r="A148" s="16">
        <f t="shared" si="4"/>
        <v>2001</v>
      </c>
      <c r="B148" s="6">
        <f t="shared" si="5"/>
        <v>12</v>
      </c>
      <c r="C148" s="46">
        <f>'[1]M (Adjusted)'!B151</f>
        <v>7122.6242431594483</v>
      </c>
      <c r="D148" s="101">
        <f>'[1]M (Adjusted)'!D151</f>
        <v>502.68095038014076</v>
      </c>
      <c r="E148" s="101">
        <f>'[1]M (Adjusted)'!E151</f>
        <v>439.01917379133164</v>
      </c>
      <c r="F148" s="101">
        <f>'[1]M (Adjusted)'!F151</f>
        <v>1510.8117432863482</v>
      </c>
      <c r="G148" s="101">
        <f>'[1]M (Adjusted)'!G151</f>
        <v>178.67397380788481</v>
      </c>
      <c r="H148" s="101">
        <f>'[1]M (Adjusted)'!H151</f>
        <v>481.82741258413563</v>
      </c>
      <c r="I148" s="101">
        <f>'[1]M (Adjusted)'!I151</f>
        <v>939.30317635882284</v>
      </c>
      <c r="J148" s="101">
        <f>'[1]M (Adjusted)'!J151</f>
        <v>867.61351560392688</v>
      </c>
      <c r="K148" s="101">
        <f>'[1]M (Adjusted)'!K151</f>
        <v>860.5974758911517</v>
      </c>
      <c r="L148" s="101">
        <f>'[1]M (Adjusted)'!L151</f>
        <v>308.94747747721209</v>
      </c>
      <c r="M148" s="101">
        <f>'[1]M (Adjusted)'!M151</f>
        <v>5147.7747750094823</v>
      </c>
      <c r="N148" s="101">
        <f>'[1]M (Adjusted)'!N151</f>
        <v>1025.6364526940931</v>
      </c>
      <c r="O148" s="14">
        <v>31.3</v>
      </c>
      <c r="P148" s="101">
        <f>[2]M!L151</f>
        <v>177.51331084035337</v>
      </c>
      <c r="Q148" s="104">
        <f>'[3]M (Adjusted)'!$L151</f>
        <v>539843.18836630543</v>
      </c>
      <c r="R148" s="104">
        <f>'[3]M (Adjusted)'!D151</f>
        <v>42305.634386427148</v>
      </c>
      <c r="S148" s="104">
        <f>'[3]M (Adjusted)'!$M151</f>
        <v>474095.39319241431</v>
      </c>
      <c r="T148" s="104">
        <f>'[3]M (Adjusted)'!$O151</f>
        <v>28639.553637104651</v>
      </c>
      <c r="U148" s="107">
        <f>[4]Sheet1!$AQ151</f>
        <v>84.848238185228354</v>
      </c>
      <c r="V148" s="101">
        <f>[2]M!F151</f>
        <v>85.622650159703142</v>
      </c>
      <c r="W148">
        <v>9.4629999999999992</v>
      </c>
      <c r="X148">
        <v>6.7450000000000001</v>
      </c>
      <c r="Y148">
        <v>5.3449999999999998</v>
      </c>
      <c r="Z148">
        <v>6.3470000000000004</v>
      </c>
      <c r="AA148">
        <v>7.7709999999999999</v>
      </c>
      <c r="AB148" s="19">
        <f>ROUND(Fall13!W148/($P148/100),3)</f>
        <v>5.3310000000000004</v>
      </c>
      <c r="AC148" s="19">
        <f>ROUND(Fall13!X148/($P148/100),3)</f>
        <v>3.8</v>
      </c>
      <c r="AD148" s="19">
        <f>ROUND(Fall13!Y148/($P148/100),3)</f>
        <v>3.0110000000000001</v>
      </c>
      <c r="AE148" s="19">
        <f>ROUND(Fall13!Z148/($P148/100),3)</f>
        <v>3.5760000000000001</v>
      </c>
      <c r="AF148" s="19">
        <f>ROUND(Fall13!AA148/($P148/100),3)</f>
        <v>4.3780000000000001</v>
      </c>
      <c r="AG148" s="15">
        <v>12.7</v>
      </c>
      <c r="AH148" s="15">
        <v>90</v>
      </c>
      <c r="AI148" s="15">
        <v>3.1</v>
      </c>
      <c r="AJ148" s="15">
        <v>90</v>
      </c>
      <c r="AK148" s="15">
        <v>21.7</v>
      </c>
      <c r="AL148" s="15">
        <v>33.4</v>
      </c>
    </row>
    <row r="149" spans="1:38">
      <c r="A149" s="16">
        <f t="shared" si="4"/>
        <v>2002</v>
      </c>
      <c r="B149" s="6">
        <f t="shared" si="5"/>
        <v>1</v>
      </c>
      <c r="C149" s="46">
        <f>'[1]M (Adjusted)'!B152</f>
        <v>7123.6806000663391</v>
      </c>
      <c r="D149" s="101">
        <f>'[1]M (Adjusted)'!D152</f>
        <v>501.23169896294996</v>
      </c>
      <c r="E149" s="101">
        <f>'[1]M (Adjusted)'!E152</f>
        <v>436.59710990421235</v>
      </c>
      <c r="F149" s="101">
        <f>'[1]M (Adjusted)'!F152</f>
        <v>1511.1781373062443</v>
      </c>
      <c r="G149" s="101">
        <f>'[1]M (Adjusted)'!G152</f>
        <v>178.43763515785818</v>
      </c>
      <c r="H149" s="101">
        <f>'[1]M (Adjusted)'!H152</f>
        <v>483.40514027880084</v>
      </c>
      <c r="I149" s="101">
        <f>'[1]M (Adjusted)'!I152</f>
        <v>938.25026082415729</v>
      </c>
      <c r="J149" s="101">
        <f>'[1]M (Adjusted)'!J152</f>
        <v>867.57721925166345</v>
      </c>
      <c r="K149" s="101">
        <f>'[1]M (Adjusted)'!K152</f>
        <v>860.68402277077394</v>
      </c>
      <c r="L149" s="101">
        <f>'[1]M (Adjusted)'!L152</f>
        <v>311.0164213045951</v>
      </c>
      <c r="M149" s="101">
        <f>'[1]M (Adjusted)'!M152</f>
        <v>5150.5488368940933</v>
      </c>
      <c r="N149" s="101">
        <f>'[1]M (Adjusted)'!N152</f>
        <v>1027.9103601709489</v>
      </c>
      <c r="O149" s="14">
        <v>31.85</v>
      </c>
      <c r="P149" s="101">
        <f>[2]M!L152</f>
        <v>177.7047413747998</v>
      </c>
      <c r="Q149" s="104">
        <f>'[3]M (Adjusted)'!$L152</f>
        <v>544409.66467678931</v>
      </c>
      <c r="R149" s="104">
        <f>'[3]M (Adjusted)'!D152</f>
        <v>42298.833631856476</v>
      </c>
      <c r="S149" s="104">
        <f>'[3]M (Adjusted)'!$M152</f>
        <v>483660.81670551916</v>
      </c>
      <c r="T149" s="104">
        <f>'[3]M (Adjusted)'!$O152</f>
        <v>29167.451517412741</v>
      </c>
      <c r="U149" s="107">
        <f>[4]Sheet1!$AQ152</f>
        <v>85.053191881206246</v>
      </c>
      <c r="V149" s="101">
        <f>[2]M!F152</f>
        <v>85.839874303869664</v>
      </c>
      <c r="W149">
        <v>9.0180000000000007</v>
      </c>
      <c r="X149">
        <v>6.7240000000000002</v>
      </c>
      <c r="Y149">
        <v>5.2859999999999996</v>
      </c>
      <c r="Z149">
        <v>6.3929999999999998</v>
      </c>
      <c r="AA149">
        <v>7.8230000000000004</v>
      </c>
      <c r="AB149" s="19">
        <f>ROUND(Fall13!W149/($P149/100),3)</f>
        <v>5.0750000000000002</v>
      </c>
      <c r="AC149" s="19">
        <f>ROUND(Fall13!X149/($P149/100),3)</f>
        <v>3.7839999999999998</v>
      </c>
      <c r="AD149" s="19">
        <f>ROUND(Fall13!Y149/($P149/100),3)</f>
        <v>2.9750000000000001</v>
      </c>
      <c r="AE149" s="19">
        <f>ROUND(Fall13!Z149/($P149/100),3)</f>
        <v>3.5979999999999999</v>
      </c>
      <c r="AF149" s="19">
        <f>ROUND(Fall13!AA149/($P149/100),3)</f>
        <v>4.4020000000000001</v>
      </c>
      <c r="AG149" s="15">
        <v>178.5</v>
      </c>
      <c r="AH149" s="15">
        <v>38.1</v>
      </c>
      <c r="AI149" s="15">
        <v>77</v>
      </c>
      <c r="AJ149" s="15">
        <v>55.1</v>
      </c>
      <c r="AK149" s="15">
        <v>240.5</v>
      </c>
      <c r="AL149" s="15">
        <v>16.899999999999999</v>
      </c>
    </row>
    <row r="150" spans="1:38">
      <c r="A150" s="16">
        <f t="shared" si="4"/>
        <v>2002</v>
      </c>
      <c r="B150" s="6">
        <f t="shared" si="5"/>
        <v>2</v>
      </c>
      <c r="C150" s="46">
        <f>'[1]M (Adjusted)'!B153</f>
        <v>7128.6511064151837</v>
      </c>
      <c r="D150" s="101">
        <f>'[1]M (Adjusted)'!D153</f>
        <v>500.48408717342784</v>
      </c>
      <c r="E150" s="101">
        <f>'[1]M (Adjusted)'!E153</f>
        <v>434.55944991138364</v>
      </c>
      <c r="F150" s="101">
        <f>'[1]M (Adjusted)'!F153</f>
        <v>1511.7348049620964</v>
      </c>
      <c r="G150" s="101">
        <f>'[1]M (Adjusted)'!G153</f>
        <v>178.06841964540737</v>
      </c>
      <c r="H150" s="101">
        <f>'[1]M (Adjusted)'!H153</f>
        <v>484.27165024621144</v>
      </c>
      <c r="I150" s="101">
        <f>'[1]M (Adjusted)'!I153</f>
        <v>939.53466220625808</v>
      </c>
      <c r="J150" s="101">
        <f>'[1]M (Adjusted)'!J153</f>
        <v>867.88283900756926</v>
      </c>
      <c r="K150" s="101">
        <f>'[1]M (Adjusted)'!K153</f>
        <v>862.78176833902091</v>
      </c>
      <c r="L150" s="101">
        <f>'[1]M (Adjusted)'!L153</f>
        <v>312.4168884823365</v>
      </c>
      <c r="M150" s="101">
        <f>'[1]M (Adjusted)'!M153</f>
        <v>5156.6910328888998</v>
      </c>
      <c r="N150" s="101">
        <f>'[1]M (Adjusted)'!N153</f>
        <v>1029.6015861736876</v>
      </c>
      <c r="O150" s="14">
        <v>29.45</v>
      </c>
      <c r="P150" s="101">
        <f>[2]M!L153</f>
        <v>178.02335191784161</v>
      </c>
      <c r="Q150" s="104">
        <f>'[3]M (Adjusted)'!$L153</f>
        <v>547604.51777430938</v>
      </c>
      <c r="R150" s="104">
        <f>'[3]M (Adjusted)'!D153</f>
        <v>42303.878810203583</v>
      </c>
      <c r="S150" s="104">
        <f>'[3]M (Adjusted)'!$M153</f>
        <v>491264.11005074636</v>
      </c>
      <c r="T150" s="104">
        <f>'[3]M (Adjusted)'!$O153</f>
        <v>29579.250414030892</v>
      </c>
      <c r="U150" s="107">
        <f>[4]Sheet1!$AQ153</f>
        <v>85.375969128483646</v>
      </c>
      <c r="V150" s="101">
        <f>[2]M!F153</f>
        <v>86.140320188299356</v>
      </c>
      <c r="W150">
        <v>9.2949999999999999</v>
      </c>
      <c r="X150">
        <v>6.7859999999999996</v>
      </c>
      <c r="Y150">
        <v>5.0810000000000004</v>
      </c>
      <c r="Z150">
        <v>6.4109999999999996</v>
      </c>
      <c r="AA150">
        <v>7.726</v>
      </c>
      <c r="AB150" s="19">
        <f>ROUND(Fall13!W150/($P150/100),3)</f>
        <v>5.2210000000000001</v>
      </c>
      <c r="AC150" s="19">
        <f>ROUND(Fall13!X150/($P150/100),3)</f>
        <v>3.8119999999999998</v>
      </c>
      <c r="AD150" s="19">
        <f>ROUND(Fall13!Y150/($P150/100),3)</f>
        <v>2.8540000000000001</v>
      </c>
      <c r="AE150" s="19">
        <f>ROUND(Fall13!Z150/($P150/100),3)</f>
        <v>3.601</v>
      </c>
      <c r="AF150" s="19">
        <f>ROUND(Fall13!AA150/($P150/100),3)</f>
        <v>4.34</v>
      </c>
      <c r="AG150" s="15">
        <v>69.8</v>
      </c>
      <c r="AH150" s="15">
        <v>49</v>
      </c>
      <c r="AI150" s="15">
        <v>20.8</v>
      </c>
      <c r="AJ150" s="15">
        <v>49</v>
      </c>
      <c r="AK150" s="15">
        <v>109.2</v>
      </c>
      <c r="AL150" s="15">
        <v>16.899999999999999</v>
      </c>
    </row>
    <row r="151" spans="1:38">
      <c r="A151" s="16">
        <f t="shared" si="4"/>
        <v>2002</v>
      </c>
      <c r="B151" s="6">
        <f t="shared" si="5"/>
        <v>3</v>
      </c>
      <c r="C151" s="46">
        <f>'[1]M (Adjusted)'!B154</f>
        <v>7134.5381334260583</v>
      </c>
      <c r="D151" s="101">
        <f>'[1]M (Adjusted)'!D154</f>
        <v>500.8471959502466</v>
      </c>
      <c r="E151" s="101">
        <f>'[1]M (Adjusted)'!E154</f>
        <v>432.83303483623649</v>
      </c>
      <c r="F151" s="101">
        <f>'[1]M (Adjusted)'!F154</f>
        <v>1511.5130302204241</v>
      </c>
      <c r="G151" s="101">
        <f>'[1]M (Adjusted)'!G154</f>
        <v>177.30702101992023</v>
      </c>
      <c r="H151" s="101">
        <f>'[1]M (Adjusted)'!H154</f>
        <v>483.96240732746742</v>
      </c>
      <c r="I151" s="101">
        <f>'[1]M (Adjusted)'!I154</f>
        <v>943.13772714907122</v>
      </c>
      <c r="J151" s="101">
        <f>'[1]M (Adjusted)'!J154</f>
        <v>869.30260810736684</v>
      </c>
      <c r="K151" s="101">
        <f>'[1]M (Adjusted)'!K154</f>
        <v>866.77102426175145</v>
      </c>
      <c r="L151" s="101">
        <f>'[1]M (Adjusted)'!L154</f>
        <v>312.7037848474518</v>
      </c>
      <c r="M151" s="101">
        <f>'[1]M (Adjusted)'!M154</f>
        <v>5164.6976029334528</v>
      </c>
      <c r="N151" s="101">
        <f>'[1]M (Adjusted)'!N154</f>
        <v>1028.8686633571501</v>
      </c>
      <c r="O151" s="14">
        <v>29.4</v>
      </c>
      <c r="P151" s="101">
        <f>[2]M!L154</f>
        <v>178.46780060183616</v>
      </c>
      <c r="Q151" s="104">
        <f>'[3]M (Adjusted)'!$L154</f>
        <v>548550.95240045362</v>
      </c>
      <c r="R151" s="104">
        <f>'[3]M (Adjusted)'!D154</f>
        <v>42307.064029815439</v>
      </c>
      <c r="S151" s="104">
        <f>'[3]M (Adjusted)'!$M154</f>
        <v>493832.61819162674</v>
      </c>
      <c r="T151" s="104">
        <f>'[3]M (Adjusted)'!$O154</f>
        <v>29686.753754892656</v>
      </c>
      <c r="U151" s="107">
        <f>[4]Sheet1!$AQ154</f>
        <v>85.778519381618793</v>
      </c>
      <c r="V151" s="101">
        <f>[2]M!F154</f>
        <v>86.46151942798808</v>
      </c>
      <c r="W151">
        <v>9.2360000000000007</v>
      </c>
      <c r="X151">
        <v>6.8220000000000001</v>
      </c>
      <c r="Y151">
        <v>5.1959999999999997</v>
      </c>
      <c r="Z151">
        <v>6.444</v>
      </c>
      <c r="AA151">
        <v>6.4180000000000001</v>
      </c>
      <c r="AB151" s="19">
        <f>ROUND(Fall13!W151/($P151/100),3)</f>
        <v>5.1749999999999998</v>
      </c>
      <c r="AC151" s="19">
        <f>ROUND(Fall13!X151/($P151/100),3)</f>
        <v>3.823</v>
      </c>
      <c r="AD151" s="19">
        <f>ROUND(Fall13!Y151/($P151/100),3)</f>
        <v>2.911</v>
      </c>
      <c r="AE151" s="19">
        <f>ROUND(Fall13!Z151/($P151/100),3)</f>
        <v>3.6110000000000002</v>
      </c>
      <c r="AF151" s="19">
        <f>ROUND(Fall13!AA151/($P151/100),3)</f>
        <v>3.5960000000000001</v>
      </c>
      <c r="AG151" s="15">
        <v>94.4</v>
      </c>
      <c r="AH151" s="15">
        <v>41.3</v>
      </c>
      <c r="AI151" s="15">
        <v>30.7</v>
      </c>
      <c r="AJ151" s="15">
        <v>62.8</v>
      </c>
      <c r="AK151" s="15">
        <v>141.19999999999999</v>
      </c>
      <c r="AL151" s="15">
        <v>17.600000000000001</v>
      </c>
    </row>
    <row r="152" spans="1:38">
      <c r="A152" s="16">
        <f t="shared" si="4"/>
        <v>2002</v>
      </c>
      <c r="B152" s="6">
        <f t="shared" si="5"/>
        <v>4</v>
      </c>
      <c r="C152" s="46">
        <f>'[1]M (Adjusted)'!B155</f>
        <v>7140.6657990910116</v>
      </c>
      <c r="D152" s="101">
        <f>'[1]M (Adjusted)'!D155</f>
        <v>501.7963854134083</v>
      </c>
      <c r="E152" s="101">
        <f>'[1]M (Adjusted)'!E155</f>
        <v>431.27291120712954</v>
      </c>
      <c r="F152" s="101">
        <f>'[1]M (Adjusted)'!F155</f>
        <v>1510.4823568130532</v>
      </c>
      <c r="G152" s="101">
        <f>'[1]M (Adjusted)'!G155</f>
        <v>176.22392977823813</v>
      </c>
      <c r="H152" s="101">
        <f>'[1]M (Adjusted)'!H155</f>
        <v>483.02460900147759</v>
      </c>
      <c r="I152" s="101">
        <f>'[1]M (Adjusted)'!I155</f>
        <v>947.65364093383153</v>
      </c>
      <c r="J152" s="101">
        <f>'[1]M (Adjusted)'!J155</f>
        <v>871.51254908442502</v>
      </c>
      <c r="K152" s="101">
        <f>'[1]M (Adjusted)'!K155</f>
        <v>871.41563483874006</v>
      </c>
      <c r="L152" s="101">
        <f>'[1]M (Adjusted)'!L155</f>
        <v>312.32262556155524</v>
      </c>
      <c r="M152" s="101">
        <f>'[1]M (Adjusted)'!M155</f>
        <v>5172.6353460113205</v>
      </c>
      <c r="N152" s="101">
        <f>'[1]M (Adjusted)'!N155</f>
        <v>1027.6600234508514</v>
      </c>
      <c r="O152" s="14">
        <v>30.8</v>
      </c>
      <c r="P152" s="101">
        <f>[2]M!L155</f>
        <v>178.99110532899698</v>
      </c>
      <c r="Q152" s="104">
        <f>'[3]M (Adjusted)'!$L155</f>
        <v>547854.00514322915</v>
      </c>
      <c r="R152" s="104">
        <f>'[3]M (Adjusted)'!D155</f>
        <v>42309.729288716982</v>
      </c>
      <c r="S152" s="104">
        <f>'[3]M (Adjusted)'!$M155</f>
        <v>492607.89286295575</v>
      </c>
      <c r="T152" s="104">
        <f>'[3]M (Adjusted)'!$O155</f>
        <v>29563.969786071779</v>
      </c>
      <c r="U152" s="107">
        <f>[4]Sheet1!$AQ155</f>
        <v>86.216619229937592</v>
      </c>
      <c r="V152" s="101">
        <f>[2]M!F155</f>
        <v>86.787874520601079</v>
      </c>
      <c r="W152">
        <v>9.2579999999999991</v>
      </c>
      <c r="X152">
        <v>6.7240000000000002</v>
      </c>
      <c r="Y152">
        <v>5.2880000000000003</v>
      </c>
      <c r="Z152">
        <v>6.3040000000000003</v>
      </c>
      <c r="AA152">
        <v>7.7169999999999996</v>
      </c>
      <c r="AB152" s="19">
        <f>ROUND(Fall13!W152/($P152/100),3)</f>
        <v>5.1719999999999997</v>
      </c>
      <c r="AC152" s="19">
        <f>ROUND(Fall13!X152/($P152/100),3)</f>
        <v>3.7570000000000001</v>
      </c>
      <c r="AD152" s="19">
        <f>ROUND(Fall13!Y152/($P152/100),3)</f>
        <v>2.9540000000000002</v>
      </c>
      <c r="AE152" s="19">
        <f>ROUND(Fall13!Z152/($P152/100),3)</f>
        <v>3.5219999999999998</v>
      </c>
      <c r="AF152" s="19">
        <f>ROUND(Fall13!AA152/($P152/100),3)</f>
        <v>4.3109999999999999</v>
      </c>
      <c r="AG152" s="15">
        <v>6.6</v>
      </c>
      <c r="AH152" s="15">
        <v>149.5</v>
      </c>
      <c r="AI152" s="15">
        <v>2.1</v>
      </c>
      <c r="AJ152" s="15">
        <v>149.5</v>
      </c>
      <c r="AK152" s="15">
        <v>12.3</v>
      </c>
      <c r="AL152" s="15">
        <v>76.599999999999994</v>
      </c>
    </row>
    <row r="153" spans="1:38">
      <c r="A153" s="16">
        <f t="shared" si="4"/>
        <v>2002</v>
      </c>
      <c r="B153" s="6">
        <f t="shared" si="5"/>
        <v>5</v>
      </c>
      <c r="C153" s="46">
        <f>'[1]M (Adjusted)'!B156</f>
        <v>7146.6541947914711</v>
      </c>
      <c r="D153" s="101">
        <f>'[1]M (Adjusted)'!D156</f>
        <v>502.41025618968473</v>
      </c>
      <c r="E153" s="101">
        <f>'[1]M (Adjusted)'!E156</f>
        <v>429.80267966346395</v>
      </c>
      <c r="F153" s="101">
        <f>'[1]M (Adjusted)'!F156</f>
        <v>1508.9532977128702</v>
      </c>
      <c r="G153" s="101">
        <f>'[1]M (Adjusted)'!G156</f>
        <v>175.06331698827054</v>
      </c>
      <c r="H153" s="101">
        <f>'[1]M (Adjusted)'!H156</f>
        <v>482.42956148087978</v>
      </c>
      <c r="I153" s="101">
        <f>'[1]M (Adjusted)'!I156</f>
        <v>950.82094682032061</v>
      </c>
      <c r="J153" s="101">
        <f>'[1]M (Adjusted)'!J156</f>
        <v>873.6842644406903</v>
      </c>
      <c r="K153" s="101">
        <f>'[1]M (Adjusted)'!K156</f>
        <v>874.71241637199159</v>
      </c>
      <c r="L153" s="101">
        <f>'[1]M (Adjusted)'!L156</f>
        <v>312.05644391741481</v>
      </c>
      <c r="M153" s="101">
        <f>'[1]M (Adjusted)'!M156</f>
        <v>5177.7202477324372</v>
      </c>
      <c r="N153" s="101">
        <f>'[1]M (Adjusted)'!N156</f>
        <v>1029.4116061118341</v>
      </c>
      <c r="O153" s="14">
        <v>29.5</v>
      </c>
      <c r="P153" s="101">
        <f>[2]M!L156</f>
        <v>179.49528070076579</v>
      </c>
      <c r="Q153" s="104">
        <f>'[3]M (Adjusted)'!$L156</f>
        <v>546652.29485862481</v>
      </c>
      <c r="R153" s="104">
        <f>'[3]M (Adjusted)'!D156</f>
        <v>42317.981921212464</v>
      </c>
      <c r="S153" s="104">
        <f>'[3]M (Adjusted)'!$M156</f>
        <v>490310.37597508583</v>
      </c>
      <c r="T153" s="104">
        <f>'[3]M (Adjusted)'!$O156</f>
        <v>29377.778334925253</v>
      </c>
      <c r="U153" s="107">
        <f>[4]Sheet1!$AQ156</f>
        <v>86.612103233083843</v>
      </c>
      <c r="V153" s="101">
        <f>[2]M!F156</f>
        <v>87.096226890661541</v>
      </c>
      <c r="W153">
        <v>8.2889999999999997</v>
      </c>
      <c r="X153">
        <v>6.1390000000000002</v>
      </c>
      <c r="Y153">
        <v>4.819</v>
      </c>
      <c r="Z153">
        <v>5.8570000000000002</v>
      </c>
      <c r="AA153">
        <v>7.0359999999999996</v>
      </c>
      <c r="AB153" s="19">
        <f>ROUND(Fall13!W153/($P153/100),3)</f>
        <v>4.6180000000000003</v>
      </c>
      <c r="AC153" s="19">
        <f>ROUND(Fall13!X153/($P153/100),3)</f>
        <v>3.42</v>
      </c>
      <c r="AD153" s="19">
        <f>ROUND(Fall13!Y153/($P153/100),3)</f>
        <v>2.6850000000000001</v>
      </c>
      <c r="AE153" s="19">
        <f>ROUND(Fall13!Z153/($P153/100),3)</f>
        <v>3.2629999999999999</v>
      </c>
      <c r="AF153" s="19">
        <f>ROUND(Fall13!AA153/($P153/100),3)</f>
        <v>3.92</v>
      </c>
      <c r="AG153" s="15">
        <v>0.1</v>
      </c>
      <c r="AH153" s="15">
        <v>296.3</v>
      </c>
      <c r="AI153" s="15">
        <v>0</v>
      </c>
      <c r="AJ153" s="15">
        <v>355</v>
      </c>
      <c r="AK153" s="15">
        <v>0.3</v>
      </c>
      <c r="AL153" s="15">
        <v>210.3</v>
      </c>
    </row>
    <row r="154" spans="1:38">
      <c r="A154" s="16">
        <f t="shared" si="4"/>
        <v>2002</v>
      </c>
      <c r="B154" s="6">
        <f t="shared" si="5"/>
        <v>6</v>
      </c>
      <c r="C154" s="46">
        <f>'[1]M (Adjusted)'!B157</f>
        <v>7152.579211997986</v>
      </c>
      <c r="D154" s="101">
        <f>'[1]M (Adjusted)'!D157</f>
        <v>502.18412145972252</v>
      </c>
      <c r="E154" s="101">
        <f>'[1]M (Adjusted)'!E157</f>
        <v>428.32437535077332</v>
      </c>
      <c r="F154" s="101">
        <f>'[1]M (Adjusted)'!F157</f>
        <v>1507.2626429359118</v>
      </c>
      <c r="G154" s="101">
        <f>'[1]M (Adjusted)'!G157</f>
        <v>174.01404079773152</v>
      </c>
      <c r="H154" s="101">
        <f>'[1]M (Adjusted)'!H157</f>
        <v>482.85714658200743</v>
      </c>
      <c r="I154" s="101">
        <f>'[1]M (Adjusted)'!I157</f>
        <v>951.29568932851157</v>
      </c>
      <c r="J154" s="101">
        <f>'[1]M (Adjusted)'!J157</f>
        <v>875.29704431792095</v>
      </c>
      <c r="K154" s="101">
        <f>'[1]M (Adjusted)'!K157</f>
        <v>875.54475718339279</v>
      </c>
      <c r="L154" s="101">
        <f>'[1]M (Adjusted)'!L157</f>
        <v>312.52901203930378</v>
      </c>
      <c r="M154" s="101">
        <f>'[1]M (Adjusted)'!M157</f>
        <v>5178.8003331847804</v>
      </c>
      <c r="N154" s="101">
        <f>'[1]M (Adjusted)'!N157</f>
        <v>1035.981316892306</v>
      </c>
      <c r="O154" s="33">
        <v>29.25</v>
      </c>
      <c r="P154" s="101">
        <f>[2]M!L157</f>
        <v>179.91277742659051</v>
      </c>
      <c r="Q154" s="104">
        <f>'[3]M (Adjusted)'!$L157</f>
        <v>545959.66933237715</v>
      </c>
      <c r="R154" s="104">
        <f>'[3]M (Adjusted)'!D157</f>
        <v>42334.853051861843</v>
      </c>
      <c r="S154" s="104">
        <f>'[3]M (Adjusted)'!$M157</f>
        <v>489246.38008015952</v>
      </c>
      <c r="T154" s="104">
        <f>'[3]M (Adjusted)'!$O157</f>
        <v>29267.997809410095</v>
      </c>
      <c r="U154" s="107">
        <f>[4]Sheet1!$AQ157</f>
        <v>86.909037672417853</v>
      </c>
      <c r="V154" s="101">
        <f>[2]M!F157</f>
        <v>87.367790767053762</v>
      </c>
      <c r="W154" s="18">
        <v>8.2520000000000007</v>
      </c>
      <c r="X154" s="18">
        <v>6.1159999999999997</v>
      </c>
      <c r="Y154" s="18">
        <v>5.0549999999999997</v>
      </c>
      <c r="Z154" s="34">
        <v>5.79</v>
      </c>
      <c r="AA154" s="34">
        <v>7.0919999999999996</v>
      </c>
      <c r="AB154" s="19">
        <f>ROUND(Fall13!W154/($P154/100),3)</f>
        <v>4.5869999999999997</v>
      </c>
      <c r="AC154" s="19">
        <f>ROUND(Fall13!X154/($P154/100),3)</f>
        <v>3.399</v>
      </c>
      <c r="AD154" s="19">
        <f>ROUND(Fall13!Y154/($P154/100),3)</f>
        <v>2.81</v>
      </c>
      <c r="AE154" s="19">
        <f>ROUND(Fall13!Z154/($P154/100),3)</f>
        <v>3.218</v>
      </c>
      <c r="AF154" s="19">
        <f>ROUND(Fall13!AA154/($P154/100),3)</f>
        <v>3.9420000000000002</v>
      </c>
      <c r="AG154" s="15">
        <v>0.1</v>
      </c>
      <c r="AH154" s="15">
        <v>332.6</v>
      </c>
      <c r="AI154" s="15">
        <v>0</v>
      </c>
      <c r="AJ154" s="15">
        <v>332.6</v>
      </c>
      <c r="AK154" s="15">
        <v>0.4</v>
      </c>
      <c r="AL154" s="15">
        <v>241.5</v>
      </c>
    </row>
    <row r="155" spans="1:38">
      <c r="A155" s="16">
        <f t="shared" si="4"/>
        <v>2002</v>
      </c>
      <c r="B155" s="6">
        <f t="shared" si="5"/>
        <v>7</v>
      </c>
      <c r="C155" s="46">
        <f>'[1]M (Adjusted)'!B158</f>
        <v>7159.2814809699212</v>
      </c>
      <c r="D155" s="101">
        <f>'[1]M (Adjusted)'!D158</f>
        <v>501.91610386294701</v>
      </c>
      <c r="E155" s="101">
        <f>'[1]M (Adjusted)'!E158</f>
        <v>426.88400606090022</v>
      </c>
      <c r="F155" s="101">
        <f>'[1]M (Adjusted)'!F158</f>
        <v>1505.730639657186</v>
      </c>
      <c r="G155" s="101">
        <f>'[1]M (Adjusted)'!G158</f>
        <v>173.1352359386191</v>
      </c>
      <c r="H155" s="101">
        <f>'[1]M (Adjusted)'!H158</f>
        <v>484.06223697720037</v>
      </c>
      <c r="I155" s="101">
        <f>'[1]M (Adjusted)'!I158</f>
        <v>950.21595594190785</v>
      </c>
      <c r="J155" s="101">
        <f>'[1]M (Adjusted)'!J158</f>
        <v>876.7201367385926</v>
      </c>
      <c r="K155" s="101">
        <f>'[1]M (Adjusted)'!K158</f>
        <v>875.11095605358003</v>
      </c>
      <c r="L155" s="101">
        <f>'[1]M (Adjusted)'!L158</f>
        <v>313.7678937513021</v>
      </c>
      <c r="M155" s="101">
        <f>'[1]M (Adjusted)'!M158</f>
        <v>5178.7430550583877</v>
      </c>
      <c r="N155" s="101">
        <f>'[1]M (Adjusted)'!N158</f>
        <v>1044.4987990625443</v>
      </c>
      <c r="O155" s="21">
        <v>30.5</v>
      </c>
      <c r="P155" s="101">
        <f>[2]M!L158</f>
        <v>180.22952433807714</v>
      </c>
      <c r="Q155" s="104">
        <f>'[3]M (Adjusted)'!$L158</f>
        <v>546086.29950098833</v>
      </c>
      <c r="R155" s="104">
        <f>'[3]M (Adjusted)'!D158</f>
        <v>42353.729261855115</v>
      </c>
      <c r="S155" s="104">
        <f>'[3]M (Adjusted)'!$M158</f>
        <v>489661.25002461096</v>
      </c>
      <c r="T155" s="104">
        <f>'[3]M (Adjusted)'!$O158</f>
        <v>29248.738521391344</v>
      </c>
      <c r="U155" s="107">
        <f>[4]Sheet1!$AQ158</f>
        <v>87.077853743227266</v>
      </c>
      <c r="V155" s="101">
        <f>[2]M!F158</f>
        <v>87.56138523583931</v>
      </c>
      <c r="W155" s="20">
        <v>8.2989999999999995</v>
      </c>
      <c r="X155" s="20">
        <v>6.0650000000000004</v>
      </c>
      <c r="Y155" s="20">
        <v>4.891</v>
      </c>
      <c r="Z155" s="20">
        <v>5.7619999999999996</v>
      </c>
      <c r="AA155" s="20">
        <v>7.0789999999999997</v>
      </c>
      <c r="AB155" s="19">
        <f>ROUND(Fall13!W155/($P155/100),3)</f>
        <v>4.6050000000000004</v>
      </c>
      <c r="AC155" s="19">
        <f>ROUND(Fall13!X155/($P155/100),3)</f>
        <v>3.3650000000000002</v>
      </c>
      <c r="AD155" s="19">
        <f>ROUND(Fall13!Y155/($P155/100),3)</f>
        <v>2.714</v>
      </c>
      <c r="AE155" s="19">
        <f>ROUND(Fall13!Z155/($P155/100),3)</f>
        <v>3.1970000000000001</v>
      </c>
      <c r="AF155" s="19">
        <f>ROUND(Fall13!AA155/($P155/100),3)</f>
        <v>3.9279999999999999</v>
      </c>
      <c r="AG155" s="15">
        <v>0</v>
      </c>
      <c r="AH155" s="15">
        <v>348.7</v>
      </c>
      <c r="AI155" s="15">
        <v>0</v>
      </c>
      <c r="AJ155" s="15">
        <v>409.7</v>
      </c>
      <c r="AK155" s="15">
        <v>0</v>
      </c>
      <c r="AL155" s="15">
        <v>257.2</v>
      </c>
    </row>
    <row r="156" spans="1:38">
      <c r="A156" s="16">
        <f t="shared" si="4"/>
        <v>2002</v>
      </c>
      <c r="B156" s="6">
        <f t="shared" si="5"/>
        <v>8</v>
      </c>
      <c r="C156" s="46">
        <f>'[1]M (Adjusted)'!B159</f>
        <v>7167.9935521521875</v>
      </c>
      <c r="D156" s="101">
        <f>'[1]M (Adjusted)'!D159</f>
        <v>502.86492236871874</v>
      </c>
      <c r="E156" s="101">
        <f>'[1]M (Adjusted)'!E159</f>
        <v>425.55364369913457</v>
      </c>
      <c r="F156" s="101">
        <f>'[1]M (Adjusted)'!F159</f>
        <v>1504.6573118673216</v>
      </c>
      <c r="G156" s="101">
        <f>'[1]M (Adjusted)'!G159</f>
        <v>172.42985715098197</v>
      </c>
      <c r="H156" s="101">
        <f>'[1]M (Adjusted)'!H159</f>
        <v>485.49767827038323</v>
      </c>
      <c r="I156" s="101">
        <f>'[1]M (Adjusted)'!I159</f>
        <v>949.58160350015089</v>
      </c>
      <c r="J156" s="101">
        <f>'[1]M (Adjusted)'!J159</f>
        <v>878.65885590040875</v>
      </c>
      <c r="K156" s="101">
        <f>'[1]M (Adjusted)'!K159</f>
        <v>875.42482921961812</v>
      </c>
      <c r="L156" s="101">
        <f>'[1]M (Adjusted)'!L159</f>
        <v>315.61883131582891</v>
      </c>
      <c r="M156" s="101">
        <f>'[1]M (Adjusted)'!M159</f>
        <v>5181.8689672246937</v>
      </c>
      <c r="N156" s="101">
        <f>'[1]M (Adjusted)'!N159</f>
        <v>1050.5375660157972</v>
      </c>
      <c r="O156" s="21">
        <v>29.7</v>
      </c>
      <c r="P156" s="101">
        <f>[2]M!L159</f>
        <v>180.45479180159109</v>
      </c>
      <c r="Q156" s="104">
        <f>'[3]M (Adjusted)'!$L159</f>
        <v>547115.94849026587</v>
      </c>
      <c r="R156" s="104">
        <f>'[3]M (Adjusted)'!D159</f>
        <v>42365.124990223027</v>
      </c>
      <c r="S156" s="104">
        <f>'[3]M (Adjusted)'!$M159</f>
        <v>491120.19719080772</v>
      </c>
      <c r="T156" s="104">
        <f>'[3]M (Adjusted)'!$O159</f>
        <v>29291.863496964979</v>
      </c>
      <c r="U156" s="107">
        <f>[4]Sheet1!$AQ159</f>
        <v>87.100238666779575</v>
      </c>
      <c r="V156" s="101">
        <f>[2]M!F159</f>
        <v>87.630434507083507</v>
      </c>
      <c r="W156" s="20">
        <v>8.2919999999999998</v>
      </c>
      <c r="X156" s="20">
        <v>6.0709999999999997</v>
      </c>
      <c r="Y156" s="20">
        <v>4.766</v>
      </c>
      <c r="Z156" s="20">
        <v>5.8129999999999997</v>
      </c>
      <c r="AA156" s="20">
        <v>7.1029999999999998</v>
      </c>
      <c r="AB156" s="19">
        <f>ROUND(Fall13!W156/($P156/100),3)</f>
        <v>4.5949999999999998</v>
      </c>
      <c r="AC156" s="19">
        <f>ROUND(Fall13!X156/($P156/100),3)</f>
        <v>3.3639999999999999</v>
      </c>
      <c r="AD156" s="19">
        <f>ROUND(Fall13!Y156/($P156/100),3)</f>
        <v>2.641</v>
      </c>
      <c r="AE156" s="19">
        <f>ROUND(Fall13!Z156/($P156/100),3)</f>
        <v>3.2210000000000001</v>
      </c>
      <c r="AF156" s="19">
        <f>ROUND(Fall13!AA156/($P156/100),3)</f>
        <v>3.9359999999999999</v>
      </c>
      <c r="AG156" s="15">
        <v>0</v>
      </c>
      <c r="AH156" s="15">
        <v>403.9</v>
      </c>
      <c r="AI156" s="15">
        <v>0</v>
      </c>
      <c r="AJ156" s="15">
        <v>403.9</v>
      </c>
      <c r="AK156" s="15">
        <v>0</v>
      </c>
      <c r="AL156" s="15">
        <v>314.8</v>
      </c>
    </row>
    <row r="157" spans="1:38">
      <c r="A157" s="16">
        <f t="shared" si="4"/>
        <v>2002</v>
      </c>
      <c r="B157" s="6">
        <f t="shared" si="5"/>
        <v>9</v>
      </c>
      <c r="C157" s="46">
        <f>'[1]M (Adjusted)'!B160</f>
        <v>7178.8560986081757</v>
      </c>
      <c r="D157" s="101">
        <f>'[1]M (Adjusted)'!D160</f>
        <v>505.69074230194093</v>
      </c>
      <c r="E157" s="101">
        <f>'[1]M (Adjusted)'!E160</f>
        <v>424.42331123103696</v>
      </c>
      <c r="F157" s="101">
        <f>'[1]M (Adjusted)'!F160</f>
        <v>1504.1903276890516</v>
      </c>
      <c r="G157" s="101">
        <f>'[1]M (Adjusted)'!G160</f>
        <v>171.91607047331829</v>
      </c>
      <c r="H157" s="101">
        <f>'[1]M (Adjusted)'!H160</f>
        <v>486.68140219462413</v>
      </c>
      <c r="I157" s="101">
        <f>'[1]M (Adjusted)'!I160</f>
        <v>950.82255933086083</v>
      </c>
      <c r="J157" s="101">
        <f>'[1]M (Adjusted)'!J160</f>
        <v>881.50397974252701</v>
      </c>
      <c r="K157" s="101">
        <f>'[1]M (Adjusted)'!K160</f>
        <v>877.7176036000252</v>
      </c>
      <c r="L157" s="101">
        <f>'[1]M (Adjusted)'!L160</f>
        <v>317.78032794098061</v>
      </c>
      <c r="M157" s="101">
        <f>'[1]M (Adjusted)'!M160</f>
        <v>5190.6122709713882</v>
      </c>
      <c r="N157" s="101">
        <f>'[1]M (Adjusted)'!N160</f>
        <v>1051.0400757392247</v>
      </c>
      <c r="O157" s="21">
        <v>30.55</v>
      </c>
      <c r="P157" s="101">
        <f>[2]M!L160</f>
        <v>180.62167174418767</v>
      </c>
      <c r="Q157" s="104">
        <f>'[3]M (Adjusted)'!$L160</f>
        <v>548870.26872558589</v>
      </c>
      <c r="R157" s="104">
        <f>'[3]M (Adjusted)'!D160</f>
        <v>42361.526676667076</v>
      </c>
      <c r="S157" s="104">
        <f>'[3]M (Adjusted)'!$M160</f>
        <v>493089.75870768231</v>
      </c>
      <c r="T157" s="104">
        <f>'[3]M (Adjusted)'!$O160</f>
        <v>29365.810205713908</v>
      </c>
      <c r="U157" s="107">
        <f>[4]Sheet1!$AQ160</f>
        <v>86.996742774546149</v>
      </c>
      <c r="V157" s="101">
        <f>[2]M!F160</f>
        <v>87.563456188639009</v>
      </c>
      <c r="W157" s="20">
        <v>8.2889999999999997</v>
      </c>
      <c r="X157" s="20">
        <v>6.0739999999999998</v>
      </c>
      <c r="Y157" s="20">
        <v>4.7990000000000004</v>
      </c>
      <c r="Z157" s="20">
        <v>5.7649999999999997</v>
      </c>
      <c r="AA157" s="20">
        <v>7.1109999999999998</v>
      </c>
      <c r="AB157" s="19">
        <f>ROUND(Fall13!W157/($P157/100),3)</f>
        <v>4.5890000000000004</v>
      </c>
      <c r="AC157" s="19">
        <f>ROUND(Fall13!X157/($P157/100),3)</f>
        <v>3.363</v>
      </c>
      <c r="AD157" s="19">
        <f>ROUND(Fall13!Y157/($P157/100),3)</f>
        <v>2.657</v>
      </c>
      <c r="AE157" s="19">
        <f>ROUND(Fall13!Z157/($P157/100),3)</f>
        <v>3.1920000000000002</v>
      </c>
      <c r="AF157" s="19">
        <f>ROUND(Fall13!AA157/($P157/100),3)</f>
        <v>3.9369999999999998</v>
      </c>
      <c r="AG157" s="15">
        <v>0</v>
      </c>
      <c r="AH157" s="15">
        <v>402.5</v>
      </c>
      <c r="AI157" s="15">
        <v>0</v>
      </c>
      <c r="AJ157" s="15">
        <v>463.6</v>
      </c>
      <c r="AK157" s="15">
        <v>0</v>
      </c>
      <c r="AL157" s="15">
        <v>310.8</v>
      </c>
    </row>
    <row r="158" spans="1:38">
      <c r="A158" s="16">
        <f t="shared" si="4"/>
        <v>2002</v>
      </c>
      <c r="B158" s="6">
        <f t="shared" si="5"/>
        <v>10</v>
      </c>
      <c r="C158" s="46">
        <f>'[1]M (Adjusted)'!B161</f>
        <v>7190.4567779725594</v>
      </c>
      <c r="D158" s="101">
        <f>'[1]M (Adjusted)'!D161</f>
        <v>509.47361751525631</v>
      </c>
      <c r="E158" s="101">
        <f>'[1]M (Adjusted)'!E161</f>
        <v>423.38127857903316</v>
      </c>
      <c r="F158" s="101">
        <f>'[1]M (Adjusted)'!F161</f>
        <v>1503.8264373079423</v>
      </c>
      <c r="G158" s="101">
        <f>'[1]M (Adjusted)'!G161</f>
        <v>171.52370076686626</v>
      </c>
      <c r="H158" s="101">
        <f>'[1]M (Adjusted)'!H161</f>
        <v>487.59636026488675</v>
      </c>
      <c r="I158" s="101">
        <f>'[1]M (Adjusted)'!I161</f>
        <v>953.57741532210377</v>
      </c>
      <c r="J158" s="101">
        <f>'[1]M (Adjusted)'!J161</f>
        <v>885.09139512479305</v>
      </c>
      <c r="K158" s="101">
        <f>'[1]M (Adjusted)'!K161</f>
        <v>880.97978652677227</v>
      </c>
      <c r="L158" s="101">
        <f>'[1]M (Adjusted)'!L161</f>
        <v>319.87061347980654</v>
      </c>
      <c r="M158" s="101">
        <f>'[1]M (Adjusted)'!M161</f>
        <v>5202.465708793171</v>
      </c>
      <c r="N158" s="101">
        <f>'[1]M (Adjusted)'!N161</f>
        <v>1048.1145748323011</v>
      </c>
      <c r="O158" s="21">
        <v>29.65</v>
      </c>
      <c r="P158" s="101">
        <f>[2]M!L161</f>
        <v>180.87717897276724</v>
      </c>
      <c r="Q158" s="104">
        <f>'[3]M (Adjusted)'!$L161</f>
        <v>550599.18243605096</v>
      </c>
      <c r="R158" s="104">
        <f>'[3]M (Adjusted)'!D161</f>
        <v>42342.290611302138</v>
      </c>
      <c r="S158" s="104">
        <f>'[3]M (Adjusted)'!$M161</f>
        <v>495036.37172969693</v>
      </c>
      <c r="T158" s="104">
        <f>'[3]M (Adjusted)'!$O161</f>
        <v>29437.878082213861</v>
      </c>
      <c r="U158" s="107">
        <f>[4]Sheet1!$AQ161</f>
        <v>86.907179347209393</v>
      </c>
      <c r="V158" s="101">
        <f>[2]M!F161</f>
        <v>87.465709448581748</v>
      </c>
      <c r="W158" s="20">
        <v>8.2929999999999993</v>
      </c>
      <c r="X158" s="20">
        <v>6.101</v>
      </c>
      <c r="Y158" s="20">
        <v>4.8789999999999996</v>
      </c>
      <c r="Z158" s="20">
        <v>5.7910000000000004</v>
      </c>
      <c r="AA158" s="20">
        <v>7.0979999999999999</v>
      </c>
      <c r="AB158" s="19">
        <f>ROUND(Fall13!W158/($P158/100),3)</f>
        <v>4.585</v>
      </c>
      <c r="AC158" s="19">
        <f>ROUND(Fall13!X158/($P158/100),3)</f>
        <v>3.3730000000000002</v>
      </c>
      <c r="AD158" s="19">
        <f>ROUND(Fall13!Y158/($P158/100),3)</f>
        <v>2.6970000000000001</v>
      </c>
      <c r="AE158" s="19">
        <f>ROUND(Fall13!Z158/($P158/100),3)</f>
        <v>3.202</v>
      </c>
      <c r="AF158" s="19">
        <f>ROUND(Fall13!AA158/($P158/100),3)</f>
        <v>3.9239999999999999</v>
      </c>
      <c r="AG158" s="15">
        <v>0.1</v>
      </c>
      <c r="AH158" s="15">
        <v>375.5</v>
      </c>
      <c r="AI158" s="15">
        <v>0</v>
      </c>
      <c r="AJ158" s="15">
        <v>375.5</v>
      </c>
      <c r="AK158" s="15">
        <v>0.4</v>
      </c>
      <c r="AL158" s="15">
        <v>287.7</v>
      </c>
    </row>
    <row r="159" spans="1:38">
      <c r="A159" s="16">
        <f t="shared" si="4"/>
        <v>2002</v>
      </c>
      <c r="B159" s="6">
        <f t="shared" si="5"/>
        <v>11</v>
      </c>
      <c r="C159" s="46">
        <f>'[1]M (Adjusted)'!B162</f>
        <v>7200.6405748148763</v>
      </c>
      <c r="D159" s="101">
        <f>'[1]M (Adjusted)'!D162</f>
        <v>512.7714379499356</v>
      </c>
      <c r="E159" s="101">
        <f>'[1]M (Adjusted)'!E162</f>
        <v>422.29413679776093</v>
      </c>
      <c r="F159" s="101">
        <f>'[1]M (Adjusted)'!F162</f>
        <v>1502.899859933555</v>
      </c>
      <c r="G159" s="101">
        <f>'[1]M (Adjusted)'!G162</f>
        <v>171.1765025165553</v>
      </c>
      <c r="H159" s="101">
        <f>'[1]M (Adjusted)'!H162</f>
        <v>488.33305648394548</v>
      </c>
      <c r="I159" s="101">
        <f>'[1]M (Adjusted)'!I162</f>
        <v>956.92274181929724</v>
      </c>
      <c r="J159" s="101">
        <f>'[1]M (Adjusted)'!J162</f>
        <v>889.01388034795718</v>
      </c>
      <c r="K159" s="101">
        <f>'[1]M (Adjusted)'!K162</f>
        <v>883.49053029914694</v>
      </c>
      <c r="L159" s="101">
        <f>'[1]M (Adjusted)'!L162</f>
        <v>321.4355644027392</v>
      </c>
      <c r="M159" s="101">
        <f>'[1]M (Adjusted)'!M162</f>
        <v>5213.2721358031968</v>
      </c>
      <c r="N159" s="101">
        <f>'[1]M (Adjusted)'!N162</f>
        <v>1045.3173334797223</v>
      </c>
      <c r="O159" s="22">
        <v>31.55</v>
      </c>
      <c r="P159" s="101">
        <f>[2]M!L162</f>
        <v>181.39227436184882</v>
      </c>
      <c r="Q159" s="104">
        <f>'[3]M (Adjusted)'!$L162</f>
        <v>551359.28452962241</v>
      </c>
      <c r="R159" s="104">
        <f>'[3]M (Adjusted)'!D162</f>
        <v>42308.836168685229</v>
      </c>
      <c r="S159" s="104">
        <f>'[3]M (Adjusted)'!$M162</f>
        <v>496396.02225443523</v>
      </c>
      <c r="T159" s="104">
        <f>'[3]M (Adjusted)'!$O162</f>
        <v>29474.58398990631</v>
      </c>
      <c r="U159" s="107">
        <f>[4]Sheet1!$AQ162</f>
        <v>87.004656246552869</v>
      </c>
      <c r="V159" s="101">
        <f>[2]M!F162</f>
        <v>87.475061248739564</v>
      </c>
      <c r="W159" s="20">
        <v>8.2989999999999995</v>
      </c>
      <c r="X159" s="20">
        <v>6.1150000000000002</v>
      </c>
      <c r="Y159" s="20">
        <v>4.7949999999999999</v>
      </c>
      <c r="Z159" s="20">
        <v>5.8209999999999997</v>
      </c>
      <c r="AA159" s="20">
        <v>7.0229999999999997</v>
      </c>
      <c r="AB159" s="19">
        <f>ROUND(Fall13!W159/($P159/100),3)</f>
        <v>4.5750000000000002</v>
      </c>
      <c r="AC159" s="19">
        <f>ROUND(Fall13!X159/($P159/100),3)</f>
        <v>3.371</v>
      </c>
      <c r="AD159" s="19">
        <f>ROUND(Fall13!Y159/($P159/100),3)</f>
        <v>2.6429999999999998</v>
      </c>
      <c r="AE159" s="19">
        <f>ROUND(Fall13!Z159/($P159/100),3)</f>
        <v>3.2090000000000001</v>
      </c>
      <c r="AF159" s="19">
        <f>ROUND(Fall13!AA159/($P159/100),3)</f>
        <v>3.8719999999999999</v>
      </c>
      <c r="AG159" s="15">
        <v>11.8</v>
      </c>
      <c r="AH159" s="15">
        <v>219.7</v>
      </c>
      <c r="AI159" s="15">
        <v>2.2000000000000002</v>
      </c>
      <c r="AJ159" s="15">
        <v>274.39999999999998</v>
      </c>
      <c r="AK159" s="15">
        <v>21.3</v>
      </c>
      <c r="AL159" s="15">
        <v>144.80000000000001</v>
      </c>
    </row>
    <row r="160" spans="1:38">
      <c r="A160" s="16">
        <f t="shared" si="4"/>
        <v>2002</v>
      </c>
      <c r="B160" s="6">
        <f t="shared" si="5"/>
        <v>12</v>
      </c>
      <c r="C160" s="46">
        <f>'[1]M (Adjusted)'!B163</f>
        <v>7207.7365039779297</v>
      </c>
      <c r="D160" s="101">
        <f>'[1]M (Adjusted)'!D163</f>
        <v>514.57121540461821</v>
      </c>
      <c r="E160" s="101">
        <f>'[1]M (Adjusted)'!E163</f>
        <v>421.02646753264048</v>
      </c>
      <c r="F160" s="101">
        <f>'[1]M (Adjusted)'!F163</f>
        <v>1500.9844026200233</v>
      </c>
      <c r="G160" s="101">
        <f>'[1]M (Adjusted)'!G163</f>
        <v>170.800129095513</v>
      </c>
      <c r="H160" s="101">
        <f>'[1]M (Adjusted)'!H163</f>
        <v>488.97170392964637</v>
      </c>
      <c r="I160" s="101">
        <f>'[1]M (Adjusted)'!I163</f>
        <v>960.10174833622671</v>
      </c>
      <c r="J160" s="101">
        <f>'[1]M (Adjusted)'!J163</f>
        <v>892.89517228209206</v>
      </c>
      <c r="K160" s="101">
        <f>'[1]M (Adjusted)'!K163</f>
        <v>884.05082269830086</v>
      </c>
      <c r="L160" s="101">
        <f>'[1]M (Adjusted)'!L163</f>
        <v>322.20246605430879</v>
      </c>
      <c r="M160" s="101">
        <f>'[1]M (Adjusted)'!M163</f>
        <v>5220.0064450161108</v>
      </c>
      <c r="N160" s="101">
        <f>'[1]M (Adjusted)'!N163</f>
        <v>1045.1394736728359</v>
      </c>
      <c r="O160" s="21">
        <v>31.75</v>
      </c>
      <c r="P160" s="101">
        <f>[2]M!L163</f>
        <v>182.22707164287567</v>
      </c>
      <c r="Q160" s="104">
        <f>'[3]M (Adjusted)'!$L163</f>
        <v>550674.92118195561</v>
      </c>
      <c r="R160" s="104">
        <f>'[3]M (Adjusted)'!D163</f>
        <v>42264.831292360599</v>
      </c>
      <c r="S160" s="104">
        <f>'[3]M (Adjusted)'!$M163</f>
        <v>496876.96963993198</v>
      </c>
      <c r="T160" s="104">
        <f>'[3]M (Adjusted)'!$O163</f>
        <v>29458.525516140846</v>
      </c>
      <c r="U160" s="107">
        <f>[4]Sheet1!$AQ163</f>
        <v>87.375000909451515</v>
      </c>
      <c r="V160" s="101">
        <f>[2]M!F163</f>
        <v>87.668918150567237</v>
      </c>
      <c r="W160" s="20">
        <v>8.2959999999999994</v>
      </c>
      <c r="X160" s="20">
        <v>6.0720000000000001</v>
      </c>
      <c r="Y160" s="20">
        <v>4.7699999999999996</v>
      </c>
      <c r="Z160" s="20">
        <v>5.7439999999999998</v>
      </c>
      <c r="AA160" s="20">
        <v>6.8280000000000003</v>
      </c>
      <c r="AB160" s="19">
        <f>ROUND(Fall13!W160/($P160/100),3)</f>
        <v>4.5529999999999999</v>
      </c>
      <c r="AC160" s="19">
        <f>ROUND(Fall13!X160/($P160/100),3)</f>
        <v>3.3319999999999999</v>
      </c>
      <c r="AD160" s="19">
        <f>ROUND(Fall13!Y160/($P160/100),3)</f>
        <v>2.6179999999999999</v>
      </c>
      <c r="AE160" s="19">
        <f>ROUND(Fall13!Z160/($P160/100),3)</f>
        <v>3.1520000000000001</v>
      </c>
      <c r="AF160" s="19">
        <f>ROUND(Fall13!AA160/($P160/100),3)</f>
        <v>3.7469999999999999</v>
      </c>
      <c r="AG160" s="15">
        <v>113.9</v>
      </c>
      <c r="AH160" s="15">
        <v>29.8</v>
      </c>
      <c r="AI160" s="15">
        <v>30.5</v>
      </c>
      <c r="AJ160" s="15">
        <v>29.8</v>
      </c>
      <c r="AK160" s="15">
        <v>171.8</v>
      </c>
      <c r="AL160" s="15">
        <v>13.2</v>
      </c>
    </row>
    <row r="161" spans="1:38">
      <c r="A161" s="16">
        <f t="shared" si="4"/>
        <v>2003</v>
      </c>
      <c r="B161" s="6">
        <f t="shared" si="5"/>
        <v>1</v>
      </c>
      <c r="C161" s="46">
        <f>'[1]M (Adjusted)'!B164</f>
        <v>7211.7307150479282</v>
      </c>
      <c r="D161" s="101">
        <f>'[1]M (Adjusted)'!D164</f>
        <v>515.2248219040132</v>
      </c>
      <c r="E161" s="101">
        <f>'[1]M (Adjusted)'!E164</f>
        <v>419.41480959495232</v>
      </c>
      <c r="F161" s="101">
        <f>'[1]M (Adjusted)'!F164</f>
        <v>1498.3882866309534</v>
      </c>
      <c r="G161" s="101">
        <f>'[1]M (Adjusted)'!G164</f>
        <v>170.31470252080791</v>
      </c>
      <c r="H161" s="101">
        <f>'[1]M (Adjusted)'!H164</f>
        <v>489.58078434714866</v>
      </c>
      <c r="I161" s="101">
        <f>'[1]M (Adjusted)'!I164</f>
        <v>962.87837925457188</v>
      </c>
      <c r="J161" s="101">
        <f>'[1]M (Adjusted)'!J164</f>
        <v>896.48980453370075</v>
      </c>
      <c r="K161" s="101">
        <f>'[1]M (Adjusted)'!K164</f>
        <v>883.10964888334274</v>
      </c>
      <c r="L161" s="101">
        <f>'[1]M (Adjusted)'!L164</f>
        <v>322.49581670857248</v>
      </c>
      <c r="M161" s="101">
        <f>'[1]M (Adjusted)'!M164</f>
        <v>5223.2574228790972</v>
      </c>
      <c r="N161" s="101">
        <f>'[1]M (Adjusted)'!N164</f>
        <v>1046.8108866022478</v>
      </c>
      <c r="O161" s="21">
        <v>31.85</v>
      </c>
      <c r="P161" s="101">
        <f>[2]M!L164</f>
        <v>183.09760358641225</v>
      </c>
      <c r="Q161" s="104">
        <f>'[3]M (Adjusted)'!$L164</f>
        <v>549554.00856854836</v>
      </c>
      <c r="R161" s="104">
        <f>'[3]M (Adjusted)'!D164</f>
        <v>42221.060150833611</v>
      </c>
      <c r="S161" s="104">
        <f>'[3]M (Adjusted)'!$M164</f>
        <v>497062.74242376513</v>
      </c>
      <c r="T161" s="104">
        <f>'[3]M (Adjusted)'!$O164</f>
        <v>29423.290415610038</v>
      </c>
      <c r="U161" s="107">
        <f>[4]Sheet1!$AQ164</f>
        <v>87.830632035770719</v>
      </c>
      <c r="V161" s="101">
        <f>[2]M!F164</f>
        <v>87.93602611220652</v>
      </c>
      <c r="W161" s="20">
        <v>8.266</v>
      </c>
      <c r="X161" s="20">
        <v>6.1059999999999999</v>
      </c>
      <c r="Y161" s="20">
        <v>4.7270000000000003</v>
      </c>
      <c r="Z161" s="20">
        <v>5.7560000000000002</v>
      </c>
      <c r="AA161" s="20">
        <v>7.1749999999999998</v>
      </c>
      <c r="AB161" s="19">
        <f>ROUND(Fall13!W161/($P161/100),3)</f>
        <v>4.5149999999999997</v>
      </c>
      <c r="AC161" s="19">
        <f>ROUND(Fall13!X161/($P161/100),3)</f>
        <v>3.335</v>
      </c>
      <c r="AD161" s="19">
        <f>ROUND(Fall13!Y161/($P161/100),3)</f>
        <v>2.5819999999999999</v>
      </c>
      <c r="AE161" s="19">
        <f>ROUND(Fall13!Z161/($P161/100),3)</f>
        <v>3.1440000000000001</v>
      </c>
      <c r="AF161" s="19">
        <f>ROUND(Fall13!AA161/($P161/100),3)</f>
        <v>3.919</v>
      </c>
      <c r="AG161" s="15">
        <v>222.9</v>
      </c>
      <c r="AH161" s="15">
        <v>4.5999999999999996</v>
      </c>
      <c r="AI161" s="15">
        <v>81.2</v>
      </c>
      <c r="AJ161" s="15">
        <v>12.1</v>
      </c>
      <c r="AK161" s="15">
        <v>298.10000000000002</v>
      </c>
      <c r="AL161" s="15">
        <v>0.3</v>
      </c>
    </row>
    <row r="162" spans="1:38">
      <c r="A162" s="16">
        <f t="shared" si="4"/>
        <v>2003</v>
      </c>
      <c r="B162" s="6">
        <f t="shared" si="5"/>
        <v>2</v>
      </c>
      <c r="C162" s="46">
        <f>'[1]M (Adjusted)'!B165</f>
        <v>7212.9514089333161</v>
      </c>
      <c r="D162" s="101">
        <f>'[1]M (Adjusted)'!D165</f>
        <v>515.47811688190063</v>
      </c>
      <c r="E162" s="101">
        <f>'[1]M (Adjusted)'!E165</f>
        <v>417.45408906069184</v>
      </c>
      <c r="F162" s="101">
        <f>'[1]M (Adjusted)'!F165</f>
        <v>1495.8708114773035</v>
      </c>
      <c r="G162" s="101">
        <f>'[1]M (Adjusted)'!G165</f>
        <v>169.69211860905801</v>
      </c>
      <c r="H162" s="101">
        <f>'[1]M (Adjusted)'!H165</f>
        <v>490.17024817331031</v>
      </c>
      <c r="I162" s="101">
        <f>'[1]M (Adjusted)'!I165</f>
        <v>964.98568114372233</v>
      </c>
      <c r="J162" s="101">
        <f>'[1]M (Adjusted)'!J165</f>
        <v>899.33029397470614</v>
      </c>
      <c r="K162" s="101">
        <f>'[1]M (Adjusted)'!K165</f>
        <v>881.74024440427979</v>
      </c>
      <c r="L162" s="101">
        <f>'[1]M (Adjusted)'!L165</f>
        <v>322.79425243075406</v>
      </c>
      <c r="M162" s="101">
        <f>'[1]M (Adjusted)'!M165</f>
        <v>5224.5836502131342</v>
      </c>
      <c r="N162" s="101">
        <f>'[1]M (Adjusted)'!N165</f>
        <v>1048.3930491645422</v>
      </c>
      <c r="O162" s="21">
        <v>29.45</v>
      </c>
      <c r="P162" s="101">
        <f>[2]M!L165</f>
        <v>183.56534098301614</v>
      </c>
      <c r="Q162" s="104">
        <f>'[3]M (Adjusted)'!$L165</f>
        <v>549486.39325823099</v>
      </c>
      <c r="R162" s="104">
        <f>'[3]M (Adjusted)'!D165</f>
        <v>42193.103640205823</v>
      </c>
      <c r="S162" s="104">
        <f>'[3]M (Adjusted)'!$M165</f>
        <v>497754.43860707962</v>
      </c>
      <c r="T162" s="104">
        <f>'[3]M (Adjusted)'!$O165</f>
        <v>29419.116123437881</v>
      </c>
      <c r="U162" s="107">
        <f>[4]Sheet1!$AQ165</f>
        <v>88.074404436296646</v>
      </c>
      <c r="V162" s="101">
        <f>[2]M!F165</f>
        <v>88.091003944565145</v>
      </c>
      <c r="W162" s="20">
        <v>8.2750000000000004</v>
      </c>
      <c r="X162" s="20">
        <v>6.2210000000000001</v>
      </c>
      <c r="Y162" s="20">
        <v>4.6900000000000004</v>
      </c>
      <c r="Z162" s="20">
        <v>5.8049999999999997</v>
      </c>
      <c r="AA162" s="20">
        <v>7.1440000000000001</v>
      </c>
      <c r="AB162" s="19">
        <f>ROUND(Fall13!W162/($P162/100),3)</f>
        <v>4.508</v>
      </c>
      <c r="AC162" s="19">
        <f>ROUND(Fall13!X162/($P162/100),3)</f>
        <v>3.3889999999999998</v>
      </c>
      <c r="AD162" s="19">
        <f>ROUND(Fall13!Y162/($P162/100),3)</f>
        <v>2.5550000000000002</v>
      </c>
      <c r="AE162" s="19">
        <f>ROUND(Fall13!Z162/($P162/100),3)</f>
        <v>3.1619999999999999</v>
      </c>
      <c r="AF162" s="19">
        <f>ROUND(Fall13!AA162/($P162/100),3)</f>
        <v>3.8919999999999999</v>
      </c>
      <c r="AG162" s="15">
        <v>202</v>
      </c>
      <c r="AH162" s="15">
        <v>4.0999999999999996</v>
      </c>
      <c r="AI162" s="15">
        <v>74.8</v>
      </c>
      <c r="AJ162" s="15">
        <v>4.0999999999999996</v>
      </c>
      <c r="AK162" s="15">
        <v>276.8</v>
      </c>
      <c r="AL162" s="15">
        <v>1.3</v>
      </c>
    </row>
    <row r="163" spans="1:38">
      <c r="A163" s="41">
        <f t="shared" si="4"/>
        <v>2003</v>
      </c>
      <c r="B163" s="35">
        <f t="shared" si="5"/>
        <v>3</v>
      </c>
      <c r="C163" s="46">
        <f>'[1]M (Adjusted)'!B166</f>
        <v>7212.4745585072424</v>
      </c>
      <c r="D163" s="101">
        <f>'[1]M (Adjusted)'!D166</f>
        <v>515.98862183142091</v>
      </c>
      <c r="E163" s="101">
        <f>'[1]M (Adjusted)'!E166</f>
        <v>415.04606634282294</v>
      </c>
      <c r="F163" s="101">
        <f>'[1]M (Adjusted)'!F166</f>
        <v>1493.8251503499284</v>
      </c>
      <c r="G163" s="101">
        <f>'[1]M (Adjusted)'!G166</f>
        <v>168.8988618600753</v>
      </c>
      <c r="H163" s="101">
        <f>'[1]M (Adjusted)'!H166</f>
        <v>490.8462123080127</v>
      </c>
      <c r="I163" s="101">
        <f>'[1]M (Adjusted)'!I166</f>
        <v>966.36037217032526</v>
      </c>
      <c r="J163" s="101">
        <f>'[1]M (Adjusted)'!J166</f>
        <v>901.50229432313677</v>
      </c>
      <c r="K163" s="101">
        <f>'[1]M (Adjusted)'!K166</f>
        <v>880.73796681434874</v>
      </c>
      <c r="L163" s="101">
        <f>'[1]M (Adjusted)'!L166</f>
        <v>323.39967951082411</v>
      </c>
      <c r="M163" s="101">
        <f>'[1]M (Adjusted)'!M166</f>
        <v>5225.5705373366509</v>
      </c>
      <c r="N163" s="101">
        <f>'[1]M (Adjusted)'!N166</f>
        <v>1048.8341012385583</v>
      </c>
      <c r="O163" s="21">
        <v>29.4</v>
      </c>
      <c r="P163" s="101">
        <f>[2]M!L166</f>
        <v>183.4563764833635</v>
      </c>
      <c r="Q163" s="104">
        <f>'[3]M (Adjusted)'!$L166</f>
        <v>551301.28539251513</v>
      </c>
      <c r="R163" s="104">
        <f>'[3]M (Adjusted)'!D166</f>
        <v>42185.539400331378</v>
      </c>
      <c r="S163" s="104">
        <f>'[3]M (Adjusted)'!$M166</f>
        <v>499554.25657210813</v>
      </c>
      <c r="T163" s="104">
        <f>'[3]M (Adjusted)'!$O166</f>
        <v>29479.139098905747</v>
      </c>
      <c r="U163" s="107">
        <f>[4]Sheet1!$AQ166</f>
        <v>87.969322295438857</v>
      </c>
      <c r="V163" s="101">
        <f>[2]M!F166</f>
        <v>88.038303206284198</v>
      </c>
      <c r="W163" s="20">
        <v>8.3819999999999997</v>
      </c>
      <c r="X163" s="20">
        <v>6.1020000000000003</v>
      </c>
      <c r="Y163" s="20">
        <v>4.8099999999999996</v>
      </c>
      <c r="Z163" s="20">
        <v>5.7519999999999998</v>
      </c>
      <c r="AA163" s="20">
        <v>6.9889999999999999</v>
      </c>
      <c r="AB163" s="19">
        <f>ROUND(Fall13!W163/($P163/100),3)</f>
        <v>4.569</v>
      </c>
      <c r="AC163" s="19">
        <f>ROUND(Fall13!X163/($P163/100),3)</f>
        <v>3.3260000000000001</v>
      </c>
      <c r="AD163" s="19">
        <f>ROUND(Fall13!Y163/($P163/100),3)</f>
        <v>2.6219999999999999</v>
      </c>
      <c r="AE163" s="19">
        <f>ROUND(Fall13!Z163/($P163/100),3)</f>
        <v>3.1349999999999998</v>
      </c>
      <c r="AF163" s="19">
        <f>ROUND(Fall13!AA163/($P163/100),3)</f>
        <v>3.81</v>
      </c>
      <c r="AG163" s="15">
        <v>29.8</v>
      </c>
      <c r="AH163" s="15">
        <v>84.1</v>
      </c>
      <c r="AI163" s="15">
        <v>4.2</v>
      </c>
      <c r="AJ163" s="15">
        <v>121</v>
      </c>
      <c r="AK163" s="15">
        <v>54.4</v>
      </c>
      <c r="AL163" s="15">
        <v>38.9</v>
      </c>
    </row>
    <row r="164" spans="1:38">
      <c r="A164" s="16">
        <f t="shared" si="4"/>
        <v>2003</v>
      </c>
      <c r="B164" s="6">
        <f t="shared" si="5"/>
        <v>4</v>
      </c>
      <c r="C164" s="46">
        <f>'[1]M (Adjusted)'!B167</f>
        <v>7212.5734279831249</v>
      </c>
      <c r="D164" s="101">
        <f>'[1]M (Adjusted)'!D167</f>
        <v>517.06584805895886</v>
      </c>
      <c r="E164" s="101">
        <f>'[1]M (Adjusted)'!E167</f>
        <v>412.41343165735401</v>
      </c>
      <c r="F164" s="101">
        <f>'[1]M (Adjusted)'!F167</f>
        <v>1492.5736211344599</v>
      </c>
      <c r="G164" s="101">
        <f>'[1]M (Adjusted)'!G167</f>
        <v>168.06739832758905</v>
      </c>
      <c r="H164" s="101">
        <f>'[1]M (Adjusted)'!H167</f>
        <v>491.80272674312192</v>
      </c>
      <c r="I164" s="101">
        <f>'[1]M (Adjusted)'!I167</f>
        <v>966.56072367131708</v>
      </c>
      <c r="J164" s="101">
        <f>'[1]M (Adjusted)'!J167</f>
        <v>903.49979512592154</v>
      </c>
      <c r="K164" s="101">
        <f>'[1]M (Adjusted)'!K167</f>
        <v>880.59820660948753</v>
      </c>
      <c r="L164" s="101">
        <f>'[1]M (Adjusted)'!L167</f>
        <v>324.0353337119023</v>
      </c>
      <c r="M164" s="101">
        <f>'[1]M (Adjusted)'!M167</f>
        <v>5227.1378053237995</v>
      </c>
      <c r="N164" s="101">
        <f>'[1]M (Adjusted)'!N167</f>
        <v>1048.9384844382605</v>
      </c>
      <c r="O164" s="21">
        <v>29.9</v>
      </c>
      <c r="P164" s="101">
        <f>[2]M!L167</f>
        <v>183.06643667618434</v>
      </c>
      <c r="Q164" s="104">
        <f>'[3]M (Adjusted)'!$L167</f>
        <v>554341.97525227861</v>
      </c>
      <c r="R164" s="104">
        <f>'[3]M (Adjusted)'!D167</f>
        <v>42186.011882113911</v>
      </c>
      <c r="S164" s="104">
        <f>'[3]M (Adjusted)'!$M167</f>
        <v>502480.02490234375</v>
      </c>
      <c r="T164" s="104">
        <f>'[3]M (Adjusted)'!$O167</f>
        <v>29602.36094420751</v>
      </c>
      <c r="U164" s="107">
        <f>[4]Sheet1!$AQ167</f>
        <v>87.680228106677532</v>
      </c>
      <c r="V164" s="101">
        <f>[2]M!F167</f>
        <v>87.843344542632494</v>
      </c>
      <c r="W164" s="37">
        <v>8.7479999999999993</v>
      </c>
      <c r="X164" s="37">
        <v>6.524</v>
      </c>
      <c r="Y164" s="37">
        <v>5.1680000000000001</v>
      </c>
      <c r="Z164" s="20">
        <v>6.1920000000000002</v>
      </c>
      <c r="AA164" s="20">
        <v>7.383</v>
      </c>
      <c r="AB164" s="19">
        <f>ROUND(Fall13!W164/($P164/100),3)</f>
        <v>4.7789999999999999</v>
      </c>
      <c r="AC164" s="19">
        <f>ROUND(Fall13!X164/($P164/100),3)</f>
        <v>3.5640000000000001</v>
      </c>
      <c r="AD164" s="19">
        <f>ROUND(Fall13!Y164/($P164/100),3)</f>
        <v>2.823</v>
      </c>
      <c r="AE164" s="19">
        <f>ROUND(Fall13!Z164/($P164/100),3)</f>
        <v>3.3820000000000001</v>
      </c>
      <c r="AF164" s="19">
        <f>ROUND(Fall13!AA164/($P164/100),3)</f>
        <v>4.0330000000000004</v>
      </c>
      <c r="AG164" s="15">
        <v>20</v>
      </c>
      <c r="AH164" s="15">
        <v>122.9</v>
      </c>
      <c r="AI164" s="15">
        <v>3.7</v>
      </c>
      <c r="AJ164" s="15">
        <v>122.9</v>
      </c>
      <c r="AK164" s="15">
        <v>36.299999999999997</v>
      </c>
      <c r="AL164" s="15">
        <v>64.400000000000006</v>
      </c>
    </row>
    <row r="165" spans="1:38">
      <c r="A165" s="16">
        <f t="shared" si="4"/>
        <v>2003</v>
      </c>
      <c r="B165" s="6">
        <f t="shared" si="5"/>
        <v>5</v>
      </c>
      <c r="C165" s="46">
        <f>'[1]M (Adjusted)'!B168</f>
        <v>7216.1560939819583</v>
      </c>
      <c r="D165" s="101">
        <f>'[1]M (Adjusted)'!D168</f>
        <v>518.88727166239289</v>
      </c>
      <c r="E165" s="101">
        <f>'[1]M (Adjusted)'!E168</f>
        <v>410.06920086712609</v>
      </c>
      <c r="F165" s="101">
        <f>'[1]M (Adjusted)'!F168</f>
        <v>1492.5566239664631</v>
      </c>
      <c r="G165" s="101">
        <f>'[1]M (Adjusted)'!G168</f>
        <v>167.45021923150748</v>
      </c>
      <c r="H165" s="101">
        <f>'[1]M (Adjusted)'!H168</f>
        <v>493.22922018747175</v>
      </c>
      <c r="I165" s="101">
        <f>'[1]M (Adjusted)'!I168</f>
        <v>964.92769270750784</v>
      </c>
      <c r="J165" s="101">
        <f>'[1]M (Adjusted)'!J168</f>
        <v>905.86412619198518</v>
      </c>
      <c r="K165" s="101">
        <f>'[1]M (Adjusted)'!K168</f>
        <v>881.80823999931738</v>
      </c>
      <c r="L165" s="101">
        <f>'[1]M (Adjusted)'!L168</f>
        <v>324.16827809426093</v>
      </c>
      <c r="M165" s="101">
        <f>'[1]M (Adjusted)'!M168</f>
        <v>5230.0044003785142</v>
      </c>
      <c r="N165" s="101">
        <f>'[1]M (Adjusted)'!N168</f>
        <v>1050.1744851739177</v>
      </c>
      <c r="O165" s="21">
        <v>30.4</v>
      </c>
      <c r="P165" s="101">
        <f>[2]M!L168</f>
        <v>182.88961681627458</v>
      </c>
      <c r="Q165" s="104">
        <f>'[3]M (Adjusted)'!$L168</f>
        <v>557247.84196226054</v>
      </c>
      <c r="R165" s="104">
        <f>'[3]M (Adjusted)'!D168</f>
        <v>42175.800070922996</v>
      </c>
      <c r="S165" s="104">
        <f>'[3]M (Adjusted)'!$M168</f>
        <v>506209.36078323855</v>
      </c>
      <c r="T165" s="104">
        <f>'[3]M (Adjusted)'!$O168</f>
        <v>29770.69813556056</v>
      </c>
      <c r="U165" s="107">
        <f>[4]Sheet1!$AQ168</f>
        <v>87.499313594352813</v>
      </c>
      <c r="V165" s="101">
        <f>[2]M!F168</f>
        <v>87.638461066819275</v>
      </c>
      <c r="W165" s="37">
        <v>8.6880000000000006</v>
      </c>
      <c r="X165" s="37">
        <v>6.5190000000000001</v>
      </c>
      <c r="Y165" s="37">
        <v>5.2469999999999999</v>
      </c>
      <c r="Z165" s="20">
        <v>6.2039999999999997</v>
      </c>
      <c r="AA165" s="20">
        <v>7.4589999999999996</v>
      </c>
      <c r="AB165" s="19">
        <f>ROUND(Fall13!W165/($P165/100),3)</f>
        <v>4.75</v>
      </c>
      <c r="AC165" s="19">
        <f>ROUND(Fall13!X165/($P165/100),3)</f>
        <v>3.5640000000000001</v>
      </c>
      <c r="AD165" s="19">
        <f>ROUND(Fall13!Y165/($P165/100),3)</f>
        <v>2.8690000000000002</v>
      </c>
      <c r="AE165" s="19">
        <f>ROUND(Fall13!Z165/($P165/100),3)</f>
        <v>3.3919999999999999</v>
      </c>
      <c r="AF165" s="19">
        <f>ROUND(Fall13!AA165/($P165/100),3)</f>
        <v>4.0780000000000003</v>
      </c>
      <c r="AG165" s="15">
        <v>2.6</v>
      </c>
      <c r="AH165" s="15">
        <v>250.3</v>
      </c>
      <c r="AI165" s="15">
        <v>0.3</v>
      </c>
      <c r="AJ165" s="15">
        <v>307.89999999999998</v>
      </c>
      <c r="AK165" s="15">
        <v>5.7</v>
      </c>
      <c r="AL165" s="15">
        <v>166.5</v>
      </c>
    </row>
    <row r="166" spans="1:38">
      <c r="A166" s="16">
        <f t="shared" si="4"/>
        <v>2003</v>
      </c>
      <c r="B166" s="6">
        <f t="shared" si="5"/>
        <v>6</v>
      </c>
      <c r="C166" s="46">
        <f>'[1]M (Adjusted)'!B169</f>
        <v>7224.8268797079718</v>
      </c>
      <c r="D166" s="101">
        <f>'[1]M (Adjusted)'!D169</f>
        <v>521.45498358805969</v>
      </c>
      <c r="E166" s="101">
        <f>'[1]M (Adjusted)'!E169</f>
        <v>408.32384475544097</v>
      </c>
      <c r="F166" s="101">
        <f>'[1]M (Adjusted)'!F169</f>
        <v>1493.8845341086387</v>
      </c>
      <c r="G166" s="101">
        <f>'[1]M (Adjusted)'!G169</f>
        <v>167.18626093268395</v>
      </c>
      <c r="H166" s="101">
        <f>'[1]M (Adjusted)'!H169</f>
        <v>495.1737272143364</v>
      </c>
      <c r="I166" s="101">
        <f>'[1]M (Adjusted)'!I169</f>
        <v>961.49170993963878</v>
      </c>
      <c r="J166" s="101">
        <f>'[1]M (Adjusted)'!J169</f>
        <v>908.94405222435796</v>
      </c>
      <c r="K166" s="101">
        <f>'[1]M (Adjusted)'!K169</f>
        <v>884.50990836222968</v>
      </c>
      <c r="L166" s="101">
        <f>'[1]M (Adjusted)'!L169</f>
        <v>323.48751964867114</v>
      </c>
      <c r="M166" s="101">
        <f>'[1]M (Adjusted)'!M169</f>
        <v>5234.6777124305563</v>
      </c>
      <c r="N166" s="101">
        <f>'[1]M (Adjusted)'!N169</f>
        <v>1053.3080289761226</v>
      </c>
      <c r="O166" s="21">
        <v>30.7</v>
      </c>
      <c r="P166" s="101">
        <f>[2]M!L169</f>
        <v>183.24993764162065</v>
      </c>
      <c r="Q166" s="104">
        <f>'[3]M (Adjusted)'!$L169</f>
        <v>559149.77551269531</v>
      </c>
      <c r="R166" s="104">
        <f>'[3]M (Adjusted)'!D169</f>
        <v>42143.129981541802</v>
      </c>
      <c r="S166" s="104">
        <f>'[3]M (Adjusted)'!$M169</f>
        <v>510361.51062927244</v>
      </c>
      <c r="T166" s="104">
        <f>'[3]M (Adjusted)'!$O169</f>
        <v>29961.379823939005</v>
      </c>
      <c r="U166" s="107">
        <f>[4]Sheet1!$AQ169</f>
        <v>87.625485760221878</v>
      </c>
      <c r="V166" s="101">
        <f>[2]M!F169</f>
        <v>87.533197498216765</v>
      </c>
      <c r="W166" s="37">
        <v>8.6590000000000007</v>
      </c>
      <c r="X166" s="37">
        <v>6.4359999999999999</v>
      </c>
      <c r="Y166" s="37">
        <v>5.1219999999999999</v>
      </c>
      <c r="Z166" s="20">
        <v>6.09</v>
      </c>
      <c r="AA166" s="20">
        <v>7.4249999999999998</v>
      </c>
      <c r="AB166" s="19">
        <f>ROUND(Fall13!W166/($P166/100),3)</f>
        <v>4.7249999999999996</v>
      </c>
      <c r="AC166" s="19">
        <f>ROUND(Fall13!X166/($P166/100),3)</f>
        <v>3.512</v>
      </c>
      <c r="AD166" s="19">
        <f>ROUND(Fall13!Y166/($P166/100),3)</f>
        <v>2.7949999999999999</v>
      </c>
      <c r="AE166" s="19">
        <f>ROUND(Fall13!Z166/($P166/100),3)</f>
        <v>3.323</v>
      </c>
      <c r="AF166" s="19">
        <f>ROUND(Fall13!AA166/($P166/100),3)</f>
        <v>4.0519999999999996</v>
      </c>
      <c r="AG166" s="15">
        <v>0</v>
      </c>
      <c r="AH166" s="15">
        <v>368.9</v>
      </c>
      <c r="AI166" s="15">
        <v>0</v>
      </c>
      <c r="AJ166" s="15">
        <v>368.9</v>
      </c>
      <c r="AK166" s="15">
        <v>0</v>
      </c>
      <c r="AL166" s="15">
        <v>276.89999999999998</v>
      </c>
    </row>
    <row r="167" spans="1:38">
      <c r="A167" s="16">
        <f t="shared" si="4"/>
        <v>2003</v>
      </c>
      <c r="B167" s="6">
        <f t="shared" si="5"/>
        <v>7</v>
      </c>
      <c r="C167" s="46">
        <f>'[1]M (Adjusted)'!B170</f>
        <v>7236.4503577447704</v>
      </c>
      <c r="D167" s="101">
        <f>'[1]M (Adjusted)'!D170</f>
        <v>524.27723042522712</v>
      </c>
      <c r="E167" s="101">
        <f>'[1]M (Adjusted)'!E170</f>
        <v>407.11220375472499</v>
      </c>
      <c r="F167" s="101">
        <f>'[1]M (Adjusted)'!F170</f>
        <v>1496.02153726547</v>
      </c>
      <c r="G167" s="101">
        <f>'[1]M (Adjusted)'!G170</f>
        <v>167.15554470160316</v>
      </c>
      <c r="H167" s="101">
        <f>'[1]M (Adjusted)'!H170</f>
        <v>497.22778508932362</v>
      </c>
      <c r="I167" s="101">
        <f>'[1]M (Adjusted)'!I170</f>
        <v>958.04741675238461</v>
      </c>
      <c r="J167" s="101">
        <f>'[1]M (Adjusted)'!J170</f>
        <v>912.25438410620541</v>
      </c>
      <c r="K167" s="101">
        <f>'[1]M (Adjusted)'!K170</f>
        <v>888.05381847004742</v>
      </c>
      <c r="L167" s="101">
        <f>'[1]M (Adjusted)'!L170</f>
        <v>322.28411336868038</v>
      </c>
      <c r="M167" s="101">
        <f>'[1]M (Adjusted)'!M170</f>
        <v>5241.0445997537145</v>
      </c>
      <c r="N167" s="101">
        <f>'[1]M (Adjusted)'!N170</f>
        <v>1056.8916263695687</v>
      </c>
      <c r="O167" s="21">
        <v>30.6</v>
      </c>
      <c r="P167" s="101">
        <f>[2]M!L170</f>
        <v>183.93466902548266</v>
      </c>
      <c r="Q167" s="104">
        <f>'[3]M (Adjusted)'!$L170</f>
        <v>560638.69646232354</v>
      </c>
      <c r="R167" s="104">
        <f>'[3]M (Adjusted)'!D170</f>
        <v>42098.455942170483</v>
      </c>
      <c r="S167" s="104">
        <f>'[3]M (Adjusted)'!$M170</f>
        <v>514347.7925287062</v>
      </c>
      <c r="T167" s="104">
        <f>'[3]M (Adjusted)'!$O170</f>
        <v>30140.063409989882</v>
      </c>
      <c r="U167" s="107">
        <f>[4]Sheet1!$AQ170</f>
        <v>87.964127356967623</v>
      </c>
      <c r="V167" s="101">
        <f>[2]M!F170</f>
        <v>87.555295884030897</v>
      </c>
      <c r="W167" s="37">
        <v>8.7479999999999993</v>
      </c>
      <c r="X167" s="37">
        <v>6.524</v>
      </c>
      <c r="Y167" s="37">
        <v>5.1680000000000001</v>
      </c>
      <c r="Z167" s="20">
        <v>6.1269999999999998</v>
      </c>
      <c r="AA167" s="20">
        <v>7.4640000000000004</v>
      </c>
      <c r="AB167" s="19">
        <f>ROUND(Fall13!W167/($P167/100),3)</f>
        <v>4.7560000000000002</v>
      </c>
      <c r="AC167" s="19">
        <f>ROUND(Fall13!X167/($P167/100),3)</f>
        <v>3.5470000000000002</v>
      </c>
      <c r="AD167" s="19">
        <f>ROUND(Fall13!Y167/($P167/100),3)</f>
        <v>2.81</v>
      </c>
      <c r="AE167" s="19">
        <f>ROUND(Fall13!Z167/($P167/100),3)</f>
        <v>3.331</v>
      </c>
      <c r="AF167" s="19">
        <f>ROUND(Fall13!AA167/($P167/100),3)</f>
        <v>4.0579999999999998</v>
      </c>
      <c r="AG167" s="15">
        <v>0</v>
      </c>
      <c r="AH167" s="15">
        <v>395.9</v>
      </c>
      <c r="AI167" s="15">
        <v>0</v>
      </c>
      <c r="AJ167" s="15">
        <v>457.1</v>
      </c>
      <c r="AK167" s="15">
        <v>0</v>
      </c>
      <c r="AL167" s="15">
        <v>304.10000000000002</v>
      </c>
    </row>
    <row r="168" spans="1:38">
      <c r="A168" s="16">
        <f t="shared" si="4"/>
        <v>2003</v>
      </c>
      <c r="B168" s="6">
        <f t="shared" si="5"/>
        <v>8</v>
      </c>
      <c r="C168" s="46">
        <f>'[1]M (Adjusted)'!B171</f>
        <v>7247.7506803735614</v>
      </c>
      <c r="D168" s="101">
        <f>'[1]M (Adjusted)'!D171</f>
        <v>526.72645629317526</v>
      </c>
      <c r="E168" s="101">
        <f>'[1]M (Adjusted)'!E171</f>
        <v>406.21979232216552</v>
      </c>
      <c r="F168" s="101">
        <f>'[1]M (Adjusted)'!F171</f>
        <v>1498.2294720622801</v>
      </c>
      <c r="G168" s="101">
        <f>'[1]M (Adjusted)'!G171</f>
        <v>167.14546282222915</v>
      </c>
      <c r="H168" s="101">
        <f>'[1]M (Adjusted)'!H171</f>
        <v>498.84861780606929</v>
      </c>
      <c r="I168" s="101">
        <f>'[1]M (Adjusted)'!I171</f>
        <v>956.9904549371812</v>
      </c>
      <c r="J168" s="101">
        <f>'[1]M (Adjusted)'!J171</f>
        <v>915.06685934912775</v>
      </c>
      <c r="K168" s="101">
        <f>'[1]M (Adjusted)'!K171</f>
        <v>891.55845638628932</v>
      </c>
      <c r="L168" s="101">
        <f>'[1]M (Adjusted)'!L171</f>
        <v>321.04475740415432</v>
      </c>
      <c r="M168" s="101">
        <f>'[1]M (Adjusted)'!M171</f>
        <v>5248.8840807673314</v>
      </c>
      <c r="N168" s="101">
        <f>'[1]M (Adjusted)'!N171</f>
        <v>1058.7422167043533</v>
      </c>
      <c r="O168" s="21">
        <v>29.6</v>
      </c>
      <c r="P168" s="101">
        <f>[2]M!L171</f>
        <v>184.55371071734737</v>
      </c>
      <c r="Q168" s="104">
        <f>'[3]M (Adjusted)'!$L171</f>
        <v>562841.57353751885</v>
      </c>
      <c r="R168" s="104">
        <f>'[3]M (Adjusted)'!D171</f>
        <v>42059.205866792407</v>
      </c>
      <c r="S168" s="104">
        <f>'[3]M (Adjusted)'!$M171</f>
        <v>517554.30502024002</v>
      </c>
      <c r="T168" s="104">
        <f>'[3]M (Adjusted)'!$O171</f>
        <v>30270.245064150902</v>
      </c>
      <c r="U168" s="107">
        <f>[4]Sheet1!$AQ171</f>
        <v>88.323672077348149</v>
      </c>
      <c r="V168" s="101">
        <f>[2]M!F171</f>
        <v>87.705978506995791</v>
      </c>
      <c r="W168" s="37">
        <v>8.66</v>
      </c>
      <c r="X168" s="37">
        <v>6.4589999999999996</v>
      </c>
      <c r="Y168" s="37">
        <v>5.1319999999999997</v>
      </c>
      <c r="Z168" s="20">
        <v>6.23</v>
      </c>
      <c r="AA168" s="20">
        <v>7.4710000000000001</v>
      </c>
      <c r="AB168" s="19">
        <f>ROUND(Fall13!W168/($P168/100),3)</f>
        <v>4.6920000000000002</v>
      </c>
      <c r="AC168" s="19">
        <f>ROUND(Fall13!X168/($P168/100),3)</f>
        <v>3.5</v>
      </c>
      <c r="AD168" s="19">
        <f>ROUND(Fall13!Y168/($P168/100),3)</f>
        <v>2.7810000000000001</v>
      </c>
      <c r="AE168" s="19">
        <f>ROUND(Fall13!Z168/($P168/100),3)</f>
        <v>3.3759999999999999</v>
      </c>
      <c r="AF168" s="19">
        <f>ROUND(Fall13!AA168/($P168/100),3)</f>
        <v>4.048</v>
      </c>
      <c r="AG168" s="15">
        <v>0</v>
      </c>
      <c r="AH168" s="15">
        <v>379.7</v>
      </c>
      <c r="AI168" s="15">
        <v>0</v>
      </c>
      <c r="AJ168" s="15">
        <v>379.7</v>
      </c>
      <c r="AK168" s="15">
        <v>0</v>
      </c>
      <c r="AL168" s="15">
        <v>290.89999999999998</v>
      </c>
    </row>
    <row r="169" spans="1:38">
      <c r="A169" s="16">
        <f t="shared" si="4"/>
        <v>2003</v>
      </c>
      <c r="B169" s="6">
        <f t="shared" si="5"/>
        <v>9</v>
      </c>
      <c r="C169" s="46">
        <f>'[1]M (Adjusted)'!B172</f>
        <v>7256.7183023452762</v>
      </c>
      <c r="D169" s="101">
        <f>'[1]M (Adjusted)'!D172</f>
        <v>528.46065978606543</v>
      </c>
      <c r="E169" s="101">
        <f>'[1]M (Adjusted)'!E172</f>
        <v>405.54347303062679</v>
      </c>
      <c r="F169" s="101">
        <f>'[1]M (Adjusted)'!F172</f>
        <v>1500.0116849104563</v>
      </c>
      <c r="G169" s="101">
        <f>'[1]M (Adjusted)'!G172</f>
        <v>166.99559748110673</v>
      </c>
      <c r="H169" s="101">
        <f>'[1]M (Adjusted)'!H172</f>
        <v>499.65877820253371</v>
      </c>
      <c r="I169" s="101">
        <f>'[1]M (Adjusted)'!I172</f>
        <v>959.81196456750229</v>
      </c>
      <c r="J169" s="101">
        <f>'[1]M (Adjusted)'!J172</f>
        <v>916.84808586438498</v>
      </c>
      <c r="K169" s="101">
        <f>'[1]M (Adjusted)'!K172</f>
        <v>894.38727853894238</v>
      </c>
      <c r="L169" s="101">
        <f>'[1]M (Adjusted)'!L172</f>
        <v>320.24011071994903</v>
      </c>
      <c r="M169" s="101">
        <f>'[1]M (Adjusted)'!M172</f>
        <v>5257.9535002848752</v>
      </c>
      <c r="N169" s="101">
        <f>'[1]M (Adjusted)'!N172</f>
        <v>1057.5604096810023</v>
      </c>
      <c r="O169" s="21">
        <v>32.049999999999997</v>
      </c>
      <c r="P169" s="101">
        <f>[2]M!L172</f>
        <v>184.82442009449005</v>
      </c>
      <c r="Q169" s="104">
        <f>'[3]M (Adjusted)'!$L172</f>
        <v>566351.2209960937</v>
      </c>
      <c r="R169" s="104">
        <f>'[3]M (Adjusted)'!D172</f>
        <v>42039.861031906046</v>
      </c>
      <c r="S169" s="104">
        <f>'[3]M (Adjusted)'!$M172</f>
        <v>519518.29504801432</v>
      </c>
      <c r="T169" s="104">
        <f>'[3]M (Adjusted)'!$O172</f>
        <v>30326.982544962564</v>
      </c>
      <c r="U169" s="107">
        <f>[4]Sheet1!$AQ172</f>
        <v>88.55508391459783</v>
      </c>
      <c r="V169" s="101">
        <f>[2]M!F172</f>
        <v>87.962032453715807</v>
      </c>
      <c r="W169" s="37">
        <v>8.6359999999999992</v>
      </c>
      <c r="X169" s="37">
        <v>6.3529999999999998</v>
      </c>
      <c r="Y169" s="37">
        <v>5.1379999999999999</v>
      </c>
      <c r="Z169" s="20">
        <v>5.9850000000000003</v>
      </c>
      <c r="AA169" s="20">
        <v>7.4029999999999996</v>
      </c>
      <c r="AB169" s="19">
        <f>ROUND(Fall13!W169/($P169/100),3)</f>
        <v>4.673</v>
      </c>
      <c r="AC169" s="19">
        <f>ROUND(Fall13!X169/($P169/100),3)</f>
        <v>3.4369999999999998</v>
      </c>
      <c r="AD169" s="19">
        <f>ROUND(Fall13!Y169/($P169/100),3)</f>
        <v>2.78</v>
      </c>
      <c r="AE169" s="19">
        <f>ROUND(Fall13!Z169/($P169/100),3)</f>
        <v>3.238</v>
      </c>
      <c r="AF169" s="19">
        <f>ROUND(Fall13!AA169/($P169/100),3)</f>
        <v>4.0049999999999999</v>
      </c>
      <c r="AG169" s="15">
        <v>0</v>
      </c>
      <c r="AH169" s="15">
        <v>402.6</v>
      </c>
      <c r="AI169" s="15">
        <v>0</v>
      </c>
      <c r="AJ169" s="15">
        <v>466.7</v>
      </c>
      <c r="AK169" s="15">
        <v>0</v>
      </c>
      <c r="AL169" s="15">
        <v>306.5</v>
      </c>
    </row>
    <row r="170" spans="1:38">
      <c r="A170" s="16">
        <f t="shared" si="4"/>
        <v>2003</v>
      </c>
      <c r="B170" s="6">
        <f t="shared" si="5"/>
        <v>10</v>
      </c>
      <c r="C170" s="46">
        <f>'[1]M (Adjusted)'!B173</f>
        <v>7267.2387062580356</v>
      </c>
      <c r="D170" s="101">
        <f>'[1]M (Adjusted)'!D173</f>
        <v>530.44695946862623</v>
      </c>
      <c r="E170" s="101">
        <f>'[1]M (Adjusted)'!E173</f>
        <v>405.13899768071792</v>
      </c>
      <c r="F170" s="101">
        <f>'[1]M (Adjusted)'!F173</f>
        <v>1502.0014958131699</v>
      </c>
      <c r="G170" s="101">
        <f>'[1]M (Adjusted)'!G173</f>
        <v>166.69596357271075</v>
      </c>
      <c r="H170" s="101">
        <f>'[1]M (Adjusted)'!H173</f>
        <v>500.07424010384466</v>
      </c>
      <c r="I170" s="101">
        <f>'[1]M (Adjusted)'!I173</f>
        <v>965.15512371832324</v>
      </c>
      <c r="J170" s="101">
        <f>'[1]M (Adjusted)'!J173</f>
        <v>918.17436383039717</v>
      </c>
      <c r="K170" s="101">
        <f>'[1]M (Adjusted)'!K173</f>
        <v>897.29062478388505</v>
      </c>
      <c r="L170" s="101">
        <f>'[1]M (Adjusted)'!L173</f>
        <v>320.06224084068691</v>
      </c>
      <c r="M170" s="101">
        <f>'[1]M (Adjusted)'!M173</f>
        <v>5269.4540526630171</v>
      </c>
      <c r="N170" s="101">
        <f>'[1]M (Adjusted)'!N173</f>
        <v>1054.9980959007817</v>
      </c>
      <c r="O170" s="21">
        <v>29.55</v>
      </c>
      <c r="P170" s="101">
        <f>[2]M!L173</f>
        <v>184.89838926253779</v>
      </c>
      <c r="Q170" s="104">
        <f>'[3]M (Adjusted)'!$L173</f>
        <v>570607.01819241431</v>
      </c>
      <c r="R170" s="104">
        <f>'[3]M (Adjusted)'!D173</f>
        <v>42039.445454188426</v>
      </c>
      <c r="S170" s="104">
        <f>'[3]M (Adjusted)'!$M173</f>
        <v>520827.26121471776</v>
      </c>
      <c r="T170" s="104">
        <f>'[3]M (Adjusted)'!$O173</f>
        <v>30343.825230383103</v>
      </c>
      <c r="U170" s="107">
        <f>[4]Sheet1!$AQ173</f>
        <v>88.703120424382149</v>
      </c>
      <c r="V170" s="101">
        <f>[2]M!F173</f>
        <v>88.257476144259982</v>
      </c>
      <c r="W170" s="37">
        <v>8.6890000000000001</v>
      </c>
      <c r="X170" s="37">
        <v>6.516</v>
      </c>
      <c r="Y170" s="37">
        <v>5.2309999999999999</v>
      </c>
      <c r="Z170" s="20">
        <v>6.1219999999999999</v>
      </c>
      <c r="AA170" s="20">
        <v>7.4109999999999996</v>
      </c>
      <c r="AB170" s="19">
        <f>ROUND(Fall13!W170/($P170/100),3)</f>
        <v>4.6989999999999998</v>
      </c>
      <c r="AC170" s="19">
        <f>ROUND(Fall13!X170/($P170/100),3)</f>
        <v>3.524</v>
      </c>
      <c r="AD170" s="19">
        <f>ROUND(Fall13!Y170/($P170/100),3)</f>
        <v>2.8290000000000002</v>
      </c>
      <c r="AE170" s="19">
        <f>ROUND(Fall13!Z170/($P170/100),3)</f>
        <v>3.3109999999999999</v>
      </c>
      <c r="AF170" s="19">
        <f>ROUND(Fall13!AA170/($P170/100),3)</f>
        <v>4.008</v>
      </c>
      <c r="AG170" s="15">
        <v>0</v>
      </c>
      <c r="AH170" s="15">
        <v>300.7</v>
      </c>
      <c r="AI170" s="15">
        <v>0</v>
      </c>
      <c r="AJ170" s="15">
        <v>300.7</v>
      </c>
      <c r="AK170" s="15">
        <v>0.2</v>
      </c>
      <c r="AL170" s="15">
        <v>213.8</v>
      </c>
    </row>
    <row r="171" spans="1:38">
      <c r="A171" s="16">
        <f t="shared" si="4"/>
        <v>2003</v>
      </c>
      <c r="B171" s="6">
        <f t="shared" si="5"/>
        <v>11</v>
      </c>
      <c r="C171" s="46">
        <f>'[1]M (Adjusted)'!B174</f>
        <v>7284.6091166019442</v>
      </c>
      <c r="D171" s="101">
        <f>'[1]M (Adjusted)'!D174</f>
        <v>533.96548082828519</v>
      </c>
      <c r="E171" s="101">
        <f>'[1]M (Adjusted)'!E174</f>
        <v>405.13624604046345</v>
      </c>
      <c r="F171" s="101">
        <f>'[1]M (Adjusted)'!F174</f>
        <v>1505.1052765061459</v>
      </c>
      <c r="G171" s="101">
        <f>'[1]M (Adjusted)'!G174</f>
        <v>166.2871582871303</v>
      </c>
      <c r="H171" s="101">
        <f>'[1]M (Adjusted)'!H174</f>
        <v>500.70819992224375</v>
      </c>
      <c r="I171" s="101">
        <f>'[1]M (Adjusted)'!I174</f>
        <v>970.79422016938531</v>
      </c>
      <c r="J171" s="101">
        <f>'[1]M (Adjusted)'!J174</f>
        <v>919.87939031372468</v>
      </c>
      <c r="K171" s="101">
        <f>'[1]M (Adjusted)'!K174</f>
        <v>901.33075445493057</v>
      </c>
      <c r="L171" s="101">
        <f>'[1]M (Adjusted)'!L174</f>
        <v>320.64002983272076</v>
      </c>
      <c r="M171" s="101">
        <f>'[1]M (Adjusted)'!M174</f>
        <v>5284.7450294862811</v>
      </c>
      <c r="N171" s="101">
        <f>'[1]M (Adjusted)'!N174</f>
        <v>1053.5651531656583</v>
      </c>
      <c r="O171" s="22">
        <v>28.65</v>
      </c>
      <c r="P171" s="101">
        <f>[2]M!L174</f>
        <v>185.0451030989488</v>
      </c>
      <c r="Q171" s="104">
        <f>'[3]M (Adjusted)'!$L174</f>
        <v>574617.47656656906</v>
      </c>
      <c r="R171" s="104">
        <f>'[3]M (Adjusted)'!D174</f>
        <v>42053.133283749601</v>
      </c>
      <c r="S171" s="104">
        <f>'[3]M (Adjusted)'!$M174</f>
        <v>522297.37977142335</v>
      </c>
      <c r="T171" s="104">
        <f>'[3]M (Adjusted)'!$O174</f>
        <v>30368.585402711233</v>
      </c>
      <c r="U171" s="107">
        <f>[4]Sheet1!$AQ174</f>
        <v>88.863055939972398</v>
      </c>
      <c r="V171" s="101">
        <f>[2]M!F174</f>
        <v>88.509289884443078</v>
      </c>
      <c r="W171" s="37">
        <v>8.6980000000000004</v>
      </c>
      <c r="X171" s="37">
        <v>6.4790000000000001</v>
      </c>
      <c r="Y171" s="37">
        <v>5.08</v>
      </c>
      <c r="Z171" s="20">
        <v>6.1260000000000003</v>
      </c>
      <c r="AA171" s="20">
        <v>7.31</v>
      </c>
      <c r="AB171" s="19">
        <f>ROUND(Fall13!W171/($P171/100),3)</f>
        <v>4.7</v>
      </c>
      <c r="AC171" s="19">
        <f>ROUND(Fall13!X171/($P171/100),3)</f>
        <v>3.5009999999999999</v>
      </c>
      <c r="AD171" s="19">
        <f>ROUND(Fall13!Y171/($P171/100),3)</f>
        <v>2.7450000000000001</v>
      </c>
      <c r="AE171" s="19">
        <f>ROUND(Fall13!Z171/($P171/100),3)</f>
        <v>3.3109999999999999</v>
      </c>
      <c r="AF171" s="19">
        <f>ROUND(Fall13!AA171/($P171/100),3)</f>
        <v>3.95</v>
      </c>
      <c r="AG171" s="15">
        <v>1.4</v>
      </c>
      <c r="AH171" s="15">
        <v>203.8</v>
      </c>
      <c r="AI171" s="15">
        <v>0.3</v>
      </c>
      <c r="AJ171" s="15">
        <v>260.2</v>
      </c>
      <c r="AK171" s="15">
        <v>4.5</v>
      </c>
      <c r="AL171" s="15">
        <v>123.7</v>
      </c>
    </row>
    <row r="172" spans="1:38">
      <c r="A172" s="16">
        <f t="shared" si="4"/>
        <v>2003</v>
      </c>
      <c r="B172" s="6">
        <f t="shared" si="5"/>
        <v>12</v>
      </c>
      <c r="C172" s="46">
        <f>'[1]M (Adjusted)'!B175</f>
        <v>7312.1413321341233</v>
      </c>
      <c r="D172" s="101">
        <f>'[1]M (Adjusted)'!D175</f>
        <v>539.76280232398744</v>
      </c>
      <c r="E172" s="101">
        <f>'[1]M (Adjusted)'!E175</f>
        <v>405.6193470978929</v>
      </c>
      <c r="F172" s="101">
        <f>'[1]M (Adjusted)'!F175</f>
        <v>1509.8749975696687</v>
      </c>
      <c r="G172" s="101">
        <f>'[1]M (Adjusted)'!G175</f>
        <v>165.81757236872949</v>
      </c>
      <c r="H172" s="101">
        <f>'[1]M (Adjusted)'!H175</f>
        <v>502.01034591034534</v>
      </c>
      <c r="I172" s="101">
        <f>'[1]M (Adjusted)'!I175</f>
        <v>975.36216479347593</v>
      </c>
      <c r="J172" s="101">
        <f>'[1]M (Adjusted)'!J175</f>
        <v>922.53593983381029</v>
      </c>
      <c r="K172" s="101">
        <f>'[1]M (Adjusted)'!K175</f>
        <v>907.06014931201935</v>
      </c>
      <c r="L172" s="101">
        <f>'[1]M (Adjusted)'!L175</f>
        <v>321.98932508210981</v>
      </c>
      <c r="M172" s="101">
        <f>'[1]M (Adjusted)'!M175</f>
        <v>5304.6504948701586</v>
      </c>
      <c r="N172" s="101">
        <f>'[1]M (Adjusted)'!N175</f>
        <v>1054.9065945917559</v>
      </c>
      <c r="O172" s="21">
        <v>31.95</v>
      </c>
      <c r="P172" s="101">
        <f>[2]M!L175</f>
        <v>185.45388188669759</v>
      </c>
      <c r="Q172" s="104">
        <f>'[3]M (Adjusted)'!$L175</f>
        <v>577745.47220734623</v>
      </c>
      <c r="R172" s="104">
        <f>'[3]M (Adjusted)'!D175</f>
        <v>42078.977752286992</v>
      </c>
      <c r="S172" s="104">
        <f>'[3]M (Adjusted)'!$M175</f>
        <v>524541.32287794549</v>
      </c>
      <c r="T172" s="104">
        <f>'[3]M (Adjusted)'!$O175</f>
        <v>30437.092374032545</v>
      </c>
      <c r="U172" s="107">
        <f>[4]Sheet1!$AQ175</f>
        <v>89.099399000646613</v>
      </c>
      <c r="V172" s="101">
        <f>[2]M!F175</f>
        <v>88.667350862535741</v>
      </c>
      <c r="W172" s="37">
        <v>8.6929999999999996</v>
      </c>
      <c r="X172" s="37">
        <v>6.4619999999999997</v>
      </c>
      <c r="Y172" s="37">
        <v>5.149</v>
      </c>
      <c r="Z172" s="20">
        <v>6.085</v>
      </c>
      <c r="AA172" s="20">
        <v>7.41</v>
      </c>
      <c r="AB172" s="19">
        <f>ROUND(Fall13!W172/($P172/100),3)</f>
        <v>4.6870000000000003</v>
      </c>
      <c r="AC172" s="19">
        <f>ROUND(Fall13!X172/($P172/100),3)</f>
        <v>3.484</v>
      </c>
      <c r="AD172" s="19">
        <f>ROUND(Fall13!Y172/($P172/100),3)</f>
        <v>2.7759999999999998</v>
      </c>
      <c r="AE172" s="19">
        <f>ROUND(Fall13!Z172/($P172/100),3)</f>
        <v>3.2810000000000001</v>
      </c>
      <c r="AF172" s="19">
        <f>ROUND(Fall13!AA172/($P172/100),3)</f>
        <v>3.996</v>
      </c>
      <c r="AG172" s="15">
        <v>93</v>
      </c>
      <c r="AH172" s="15">
        <v>53.8</v>
      </c>
      <c r="AI172" s="15">
        <v>30.1</v>
      </c>
      <c r="AJ172" s="15">
        <v>53.8</v>
      </c>
      <c r="AK172" s="15">
        <v>135.69999999999999</v>
      </c>
      <c r="AL172" s="15">
        <v>23.3</v>
      </c>
    </row>
    <row r="173" spans="1:38">
      <c r="A173" s="16">
        <f t="shared" si="4"/>
        <v>2004</v>
      </c>
      <c r="B173" s="6">
        <f t="shared" si="5"/>
        <v>1</v>
      </c>
      <c r="C173" s="46">
        <f>'[1]M (Adjusted)'!B176</f>
        <v>7347.1011564193232</v>
      </c>
      <c r="D173" s="101">
        <f>'[1]M (Adjusted)'!D176</f>
        <v>546.95101831805323</v>
      </c>
      <c r="E173" s="101">
        <f>'[1]M (Adjusted)'!E176</f>
        <v>406.51465905914381</v>
      </c>
      <c r="F173" s="101">
        <f>'[1]M (Adjusted)'!F176</f>
        <v>1515.7854067048718</v>
      </c>
      <c r="G173" s="101">
        <f>'[1]M (Adjusted)'!G176</f>
        <v>165.35897575703359</v>
      </c>
      <c r="H173" s="101">
        <f>'[1]M (Adjusted)'!H176</f>
        <v>503.94223678640782</v>
      </c>
      <c r="I173" s="101">
        <f>'[1]M (Adjusted)'!I176</f>
        <v>980.18063201058294</v>
      </c>
      <c r="J173" s="101">
        <f>'[1]M (Adjusted)'!J176</f>
        <v>925.94153733984115</v>
      </c>
      <c r="K173" s="101">
        <f>'[1]M (Adjusted)'!K176</f>
        <v>913.48567766143435</v>
      </c>
      <c r="L173" s="101">
        <f>'[1]M (Adjusted)'!L176</f>
        <v>323.75456789712752</v>
      </c>
      <c r="M173" s="101">
        <f>'[1]M (Adjusted)'!M176</f>
        <v>5328.4490341572991</v>
      </c>
      <c r="N173" s="101">
        <f>'[1]M (Adjusted)'!N176</f>
        <v>1057.977382175384</v>
      </c>
      <c r="O173" s="21">
        <v>31.65</v>
      </c>
      <c r="P173" s="101">
        <f>[2]M!L176</f>
        <v>186.07118770768565</v>
      </c>
      <c r="Q173" s="104">
        <f>'[3]M (Adjusted)'!$L176</f>
        <v>580505.35931987152</v>
      </c>
      <c r="R173" s="104">
        <f>'[3]M (Adjusted)'!D176</f>
        <v>42123.584881677867</v>
      </c>
      <c r="S173" s="104">
        <f>'[3]M (Adjusted)'!$M176</f>
        <v>527583.52319040603</v>
      </c>
      <c r="T173" s="104">
        <f>'[3]M (Adjusted)'!$O176</f>
        <v>30549.589914598771</v>
      </c>
      <c r="U173" s="107">
        <f>[4]Sheet1!$AQ176</f>
        <v>89.385157756988079</v>
      </c>
      <c r="V173" s="101">
        <f>[2]M!F176</f>
        <v>88.787113808095455</v>
      </c>
      <c r="W173" s="37">
        <v>9.1932721646625382</v>
      </c>
      <c r="X173" s="37">
        <v>7.1488692707596515</v>
      </c>
      <c r="Y173" s="37">
        <v>5.6070243895727696</v>
      </c>
      <c r="Z173" s="37">
        <v>6.8347032081546892</v>
      </c>
      <c r="AA173" s="37">
        <v>8.0190000000000001</v>
      </c>
      <c r="AB173" s="19">
        <f>ROUND(Fall13!W173/($P173/100),3)</f>
        <v>4.9409999999999998</v>
      </c>
      <c r="AC173" s="19">
        <f>ROUND(Fall13!X173/($P173/100),3)</f>
        <v>3.8420000000000001</v>
      </c>
      <c r="AD173" s="19">
        <f>ROUND(Fall13!Y173/($P173/100),3)</f>
        <v>3.0129999999999999</v>
      </c>
      <c r="AE173" s="19">
        <f>ROUND(Fall13!Z173/($P173/100),3)</f>
        <v>3.673</v>
      </c>
      <c r="AF173" s="19">
        <f>ROUND(Fall13!AA173/($P173/100),3)</f>
        <v>4.3099999999999996</v>
      </c>
      <c r="AG173" s="15">
        <v>158.69999999999999</v>
      </c>
      <c r="AH173" s="15">
        <v>8.6999999999999993</v>
      </c>
      <c r="AI173" s="15">
        <v>52.8</v>
      </c>
      <c r="AJ173" s="15">
        <v>22.2</v>
      </c>
      <c r="AK173" s="15">
        <v>224.7</v>
      </c>
      <c r="AL173" s="15">
        <v>0.8</v>
      </c>
    </row>
    <row r="174" spans="1:38">
      <c r="A174" s="16">
        <f t="shared" si="4"/>
        <v>2004</v>
      </c>
      <c r="B174" s="6">
        <f t="shared" si="5"/>
        <v>2</v>
      </c>
      <c r="C174" s="46">
        <f>'[1]M (Adjusted)'!B177</f>
        <v>7382.3989041468194</v>
      </c>
      <c r="D174" s="101">
        <f>'[1]M (Adjusted)'!D177</f>
        <v>553.64405513529118</v>
      </c>
      <c r="E174" s="101">
        <f>'[1]M (Adjusted)'!E177</f>
        <v>407.63071493971449</v>
      </c>
      <c r="F174" s="101">
        <f>'[1]M (Adjusted)'!F177</f>
        <v>1521.5633429720483</v>
      </c>
      <c r="G174" s="101">
        <f>'[1]M (Adjusted)'!G177</f>
        <v>165.01750567234282</v>
      </c>
      <c r="H174" s="101">
        <f>'[1]M (Adjusted)'!H177</f>
        <v>506.16362577445545</v>
      </c>
      <c r="I174" s="101">
        <f>'[1]M (Adjusted)'!I177</f>
        <v>987.01667403352667</v>
      </c>
      <c r="J174" s="101">
        <f>'[1]M (Adjusted)'!J177</f>
        <v>929.40526320554056</v>
      </c>
      <c r="K174" s="101">
        <f>'[1]M (Adjusted)'!K177</f>
        <v>918.71946724016095</v>
      </c>
      <c r="L174" s="101">
        <f>'[1]M (Adjusted)'!L177</f>
        <v>325.35095104061327</v>
      </c>
      <c r="M174" s="101">
        <f>'[1]M (Adjusted)'!M177</f>
        <v>5353.2368299386881</v>
      </c>
      <c r="N174" s="101">
        <f>'[1]M (Adjusted)'!N177</f>
        <v>1060.6813707002277</v>
      </c>
      <c r="O174" s="21">
        <f>O162</f>
        <v>29.45</v>
      </c>
      <c r="P174" s="101">
        <f>[2]M!L177</f>
        <v>186.72150950689382</v>
      </c>
      <c r="Q174" s="104">
        <f>'[3]M (Adjusted)'!$L177</f>
        <v>583569.87555142108</v>
      </c>
      <c r="R174" s="104">
        <f>'[3]M (Adjusted)'!D177</f>
        <v>42192.288798502981</v>
      </c>
      <c r="S174" s="104">
        <f>'[3]M (Adjusted)'!$M177</f>
        <v>531030.62913671031</v>
      </c>
      <c r="T174" s="104">
        <f>'[3]M (Adjusted)'!$O177</f>
        <v>30686.116207254345</v>
      </c>
      <c r="U174" s="107">
        <f>[4]Sheet1!$AQ177</f>
        <v>89.644881647032008</v>
      </c>
      <c r="V174" s="101">
        <f>[2]M!F177</f>
        <v>88.947399328751814</v>
      </c>
      <c r="W174" s="37">
        <v>9.2145351513488372</v>
      </c>
      <c r="X174" s="37">
        <v>7.3843787356057664</v>
      </c>
      <c r="Y174" s="37">
        <v>5.7557436121090841</v>
      </c>
      <c r="Z174" s="37">
        <v>6.9209516921381287</v>
      </c>
      <c r="AA174" s="37">
        <v>8.1110000000000007</v>
      </c>
      <c r="AB174" s="19">
        <f>ROUND(Fall13!W174/($P174/100),3)</f>
        <v>4.9349999999999996</v>
      </c>
      <c r="AC174" s="19">
        <f>ROUND(Fall13!X174/($P174/100),3)</f>
        <v>3.9550000000000001</v>
      </c>
      <c r="AD174" s="19">
        <f>ROUND(Fall13!Y174/($P174/100),3)</f>
        <v>3.0830000000000002</v>
      </c>
      <c r="AE174" s="19">
        <f>ROUND(Fall13!Z174/($P174/100),3)</f>
        <v>3.7069999999999999</v>
      </c>
      <c r="AF174" s="19">
        <f>ROUND(Fall13!AA174/($P174/100),3)</f>
        <v>4.3440000000000003</v>
      </c>
      <c r="AG174" s="15">
        <v>137.69999999999999</v>
      </c>
      <c r="AH174" s="15">
        <v>11.8</v>
      </c>
      <c r="AI174" s="15">
        <v>39.200000000000003</v>
      </c>
      <c r="AJ174" s="15">
        <v>11.8</v>
      </c>
      <c r="AK174" s="15">
        <v>200.9</v>
      </c>
      <c r="AL174" s="15">
        <v>3.5</v>
      </c>
    </row>
    <row r="175" spans="1:38">
      <c r="A175" s="41">
        <f t="shared" si="4"/>
        <v>2004</v>
      </c>
      <c r="B175" s="35">
        <f t="shared" si="5"/>
        <v>3</v>
      </c>
      <c r="C175" s="46">
        <f>'[1]M (Adjusted)'!B178</f>
        <v>7414.6666309333614</v>
      </c>
      <c r="D175" s="101">
        <f>'[1]M (Adjusted)'!D178</f>
        <v>558.93578552046131</v>
      </c>
      <c r="E175" s="101">
        <f>'[1]M (Adjusted)'!E178</f>
        <v>408.85227667372072</v>
      </c>
      <c r="F175" s="101">
        <f>'[1]M (Adjusted)'!F178</f>
        <v>1526.5683835283403</v>
      </c>
      <c r="G175" s="101">
        <f>'[1]M (Adjusted)'!G178</f>
        <v>164.82034390780234</v>
      </c>
      <c r="H175" s="101">
        <f>'[1]M (Adjusted)'!H178</f>
        <v>508.49173696819815</v>
      </c>
      <c r="I175" s="101">
        <f>'[1]M (Adjusted)'!I178</f>
        <v>997.0325511194045</v>
      </c>
      <c r="J175" s="101">
        <f>'[1]M (Adjusted)'!J178</f>
        <v>932.55995480427816</v>
      </c>
      <c r="K175" s="101">
        <f>'[1]M (Adjusted)'!K178</f>
        <v>921.84127233682136</v>
      </c>
      <c r="L175" s="101">
        <f>'[1]M (Adjusted)'!L178</f>
        <v>326.50416608875798</v>
      </c>
      <c r="M175" s="101">
        <f>'[1]M (Adjusted)'!M178</f>
        <v>5377.8184087536029</v>
      </c>
      <c r="N175" s="101">
        <f>'[1]M (Adjusted)'!N178</f>
        <v>1061.8743344007</v>
      </c>
      <c r="O175" s="21">
        <f>O163</f>
        <v>29.4</v>
      </c>
      <c r="P175" s="101">
        <f>[2]M!L178</f>
        <v>187.30868153730708</v>
      </c>
      <c r="Q175" s="104">
        <f>'[3]M (Adjusted)'!$L178</f>
        <v>587515.76915322582</v>
      </c>
      <c r="R175" s="104">
        <f>'[3]M (Adjusted)'!D178</f>
        <v>42287.968700215868</v>
      </c>
      <c r="S175" s="104">
        <f>'[3]M (Adjusted)'!$M178</f>
        <v>534690.36205070245</v>
      </c>
      <c r="T175" s="104">
        <f>'[3]M (Adjusted)'!$O178</f>
        <v>30833.383974075317</v>
      </c>
      <c r="U175" s="107">
        <f>[4]Sheet1!$AQ178</f>
        <v>89.844121609544075</v>
      </c>
      <c r="V175" s="101">
        <f>[2]M!F178</f>
        <v>89.211388808825319</v>
      </c>
      <c r="W175" s="37">
        <v>9.2698743055009754</v>
      </c>
      <c r="X175" s="37">
        <v>7.2890713980995114</v>
      </c>
      <c r="Y175" s="37">
        <v>5.7212964559423245</v>
      </c>
      <c r="Z175" s="37">
        <v>6.9444988519665696</v>
      </c>
      <c r="AA175" s="37">
        <v>7.9560000000000004</v>
      </c>
      <c r="AB175" s="19">
        <f>ROUND(Fall13!W175/($P175/100),3)</f>
        <v>4.9489999999999998</v>
      </c>
      <c r="AC175" s="19">
        <f>ROUND(Fall13!X175/($P175/100),3)</f>
        <v>3.891</v>
      </c>
      <c r="AD175" s="19">
        <f>ROUND(Fall13!Y175/($P175/100),3)</f>
        <v>3.0539999999999998</v>
      </c>
      <c r="AE175" s="19">
        <f>ROUND(Fall13!Z175/($P175/100),3)</f>
        <v>3.7080000000000002</v>
      </c>
      <c r="AF175" s="19">
        <f>ROUND(Fall13!AA175/($P175/100),3)</f>
        <v>4.2480000000000002</v>
      </c>
      <c r="AG175" s="15">
        <v>73.2</v>
      </c>
      <c r="AH175" s="15">
        <v>33.1</v>
      </c>
      <c r="AI175" s="15">
        <v>20.9</v>
      </c>
      <c r="AJ175" s="15">
        <v>59</v>
      </c>
      <c r="AK175" s="15">
        <v>112.1</v>
      </c>
      <c r="AL175" s="15">
        <v>8.8000000000000007</v>
      </c>
    </row>
    <row r="176" spans="1:38">
      <c r="A176" s="16">
        <f t="shared" si="4"/>
        <v>2004</v>
      </c>
      <c r="B176" s="6">
        <f t="shared" si="5"/>
        <v>4</v>
      </c>
      <c r="C176" s="46">
        <f>'[1]M (Adjusted)'!B179</f>
        <v>7442.3433176656563</v>
      </c>
      <c r="D176" s="101">
        <f>'[1]M (Adjusted)'!D179</f>
        <v>562.94856158395612</v>
      </c>
      <c r="E176" s="101">
        <f>'[1]M (Adjusted)'!E179</f>
        <v>410.04147156625987</v>
      </c>
      <c r="F176" s="101">
        <f>'[1]M (Adjusted)'!F179</f>
        <v>1530.4797955234847</v>
      </c>
      <c r="G176" s="101">
        <f>'[1]M (Adjusted)'!G179</f>
        <v>164.67459718957542</v>
      </c>
      <c r="H176" s="101">
        <f>'[1]M (Adjusted)'!H179</f>
        <v>510.68929656346637</v>
      </c>
      <c r="I176" s="101">
        <f>'[1]M (Adjusted)'!I179</f>
        <v>1008.2843231678009</v>
      </c>
      <c r="J176" s="101">
        <f>'[1]M (Adjusted)'!J179</f>
        <v>935.09637026290102</v>
      </c>
      <c r="K176" s="101">
        <f>'[1]M (Adjusted)'!K179</f>
        <v>923.15084924697874</v>
      </c>
      <c r="L176" s="101">
        <f>'[1]M (Adjusted)'!L179</f>
        <v>327.3994937395056</v>
      </c>
      <c r="M176" s="101">
        <f>'[1]M (Adjusted)'!M179</f>
        <v>5399.7747256937128</v>
      </c>
      <c r="N176" s="101">
        <f>'[1]M (Adjusted)'!N179</f>
        <v>1062.422488395373</v>
      </c>
      <c r="O176" s="21">
        <v>30.3</v>
      </c>
      <c r="P176" s="101">
        <f>[2]M!L179</f>
        <v>187.80691349444291</v>
      </c>
      <c r="Q176" s="104">
        <f>'[3]M (Adjusted)'!$L179</f>
        <v>591927.08489583328</v>
      </c>
      <c r="R176" s="104">
        <f>'[3]M (Adjusted)'!D179</f>
        <v>42393.890341813414</v>
      </c>
      <c r="S176" s="104">
        <f>'[3]M (Adjusted)'!$M179</f>
        <v>538151.54429728189</v>
      </c>
      <c r="T176" s="104">
        <f>'[3]M (Adjusted)'!$O179</f>
        <v>30967.017247072854</v>
      </c>
      <c r="U176" s="107">
        <f>[4]Sheet1!$AQ179</f>
        <v>89.99618371998271</v>
      </c>
      <c r="V176" s="101">
        <f>[2]M!F179</f>
        <v>89.565861661980549</v>
      </c>
      <c r="W176" s="37">
        <v>9.2817670793103879</v>
      </c>
      <c r="X176" s="37">
        <v>7.2304649553652363</v>
      </c>
      <c r="Y176" s="37">
        <v>5.8114529388465055</v>
      </c>
      <c r="Z176" s="37">
        <v>6.8024876986535174</v>
      </c>
      <c r="AA176" s="37">
        <v>7.976</v>
      </c>
      <c r="AB176" s="19">
        <f>ROUND(Fall13!W176/($P176/100),3)</f>
        <v>4.9420000000000002</v>
      </c>
      <c r="AC176" s="19">
        <f>ROUND(Fall13!X176/($P176/100),3)</f>
        <v>3.85</v>
      </c>
      <c r="AD176" s="19">
        <f>ROUND(Fall13!Y176/($P176/100),3)</f>
        <v>3.0939999999999999</v>
      </c>
      <c r="AE176" s="19">
        <f>ROUND(Fall13!Z176/($P176/100),3)</f>
        <v>3.6219999999999999</v>
      </c>
      <c r="AF176" s="19">
        <f>ROUND(Fall13!AA176/($P176/100),3)</f>
        <v>4.2469999999999999</v>
      </c>
      <c r="AG176" s="15">
        <v>16</v>
      </c>
      <c r="AH176" s="15">
        <v>52</v>
      </c>
      <c r="AI176" s="15">
        <v>1.2</v>
      </c>
      <c r="AJ176" s="15">
        <v>52</v>
      </c>
      <c r="AK176" s="15">
        <v>39.9</v>
      </c>
      <c r="AL176" s="15">
        <v>13.2</v>
      </c>
    </row>
    <row r="177" spans="1:38">
      <c r="A177" s="16">
        <f t="shared" si="4"/>
        <v>2004</v>
      </c>
      <c r="B177" s="6">
        <f t="shared" si="5"/>
        <v>5</v>
      </c>
      <c r="C177" s="46">
        <f>'[1]M (Adjusted)'!B180</f>
        <v>7463.478021121794</v>
      </c>
      <c r="D177" s="101">
        <f>'[1]M (Adjusted)'!D180</f>
        <v>566.00359521565895</v>
      </c>
      <c r="E177" s="101">
        <f>'[1]M (Adjusted)'!E180</f>
        <v>411.01005960075605</v>
      </c>
      <c r="F177" s="101">
        <f>'[1]M (Adjusted)'!F180</f>
        <v>1532.9290588978797</v>
      </c>
      <c r="G177" s="101">
        <f>'[1]M (Adjusted)'!G180</f>
        <v>164.44881360377036</v>
      </c>
      <c r="H177" s="101">
        <f>'[1]M (Adjusted)'!H180</f>
        <v>512.42253913369871</v>
      </c>
      <c r="I177" s="101">
        <f>'[1]M (Adjusted)'!I180</f>
        <v>1017.4179677694075</v>
      </c>
      <c r="J177" s="101">
        <f>'[1]M (Adjusted)'!J180</f>
        <v>936.62124927293871</v>
      </c>
      <c r="K177" s="101">
        <f>'[1]M (Adjusted)'!K180</f>
        <v>923.28611982637835</v>
      </c>
      <c r="L177" s="101">
        <f>'[1]M (Adjusted)'!L180</f>
        <v>328.34962148772132</v>
      </c>
      <c r="M177" s="101">
        <f>'[1]M (Adjusted)'!M180</f>
        <v>5415.4753699917947</v>
      </c>
      <c r="N177" s="101">
        <f>'[1]M (Adjusted)'!N180</f>
        <v>1063.8593336728311</v>
      </c>
      <c r="O177" s="21">
        <v>29.9</v>
      </c>
      <c r="P177" s="101">
        <f>[2]M!L180</f>
        <v>188.19569605588913</v>
      </c>
      <c r="Q177" s="104">
        <f>'[3]M (Adjusted)'!$L180</f>
        <v>595926.72902753274</v>
      </c>
      <c r="R177" s="104">
        <f>'[3]M (Adjusted)'!D180</f>
        <v>42483.308007948704</v>
      </c>
      <c r="S177" s="104">
        <f>'[3]M (Adjusted)'!$M180</f>
        <v>540806.14699825167</v>
      </c>
      <c r="T177" s="104">
        <f>'[3]M (Adjusted)'!$O180</f>
        <v>31053.597465822775</v>
      </c>
      <c r="U177" s="107">
        <f>[4]Sheet1!$AQ180</f>
        <v>90.125323595058532</v>
      </c>
      <c r="V177" s="101">
        <f>[2]M!F180</f>
        <v>89.96382606242814</v>
      </c>
      <c r="W177" s="37">
        <v>9.3013905281707672</v>
      </c>
      <c r="X177" s="37">
        <v>7.3285837589045775</v>
      </c>
      <c r="Y177" s="37">
        <v>5.7514438170730067</v>
      </c>
      <c r="Z177" s="37">
        <v>6.9172156124270314</v>
      </c>
      <c r="AA177" s="37">
        <v>8.0350000000000001</v>
      </c>
      <c r="AB177" s="19">
        <f>ROUND(Fall13!W177/($P177/100),3)</f>
        <v>4.9420000000000002</v>
      </c>
      <c r="AC177" s="19">
        <f>ROUND(Fall13!X177/($P177/100),3)</f>
        <v>3.8940000000000001</v>
      </c>
      <c r="AD177" s="19">
        <f>ROUND(Fall13!Y177/($P177/100),3)</f>
        <v>3.056</v>
      </c>
      <c r="AE177" s="19">
        <f>ROUND(Fall13!Z177/($P177/100),3)</f>
        <v>3.6760000000000002</v>
      </c>
      <c r="AF177" s="19">
        <f>ROUND(Fall13!AA177/($P177/100),3)</f>
        <v>4.2690000000000001</v>
      </c>
      <c r="AG177" s="15">
        <v>3.3</v>
      </c>
      <c r="AH177" s="15">
        <v>172.3</v>
      </c>
      <c r="AI177" s="15">
        <v>0.1</v>
      </c>
      <c r="AJ177" s="15">
        <v>226.2</v>
      </c>
      <c r="AK177" s="15">
        <v>9.1999999999999993</v>
      </c>
      <c r="AL177" s="15">
        <v>98.8</v>
      </c>
    </row>
    <row r="178" spans="1:38">
      <c r="A178" s="16">
        <f t="shared" si="4"/>
        <v>2004</v>
      </c>
      <c r="B178" s="6">
        <f t="shared" si="5"/>
        <v>6</v>
      </c>
      <c r="C178" s="46">
        <f>'[1]M (Adjusted)'!B181</f>
        <v>7478.4112948099773</v>
      </c>
      <c r="D178" s="101">
        <f>'[1]M (Adjusted)'!D181</f>
        <v>568.64337765574453</v>
      </c>
      <c r="E178" s="101">
        <f>'[1]M (Adjusted)'!E181</f>
        <v>411.64478166711825</v>
      </c>
      <c r="F178" s="101">
        <f>'[1]M (Adjusted)'!F181</f>
        <v>1534.0768436193466</v>
      </c>
      <c r="G178" s="101">
        <f>'[1]M (Adjusted)'!G181</f>
        <v>164.0749898592631</v>
      </c>
      <c r="H178" s="101">
        <f>'[1]M (Adjusted)'!H181</f>
        <v>513.58186978002391</v>
      </c>
      <c r="I178" s="101">
        <f>'[1]M (Adjusted)'!I181</f>
        <v>1022.5537027517954</v>
      </c>
      <c r="J178" s="101">
        <f>'[1]M (Adjusted)'!J181</f>
        <v>937.07036355733874</v>
      </c>
      <c r="K178" s="101">
        <f>'[1]M (Adjusted)'!K181</f>
        <v>923.059110869964</v>
      </c>
      <c r="L178" s="101">
        <f>'[1]M (Adjusted)'!L181</f>
        <v>329.55363196780286</v>
      </c>
      <c r="M178" s="101">
        <f>'[1]M (Adjusted)'!M181</f>
        <v>5423.9705124055345</v>
      </c>
      <c r="N178" s="101">
        <f>'[1]M (Adjusted)'!N181</f>
        <v>1067.0373606244723</v>
      </c>
      <c r="O178" s="21">
        <v>30.65</v>
      </c>
      <c r="P178" s="101">
        <f>[2]M!L181</f>
        <v>188.49653080403806</v>
      </c>
      <c r="Q178" s="104">
        <f>'[3]M (Adjusted)'!$L181</f>
        <v>599011.69724934897</v>
      </c>
      <c r="R178" s="104">
        <f>'[3]M (Adjusted)'!D181</f>
        <v>42538.958534782891</v>
      </c>
      <c r="S178" s="104">
        <f>'[3]M (Adjusted)'!$M181</f>
        <v>542436.93297526042</v>
      </c>
      <c r="T178" s="104">
        <f>'[3]M (Adjusted)'!$O181</f>
        <v>31081.022337849936</v>
      </c>
      <c r="U178" s="107">
        <f>[4]Sheet1!$AQ181</f>
        <v>90.26316355671733</v>
      </c>
      <c r="V178" s="101">
        <f>[2]M!F181</f>
        <v>90.36746940901503</v>
      </c>
      <c r="W178" s="37">
        <v>9.2258246672035327</v>
      </c>
      <c r="X178" s="37">
        <v>7.2301443293814982</v>
      </c>
      <c r="Y178" s="37">
        <v>5.8088502469065846</v>
      </c>
      <c r="Z178" s="37">
        <v>6.8888275118696205</v>
      </c>
      <c r="AA178" s="37">
        <v>8.1199999999999992</v>
      </c>
      <c r="AB178" s="19">
        <f>ROUND(Fall13!W178/($P178/100),3)</f>
        <v>4.8940000000000001</v>
      </c>
      <c r="AC178" s="19">
        <f>ROUND(Fall13!X178/($P178/100),3)</f>
        <v>3.8359999999999999</v>
      </c>
      <c r="AD178" s="19">
        <f>ROUND(Fall13!Y178/($P178/100),3)</f>
        <v>3.0819999999999999</v>
      </c>
      <c r="AE178" s="19">
        <f>ROUND(Fall13!Z178/($P178/100),3)</f>
        <v>3.6549999999999998</v>
      </c>
      <c r="AF178" s="19">
        <f>ROUND(Fall13!AA178/($P178/100),3)</f>
        <v>4.3079999999999998</v>
      </c>
      <c r="AG178" s="15">
        <v>0</v>
      </c>
      <c r="AH178" s="15">
        <v>371.5</v>
      </c>
      <c r="AI178" s="15">
        <v>0</v>
      </c>
      <c r="AJ178" s="15">
        <v>371.5</v>
      </c>
      <c r="AK178" s="15">
        <v>0</v>
      </c>
      <c r="AL178" s="15">
        <v>279.89999999999998</v>
      </c>
    </row>
    <row r="179" spans="1:38">
      <c r="A179" s="16">
        <f t="shared" si="4"/>
        <v>2004</v>
      </c>
      <c r="B179" s="6">
        <f t="shared" si="5"/>
        <v>7</v>
      </c>
      <c r="C179" s="46">
        <f>'[1]M (Adjusted)'!B182</f>
        <v>7492.1352451847442</v>
      </c>
      <c r="D179" s="101">
        <f>'[1]M (Adjusted)'!D182</f>
        <v>571.67465216498226</v>
      </c>
      <c r="E179" s="101">
        <f>'[1]M (Adjusted)'!E182</f>
        <v>411.98096821937833</v>
      </c>
      <c r="F179" s="101">
        <f>'[1]M (Adjusted)'!F182</f>
        <v>1535.2904155254364</v>
      </c>
      <c r="G179" s="101">
        <f>'[1]M (Adjusted)'!G182</f>
        <v>163.68880938426142</v>
      </c>
      <c r="H179" s="101">
        <f>'[1]M (Adjusted)'!H182</f>
        <v>514.58646401570684</v>
      </c>
      <c r="I179" s="101">
        <f>'[1]M (Adjusted)'!I182</f>
        <v>1025.7612335681915</v>
      </c>
      <c r="J179" s="101">
        <f>'[1]M (Adjusted)'!J182</f>
        <v>937.12287185461287</v>
      </c>
      <c r="K179" s="101">
        <f>'[1]M (Adjusted)'!K182</f>
        <v>923.47203583102078</v>
      </c>
      <c r="L179" s="101">
        <f>'[1]M (Adjusted)'!L182</f>
        <v>330.7869938948462</v>
      </c>
      <c r="M179" s="101">
        <f>'[1]M (Adjusted)'!M182</f>
        <v>5430.7088240740759</v>
      </c>
      <c r="N179" s="101">
        <f>'[1]M (Adjusted)'!N182</f>
        <v>1070.6619143870569</v>
      </c>
      <c r="O179" s="21">
        <v>30.65</v>
      </c>
      <c r="P179" s="101">
        <f>[2]M!L182</f>
        <v>188.8167063382364</v>
      </c>
      <c r="Q179" s="104">
        <f>'[3]M (Adjusted)'!$L182</f>
        <v>601626.41584236396</v>
      </c>
      <c r="R179" s="104">
        <f>'[3]M (Adjusted)'!D182</f>
        <v>42566.660108106851</v>
      </c>
      <c r="S179" s="104">
        <f>'[3]M (Adjusted)'!$M182</f>
        <v>543772.21394200483</v>
      </c>
      <c r="T179" s="104">
        <f>'[3]M (Adjusted)'!$O182</f>
        <v>31091.135440088088</v>
      </c>
      <c r="U179" s="107">
        <f>[4]Sheet1!$AQ182</f>
        <v>90.449331592648264</v>
      </c>
      <c r="V179" s="101">
        <f>[2]M!F182</f>
        <v>90.761728888557798</v>
      </c>
      <c r="W179" s="37">
        <v>9.2173479658420998</v>
      </c>
      <c r="X179" s="37">
        <v>7.2112647204056826</v>
      </c>
      <c r="Y179" s="37">
        <f>7.95938556985814-2</f>
        <v>5.9593855698581404</v>
      </c>
      <c r="Z179" s="37">
        <v>6.8301425428968967</v>
      </c>
      <c r="AA179" s="37">
        <v>8.3420000000000005</v>
      </c>
      <c r="AB179" s="19">
        <f>ROUND(Fall13!W179/($P179/100),3)</f>
        <v>4.8819999999999997</v>
      </c>
      <c r="AC179" s="19">
        <f>ROUND(Fall13!X179/($P179/100),3)</f>
        <v>3.819</v>
      </c>
      <c r="AD179" s="19">
        <f>ROUND(Fall13!Y179/($P179/100),3)</f>
        <v>3.1560000000000001</v>
      </c>
      <c r="AE179" s="19">
        <f>ROUND(Fall13!Z179/($P179/100),3)</f>
        <v>3.617</v>
      </c>
      <c r="AF179" s="19">
        <f>ROUND(Fall13!AA179/($P179/100),3)</f>
        <v>4.4180000000000001</v>
      </c>
      <c r="AG179" s="15">
        <v>0</v>
      </c>
      <c r="AH179" s="15">
        <v>436.8</v>
      </c>
      <c r="AI179" s="15">
        <v>0</v>
      </c>
      <c r="AJ179" s="15">
        <v>498.1</v>
      </c>
      <c r="AK179" s="15">
        <v>0</v>
      </c>
      <c r="AL179" s="15">
        <v>344.8</v>
      </c>
    </row>
    <row r="180" spans="1:38">
      <c r="A180" s="16">
        <f t="shared" si="4"/>
        <v>2004</v>
      </c>
      <c r="B180" s="6">
        <f t="shared" si="5"/>
        <v>8</v>
      </c>
      <c r="C180" s="46">
        <f>'[1]M (Adjusted)'!B183</f>
        <v>7511.6106373725397</v>
      </c>
      <c r="D180" s="101">
        <f>'[1]M (Adjusted)'!D183</f>
        <v>576.07009692153622</v>
      </c>
      <c r="E180" s="101">
        <f>'[1]M (Adjusted)'!E183</f>
        <v>412.11148434447784</v>
      </c>
      <c r="F180" s="101">
        <f>'[1]M (Adjusted)'!F183</f>
        <v>1538.4108062078876</v>
      </c>
      <c r="G180" s="101">
        <f>'[1]M (Adjusted)'!G183</f>
        <v>163.49290090534956</v>
      </c>
      <c r="H180" s="101">
        <f>'[1]M (Adjusted)'!H183</f>
        <v>516.06461552506494</v>
      </c>
      <c r="I180" s="101">
        <f>'[1]M (Adjusted)'!I183</f>
        <v>1030.5676575860668</v>
      </c>
      <c r="J180" s="101">
        <f>'[1]M (Adjusted)'!J183</f>
        <v>937.73428115729359</v>
      </c>
      <c r="K180" s="101">
        <f>'[1]M (Adjusted)'!K183</f>
        <v>925.63057906204654</v>
      </c>
      <c r="L180" s="101">
        <f>'[1]M (Adjusted)'!L183</f>
        <v>331.69530718653431</v>
      </c>
      <c r="M180" s="101">
        <f>'[1]M (Adjusted)'!M183</f>
        <v>5443.5961476302436</v>
      </c>
      <c r="N180" s="101">
        <f>'[1]M (Adjusted)'!N183</f>
        <v>1072.7308653554608</v>
      </c>
      <c r="O180" s="21">
        <v>29.7</v>
      </c>
      <c r="P180" s="101">
        <f>[2]M!L183</f>
        <v>189.30121256747555</v>
      </c>
      <c r="Q180" s="104">
        <f>'[3]M (Adjusted)'!$L183</f>
        <v>604592.78111217869</v>
      </c>
      <c r="R180" s="104">
        <f>'[3]M (Adjusted)'!D183</f>
        <v>42580.647541372142</v>
      </c>
      <c r="S180" s="104">
        <f>'[3]M (Adjusted)'!$M183</f>
        <v>545904.99432766822</v>
      </c>
      <c r="T180" s="104">
        <f>'[3]M (Adjusted)'!$O183</f>
        <v>31145.517234310028</v>
      </c>
      <c r="U180" s="107">
        <f>[4]Sheet1!$AQ183</f>
        <v>90.730547843561055</v>
      </c>
      <c r="V180" s="101">
        <f>[2]M!F183</f>
        <v>91.145149949217029</v>
      </c>
      <c r="W180" s="37">
        <v>9.2199641192192026</v>
      </c>
      <c r="X180" s="37">
        <v>7.2571386041598007</v>
      </c>
      <c r="Y180" s="37">
        <f>3.77791342783471+2</f>
        <v>5.7779134278347097</v>
      </c>
      <c r="Z180" s="37">
        <v>6.858347686722623</v>
      </c>
      <c r="AA180" s="37">
        <v>7.9480000000000004</v>
      </c>
      <c r="AB180" s="19">
        <f>ROUND(Fall13!W180/($P180/100),3)</f>
        <v>4.8710000000000004</v>
      </c>
      <c r="AC180" s="19">
        <f>ROUND(Fall13!X180/($P180/100),3)</f>
        <v>3.8340000000000001</v>
      </c>
      <c r="AD180" s="19">
        <f>ROUND(Fall13!Y180/($P180/100),3)</f>
        <v>3.052</v>
      </c>
      <c r="AE180" s="19">
        <f>ROUND(Fall13!Z180/($P180/100),3)</f>
        <v>3.6230000000000002</v>
      </c>
      <c r="AF180" s="19">
        <f>ROUND(Fall13!AA180/($P180/100),3)</f>
        <v>4.1989999999999998</v>
      </c>
      <c r="AG180" s="15">
        <v>0</v>
      </c>
      <c r="AH180" s="15">
        <v>415.6</v>
      </c>
      <c r="AI180" s="15">
        <v>0</v>
      </c>
      <c r="AJ180" s="15">
        <v>415.6</v>
      </c>
      <c r="AK180" s="15">
        <v>0</v>
      </c>
      <c r="AL180" s="15">
        <v>326.5</v>
      </c>
    </row>
    <row r="181" spans="1:38">
      <c r="A181" s="16">
        <f t="shared" si="4"/>
        <v>2004</v>
      </c>
      <c r="B181" s="6">
        <f t="shared" si="5"/>
        <v>9</v>
      </c>
      <c r="C181" s="46">
        <f>'[1]M (Adjusted)'!B184</f>
        <v>7540.085309314728</v>
      </c>
      <c r="D181" s="101">
        <f>'[1]M (Adjusted)'!D184</f>
        <v>582.13482046325998</v>
      </c>
      <c r="E181" s="101">
        <f>'[1]M (Adjusted)'!E184</f>
        <v>412.10886021486175</v>
      </c>
      <c r="F181" s="101">
        <f>'[1]M (Adjusted)'!F184</f>
        <v>1544.3622205932936</v>
      </c>
      <c r="G181" s="101">
        <f>'[1]M (Adjusted)'!G184</f>
        <v>163.61887129296858</v>
      </c>
      <c r="H181" s="101">
        <f>'[1]M (Adjusted)'!H184</f>
        <v>518.31384704113009</v>
      </c>
      <c r="I181" s="101">
        <f>'[1]M (Adjusted)'!I184</f>
        <v>1039.0066627105077</v>
      </c>
      <c r="J181" s="101">
        <f>'[1]M (Adjusted)'!J184</f>
        <v>939.4877208590508</v>
      </c>
      <c r="K181" s="101">
        <f>'[1]M (Adjusted)'!K184</f>
        <v>929.91392717361452</v>
      </c>
      <c r="L181" s="101">
        <f>'[1]M (Adjusted)'!L184</f>
        <v>332.03495555222037</v>
      </c>
      <c r="M181" s="101">
        <f>'[1]M (Adjusted)'!M184</f>
        <v>5466.7382052227858</v>
      </c>
      <c r="N181" s="101">
        <f>'[1]M (Adjusted)'!N184</f>
        <v>1072.0139030059179</v>
      </c>
      <c r="O181" s="21">
        <v>30.3</v>
      </c>
      <c r="P181" s="101">
        <f>[2]M!L184</f>
        <v>190.00269473195075</v>
      </c>
      <c r="Q181" s="104">
        <f>'[3]M (Adjusted)'!$L184</f>
        <v>608277.01315917971</v>
      </c>
      <c r="R181" s="104">
        <f>'[3]M (Adjusted)'!D184</f>
        <v>42590.075169941105</v>
      </c>
      <c r="S181" s="104">
        <f>'[3]M (Adjusted)'!$M184</f>
        <v>549308.33477376297</v>
      </c>
      <c r="T181" s="104">
        <f>'[3]M (Adjusted)'!$O184</f>
        <v>31273.611767578124</v>
      </c>
      <c r="U181" s="107">
        <f>[4]Sheet1!$AQ184</f>
        <v>91.122239941234383</v>
      </c>
      <c r="V181" s="101">
        <f>[2]M!F184</f>
        <v>91.505622580212858</v>
      </c>
      <c r="W181" s="37">
        <v>9.0980539354371484</v>
      </c>
      <c r="X181" s="37">
        <v>7.2904191642541765</v>
      </c>
      <c r="Y181" s="37">
        <v>5.8639750259721479</v>
      </c>
      <c r="Z181" s="37">
        <v>6.9480698513504526</v>
      </c>
      <c r="AA181" s="37">
        <v>8.0920000000000005</v>
      </c>
      <c r="AB181" s="19">
        <f>ROUND(Fall13!W181/($P181/100),3)</f>
        <v>4.7880000000000003</v>
      </c>
      <c r="AC181" s="19">
        <f>ROUND(Fall13!X181/($P181/100),3)</f>
        <v>3.8370000000000002</v>
      </c>
      <c r="AD181" s="19">
        <f>ROUND(Fall13!Y181/($P181/100),3)</f>
        <v>3.0859999999999999</v>
      </c>
      <c r="AE181" s="19">
        <f>ROUND(Fall13!Z181/($P181/100),3)</f>
        <v>3.657</v>
      </c>
      <c r="AF181" s="19">
        <f>ROUND(Fall13!AA181/($P181/100),3)</f>
        <v>4.2590000000000003</v>
      </c>
      <c r="AG181" s="15">
        <v>0</v>
      </c>
      <c r="AH181" s="15">
        <v>412</v>
      </c>
      <c r="AI181" s="15">
        <v>0</v>
      </c>
      <c r="AJ181" s="15">
        <v>472.6</v>
      </c>
      <c r="AK181" s="15">
        <v>0</v>
      </c>
      <c r="AL181" s="15">
        <v>321.10000000000002</v>
      </c>
    </row>
    <row r="182" spans="1:38">
      <c r="A182" s="16">
        <f t="shared" si="4"/>
        <v>2004</v>
      </c>
      <c r="B182" s="6">
        <f t="shared" si="5"/>
        <v>10</v>
      </c>
      <c r="C182" s="46">
        <f>'[1]M (Adjusted)'!B185</f>
        <v>7573.6356572643399</v>
      </c>
      <c r="D182" s="101">
        <f>'[1]M (Adjusted)'!D185</f>
        <v>589.05516499665475</v>
      </c>
      <c r="E182" s="101">
        <f>'[1]M (Adjusted)'!E185</f>
        <v>412.01097321690571</v>
      </c>
      <c r="F182" s="101">
        <f>'[1]M (Adjusted)'!F185</f>
        <v>1551.9767081891337</v>
      </c>
      <c r="G182" s="101">
        <f>'[1]M (Adjusted)'!G185</f>
        <v>163.9525978209511</v>
      </c>
      <c r="H182" s="101">
        <f>'[1]M (Adjusted)'!H185</f>
        <v>520.94216628324602</v>
      </c>
      <c r="I182" s="101">
        <f>'[1]M (Adjusted)'!I185</f>
        <v>1049.640958997511</v>
      </c>
      <c r="J182" s="101">
        <f>'[1]M (Adjusted)'!J185</f>
        <v>941.99366886000485</v>
      </c>
      <c r="K182" s="101">
        <f>'[1]M (Adjusted)'!K185</f>
        <v>934.98206489316874</v>
      </c>
      <c r="L182" s="101">
        <f>'[1]M (Adjusted)'!L185</f>
        <v>332.06165670387207</v>
      </c>
      <c r="M182" s="101">
        <f>'[1]M (Adjusted)'!M185</f>
        <v>5495.549821747888</v>
      </c>
      <c r="N182" s="101">
        <f>'[1]M (Adjusted)'!N185</f>
        <v>1069.9452269346484</v>
      </c>
      <c r="O182" s="21">
        <v>29.9</v>
      </c>
      <c r="P182" s="101">
        <f>[2]M!L185</f>
        <v>190.79496850505953</v>
      </c>
      <c r="Q182" s="104">
        <f>'[3]M (Adjusted)'!$L185</f>
        <v>612269.81007434474</v>
      </c>
      <c r="R182" s="104">
        <f>'[3]M (Adjusted)'!D185</f>
        <v>42591.871657643038</v>
      </c>
      <c r="S182" s="104">
        <f>'[3]M (Adjusted)'!$M185</f>
        <v>553038.30117108743</v>
      </c>
      <c r="T182" s="104">
        <f>'[3]M (Adjusted)'!$O185</f>
        <v>31420.703358557916</v>
      </c>
      <c r="U182" s="107">
        <f>[4]Sheet1!$AQ185</f>
        <v>91.601946497576378</v>
      </c>
      <c r="V182" s="101">
        <f>[2]M!F185</f>
        <v>91.872598042230933</v>
      </c>
      <c r="W182" s="37">
        <v>9.2437082399754669</v>
      </c>
      <c r="X182" s="37">
        <v>7.305670687219175</v>
      </c>
      <c r="Y182" s="37">
        <v>5.9782137121640169</v>
      </c>
      <c r="Z182" s="37">
        <v>6.9305996680111708</v>
      </c>
      <c r="AA182" s="37">
        <v>8.18</v>
      </c>
      <c r="AB182" s="19">
        <f>ROUND(Fall13!W182/($P182/100),3)</f>
        <v>4.8449999999999998</v>
      </c>
      <c r="AC182" s="19">
        <f>ROUND(Fall13!X182/($P182/100),3)</f>
        <v>3.8290000000000002</v>
      </c>
      <c r="AD182" s="19">
        <f>ROUND(Fall13!Y182/($P182/100),3)</f>
        <v>3.133</v>
      </c>
      <c r="AE182" s="19">
        <f>ROUND(Fall13!Z182/($P182/100),3)</f>
        <v>3.6320000000000001</v>
      </c>
      <c r="AF182" s="19">
        <f>ROUND(Fall13!AA182/($P182/100),3)</f>
        <v>4.2869999999999999</v>
      </c>
      <c r="AG182" s="15">
        <v>0</v>
      </c>
      <c r="AH182" s="15">
        <v>340.6</v>
      </c>
      <c r="AI182" s="15">
        <v>0</v>
      </c>
      <c r="AJ182" s="15">
        <v>340.6</v>
      </c>
      <c r="AK182" s="15">
        <v>0.2</v>
      </c>
      <c r="AL182" s="15">
        <v>252.8</v>
      </c>
    </row>
    <row r="183" spans="1:38">
      <c r="A183" s="16">
        <f t="shared" si="4"/>
        <v>2004</v>
      </c>
      <c r="B183" s="6">
        <f t="shared" si="5"/>
        <v>11</v>
      </c>
      <c r="C183" s="46">
        <f>'[1]M (Adjusted)'!B186</f>
        <v>7605.4804568409918</v>
      </c>
      <c r="D183" s="101">
        <f>'[1]M (Adjusted)'!D186</f>
        <v>595.53452596763771</v>
      </c>
      <c r="E183" s="101">
        <f>'[1]M (Adjusted)'!E186</f>
        <v>411.84104965912798</v>
      </c>
      <c r="F183" s="101">
        <f>'[1]M (Adjusted)'!F186</f>
        <v>1559.3315361817679</v>
      </c>
      <c r="G183" s="101">
        <f>'[1]M (Adjusted)'!G186</f>
        <v>164.3079150373116</v>
      </c>
      <c r="H183" s="101">
        <f>'[1]M (Adjusted)'!H186</f>
        <v>523.29729911883669</v>
      </c>
      <c r="I183" s="101">
        <f>'[1]M (Adjusted)'!I186</f>
        <v>1059.7836822470028</v>
      </c>
      <c r="J183" s="101">
        <f>'[1]M (Adjusted)'!J186</f>
        <v>944.53371520563962</v>
      </c>
      <c r="K183" s="101">
        <f>'[1]M (Adjusted)'!K186</f>
        <v>938.90458009044335</v>
      </c>
      <c r="L183" s="101">
        <f>'[1]M (Adjusted)'!L186</f>
        <v>332.15919138863683</v>
      </c>
      <c r="M183" s="101">
        <f>'[1]M (Adjusted)'!M186</f>
        <v>5522.3179192696389</v>
      </c>
      <c r="N183" s="101">
        <f>'[1]M (Adjusted)'!N186</f>
        <v>1068.7240650852521</v>
      </c>
      <c r="O183" s="21">
        <v>30.05</v>
      </c>
      <c r="P183" s="101">
        <f>[2]M!L186</f>
        <v>191.48175144990284</v>
      </c>
      <c r="Q183" s="104">
        <f>'[3]M (Adjusted)'!$L186</f>
        <v>615828.71928507485</v>
      </c>
      <c r="R183" s="104">
        <f>'[3]M (Adjusted)'!D186</f>
        <v>42578.882092001157</v>
      </c>
      <c r="S183" s="104">
        <f>'[3]M (Adjusted)'!$M186</f>
        <v>555653.213478597</v>
      </c>
      <c r="T183" s="104">
        <f>'[3]M (Adjusted)'!$O186</f>
        <v>31504.736150678</v>
      </c>
      <c r="U183" s="107">
        <f>[4]Sheet1!$AQ186</f>
        <v>92.125858117399432</v>
      </c>
      <c r="V183" s="101">
        <f>[2]M!F186</f>
        <v>92.275978952894604</v>
      </c>
      <c r="W183" s="37">
        <v>9.2682221166995564</v>
      </c>
      <c r="X183" s="37">
        <v>7.2763277735192258</v>
      </c>
      <c r="Y183" s="37">
        <v>5.7808779684193174</v>
      </c>
      <c r="Z183" s="37">
        <v>6.9055141236641999</v>
      </c>
      <c r="AA183" s="37">
        <v>8.0069999999999997</v>
      </c>
      <c r="AB183" s="19">
        <f>ROUND(Fall13!W183/($P183/100),3)</f>
        <v>4.84</v>
      </c>
      <c r="AC183" s="19">
        <f>ROUND(Fall13!X183/($P183/100),3)</f>
        <v>3.8</v>
      </c>
      <c r="AD183" s="19">
        <f>ROUND(Fall13!Y183/($P183/100),3)</f>
        <v>3.0190000000000001</v>
      </c>
      <c r="AE183" s="19">
        <f>ROUND(Fall13!Z183/($P183/100),3)</f>
        <v>3.6059999999999999</v>
      </c>
      <c r="AF183" s="19">
        <f>ROUND(Fall13!AA183/($P183/100),3)</f>
        <v>4.1820000000000004</v>
      </c>
      <c r="AG183" s="15">
        <v>2.2000000000000002</v>
      </c>
      <c r="AH183" s="15">
        <v>183.2</v>
      </c>
      <c r="AI183" s="15">
        <v>0.1</v>
      </c>
      <c r="AJ183" s="15">
        <v>239</v>
      </c>
      <c r="AK183" s="15">
        <v>4.4000000000000004</v>
      </c>
      <c r="AL183" s="15">
        <v>108.5</v>
      </c>
    </row>
    <row r="184" spans="1:38">
      <c r="A184" s="16">
        <f t="shared" si="4"/>
        <v>2004</v>
      </c>
      <c r="B184" s="6">
        <f t="shared" si="5"/>
        <v>12</v>
      </c>
      <c r="C184" s="46">
        <f>'[1]M (Adjusted)'!B187</f>
        <v>7630.8521945245802</v>
      </c>
      <c r="D184" s="101">
        <f>'[1]M (Adjusted)'!D187</f>
        <v>600.72443469685891</v>
      </c>
      <c r="E184" s="101">
        <f>'[1]M (Adjusted)'!E187</f>
        <v>411.64825622689341</v>
      </c>
      <c r="F184" s="101">
        <f>'[1]M (Adjusted)'!F187</f>
        <v>1565.1090468533578</v>
      </c>
      <c r="G184" s="101">
        <f>'[1]M (Adjusted)'!G187</f>
        <v>164.54080566048862</v>
      </c>
      <c r="H184" s="101">
        <f>'[1]M (Adjusted)'!H187</f>
        <v>524.96810718890163</v>
      </c>
      <c r="I184" s="101">
        <f>'[1]M (Adjusted)'!I187</f>
        <v>1067.4024753993558</v>
      </c>
      <c r="J184" s="101">
        <f>'[1]M (Adjusted)'!J187</f>
        <v>946.57810120572969</v>
      </c>
      <c r="K184" s="101">
        <f>'[1]M (Adjusted)'!K187</f>
        <v>940.43941790057772</v>
      </c>
      <c r="L184" s="101">
        <f>'[1]M (Adjusted)'!L187</f>
        <v>332.57558232545853</v>
      </c>
      <c r="M184" s="101">
        <f>'[1]M (Adjusted)'!M187</f>
        <v>5541.6135365338696</v>
      </c>
      <c r="N184" s="101">
        <f>'[1]M (Adjusted)'!N187</f>
        <v>1069.8056778292503</v>
      </c>
      <c r="O184" s="21">
        <v>31.75</v>
      </c>
      <c r="P184" s="101">
        <f>[2]M!L187</f>
        <v>191.92589908645999</v>
      </c>
      <c r="Q184" s="104">
        <f>'[3]M (Adjusted)'!$L187</f>
        <v>618465.49385316914</v>
      </c>
      <c r="R184" s="104">
        <f>'[3]M (Adjusted)'!D187</f>
        <v>42546.109372970728</v>
      </c>
      <c r="S184" s="104">
        <f>'[3]M (Adjusted)'!$M187</f>
        <v>556268.34706164943</v>
      </c>
      <c r="T184" s="104">
        <f>'[3]M (Adjusted)'!$O187</f>
        <v>31475.45041705716</v>
      </c>
      <c r="U184" s="107">
        <f>[4]Sheet1!$AQ187</f>
        <v>92.658920294304764</v>
      </c>
      <c r="V184" s="101">
        <f>[2]M!F187</f>
        <v>92.731954836797328</v>
      </c>
      <c r="W184" s="37">
        <v>9.2984014841526985</v>
      </c>
      <c r="X184" s="37">
        <v>7.1924442130869428</v>
      </c>
      <c r="Y184" s="37">
        <v>5.7370083558960827</v>
      </c>
      <c r="Z184" s="37">
        <v>6.8051807956088828</v>
      </c>
      <c r="AA184" s="37">
        <v>7.9740000000000002</v>
      </c>
      <c r="AB184" s="19">
        <f>ROUND(Fall13!W184/($P184/100),3)</f>
        <v>4.8449999999999998</v>
      </c>
      <c r="AC184" s="19">
        <f>ROUND(Fall13!X184/($P184/100),3)</f>
        <v>3.7480000000000002</v>
      </c>
      <c r="AD184" s="19">
        <f>ROUND(Fall13!Y184/($P184/100),3)</f>
        <v>2.9889999999999999</v>
      </c>
      <c r="AE184" s="19">
        <f>ROUND(Fall13!Z184/($P184/100),3)</f>
        <v>3.5459999999999998</v>
      </c>
      <c r="AF184" s="19">
        <f>ROUND(Fall13!AA184/($P184/100),3)</f>
        <v>4.1550000000000002</v>
      </c>
      <c r="AG184" s="15">
        <v>52.4</v>
      </c>
      <c r="AH184" s="15">
        <v>65.400000000000006</v>
      </c>
      <c r="AI184" s="15">
        <v>15.1</v>
      </c>
      <c r="AJ184" s="15">
        <v>65.400000000000006</v>
      </c>
      <c r="AK184" s="15">
        <v>79.099999999999994</v>
      </c>
      <c r="AL184" s="15">
        <v>23.7</v>
      </c>
    </row>
    <row r="185" spans="1:38">
      <c r="A185" s="16">
        <f t="shared" si="4"/>
        <v>2005</v>
      </c>
      <c r="B185" s="6">
        <f t="shared" si="5"/>
        <v>1</v>
      </c>
      <c r="C185" s="46">
        <f>'[1]M (Adjusted)'!B188</f>
        <v>7651.6351446797771</v>
      </c>
      <c r="D185" s="101">
        <f>'[1]M (Adjusted)'!D188</f>
        <v>605.25599907867365</v>
      </c>
      <c r="E185" s="101">
        <f>'[1]M (Adjusted)'!E188</f>
        <v>411.56584547027467</v>
      </c>
      <c r="F185" s="101">
        <f>'[1]M (Adjusted)'!F188</f>
        <v>1569.9464780226831</v>
      </c>
      <c r="G185" s="101">
        <f>'[1]M (Adjusted)'!G188</f>
        <v>164.63699050590157</v>
      </c>
      <c r="H185" s="101">
        <f>'[1]M (Adjusted)'!H188</f>
        <v>526.32587973148588</v>
      </c>
      <c r="I185" s="101">
        <f>'[1]M (Adjusted)'!I188</f>
        <v>1072.60603399046</v>
      </c>
      <c r="J185" s="101">
        <f>'[1]M (Adjusted)'!J188</f>
        <v>948.20216918520384</v>
      </c>
      <c r="K185" s="101">
        <f>'[1]M (Adjusted)'!K188</f>
        <v>940.54088955540806</v>
      </c>
      <c r="L185" s="101">
        <f>'[1]M (Adjusted)'!L188</f>
        <v>333.14615726470947</v>
      </c>
      <c r="M185" s="101">
        <f>'[1]M (Adjusted)'!M188</f>
        <v>5555.4045982558528</v>
      </c>
      <c r="N185" s="101">
        <f>'[1]M (Adjusted)'!N188</f>
        <v>1072.3382981977154</v>
      </c>
      <c r="O185" s="21">
        <v>31.75</v>
      </c>
      <c r="P185" s="101">
        <f>[2]M!L188</f>
        <v>192.18382187428014</v>
      </c>
      <c r="Q185" s="104">
        <f>'[3]M (Adjusted)'!$L188</f>
        <v>620539.44924631424</v>
      </c>
      <c r="R185" s="104">
        <f>'[3]M (Adjusted)'!D188</f>
        <v>42495.335648185217</v>
      </c>
      <c r="S185" s="104">
        <f>'[3]M (Adjusted)'!$M188</f>
        <v>555783.13428915699</v>
      </c>
      <c r="T185" s="104">
        <f>'[3]M (Adjusted)'!$O188</f>
        <v>31383.359399364839</v>
      </c>
      <c r="U185" s="107">
        <f>[4]Sheet1!$AQ188</f>
        <v>93.198296336997899</v>
      </c>
      <c r="V185" s="101">
        <f>[2]M!F188</f>
        <v>93.219895629152177</v>
      </c>
      <c r="W185" s="42">
        <v>9.7516540050909128</v>
      </c>
      <c r="X185" s="42">
        <v>7.7574356818676788</v>
      </c>
      <c r="Y185" s="42">
        <v>6.26603748056018</v>
      </c>
      <c r="Z185" s="42">
        <v>7.3790439927364213</v>
      </c>
      <c r="AA185" s="42">
        <v>8.6069999999999993</v>
      </c>
      <c r="AB185" s="19">
        <f>ROUND(Fall13!W185/($P185/100),3)</f>
        <v>5.0739999999999998</v>
      </c>
      <c r="AC185" s="19">
        <f>ROUND(Fall13!X185/($P185/100),3)</f>
        <v>4.0359999999999996</v>
      </c>
      <c r="AD185" s="19">
        <f>ROUND(Fall13!Y185/($P185/100),3)</f>
        <v>3.26</v>
      </c>
      <c r="AE185" s="19">
        <f>ROUND(Fall13!Z185/($P185/100),3)</f>
        <v>3.84</v>
      </c>
      <c r="AF185" s="19">
        <f>ROUND(Fall13!AA185/($P185/100),3)</f>
        <v>4.4790000000000001</v>
      </c>
      <c r="AG185" s="15">
        <v>138.80000000000001</v>
      </c>
      <c r="AH185" s="15">
        <v>19</v>
      </c>
      <c r="AI185" s="15">
        <v>50.6</v>
      </c>
      <c r="AJ185" s="15">
        <v>39</v>
      </c>
      <c r="AK185" s="15">
        <v>193.4</v>
      </c>
      <c r="AL185" s="15">
        <v>4.5999999999999996</v>
      </c>
    </row>
    <row r="186" spans="1:38">
      <c r="A186" s="16">
        <f t="shared" ref="A186:A249" si="6">A174+1</f>
        <v>2005</v>
      </c>
      <c r="B186" s="6">
        <f t="shared" si="5"/>
        <v>2</v>
      </c>
      <c r="C186" s="46">
        <f>'[1]M (Adjusted)'!B189</f>
        <v>7670.103643926127</v>
      </c>
      <c r="D186" s="101">
        <f>'[1]M (Adjusted)'!D189</f>
        <v>609.81577659611196</v>
      </c>
      <c r="E186" s="101">
        <f>'[1]M (Adjusted)'!E189</f>
        <v>411.74242114960879</v>
      </c>
      <c r="F186" s="101">
        <f>'[1]M (Adjusted)'!F189</f>
        <v>1574.6718025548118</v>
      </c>
      <c r="G186" s="101">
        <f>'[1]M (Adjusted)'!G189</f>
        <v>164.62258645692575</v>
      </c>
      <c r="H186" s="101">
        <f>'[1]M (Adjusted)'!H189</f>
        <v>527.85260244299263</v>
      </c>
      <c r="I186" s="101">
        <f>'[1]M (Adjusted)'!I189</f>
        <v>1075.8462672276157</v>
      </c>
      <c r="J186" s="101">
        <f>'[1]M (Adjusted)'!J189</f>
        <v>949.54796095352083</v>
      </c>
      <c r="K186" s="101">
        <f>'[1]M (Adjusted)'!K189</f>
        <v>940.81954817367455</v>
      </c>
      <c r="L186" s="101">
        <f>'[1]M (Adjusted)'!L189</f>
        <v>333.53885609124387</v>
      </c>
      <c r="M186" s="101">
        <f>'[1]M (Adjusted)'!M189</f>
        <v>5566.8996239007856</v>
      </c>
      <c r="N186" s="101">
        <f>'[1]M (Adjusted)'!N189</f>
        <v>1074.5512069208282</v>
      </c>
      <c r="O186" s="21">
        <v>29.65</v>
      </c>
      <c r="P186" s="101">
        <f>[2]M!L189</f>
        <v>192.35484298744373</v>
      </c>
      <c r="Q186" s="104">
        <f>'[3]M (Adjusted)'!$L189</f>
        <v>622494.94284820557</v>
      </c>
      <c r="R186" s="104">
        <f>'[3]M (Adjusted)'!D189</f>
        <v>42435.431759263753</v>
      </c>
      <c r="S186" s="104">
        <f>'[3]M (Adjusted)'!$M189</f>
        <v>555662.97350747243</v>
      </c>
      <c r="T186" s="104">
        <f>'[3]M (Adjusted)'!$O189</f>
        <v>31316.393551622117</v>
      </c>
      <c r="U186" s="107">
        <f>[4]Sheet1!$AQ189</f>
        <v>93.705811965545379</v>
      </c>
      <c r="V186" s="101">
        <f>[2]M!F189</f>
        <v>93.667183787828051</v>
      </c>
      <c r="W186" s="42">
        <v>9.7762204666156229</v>
      </c>
      <c r="X186" s="42">
        <v>7.8652363833152643</v>
      </c>
      <c r="Y186" s="42">
        <v>6.2642062738846382</v>
      </c>
      <c r="Z186" s="42">
        <v>7.4449245724115114</v>
      </c>
      <c r="AA186" s="42">
        <v>8.6240000000000006</v>
      </c>
      <c r="AB186" s="19">
        <f>ROUND(Fall13!W186/($P186/100),3)</f>
        <v>5.0819999999999999</v>
      </c>
      <c r="AC186" s="19">
        <f>ROUND(Fall13!X186/($P186/100),3)</f>
        <v>4.0890000000000004</v>
      </c>
      <c r="AD186" s="19">
        <f>ROUND(Fall13!Y186/($P186/100),3)</f>
        <v>3.2570000000000001</v>
      </c>
      <c r="AE186" s="19">
        <f>ROUND(Fall13!Z186/($P186/100),3)</f>
        <v>3.87</v>
      </c>
      <c r="AF186" s="19">
        <f>ROUND(Fall13!AA186/($P186/100),3)</f>
        <v>4.4829999999999997</v>
      </c>
      <c r="AG186" s="15">
        <v>127.6</v>
      </c>
      <c r="AH186" s="15">
        <v>8.6</v>
      </c>
      <c r="AI186" s="15">
        <v>44.7</v>
      </c>
      <c r="AJ186" s="15">
        <v>8.6</v>
      </c>
      <c r="AK186" s="15">
        <v>187.9</v>
      </c>
      <c r="AL186" s="15">
        <v>1.7</v>
      </c>
    </row>
    <row r="187" spans="1:38">
      <c r="A187" s="41">
        <f t="shared" si="6"/>
        <v>2005</v>
      </c>
      <c r="B187" s="35">
        <f t="shared" si="5"/>
        <v>3</v>
      </c>
      <c r="C187" s="46">
        <f>'[1]M (Adjusted)'!B190</f>
        <v>7690.3990451712762</v>
      </c>
      <c r="D187" s="101">
        <f>'[1]M (Adjusted)'!D190</f>
        <v>615.29757572950859</v>
      </c>
      <c r="E187" s="101">
        <f>'[1]M (Adjusted)'!E190</f>
        <v>412.27971552672886</v>
      </c>
      <c r="F187" s="101">
        <f>'[1]M (Adjusted)'!F190</f>
        <v>1580.3499583842292</v>
      </c>
      <c r="G187" s="101">
        <f>'[1]M (Adjusted)'!G190</f>
        <v>164.54258224416165</v>
      </c>
      <c r="H187" s="101">
        <f>'[1]M (Adjusted)'!H190</f>
        <v>530.00075468420982</v>
      </c>
      <c r="I187" s="101">
        <f>'[1]M (Adjusted)'!I190</f>
        <v>1078.2747096707744</v>
      </c>
      <c r="J187" s="101">
        <f>'[1]M (Adjusted)'!J190</f>
        <v>950.94818957967141</v>
      </c>
      <c r="K187" s="101">
        <f>'[1]M (Adjusted)'!K190</f>
        <v>942.39628093088822</v>
      </c>
      <c r="L187" s="101">
        <f>'[1]M (Adjusted)'!L190</f>
        <v>333.62524578263685</v>
      </c>
      <c r="M187" s="101">
        <f>'[1]M (Adjusted)'!M190</f>
        <v>5580.1377212765719</v>
      </c>
      <c r="N187" s="101">
        <f>'[1]M (Adjusted)'!N190</f>
        <v>1075.5511941717516</v>
      </c>
      <c r="O187" s="21">
        <v>29.55</v>
      </c>
      <c r="P187" s="101">
        <f>[2]M!L190</f>
        <v>192.56028541249614</v>
      </c>
      <c r="Q187" s="104">
        <f>'[3]M (Adjusted)'!$L190</f>
        <v>624843.98949604644</v>
      </c>
      <c r="R187" s="104">
        <f>'[3]M (Adjusted)'!D190</f>
        <v>42370.285354967076</v>
      </c>
      <c r="S187" s="104">
        <f>'[3]M (Adjusted)'!$M190</f>
        <v>556866.57915865991</v>
      </c>
      <c r="T187" s="104">
        <f>'[3]M (Adjusted)'!$O190</f>
        <v>31326.184579295495</v>
      </c>
      <c r="U187" s="107">
        <f>[4]Sheet1!$AQ190</f>
        <v>94.183231234790824</v>
      </c>
      <c r="V187" s="101">
        <f>[2]M!F190</f>
        <v>94.052383391487027</v>
      </c>
      <c r="W187" s="42">
        <v>9.8153112428829914</v>
      </c>
      <c r="X187" s="42">
        <v>7.8260664049945401</v>
      </c>
      <c r="Y187" s="42">
        <v>6.3182682565836661</v>
      </c>
      <c r="Z187" s="42">
        <v>7.4232109490549369</v>
      </c>
      <c r="AA187" s="42">
        <v>8.5960000000000001</v>
      </c>
      <c r="AB187" s="19">
        <f>ROUND(Fall13!W187/($P187/100),3)</f>
        <v>5.0970000000000004</v>
      </c>
      <c r="AC187" s="19">
        <f>ROUND(Fall13!X187/($P187/100),3)</f>
        <v>4.0640000000000001</v>
      </c>
      <c r="AD187" s="19">
        <f>ROUND(Fall13!Y187/($P187/100),3)</f>
        <v>3.2810000000000001</v>
      </c>
      <c r="AE187" s="19">
        <f>ROUND(Fall13!Z187/($P187/100),3)</f>
        <v>3.855</v>
      </c>
      <c r="AF187" s="19">
        <f>ROUND(Fall13!AA187/($P187/100),3)</f>
        <v>4.4640000000000004</v>
      </c>
      <c r="AG187" s="15">
        <v>80.8</v>
      </c>
      <c r="AH187" s="15">
        <v>17.7</v>
      </c>
      <c r="AI187" s="15">
        <v>19.100000000000001</v>
      </c>
      <c r="AJ187" s="15">
        <v>37.200000000000003</v>
      </c>
      <c r="AK187" s="15">
        <v>124.3</v>
      </c>
      <c r="AL187" s="15">
        <v>3.1</v>
      </c>
    </row>
    <row r="188" spans="1:38">
      <c r="A188" s="16">
        <f t="shared" si="6"/>
        <v>2005</v>
      </c>
      <c r="B188" s="6">
        <f t="shared" si="5"/>
        <v>4</v>
      </c>
      <c r="C188" s="46">
        <f>'[1]M (Adjusted)'!B191</f>
        <v>7715.5937156955397</v>
      </c>
      <c r="D188" s="101">
        <f>'[1]M (Adjusted)'!D191</f>
        <v>621.72046591937544</v>
      </c>
      <c r="E188" s="101">
        <f>'[1]M (Adjusted)'!E191</f>
        <v>413.16986682961385</v>
      </c>
      <c r="F188" s="101">
        <f>'[1]M (Adjusted)'!F191</f>
        <v>1587.1894780953726</v>
      </c>
      <c r="G188" s="101">
        <f>'[1]M (Adjusted)'!G191</f>
        <v>164.47984261264403</v>
      </c>
      <c r="H188" s="101">
        <f>'[1]M (Adjusted)'!H191</f>
        <v>532.70971953024468</v>
      </c>
      <c r="I188" s="101">
        <f>'[1]M (Adjusted)'!I191</f>
        <v>1081.5976495941479</v>
      </c>
      <c r="J188" s="101">
        <f>'[1]M (Adjusted)'!J191</f>
        <v>952.7944027195374</v>
      </c>
      <c r="K188" s="101">
        <f>'[1]M (Adjusted)'!K191</f>
        <v>945.09117512702937</v>
      </c>
      <c r="L188" s="101">
        <f>'[1]M (Adjusted)'!L191</f>
        <v>333.66722257534661</v>
      </c>
      <c r="M188" s="101">
        <f>'[1]M (Adjusted)'!M191</f>
        <v>5597.5294902543219</v>
      </c>
      <c r="N188" s="101">
        <f>'[1]M (Adjusted)'!N191</f>
        <v>1075.9981044352055</v>
      </c>
      <c r="O188" s="21">
        <v>30.65</v>
      </c>
      <c r="P188" s="101">
        <f>[2]M!L191</f>
        <v>192.92296580771605</v>
      </c>
      <c r="Q188" s="104">
        <f>'[3]M (Adjusted)'!$L191</f>
        <v>627647.45150146482</v>
      </c>
      <c r="R188" s="104">
        <f>'[3]M (Adjusted)'!D191</f>
        <v>42309.11170359658</v>
      </c>
      <c r="S188" s="104">
        <f>'[3]M (Adjusted)'!$M191</f>
        <v>559171.93692830403</v>
      </c>
      <c r="T188" s="104">
        <f>'[3]M (Adjusted)'!$O191</f>
        <v>31397.599851481118</v>
      </c>
      <c r="U188" s="107">
        <f>[4]Sheet1!$AQ191</f>
        <v>94.555968901515001</v>
      </c>
      <c r="V188" s="101">
        <f>[2]M!F191</f>
        <v>94.326770487924421</v>
      </c>
      <c r="W188" s="42">
        <v>9.8808482512347879</v>
      </c>
      <c r="X188" s="42">
        <v>7.8282026206923119</v>
      </c>
      <c r="Y188" s="42">
        <v>6.3039211337308956</v>
      </c>
      <c r="Z188" s="42">
        <v>7.3963847180758506</v>
      </c>
      <c r="AA188" s="42">
        <v>8.5449999999999999</v>
      </c>
      <c r="AB188" s="19">
        <f>ROUND(Fall13!W188/($P188/100),3)</f>
        <v>5.1219999999999999</v>
      </c>
      <c r="AC188" s="19">
        <f>ROUND(Fall13!X188/($P188/100),3)</f>
        <v>4.0579999999999998</v>
      </c>
      <c r="AD188" s="19">
        <f>ROUND(Fall13!Y188/($P188/100),3)</f>
        <v>3.2679999999999998</v>
      </c>
      <c r="AE188" s="19">
        <f>ROUND(Fall13!Z188/($P188/100),3)</f>
        <v>3.8340000000000001</v>
      </c>
      <c r="AF188" s="19">
        <f>ROUND(Fall13!AA188/($P188/100),3)</f>
        <v>4.4290000000000003</v>
      </c>
      <c r="AG188" s="15">
        <v>28.6</v>
      </c>
      <c r="AH188" s="15">
        <v>76</v>
      </c>
      <c r="AI188" s="15">
        <v>4.8</v>
      </c>
      <c r="AJ188" s="15">
        <v>76</v>
      </c>
      <c r="AK188" s="15">
        <v>51.5</v>
      </c>
      <c r="AL188" s="15">
        <v>33.200000000000003</v>
      </c>
    </row>
    <row r="189" spans="1:38">
      <c r="A189" s="16">
        <f t="shared" si="6"/>
        <v>2005</v>
      </c>
      <c r="B189" s="6">
        <f t="shared" si="5"/>
        <v>5</v>
      </c>
      <c r="C189" s="46">
        <f>'[1]M (Adjusted)'!B192</f>
        <v>7747.2538905528281</v>
      </c>
      <c r="D189" s="101">
        <f>'[1]M (Adjusted)'!D192</f>
        <v>628.43746490944773</v>
      </c>
      <c r="E189" s="101">
        <f>'[1]M (Adjusted)'!E192</f>
        <v>414.32235572871662</v>
      </c>
      <c r="F189" s="101">
        <f>'[1]M (Adjusted)'!F192</f>
        <v>1594.736045639361</v>
      </c>
      <c r="G189" s="101">
        <f>'[1]M (Adjusted)'!G192</f>
        <v>164.54253864384467</v>
      </c>
      <c r="H189" s="101">
        <f>'[1]M (Adjusted)'!H192</f>
        <v>535.59003493538307</v>
      </c>
      <c r="I189" s="101">
        <f>'[1]M (Adjusted)'!I192</f>
        <v>1087.6885738372803</v>
      </c>
      <c r="J189" s="101">
        <f>'[1]M (Adjusted)'!J192</f>
        <v>955.43222887381432</v>
      </c>
      <c r="K189" s="101">
        <f>'[1]M (Adjusted)'!K192</f>
        <v>948.14693152842176</v>
      </c>
      <c r="L189" s="101">
        <f>'[1]M (Adjusted)'!L192</f>
        <v>334.07538050557338</v>
      </c>
      <c r="M189" s="101">
        <f>'[1]M (Adjusted)'!M192</f>
        <v>5620.2117339636789</v>
      </c>
      <c r="N189" s="101">
        <f>'[1]M (Adjusted)'!N192</f>
        <v>1077.0747597650175</v>
      </c>
      <c r="O189" s="21">
        <v>29.4</v>
      </c>
      <c r="P189" s="101">
        <f>[2]M!L192</f>
        <v>193.56055991207398</v>
      </c>
      <c r="Q189" s="104">
        <f>'[3]M (Adjusted)'!$L192</f>
        <v>630658.57952487085</v>
      </c>
      <c r="R189" s="104">
        <f>'[3]M (Adjusted)'!D192</f>
        <v>42267.820131992215</v>
      </c>
      <c r="S189" s="104">
        <f>'[3]M (Adjusted)'!$M192</f>
        <v>561838.3312163814</v>
      </c>
      <c r="T189" s="104">
        <f>'[3]M (Adjusted)'!$O192</f>
        <v>31489.707932902922</v>
      </c>
      <c r="U189" s="107">
        <f>[4]Sheet1!$AQ192</f>
        <v>94.689577910448278</v>
      </c>
      <c r="V189" s="101">
        <f>[2]M!F192</f>
        <v>94.406515622090907</v>
      </c>
      <c r="W189" s="42">
        <v>9.8988269039654195</v>
      </c>
      <c r="X189" s="42">
        <v>7.9166799026065684</v>
      </c>
      <c r="Y189" s="42">
        <v>6.3853922574848623</v>
      </c>
      <c r="Z189" s="42">
        <v>7.4827342576783735</v>
      </c>
      <c r="AA189" s="42">
        <v>8.6300000000000008</v>
      </c>
      <c r="AB189" s="19">
        <f>ROUND(Fall13!W189/($P189/100),3)</f>
        <v>5.1139999999999999</v>
      </c>
      <c r="AC189" s="19">
        <f>ROUND(Fall13!X189/($P189/100),3)</f>
        <v>4.09</v>
      </c>
      <c r="AD189" s="19">
        <f>ROUND(Fall13!Y189/($P189/100),3)</f>
        <v>3.2989999999999999</v>
      </c>
      <c r="AE189" s="19">
        <f>ROUND(Fall13!Z189/($P189/100),3)</f>
        <v>3.8660000000000001</v>
      </c>
      <c r="AF189" s="19">
        <f>ROUND(Fall13!AA189/($P189/100),3)</f>
        <v>4.4589999999999996</v>
      </c>
      <c r="AG189" s="15">
        <v>3.6</v>
      </c>
      <c r="AH189" s="15">
        <v>109.5</v>
      </c>
      <c r="AI189" s="15">
        <v>0</v>
      </c>
      <c r="AJ189" s="15">
        <v>156.80000000000001</v>
      </c>
      <c r="AK189" s="15">
        <v>14.3</v>
      </c>
      <c r="AL189" s="15">
        <v>50.8</v>
      </c>
    </row>
    <row r="190" spans="1:38">
      <c r="A190" s="16">
        <f t="shared" si="6"/>
        <v>2005</v>
      </c>
      <c r="B190" s="6">
        <f t="shared" si="5"/>
        <v>6</v>
      </c>
      <c r="C190" s="46">
        <f>'[1]M (Adjusted)'!B193</f>
        <v>7785.4236345291138</v>
      </c>
      <c r="D190" s="101">
        <f>'[1]M (Adjusted)'!D193</f>
        <v>635.04089440144594</v>
      </c>
      <c r="E190" s="101">
        <f>'[1]M (Adjusted)'!E193</f>
        <v>415.60926064699891</v>
      </c>
      <c r="F190" s="101">
        <f>'[1]M (Adjusted)'!F193</f>
        <v>1602.4767562071481</v>
      </c>
      <c r="G190" s="101">
        <f>'[1]M (Adjusted)'!G193</f>
        <v>164.779506350557</v>
      </c>
      <c r="H190" s="101">
        <f>'[1]M (Adjusted)'!H193</f>
        <v>538.39941722129777</v>
      </c>
      <c r="I190" s="101">
        <f>'[1]M (Adjusted)'!I193</f>
        <v>1097.3531451066335</v>
      </c>
      <c r="J190" s="101">
        <f>'[1]M (Adjusted)'!J193</f>
        <v>958.98341756860418</v>
      </c>
      <c r="K190" s="101">
        <f>'[1]M (Adjusted)'!K193</f>
        <v>950.95916848311515</v>
      </c>
      <c r="L190" s="101">
        <f>'[1]M (Adjusted)'!L193</f>
        <v>335.06376078923546</v>
      </c>
      <c r="M190" s="101">
        <f>'[1]M (Adjusted)'!M193</f>
        <v>5648.0151717265908</v>
      </c>
      <c r="N190" s="101">
        <f>'[1]M (Adjusted)'!N193</f>
        <v>1079.5423969129722</v>
      </c>
      <c r="O190" s="21">
        <v>30.65</v>
      </c>
      <c r="P190" s="101">
        <f>[2]M!L193</f>
        <v>194.52011916438738</v>
      </c>
      <c r="Q190" s="104">
        <f>'[3]M (Adjusted)'!$L193</f>
        <v>633617.71009114583</v>
      </c>
      <c r="R190" s="104">
        <f>'[3]M (Adjusted)'!D193</f>
        <v>42256.611421783164</v>
      </c>
      <c r="S190" s="104">
        <f>'[3]M (Adjusted)'!$M193</f>
        <v>564226.54997965496</v>
      </c>
      <c r="T190" s="104">
        <f>'[3]M (Adjusted)'!$O193</f>
        <v>31565.840882968903</v>
      </c>
      <c r="U190" s="107">
        <f>[4]Sheet1!$AQ193</f>
        <v>94.544940586388108</v>
      </c>
      <c r="V190" s="101">
        <f>[2]M!F193</f>
        <v>94.283791319032517</v>
      </c>
      <c r="W190" s="42">
        <v>9.797684980341872</v>
      </c>
      <c r="X190" s="42">
        <v>7.798467430172491</v>
      </c>
      <c r="Y190" s="42">
        <v>6.3109536252096268</v>
      </c>
      <c r="Z190" s="42">
        <v>7.434387968216412</v>
      </c>
      <c r="AA190" s="42">
        <v>8.6240000000000006</v>
      </c>
      <c r="AB190" s="19">
        <f>ROUND(Fall13!W190/($P190/100),3)</f>
        <v>5.0369999999999999</v>
      </c>
      <c r="AC190" s="19">
        <f>ROUND(Fall13!X190/($P190/100),3)</f>
        <v>4.0090000000000003</v>
      </c>
      <c r="AD190" s="19">
        <f>ROUND(Fall13!Y190/($P190/100),3)</f>
        <v>3.2440000000000002</v>
      </c>
      <c r="AE190" s="19">
        <f>ROUND(Fall13!Z190/($P190/100),3)</f>
        <v>3.8220000000000001</v>
      </c>
      <c r="AF190" s="19">
        <f>ROUND(Fall13!AA190/($P190/100),3)</f>
        <v>4.4329999999999998</v>
      </c>
      <c r="AG190" s="15">
        <v>0</v>
      </c>
      <c r="AH190" s="15">
        <v>308.2</v>
      </c>
      <c r="AI190" s="15">
        <v>0</v>
      </c>
      <c r="AJ190" s="15">
        <v>308.2</v>
      </c>
      <c r="AK190" s="15">
        <v>0</v>
      </c>
      <c r="AL190" s="15">
        <v>218</v>
      </c>
    </row>
    <row r="191" spans="1:38">
      <c r="A191" s="16">
        <f t="shared" si="6"/>
        <v>2005</v>
      </c>
      <c r="B191" s="6">
        <f t="shared" si="5"/>
        <v>7</v>
      </c>
      <c r="C191" s="46">
        <f>'[1]M (Adjusted)'!B194</f>
        <v>7824.1133619585344</v>
      </c>
      <c r="D191" s="101">
        <f>'[1]M (Adjusted)'!D194</f>
        <v>641.39187899760657</v>
      </c>
      <c r="E191" s="101">
        <f>'[1]M (Adjusted)'!E194</f>
        <v>416.78099832948175</v>
      </c>
      <c r="F191" s="101">
        <f>'[1]M (Adjusted)'!F194</f>
        <v>1609.2692160952477</v>
      </c>
      <c r="G191" s="101">
        <f>'[1]M (Adjusted)'!G194</f>
        <v>165.07304383766265</v>
      </c>
      <c r="H191" s="101">
        <f>'[1]M (Adjusted)'!H194</f>
        <v>541.19126741852494</v>
      </c>
      <c r="I191" s="101">
        <f>'[1]M (Adjusted)'!I194</f>
        <v>1108.0703881786715</v>
      </c>
      <c r="J191" s="101">
        <f>'[1]M (Adjusted)'!J194</f>
        <v>962.81484671369674</v>
      </c>
      <c r="K191" s="101">
        <f>'[1]M (Adjusted)'!K194</f>
        <v>953.37576259869422</v>
      </c>
      <c r="L191" s="101">
        <f>'[1]M (Adjusted)'!L194</f>
        <v>336.2403936645677</v>
      </c>
      <c r="M191" s="101">
        <f>'[1]M (Adjusted)'!M194</f>
        <v>5676.0349185070663</v>
      </c>
      <c r="N191" s="101">
        <f>'[1]M (Adjusted)'!N194</f>
        <v>1082.7101417299241</v>
      </c>
      <c r="O191" s="21">
        <v>30.65</v>
      </c>
      <c r="P191" s="101">
        <f>[2]M!L194</f>
        <v>195.63961243821728</v>
      </c>
      <c r="Q191" s="104">
        <f>'[3]M (Adjusted)'!$L194</f>
        <v>636033.25135064893</v>
      </c>
      <c r="R191" s="104">
        <f>'[3]M (Adjusted)'!D194</f>
        <v>42276.782577540755</v>
      </c>
      <c r="S191" s="104">
        <f>'[3]M (Adjusted)'!$M194</f>
        <v>566027.87672916532</v>
      </c>
      <c r="T191" s="104">
        <f>'[3]M (Adjusted)'!$O194</f>
        <v>31609.726211609381</v>
      </c>
      <c r="U191" s="107">
        <f>[4]Sheet1!$AQ194</f>
        <v>94.302632461151774</v>
      </c>
      <c r="V191" s="101">
        <f>[2]M!F194</f>
        <v>94.122027723539262</v>
      </c>
      <c r="W191" s="42">
        <v>9.7809215011892761</v>
      </c>
      <c r="X191" s="42">
        <v>7.7519456463960443</v>
      </c>
      <c r="Y191" s="42">
        <v>6.3854894377551918</v>
      </c>
      <c r="Z191" s="42">
        <v>7.3508559638221307</v>
      </c>
      <c r="AA191" s="42">
        <v>8.6910000000000007</v>
      </c>
      <c r="AB191" s="19">
        <f>ROUND(Fall13!W191/($P191/100),3)</f>
        <v>4.9989999999999997</v>
      </c>
      <c r="AC191" s="19">
        <f>ROUND(Fall13!X191/($P191/100),3)</f>
        <v>3.9620000000000002</v>
      </c>
      <c r="AD191" s="19">
        <f>ROUND(Fall13!Y191/($P191/100),3)</f>
        <v>3.2639999999999998</v>
      </c>
      <c r="AE191" s="19">
        <f>ROUND(Fall13!Z191/($P191/100),3)</f>
        <v>3.7570000000000001</v>
      </c>
      <c r="AF191" s="19">
        <f>ROUND(Fall13!AA191/($P191/100),3)</f>
        <v>4.4420000000000002</v>
      </c>
      <c r="AG191" s="15">
        <v>0</v>
      </c>
      <c r="AH191" s="15">
        <v>415.3</v>
      </c>
      <c r="AI191" s="15">
        <v>0</v>
      </c>
      <c r="AJ191" s="15">
        <v>476.6</v>
      </c>
      <c r="AK191" s="15">
        <v>0</v>
      </c>
      <c r="AL191" s="15">
        <v>323.39999999999998</v>
      </c>
    </row>
    <row r="192" spans="1:38">
      <c r="A192" s="16">
        <f t="shared" si="6"/>
        <v>2005</v>
      </c>
      <c r="B192" s="6">
        <f t="shared" si="5"/>
        <v>8</v>
      </c>
      <c r="C192" s="46">
        <f>'[1]M (Adjusted)'!B195</f>
        <v>7855.7218534023532</v>
      </c>
      <c r="D192" s="101">
        <f>'[1]M (Adjusted)'!D195</f>
        <v>647.5409420132637</v>
      </c>
      <c r="E192" s="101">
        <f>'[1]M (Adjusted)'!E195</f>
        <v>417.55794625032331</v>
      </c>
      <c r="F192" s="101">
        <f>'[1]M (Adjusted)'!F195</f>
        <v>1613.833740755435</v>
      </c>
      <c r="G192" s="101">
        <f>'[1]M (Adjusted)'!G195</f>
        <v>165.24971159090919</v>
      </c>
      <c r="H192" s="101">
        <f>'[1]M (Adjusted)'!H195</f>
        <v>544.16465751490284</v>
      </c>
      <c r="I192" s="101">
        <f>'[1]M (Adjusted)'!I195</f>
        <v>1116.2837941223574</v>
      </c>
      <c r="J192" s="101">
        <f>'[1]M (Adjusted)'!J195</f>
        <v>966.07871249894947</v>
      </c>
      <c r="K192" s="101">
        <f>'[1]M (Adjusted)'!K195</f>
        <v>955.43063232089366</v>
      </c>
      <c r="L192" s="101">
        <f>'[1]M (Adjusted)'!L195</f>
        <v>337.01409822221723</v>
      </c>
      <c r="M192" s="101">
        <f>'[1]M (Adjusted)'!M195</f>
        <v>5698.0553470256655</v>
      </c>
      <c r="N192" s="101">
        <f>'[1]M (Adjusted)'!N195</f>
        <v>1085.4250009261793</v>
      </c>
      <c r="O192" s="21">
        <v>31.1</v>
      </c>
      <c r="P192" s="101">
        <f>[2]M!L195</f>
        <v>196.69855948080939</v>
      </c>
      <c r="Q192" s="104">
        <f>'[3]M (Adjusted)'!$L195</f>
        <v>637363.08119644655</v>
      </c>
      <c r="R192" s="104">
        <f>'[3]M (Adjusted)'!D195</f>
        <v>42327.176699739408</v>
      </c>
      <c r="S192" s="104">
        <f>'[3]M (Adjusted)'!$M195</f>
        <v>567067.31068075856</v>
      </c>
      <c r="T192" s="104">
        <f>'[3]M (Adjusted)'!$O195</f>
        <v>31612.312905588456</v>
      </c>
      <c r="U192" s="107">
        <f>[4]Sheet1!$AQ195</f>
        <v>94.219929634803719</v>
      </c>
      <c r="V192" s="101">
        <f>[2]M!F195</f>
        <v>94.145571319566614</v>
      </c>
      <c r="W192" s="42">
        <v>10.112906281087691</v>
      </c>
      <c r="X192" s="42">
        <v>8.0856572571055043</v>
      </c>
      <c r="Y192" s="42">
        <v>6.5146678880091704</v>
      </c>
      <c r="Z192" s="42">
        <v>7.6714998300289388</v>
      </c>
      <c r="AA192" s="42">
        <v>9.0120000000000005</v>
      </c>
      <c r="AB192" s="19">
        <f>ROUND(Fall13!W192/($P192/100),3)</f>
        <v>5.141</v>
      </c>
      <c r="AC192" s="19">
        <f>ROUND(Fall13!X192/($P192/100),3)</f>
        <v>4.1109999999999998</v>
      </c>
      <c r="AD192" s="19">
        <f>ROUND(Fall13!Y192/($P192/100),3)</f>
        <v>3.3119999999999998</v>
      </c>
      <c r="AE192" s="19">
        <f>ROUND(Fall13!Z192/($P192/100),3)</f>
        <v>3.9</v>
      </c>
      <c r="AF192" s="19">
        <f>ROUND(Fall13!AA192/($P192/100),3)</f>
        <v>4.5819999999999999</v>
      </c>
      <c r="AG192" s="15">
        <v>0</v>
      </c>
      <c r="AH192" s="15">
        <v>490.5</v>
      </c>
      <c r="AI192" s="15">
        <v>0</v>
      </c>
      <c r="AJ192" s="15">
        <v>490.5</v>
      </c>
      <c r="AK192" s="15">
        <v>0</v>
      </c>
      <c r="AL192" s="15">
        <v>397.2</v>
      </c>
    </row>
    <row r="193" spans="1:38">
      <c r="A193" s="16">
        <f t="shared" si="6"/>
        <v>2005</v>
      </c>
      <c r="B193" s="6">
        <f t="shared" si="5"/>
        <v>9</v>
      </c>
      <c r="C193" s="46">
        <f>'[1]M (Adjusted)'!B196</f>
        <v>7874.2105768998463</v>
      </c>
      <c r="D193" s="101">
        <f>'[1]M (Adjusted)'!D196</f>
        <v>653.25824478634945</v>
      </c>
      <c r="E193" s="101">
        <f>'[1]M (Adjusted)'!E196</f>
        <v>417.77430153985819</v>
      </c>
      <c r="F193" s="101">
        <f>'[1]M (Adjusted)'!F196</f>
        <v>1615.3804276307424</v>
      </c>
      <c r="G193" s="101">
        <f>'[1]M (Adjusted)'!G196</f>
        <v>165.17770635411142</v>
      </c>
      <c r="H193" s="101">
        <f>'[1]M (Adjusted)'!H196</f>
        <v>547.24338440100348</v>
      </c>
      <c r="I193" s="101">
        <f>'[1]M (Adjusted)'!I196</f>
        <v>1119.4017525275549</v>
      </c>
      <c r="J193" s="101">
        <f>'[1]M (Adjusted)'!J196</f>
        <v>968.08544454673927</v>
      </c>
      <c r="K193" s="101">
        <f>'[1]M (Adjusted)'!K196</f>
        <v>957.05134438984101</v>
      </c>
      <c r="L193" s="101">
        <f>'[1]M (Adjusted)'!L196</f>
        <v>336.95278025964893</v>
      </c>
      <c r="M193" s="101">
        <f>'[1]M (Adjusted)'!M196</f>
        <v>5709.2928401096406</v>
      </c>
      <c r="N193" s="101">
        <f>'[1]M (Adjusted)'!N196</f>
        <v>1086.8259450415769</v>
      </c>
      <c r="O193" s="21">
        <v>30.45</v>
      </c>
      <c r="P193" s="101">
        <f>[2]M!L196</f>
        <v>197.4905744065841</v>
      </c>
      <c r="Q193" s="104">
        <f>'[3]M (Adjusted)'!$L196</f>
        <v>637532.17299804685</v>
      </c>
      <c r="R193" s="104">
        <f>'[3]M (Adjusted)'!D196</f>
        <v>42406.194837421899</v>
      </c>
      <c r="S193" s="104">
        <f>'[3]M (Adjusted)'!$M196</f>
        <v>567449.28966064448</v>
      </c>
      <c r="T193" s="104">
        <f>'[3]M (Adjusted)'!$O196</f>
        <v>31582.191610590617</v>
      </c>
      <c r="U193" s="107">
        <f>[4]Sheet1!$AQ196</f>
        <v>94.468517999102673</v>
      </c>
      <c r="V193" s="101">
        <f>[2]M!F196</f>
        <v>94.493306223551429</v>
      </c>
      <c r="W193" s="42">
        <v>10.111245733781132</v>
      </c>
      <c r="X193" s="42">
        <v>8.0134987112952167</v>
      </c>
      <c r="Y193" s="42">
        <v>6.5539194027539187</v>
      </c>
      <c r="Z193" s="42">
        <v>7.6404419806179318</v>
      </c>
      <c r="AA193" s="42">
        <v>8.9819999999999993</v>
      </c>
      <c r="AB193" s="19">
        <f>ROUND(Fall13!W193/($P193/100),3)</f>
        <v>5.12</v>
      </c>
      <c r="AC193" s="19">
        <f>ROUND(Fall13!X193/($P193/100),3)</f>
        <v>4.0579999999999998</v>
      </c>
      <c r="AD193" s="19">
        <f>ROUND(Fall13!Y193/($P193/100),3)</f>
        <v>3.319</v>
      </c>
      <c r="AE193" s="19">
        <f>ROUND(Fall13!Z193/($P193/100),3)</f>
        <v>3.8690000000000002</v>
      </c>
      <c r="AF193" s="19">
        <f>ROUND(Fall13!AA193/($P193/100),3)</f>
        <v>4.548</v>
      </c>
      <c r="AG193" s="15">
        <v>0</v>
      </c>
      <c r="AH193" s="15">
        <v>470.3</v>
      </c>
      <c r="AI193" s="15">
        <v>0</v>
      </c>
      <c r="AJ193" s="15">
        <v>531.20000000000005</v>
      </c>
      <c r="AK193" s="15">
        <v>0</v>
      </c>
      <c r="AL193" s="15">
        <v>379</v>
      </c>
    </row>
    <row r="194" spans="1:38">
      <c r="A194" s="41">
        <f t="shared" si="6"/>
        <v>2005</v>
      </c>
      <c r="B194" s="35">
        <f t="shared" si="5"/>
        <v>10</v>
      </c>
      <c r="C194" s="46">
        <f>'[1]M (Adjusted)'!B197</f>
        <v>7884.114686242996</v>
      </c>
      <c r="D194" s="101">
        <f>'[1]M (Adjusted)'!D197</f>
        <v>658.65751195158214</v>
      </c>
      <c r="E194" s="101">
        <f>'[1]M (Adjusted)'!E197</f>
        <v>417.74575266818846</v>
      </c>
      <c r="F194" s="101">
        <f>'[1]M (Adjusted)'!F197</f>
        <v>1615.424857435688</v>
      </c>
      <c r="G194" s="101">
        <f>'[1]M (Adjusted)'!G197</f>
        <v>164.88005139955109</v>
      </c>
      <c r="H194" s="101">
        <f>'[1]M (Adjusted)'!H197</f>
        <v>550.10404703213328</v>
      </c>
      <c r="I194" s="101">
        <f>'[1]M (Adjusted)'!I197</f>
        <v>1119.2201655141769</v>
      </c>
      <c r="J194" s="101">
        <f>'[1]M (Adjusted)'!J197</f>
        <v>969.22776628213546</v>
      </c>
      <c r="K194" s="101">
        <f>'[1]M (Adjusted)'!K197</f>
        <v>958.23815070495255</v>
      </c>
      <c r="L194" s="101">
        <f>'[1]M (Adjusted)'!L197</f>
        <v>336.23677008094324</v>
      </c>
      <c r="M194" s="101">
        <f>'[1]M (Adjusted)'!M197</f>
        <v>5713.3318084495804</v>
      </c>
      <c r="N194" s="101">
        <f>'[1]M (Adjusted)'!N197</f>
        <v>1087.4272317751761</v>
      </c>
      <c r="O194" s="45">
        <v>29.75</v>
      </c>
      <c r="P194" s="101">
        <f>[2]M!L197</f>
        <v>198.05062182872527</v>
      </c>
      <c r="Q194" s="104">
        <f>'[3]M (Adjusted)'!$L197</f>
        <v>638100.05216733867</v>
      </c>
      <c r="R194" s="104">
        <f>'[3]M (Adjusted)'!D197</f>
        <v>42520.24555490716</v>
      </c>
      <c r="S194" s="104">
        <f>'[3]M (Adjusted)'!$M197</f>
        <v>568301.48367408011</v>
      </c>
      <c r="T194" s="104">
        <f>'[3]M (Adjusted)'!$O197</f>
        <v>31580.507514215285</v>
      </c>
      <c r="U194" s="107">
        <f>[4]Sheet1!$AQ197</f>
        <v>94.95417011913753</v>
      </c>
      <c r="V194" s="101">
        <f>[2]M!F197</f>
        <v>95.058609817297224</v>
      </c>
      <c r="W194" s="42">
        <v>10.123097644272274</v>
      </c>
      <c r="X194" s="42">
        <v>8.08586956784041</v>
      </c>
      <c r="Y194" s="42">
        <v>6.5527191531762607</v>
      </c>
      <c r="Z194" s="42">
        <v>7.6521439671783682</v>
      </c>
      <c r="AA194" s="42">
        <v>8.9510000000000005</v>
      </c>
      <c r="AB194" s="19">
        <f>ROUND(Fall13!W194/($P194/100),3)</f>
        <v>5.1109999999999998</v>
      </c>
      <c r="AC194" s="19">
        <f>ROUND(Fall13!X194/($P194/100),3)</f>
        <v>4.0830000000000002</v>
      </c>
      <c r="AD194" s="19">
        <f>ROUND(Fall13!Y194/($P194/100),3)</f>
        <v>3.3090000000000002</v>
      </c>
      <c r="AE194" s="19">
        <f>ROUND(Fall13!Z194/($P194/100),3)</f>
        <v>3.8639999999999999</v>
      </c>
      <c r="AF194" s="19">
        <f>ROUND(Fall13!AA194/($P194/100),3)</f>
        <v>4.5199999999999996</v>
      </c>
      <c r="AG194" s="15">
        <v>0.3</v>
      </c>
      <c r="AH194" s="15">
        <v>378.4</v>
      </c>
      <c r="AI194" s="15">
        <v>0</v>
      </c>
      <c r="AJ194" s="15">
        <v>378.4</v>
      </c>
      <c r="AK194" s="15">
        <v>0.5</v>
      </c>
      <c r="AL194" s="15">
        <v>289.60000000000002</v>
      </c>
    </row>
    <row r="195" spans="1:38">
      <c r="A195" s="41">
        <f t="shared" si="6"/>
        <v>2005</v>
      </c>
      <c r="B195" s="35">
        <f t="shared" si="5"/>
        <v>11</v>
      </c>
      <c r="C195" s="46">
        <f>'[1]M (Adjusted)'!B198</f>
        <v>7892.3488874117529</v>
      </c>
      <c r="D195" s="101">
        <f>'[1]M (Adjusted)'!D198</f>
        <v>663.77177278051772</v>
      </c>
      <c r="E195" s="101">
        <f>'[1]M (Adjusted)'!E198</f>
        <v>417.9118877356251</v>
      </c>
      <c r="F195" s="101">
        <f>'[1]M (Adjusted)'!F198</f>
        <v>1616.0551842868329</v>
      </c>
      <c r="G195" s="101">
        <f>'[1]M (Adjusted)'!G198</f>
        <v>164.42606458415588</v>
      </c>
      <c r="H195" s="101">
        <f>'[1]M (Adjusted)'!H198</f>
        <v>552.26286423703039</v>
      </c>
      <c r="I195" s="101">
        <f>'[1]M (Adjusted)'!I198</f>
        <v>1118.6747750878335</v>
      </c>
      <c r="J195" s="101">
        <f>'[1]M (Adjusted)'!J198</f>
        <v>970.14290834609415</v>
      </c>
      <c r="K195" s="101">
        <f>'[1]M (Adjusted)'!K198</f>
        <v>958.95565596148367</v>
      </c>
      <c r="L195" s="101">
        <f>'[1]M (Adjusted)'!L198</f>
        <v>335.22182433332006</v>
      </c>
      <c r="M195" s="101">
        <f>'[1]M (Adjusted)'!M198</f>
        <v>5715.7392768367508</v>
      </c>
      <c r="N195" s="101">
        <f>'[1]M (Adjusted)'!N198</f>
        <v>1088.093329084913</v>
      </c>
      <c r="O195" s="45">
        <v>30.25</v>
      </c>
      <c r="P195" s="101">
        <f>[2]M!L198</f>
        <v>198.45969758058587</v>
      </c>
      <c r="Q195" s="104">
        <f>'[3]M (Adjusted)'!$L198</f>
        <v>641059.8940104167</v>
      </c>
      <c r="R195" s="104">
        <f>'[3]M (Adjusted)'!D198</f>
        <v>42676.049367663705</v>
      </c>
      <c r="S195" s="104">
        <f>'[3]M (Adjusted)'!$M198</f>
        <v>571009.92102864583</v>
      </c>
      <c r="T195" s="104">
        <f>'[3]M (Adjusted)'!$O198</f>
        <v>31683.119538497926</v>
      </c>
      <c r="U195" s="107">
        <f>[4]Sheet1!$AQ198</f>
        <v>95.499774293260032</v>
      </c>
      <c r="V195" s="101">
        <f>[2]M!F198</f>
        <v>95.655691174122822</v>
      </c>
      <c r="W195" s="42">
        <v>10.172609969498577</v>
      </c>
      <c r="X195" s="42">
        <v>8.0836767422700664</v>
      </c>
      <c r="Y195" s="42">
        <v>6.5082575311071658</v>
      </c>
      <c r="Z195" s="42">
        <v>7.7349721935998845</v>
      </c>
      <c r="AA195" s="42">
        <v>8.8490000000000002</v>
      </c>
      <c r="AB195" s="19">
        <f>ROUND(Fall13!W195/($P195/100),3)</f>
        <v>5.1260000000000003</v>
      </c>
      <c r="AC195" s="19">
        <f>ROUND(Fall13!X195/($P195/100),3)</f>
        <v>4.0730000000000004</v>
      </c>
      <c r="AD195" s="19">
        <f>ROUND(Fall13!Y195/($P195/100),3)</f>
        <v>3.2789999999999999</v>
      </c>
      <c r="AE195" s="19">
        <f>ROUND(Fall13!Z195/($P195/100),3)</f>
        <v>3.8980000000000001</v>
      </c>
      <c r="AF195" s="19">
        <f>ROUND(Fall13!AA195/($P195/100),3)</f>
        <v>4.4589999999999996</v>
      </c>
      <c r="AG195" s="15">
        <v>15.5</v>
      </c>
      <c r="AH195" s="15">
        <v>156.19999999999999</v>
      </c>
      <c r="AI195" s="15">
        <v>1</v>
      </c>
      <c r="AJ195" s="15">
        <v>202.4</v>
      </c>
      <c r="AK195" s="15">
        <v>28.4</v>
      </c>
      <c r="AL195" s="15">
        <v>95.6</v>
      </c>
    </row>
    <row r="196" spans="1:38">
      <c r="A196" s="41">
        <f t="shared" si="6"/>
        <v>2005</v>
      </c>
      <c r="B196" s="35">
        <f t="shared" si="5"/>
        <v>12</v>
      </c>
      <c r="C196" s="46">
        <f>'[1]M (Adjusted)'!B199</f>
        <v>7904.0978320183294</v>
      </c>
      <c r="D196" s="101">
        <f>'[1]M (Adjusted)'!D199</f>
        <v>668.67306674776535</v>
      </c>
      <c r="E196" s="101">
        <f>'[1]M (Adjusted)'!E199</f>
        <v>418.53749955854107</v>
      </c>
      <c r="F196" s="101">
        <f>'[1]M (Adjusted)'!F199</f>
        <v>1618.6971889195904</v>
      </c>
      <c r="G196" s="101">
        <f>'[1]M (Adjusted)'!G199</f>
        <v>163.8947066957912</v>
      </c>
      <c r="H196" s="101">
        <f>'[1]M (Adjusted)'!H199</f>
        <v>553.44394819005845</v>
      </c>
      <c r="I196" s="101">
        <f>'[1]M (Adjusted)'!I199</f>
        <v>1119.9850357520966</v>
      </c>
      <c r="J196" s="101">
        <f>'[1]M (Adjusted)'!J199</f>
        <v>971.32623937401559</v>
      </c>
      <c r="K196" s="101">
        <f>'[1]M (Adjusted)'!K199</f>
        <v>959.21117826623299</v>
      </c>
      <c r="L196" s="101">
        <f>'[1]M (Adjusted)'!L199</f>
        <v>334.24095583731128</v>
      </c>
      <c r="M196" s="101">
        <f>'[1]M (Adjusted)'!M199</f>
        <v>5720.7992530350957</v>
      </c>
      <c r="N196" s="101">
        <f>'[1]M (Adjusted)'!N199</f>
        <v>1089.3729172425885</v>
      </c>
      <c r="O196" s="33">
        <v>31.65</v>
      </c>
      <c r="P196" s="101">
        <f>[2]M!L199</f>
        <v>198.79071520365054</v>
      </c>
      <c r="Q196" s="104">
        <f>'[3]M (Adjusted)'!$L199</f>
        <v>647521.61504536285</v>
      </c>
      <c r="R196" s="104">
        <f>'[3]M (Adjusted)'!D199</f>
        <v>42875.09832059138</v>
      </c>
      <c r="S196" s="104">
        <f>'[3]M (Adjusted)'!$M199</f>
        <v>576338.55241147929</v>
      </c>
      <c r="T196" s="104">
        <f>'[3]M (Adjusted)'!$O199</f>
        <v>31931.654023201234</v>
      </c>
      <c r="U196" s="107">
        <f>[4]Sheet1!$AQ199</f>
        <v>95.965589849638846</v>
      </c>
      <c r="V196" s="101">
        <f>[2]M!F199</f>
        <v>96.136556342048877</v>
      </c>
      <c r="W196" s="44">
        <v>10.290861260308949</v>
      </c>
      <c r="X196" s="44">
        <v>8.0937298559886983</v>
      </c>
      <c r="Y196" s="44">
        <v>6.5990652636142775</v>
      </c>
      <c r="Z196" s="44">
        <v>7.6411567105004963</v>
      </c>
      <c r="AA196" s="44">
        <v>8.9339999999999993</v>
      </c>
      <c r="AB196" s="19">
        <f>ROUND(Fall13!W196/($P196/100),3)</f>
        <v>5.1769999999999996</v>
      </c>
      <c r="AC196" s="19">
        <f>ROUND(Fall13!X196/($P196/100),3)</f>
        <v>4.0709999999999997</v>
      </c>
      <c r="AD196" s="19">
        <f>ROUND(Fall13!Y196/($P196/100),3)</f>
        <v>3.32</v>
      </c>
      <c r="AE196" s="19">
        <f>ROUND(Fall13!Z196/($P196/100),3)</f>
        <v>3.8439999999999999</v>
      </c>
      <c r="AF196" s="19">
        <f>ROUND(Fall13!AA196/($P196/100),3)</f>
        <v>4.4939999999999998</v>
      </c>
      <c r="AG196" s="15">
        <v>61</v>
      </c>
      <c r="AH196" s="15">
        <v>48.3</v>
      </c>
      <c r="AI196" s="15">
        <v>11</v>
      </c>
      <c r="AJ196" s="15">
        <v>48.3</v>
      </c>
      <c r="AK196" s="15">
        <v>98.3</v>
      </c>
      <c r="AL196" s="15">
        <v>14.7</v>
      </c>
    </row>
    <row r="197" spans="1:38">
      <c r="A197" s="41">
        <f t="shared" si="6"/>
        <v>2006</v>
      </c>
      <c r="B197" s="35">
        <f t="shared" si="5"/>
        <v>1</v>
      </c>
      <c r="C197" s="46">
        <f>'[1]M (Adjusted)'!B200</f>
        <v>7919.597439196802</v>
      </c>
      <c r="D197" s="101">
        <f>'[1]M (Adjusted)'!D200</f>
        <v>673.65467505397339</v>
      </c>
      <c r="E197" s="101">
        <f>'[1]M (Adjusted)'!E200</f>
        <v>419.35049252356254</v>
      </c>
      <c r="F197" s="101">
        <f>'[1]M (Adjusted)'!F200</f>
        <v>1622.7685713575731</v>
      </c>
      <c r="G197" s="101">
        <f>'[1]M (Adjusted)'!G200</f>
        <v>163.39730155996739</v>
      </c>
      <c r="H197" s="101">
        <f>'[1]M (Adjusted)'!H200</f>
        <v>554.07097642460178</v>
      </c>
      <c r="I197" s="101">
        <f>'[1]M (Adjusted)'!I200</f>
        <v>1123.2426267304729</v>
      </c>
      <c r="J197" s="101">
        <f>'[1]M (Adjusted)'!J200</f>
        <v>972.87724801140928</v>
      </c>
      <c r="K197" s="101">
        <f>'[1]M (Adjusted)'!K200</f>
        <v>959.17837237927222</v>
      </c>
      <c r="L197" s="101">
        <f>'[1]M (Adjusted)'!L200</f>
        <v>333.56618193849442</v>
      </c>
      <c r="M197" s="101">
        <f>'[1]M (Adjusted)'!M200</f>
        <v>5729.1012784017912</v>
      </c>
      <c r="N197" s="101">
        <f>'[1]M (Adjusted)'!N200</f>
        <v>1090.8626272582239</v>
      </c>
      <c r="O197" s="33">
        <v>31.7</v>
      </c>
      <c r="P197" s="101">
        <f>[2]M!L200</f>
        <v>199.10716480930006</v>
      </c>
      <c r="Q197" s="104">
        <f>'[3]M (Adjusted)'!$L200</f>
        <v>655846.93346774194</v>
      </c>
      <c r="R197" s="104">
        <f>'[3]M (Adjusted)'!D200</f>
        <v>43103.722435566786</v>
      </c>
      <c r="S197" s="104">
        <f>'[3]M (Adjusted)'!$M200</f>
        <v>583118.5452132686</v>
      </c>
      <c r="T197" s="104">
        <f>'[3]M (Adjusted)'!$O200</f>
        <v>32260.506378173828</v>
      </c>
      <c r="U197" s="107">
        <f>[4]Sheet1!$AQ200</f>
        <v>96.328750176535493</v>
      </c>
      <c r="V197" s="101">
        <f>[2]M!F200</f>
        <v>96.472889488157364</v>
      </c>
      <c r="W197" s="42">
        <v>11.645935476088336</v>
      </c>
      <c r="X197" s="42">
        <v>9.523194879188738</v>
      </c>
      <c r="Y197" s="42">
        <v>7.7544753029477924</v>
      </c>
      <c r="Z197" s="42">
        <v>9.0526761495635508</v>
      </c>
      <c r="AA197" s="42">
        <v>10.388999999999999</v>
      </c>
      <c r="AB197" s="19">
        <f>ROUND(Fall13!W197/($P197/100),3)</f>
        <v>5.8490000000000002</v>
      </c>
      <c r="AC197" s="19">
        <f>ROUND(Fall13!X197/($P197/100),3)</f>
        <v>4.7830000000000004</v>
      </c>
      <c r="AD197" s="19">
        <f>ROUND(Fall13!Y197/($P197/100),3)</f>
        <v>3.895</v>
      </c>
      <c r="AE197" s="19">
        <f>ROUND(Fall13!Z197/($P197/100),3)</f>
        <v>4.5469999999999997</v>
      </c>
      <c r="AF197" s="19">
        <f>ROUND(Fall13!AA197/($P197/100),3)</f>
        <v>5.218</v>
      </c>
      <c r="AG197" s="15">
        <v>137.6</v>
      </c>
      <c r="AH197" s="15">
        <v>11.5</v>
      </c>
      <c r="AI197" s="15">
        <v>33.4</v>
      </c>
      <c r="AJ197" s="15">
        <v>23.8</v>
      </c>
      <c r="AK197" s="15">
        <v>203.7</v>
      </c>
      <c r="AL197" s="15">
        <v>3.2</v>
      </c>
    </row>
    <row r="198" spans="1:38">
      <c r="A198" s="41">
        <f t="shared" si="6"/>
        <v>2006</v>
      </c>
      <c r="B198" s="35">
        <f t="shared" si="5"/>
        <v>2</v>
      </c>
      <c r="C198" s="46">
        <f>'[1]M (Adjusted)'!B201</f>
        <v>7936.0529819796129</v>
      </c>
      <c r="D198" s="101">
        <f>'[1]M (Adjusted)'!D201</f>
        <v>678.63042725090475</v>
      </c>
      <c r="E198" s="101">
        <f>'[1]M (Adjusted)'!E201</f>
        <v>419.86032215958193</v>
      </c>
      <c r="F198" s="101">
        <f>'[1]M (Adjusted)'!F201</f>
        <v>1626.7073357137185</v>
      </c>
      <c r="G198" s="101">
        <f>'[1]M (Adjusted)'!G201</f>
        <v>163.084885377836</v>
      </c>
      <c r="H198" s="101">
        <f>'[1]M (Adjusted)'!H201</f>
        <v>554.72073928958605</v>
      </c>
      <c r="I198" s="101">
        <f>'[1]M (Adjusted)'!I201</f>
        <v>1127.5046832057249</v>
      </c>
      <c r="J198" s="101">
        <f>'[1]M (Adjusted)'!J201</f>
        <v>974.61688266228884</v>
      </c>
      <c r="K198" s="101">
        <f>'[1]M (Adjusted)'!K201</f>
        <v>959.08458990044892</v>
      </c>
      <c r="L198" s="101">
        <f>'[1]M (Adjusted)'!L201</f>
        <v>333.46687537112405</v>
      </c>
      <c r="M198" s="101">
        <f>'[1]M (Adjusted)'!M201</f>
        <v>5739.1859915207269</v>
      </c>
      <c r="N198" s="101">
        <f>'[1]M (Adjusted)'!N201</f>
        <v>1091.7680950143508</v>
      </c>
      <c r="O198" s="33">
        <v>29.6</v>
      </c>
      <c r="P198" s="101">
        <f>[2]M!L201</f>
        <v>199.43851413364922</v>
      </c>
      <c r="Q198" s="104">
        <f>'[3]M (Adjusted)'!$L201</f>
        <v>662907.65941074921</v>
      </c>
      <c r="R198" s="104">
        <f>'[3]M (Adjusted)'!D201</f>
        <v>43324.39251649769</v>
      </c>
      <c r="S198" s="104">
        <f>'[3]M (Adjusted)'!$M201</f>
        <v>589050.28393445699</v>
      </c>
      <c r="T198" s="104">
        <f>'[3]M (Adjusted)'!$O201</f>
        <v>32545.359362942832</v>
      </c>
      <c r="U198" s="107">
        <f>[4]Sheet1!$AQ201</f>
        <v>96.579472813256345</v>
      </c>
      <c r="V198" s="101">
        <f>[2]M!F201</f>
        <v>96.655252868841799</v>
      </c>
      <c r="W198" s="42">
        <v>11.597455531530395</v>
      </c>
      <c r="X198" s="42">
        <v>9.6459462050652292</v>
      </c>
      <c r="Y198" s="42">
        <v>7.8027993592093861</v>
      </c>
      <c r="Z198" s="42">
        <v>9.1370929228777147</v>
      </c>
      <c r="AA198" s="42">
        <v>10.384</v>
      </c>
      <c r="AB198" s="19">
        <f>ROUND(Fall13!W198/($P198/100),3)</f>
        <v>5.8150000000000004</v>
      </c>
      <c r="AC198" s="19">
        <f>ROUND(Fall13!X198/($P198/100),3)</f>
        <v>4.8369999999999997</v>
      </c>
      <c r="AD198" s="19">
        <f>ROUND(Fall13!Y198/($P198/100),3)</f>
        <v>3.9119999999999999</v>
      </c>
      <c r="AE198" s="19">
        <f>ROUND(Fall13!Z198/($P198/100),3)</f>
        <v>4.5810000000000004</v>
      </c>
      <c r="AF198" s="19">
        <f>ROUND(Fall13!AA198/($P198/100),3)</f>
        <v>5.2069999999999999</v>
      </c>
      <c r="AG198" s="15">
        <v>114.9</v>
      </c>
      <c r="AH198" s="15">
        <v>16.3</v>
      </c>
      <c r="AI198" s="15">
        <v>30.4</v>
      </c>
      <c r="AJ198" s="15">
        <v>16.3</v>
      </c>
      <c r="AK198" s="15">
        <v>168.8</v>
      </c>
      <c r="AL198" s="15">
        <v>4.5999999999999996</v>
      </c>
    </row>
    <row r="199" spans="1:38">
      <c r="A199" s="41">
        <f t="shared" si="6"/>
        <v>2006</v>
      </c>
      <c r="B199" s="35">
        <f t="shared" si="5"/>
        <v>3</v>
      </c>
      <c r="C199" s="46">
        <f>'[1]M (Adjusted)'!B202</f>
        <v>7952.8395221348728</v>
      </c>
      <c r="D199" s="101">
        <f>'[1]M (Adjusted)'!D202</f>
        <v>683.80820028435801</v>
      </c>
      <c r="E199" s="101">
        <f>'[1]M (Adjusted)'!E202</f>
        <v>419.80798523752918</v>
      </c>
      <c r="F199" s="101">
        <f>'[1]M (Adjusted)'!F202</f>
        <v>1629.7539059779335</v>
      </c>
      <c r="G199" s="101">
        <f>'[1]M (Adjusted)'!G202</f>
        <v>163.01000210931224</v>
      </c>
      <c r="H199" s="101">
        <f>'[1]M (Adjusted)'!H202</f>
        <v>555.7939023933103</v>
      </c>
      <c r="I199" s="101">
        <f>'[1]M (Adjusted)'!I202</f>
        <v>1132.4296884517516</v>
      </c>
      <c r="J199" s="101">
        <f>'[1]M (Adjusted)'!J202</f>
        <v>976.59786115130112</v>
      </c>
      <c r="K199" s="101">
        <f>'[1]M (Adjusted)'!K202</f>
        <v>959.13222611046604</v>
      </c>
      <c r="L199" s="101">
        <f>'[1]M (Adjusted)'!L202</f>
        <v>334.0444176831553</v>
      </c>
      <c r="M199" s="101">
        <f>'[1]M (Adjusted)'!M202</f>
        <v>5750.7620038772302</v>
      </c>
      <c r="N199" s="101">
        <f>'[1]M (Adjusted)'!N202</f>
        <v>1091.7995350303188</v>
      </c>
      <c r="O199" s="33">
        <v>29.4</v>
      </c>
      <c r="P199" s="101">
        <f>[2]M!L202</f>
        <v>199.85170884863024</v>
      </c>
      <c r="Q199" s="104">
        <f>'[3]M (Adjusted)'!$L202</f>
        <v>667292.60009765625</v>
      </c>
      <c r="R199" s="104">
        <f>'[3]M (Adjusted)'!D202</f>
        <v>43534.193684827893</v>
      </c>
      <c r="S199" s="104">
        <f>'[3]M (Adjusted)'!$M202</f>
        <v>593139.46443619265</v>
      </c>
      <c r="T199" s="104">
        <f>'[3]M (Adjusted)'!$O202</f>
        <v>32729.121152693224</v>
      </c>
      <c r="U199" s="107">
        <f>[4]Sheet1!$AQ202</f>
        <v>96.751099955891405</v>
      </c>
      <c r="V199" s="101">
        <f>[2]M!F202</f>
        <v>96.72178792400706</v>
      </c>
      <c r="W199" s="44">
        <v>11.617926014426615</v>
      </c>
      <c r="X199" s="44">
        <v>9.5994342434167539</v>
      </c>
      <c r="Y199" s="44">
        <v>7.8587165438424851</v>
      </c>
      <c r="Z199" s="44">
        <v>9.2035086021504711</v>
      </c>
      <c r="AA199" s="44">
        <v>10.305999999999999</v>
      </c>
      <c r="AB199" s="19">
        <f>ROUND(Fall13!W199/($P199/100),3)</f>
        <v>5.8129999999999997</v>
      </c>
      <c r="AC199" s="19">
        <f>ROUND(Fall13!X199/($P199/100),3)</f>
        <v>4.8029999999999999</v>
      </c>
      <c r="AD199" s="19">
        <f>ROUND(Fall13!Y199/($P199/100),3)</f>
        <v>3.9319999999999999</v>
      </c>
      <c r="AE199" s="19">
        <f>ROUND(Fall13!Z199/($P199/100),3)</f>
        <v>4.6050000000000004</v>
      </c>
      <c r="AF199" s="19">
        <f>ROUND(Fall13!AA199/($P199/100),3)</f>
        <v>5.157</v>
      </c>
      <c r="AG199" s="15">
        <v>63.6</v>
      </c>
      <c r="AH199" s="15">
        <v>38.299999999999997</v>
      </c>
      <c r="AI199" s="15">
        <v>19.399999999999999</v>
      </c>
      <c r="AJ199" s="15">
        <v>60.3</v>
      </c>
      <c r="AK199" s="15">
        <v>101.9</v>
      </c>
      <c r="AL199" s="15">
        <v>15.3</v>
      </c>
    </row>
    <row r="200" spans="1:38">
      <c r="A200" s="41">
        <f t="shared" si="6"/>
        <v>2006</v>
      </c>
      <c r="B200" s="35">
        <f t="shared" si="5"/>
        <v>4</v>
      </c>
      <c r="C200" s="46">
        <f>'[1]M (Adjusted)'!B203</f>
        <v>7969.9700130502379</v>
      </c>
      <c r="D200" s="101">
        <f>'[1]M (Adjusted)'!D203</f>
        <v>688.48633476495741</v>
      </c>
      <c r="E200" s="101">
        <f>'[1]M (Adjusted)'!E203</f>
        <v>419.30265814960001</v>
      </c>
      <c r="F200" s="101">
        <f>'[1]M (Adjusted)'!F203</f>
        <v>1631.9222514594594</v>
      </c>
      <c r="G200" s="101">
        <f>'[1]M (Adjusted)'!G203</f>
        <v>163.10988468254607</v>
      </c>
      <c r="H200" s="101">
        <f>'[1]M (Adjusted)'!H203</f>
        <v>557.01019089619319</v>
      </c>
      <c r="I200" s="101">
        <f>'[1]M (Adjusted)'!I203</f>
        <v>1138.1486103350917</v>
      </c>
      <c r="J200" s="101">
        <f>'[1]M (Adjusted)'!J203</f>
        <v>978.99653385182216</v>
      </c>
      <c r="K200" s="101">
        <f>'[1]M (Adjusted)'!K203</f>
        <v>959.5074049736063</v>
      </c>
      <c r="L200" s="101">
        <f>'[1]M (Adjusted)'!L203</f>
        <v>335.12297638058664</v>
      </c>
      <c r="M200" s="101">
        <f>'[1]M (Adjusted)'!M203</f>
        <v>5763.8178525793055</v>
      </c>
      <c r="N200" s="101">
        <f>'[1]M (Adjusted)'!N203</f>
        <v>1091.6231895923615</v>
      </c>
      <c r="O200" s="33">
        <v>30</v>
      </c>
      <c r="P200" s="101">
        <f>[2]M!L203</f>
        <v>200.42266403088968</v>
      </c>
      <c r="Q200" s="104">
        <f>'[3]M (Adjusted)'!$L203</f>
        <v>669492.54704589839</v>
      </c>
      <c r="R200" s="104">
        <f>'[3]M (Adjusted)'!D203</f>
        <v>43749.31607605052</v>
      </c>
      <c r="S200" s="104">
        <f>'[3]M (Adjusted)'!$M203</f>
        <v>595677.95740763342</v>
      </c>
      <c r="T200" s="104">
        <f>'[3]M (Adjusted)'!$O203</f>
        <v>32827.265802129106</v>
      </c>
      <c r="U200" s="107">
        <f>[4]Sheet1!$AQ203</f>
        <v>96.887015932301679</v>
      </c>
      <c r="V200" s="101">
        <f>[2]M!F203</f>
        <v>96.748144723723328</v>
      </c>
      <c r="W200" s="44">
        <v>11.687845677393717</v>
      </c>
      <c r="X200" s="44">
        <v>9.6520135818035211</v>
      </c>
      <c r="Y200" s="44">
        <v>7.8570792522829613</v>
      </c>
      <c r="Z200" s="44">
        <v>9.1399536263216863</v>
      </c>
      <c r="AA200" s="44">
        <v>10.323</v>
      </c>
      <c r="AB200" s="19">
        <f>ROUND(Fall13!W200/($P200/100),3)</f>
        <v>5.8319999999999999</v>
      </c>
      <c r="AC200" s="19">
        <f>ROUND(Fall13!X200/($P200/100),3)</f>
        <v>4.8159999999999998</v>
      </c>
      <c r="AD200" s="19">
        <f>ROUND(Fall13!Y200/($P200/100),3)</f>
        <v>3.92</v>
      </c>
      <c r="AE200" s="19">
        <f>ROUND(Fall13!Z200/($P200/100),3)</f>
        <v>4.5599999999999996</v>
      </c>
      <c r="AF200" s="19">
        <f>ROUND(Fall13!AA200/($P200/100),3)</f>
        <v>5.1509999999999998</v>
      </c>
      <c r="AG200" s="15">
        <v>21.8</v>
      </c>
      <c r="AH200" s="15">
        <v>100.8</v>
      </c>
      <c r="AI200" s="15">
        <v>1.9</v>
      </c>
      <c r="AJ200" s="15">
        <v>100.8</v>
      </c>
      <c r="AK200" s="15">
        <v>38.200000000000003</v>
      </c>
      <c r="AL200" s="15">
        <v>47.1</v>
      </c>
    </row>
    <row r="201" spans="1:38">
      <c r="A201" s="41">
        <f t="shared" si="6"/>
        <v>2006</v>
      </c>
      <c r="B201" s="35">
        <f t="shared" si="5"/>
        <v>5</v>
      </c>
      <c r="C201" s="46">
        <f>'[1]M (Adjusted)'!B204</f>
        <v>7986.5620566721882</v>
      </c>
      <c r="D201" s="101">
        <f>'[1]M (Adjusted)'!D204</f>
        <v>691.27471193478948</v>
      </c>
      <c r="E201" s="101">
        <f>'[1]M (Adjusted)'!E204</f>
        <v>418.60126144294776</v>
      </c>
      <c r="F201" s="101">
        <f>'[1]M (Adjusted)'!F204</f>
        <v>1633.3084169813703</v>
      </c>
      <c r="G201" s="101">
        <f>'[1]M (Adjusted)'!G204</f>
        <v>163.27719918118729</v>
      </c>
      <c r="H201" s="101">
        <f>'[1]M (Adjusted)'!H204</f>
        <v>557.7660095912795</v>
      </c>
      <c r="I201" s="101">
        <f>'[1]M (Adjusted)'!I204</f>
        <v>1144.6116801942549</v>
      </c>
      <c r="J201" s="101">
        <f>'[1]M (Adjusted)'!J204</f>
        <v>981.90524473305675</v>
      </c>
      <c r="K201" s="101">
        <f>'[1]M (Adjusted)'!K204</f>
        <v>960.39732384994147</v>
      </c>
      <c r="L201" s="101">
        <f>'[1]M (Adjusted)'!L204</f>
        <v>336.36564326815068</v>
      </c>
      <c r="M201" s="101">
        <f>'[1]M (Adjusted)'!M204</f>
        <v>5777.631517799241</v>
      </c>
      <c r="N201" s="101">
        <f>'[1]M (Adjusted)'!N204</f>
        <v>1092.2888854655528</v>
      </c>
      <c r="O201" s="33">
        <v>30.2</v>
      </c>
      <c r="P201" s="101">
        <f>[2]M!L204</f>
        <v>201.2056889745497</v>
      </c>
      <c r="Q201" s="104">
        <f>'[3]M (Adjusted)'!$L204</f>
        <v>670450.0945808657</v>
      </c>
      <c r="R201" s="104">
        <f>'[3]M (Adjusted)'!D204</f>
        <v>43979.873919590755</v>
      </c>
      <c r="S201" s="104">
        <f>'[3]M (Adjusted)'!$M204</f>
        <v>597188.56819645048</v>
      </c>
      <c r="T201" s="104">
        <f>'[3]M (Adjusted)'!$O204</f>
        <v>32871.176534714235</v>
      </c>
      <c r="U201" s="107">
        <f>[4]Sheet1!$AQ204</f>
        <v>97.028280583901264</v>
      </c>
      <c r="V201" s="101">
        <f>[2]M!F204</f>
        <v>96.826806781873586</v>
      </c>
      <c r="W201" s="44">
        <v>11.712532267294854</v>
      </c>
      <c r="X201" s="44">
        <v>9.7066087569600139</v>
      </c>
      <c r="Y201" s="44">
        <v>7.9479888278527939</v>
      </c>
      <c r="Z201" s="44">
        <v>9.2418693818823545</v>
      </c>
      <c r="AA201" s="44">
        <v>10.441000000000001</v>
      </c>
      <c r="AB201" s="19">
        <f>ROUND(Fall13!W201/($P201/100),3)</f>
        <v>5.8209999999999997</v>
      </c>
      <c r="AC201" s="19">
        <f>ROUND(Fall13!X201/($P201/100),3)</f>
        <v>4.8239999999999998</v>
      </c>
      <c r="AD201" s="19">
        <f>ROUND(Fall13!Y201/($P201/100),3)</f>
        <v>3.95</v>
      </c>
      <c r="AE201" s="19">
        <f>ROUND(Fall13!Z201/($P201/100),3)</f>
        <v>4.593</v>
      </c>
      <c r="AF201" s="19">
        <f>ROUND(Fall13!AA201/($P201/100),3)</f>
        <v>5.1890000000000001</v>
      </c>
      <c r="AG201" s="15">
        <v>0</v>
      </c>
      <c r="AH201" s="15">
        <v>224.8</v>
      </c>
      <c r="AI201" s="15">
        <v>0</v>
      </c>
      <c r="AJ201" s="15">
        <v>284.7</v>
      </c>
      <c r="AK201" s="15">
        <v>0.2</v>
      </c>
      <c r="AL201" s="15">
        <v>139</v>
      </c>
    </row>
    <row r="202" spans="1:38">
      <c r="A202" s="16">
        <f t="shared" si="6"/>
        <v>2006</v>
      </c>
      <c r="B202" s="6">
        <f t="shared" si="5"/>
        <v>6</v>
      </c>
      <c r="C202" s="46">
        <f>'[1]M (Adjusted)'!B205</f>
        <v>8002.056454173724</v>
      </c>
      <c r="D202" s="101">
        <f>'[1]M (Adjusted)'!D205</f>
        <v>691.41005544066434</v>
      </c>
      <c r="E202" s="101">
        <f>'[1]M (Adjusted)'!E205</f>
        <v>417.89605687285461</v>
      </c>
      <c r="F202" s="101">
        <f>'[1]M (Adjusted)'!F205</f>
        <v>1634.1626561388373</v>
      </c>
      <c r="G202" s="101">
        <f>'[1]M (Adjusted)'!G205</f>
        <v>163.4126452791194</v>
      </c>
      <c r="H202" s="101">
        <f>'[1]M (Adjusted)'!H205</f>
        <v>557.71493252515791</v>
      </c>
      <c r="I202" s="101">
        <f>'[1]M (Adjusted)'!I205</f>
        <v>1151.5457890669504</v>
      </c>
      <c r="J202" s="101">
        <f>'[1]M (Adjusted)'!J205</f>
        <v>985.30373791058855</v>
      </c>
      <c r="K202" s="101">
        <f>'[1]M (Adjusted)'!K205</f>
        <v>961.90176784942548</v>
      </c>
      <c r="L202" s="101">
        <f>'[1]M (Adjusted)'!L205</f>
        <v>337.51024164433278</v>
      </c>
      <c r="M202" s="101">
        <f>'[1]M (Adjusted)'!M205</f>
        <v>5791.5517704144122</v>
      </c>
      <c r="N202" s="101">
        <f>'[1]M (Adjusted)'!N205</f>
        <v>1094.5051102181276</v>
      </c>
      <c r="O202" s="14">
        <v>30.8</v>
      </c>
      <c r="P202" s="101">
        <f>[2]M!L205</f>
        <v>202.1737598021825</v>
      </c>
      <c r="Q202" s="104">
        <f>'[3]M (Adjusted)'!$L205</f>
        <v>671197.48642171221</v>
      </c>
      <c r="R202" s="104">
        <f>'[3]M (Adjusted)'!D205</f>
        <v>44233.524367192462</v>
      </c>
      <c r="S202" s="104">
        <f>'[3]M (Adjusted)'!$M205</f>
        <v>598341.03878377273</v>
      </c>
      <c r="T202" s="104">
        <f>'[3]M (Adjusted)'!$O205</f>
        <v>32898.413497034708</v>
      </c>
      <c r="U202" s="107">
        <f>[4]Sheet1!$AQ205</f>
        <v>97.204229815304274</v>
      </c>
      <c r="V202" s="101">
        <f>[2]M!F205</f>
        <v>97.01485836580396</v>
      </c>
      <c r="W202" s="44">
        <v>11.742135426078807</v>
      </c>
      <c r="X202" s="44">
        <v>9.5771016794277273</v>
      </c>
      <c r="Y202" s="44">
        <v>7.8903313774492334</v>
      </c>
      <c r="Z202" s="44">
        <v>9.1818077857135627</v>
      </c>
      <c r="AA202" s="44">
        <v>10.487</v>
      </c>
      <c r="AB202" s="19">
        <f>ROUND(Fall13!W202/($P202/100),3)</f>
        <v>5.8079999999999998</v>
      </c>
      <c r="AC202" s="19">
        <f>ROUND(Fall13!X202/($P202/100),3)</f>
        <v>4.7370000000000001</v>
      </c>
      <c r="AD202" s="19">
        <f>ROUND(Fall13!Y202/($P202/100),3)</f>
        <v>3.903</v>
      </c>
      <c r="AE202" s="19">
        <f>ROUND(Fall13!Z202/($P202/100),3)</f>
        <v>4.5419999999999998</v>
      </c>
      <c r="AF202" s="19">
        <f>ROUND(Fall13!AA202/($P202/100),3)</f>
        <v>5.1870000000000003</v>
      </c>
      <c r="AG202" s="15">
        <v>0</v>
      </c>
      <c r="AH202" s="15">
        <v>349.7</v>
      </c>
      <c r="AI202" s="15">
        <v>0</v>
      </c>
      <c r="AJ202" s="15">
        <v>349.7</v>
      </c>
      <c r="AK202" s="15">
        <v>0</v>
      </c>
      <c r="AL202" s="15">
        <v>258.60000000000002</v>
      </c>
    </row>
    <row r="203" spans="1:38">
      <c r="A203" s="16">
        <f t="shared" si="6"/>
        <v>2006</v>
      </c>
      <c r="B203" s="6">
        <f t="shared" si="5"/>
        <v>7</v>
      </c>
      <c r="C203" s="46">
        <f>'[1]M (Adjusted)'!B206</f>
        <v>8015.0674923389188</v>
      </c>
      <c r="D203" s="101">
        <f>'[1]M (Adjusted)'!D206</f>
        <v>689.35713191763045</v>
      </c>
      <c r="E203" s="101">
        <f>'[1]M (Adjusted)'!E206</f>
        <v>417.12268489455022</v>
      </c>
      <c r="F203" s="101">
        <f>'[1]M (Adjusted)'!F206</f>
        <v>1634.7378912308525</v>
      </c>
      <c r="G203" s="101">
        <f>'[1]M (Adjusted)'!G206</f>
        <v>163.47307364600562</v>
      </c>
      <c r="H203" s="101">
        <f>'[1]M (Adjusted)'!H206</f>
        <v>557.1860614188256</v>
      </c>
      <c r="I203" s="101">
        <f>'[1]M (Adjusted)'!I206</f>
        <v>1157.5698516176592</v>
      </c>
      <c r="J203" s="101">
        <f>'[1]M (Adjusted)'!J206</f>
        <v>988.67864666062019</v>
      </c>
      <c r="K203" s="101">
        <f>'[1]M (Adjusted)'!K206</f>
        <v>963.9082515215681</v>
      </c>
      <c r="L203" s="101">
        <f>'[1]M (Adjusted)'!L206</f>
        <v>338.52742042969311</v>
      </c>
      <c r="M203" s="101">
        <f>'[1]M (Adjusted)'!M206</f>
        <v>5804.0811965252233</v>
      </c>
      <c r="N203" s="101">
        <f>'[1]M (Adjusted)'!N206</f>
        <v>1097.9365330992207</v>
      </c>
      <c r="O203" s="14">
        <v>30.5</v>
      </c>
      <c r="P203" s="101">
        <f>[2]M!L206</f>
        <v>203.03127529928761</v>
      </c>
      <c r="Q203" s="104">
        <f>'[3]M (Adjusted)'!$L206</f>
        <v>672250.97379819804</v>
      </c>
      <c r="R203" s="104">
        <f>'[3]M (Adjusted)'!D206</f>
        <v>44489.170781418332</v>
      </c>
      <c r="S203" s="104">
        <f>'[3]M (Adjusted)'!$M206</f>
        <v>599583.03329073999</v>
      </c>
      <c r="T203" s="104">
        <f>'[3]M (Adjusted)'!$O206</f>
        <v>32932.973644625759</v>
      </c>
      <c r="U203" s="107">
        <f>[4]Sheet1!$AQ206</f>
        <v>97.385731681820843</v>
      </c>
      <c r="V203" s="101">
        <f>[2]M!F206</f>
        <v>97.250945374129273</v>
      </c>
      <c r="W203" s="44">
        <v>11.76982521824382</v>
      </c>
      <c r="X203" s="44">
        <v>9.5896743253804289</v>
      </c>
      <c r="Y203" s="44">
        <v>8.0300362134729077</v>
      </c>
      <c r="Z203" s="44">
        <v>9.0861811303267803</v>
      </c>
      <c r="AA203" s="44">
        <v>10.57</v>
      </c>
      <c r="AB203" s="19">
        <f>ROUND(Fall13!W203/($P203/100),3)</f>
        <v>5.7969999999999997</v>
      </c>
      <c r="AC203" s="19">
        <f>ROUND(Fall13!X203/($P203/100),3)</f>
        <v>4.7229999999999999</v>
      </c>
      <c r="AD203" s="19">
        <f>ROUND(Fall13!Y203/($P203/100),3)</f>
        <v>3.9550000000000001</v>
      </c>
      <c r="AE203" s="19">
        <f>ROUND(Fall13!Z203/($P203/100),3)</f>
        <v>4.4749999999999996</v>
      </c>
      <c r="AF203" s="19">
        <f>ROUND(Fall13!AA203/($P203/100),3)</f>
        <v>5.2060000000000004</v>
      </c>
      <c r="AG203" s="15">
        <v>0</v>
      </c>
      <c r="AH203" s="15">
        <v>407.8</v>
      </c>
      <c r="AI203" s="15">
        <v>0</v>
      </c>
      <c r="AJ203" s="15">
        <v>468.8</v>
      </c>
      <c r="AK203" s="15">
        <v>0</v>
      </c>
      <c r="AL203" s="15">
        <v>316.3</v>
      </c>
    </row>
    <row r="204" spans="1:38">
      <c r="A204" s="16">
        <f t="shared" si="6"/>
        <v>2006</v>
      </c>
      <c r="B204" s="6">
        <f t="shared" si="5"/>
        <v>8</v>
      </c>
      <c r="C204" s="46">
        <f>'[1]M (Adjusted)'!B207</f>
        <v>8024.1061855823764</v>
      </c>
      <c r="D204" s="101">
        <f>'[1]M (Adjusted)'!D207</f>
        <v>685.98294793610125</v>
      </c>
      <c r="E204" s="101">
        <f>'[1]M (Adjusted)'!E207</f>
        <v>416.11602184152412</v>
      </c>
      <c r="F204" s="101">
        <f>'[1]M (Adjusted)'!F207</f>
        <v>1635.3083526969797</v>
      </c>
      <c r="G204" s="101">
        <f>'[1]M (Adjusted)'!G207</f>
        <v>163.43378917674625</v>
      </c>
      <c r="H204" s="101">
        <f>'[1]M (Adjusted)'!H207</f>
        <v>556.73978239009455</v>
      </c>
      <c r="I204" s="101">
        <f>'[1]M (Adjusted)'!I207</f>
        <v>1160.985030062737</v>
      </c>
      <c r="J204" s="101">
        <f>'[1]M (Adjusted)'!J207</f>
        <v>991.38875134145064</v>
      </c>
      <c r="K204" s="101">
        <f>'[1]M (Adjusted)'!K207</f>
        <v>966.26005504268312</v>
      </c>
      <c r="L204" s="101">
        <f>'[1]M (Adjusted)'!L207</f>
        <v>339.48231302874706</v>
      </c>
      <c r="M204" s="101">
        <f>'[1]M (Adjusted)'!M207</f>
        <v>5813.5980737394375</v>
      </c>
      <c r="N204" s="101">
        <f>'[1]M (Adjusted)'!N207</f>
        <v>1101.936650975337</v>
      </c>
      <c r="O204" s="14">
        <v>31.1</v>
      </c>
      <c r="P204" s="101">
        <f>[2]M!L207</f>
        <v>203.3966833699134</v>
      </c>
      <c r="Q204" s="104">
        <f>'[3]M (Adjusted)'!$L207</f>
        <v>673988.6956590222</v>
      </c>
      <c r="R204" s="104">
        <f>'[3]M (Adjusted)'!D207</f>
        <v>44718.82101816457</v>
      </c>
      <c r="S204" s="104">
        <f>'[3]M (Adjusted)'!$M207</f>
        <v>601323.43844112277</v>
      </c>
      <c r="T204" s="104">
        <f>'[3]M (Adjusted)'!$O207</f>
        <v>32995.685771572971</v>
      </c>
      <c r="U204" s="107">
        <f>[4]Sheet1!$AQ207</f>
        <v>97.526055939555647</v>
      </c>
      <c r="V204" s="101">
        <f>[2]M!F207</f>
        <v>97.435616963693207</v>
      </c>
      <c r="W204" s="44">
        <v>11.795569682065326</v>
      </c>
      <c r="X204" s="44">
        <v>9.5745798137733615</v>
      </c>
      <c r="Y204" s="44">
        <v>7.978581193328159</v>
      </c>
      <c r="Z204" s="44">
        <v>9.1724039557339001</v>
      </c>
      <c r="AA204" s="44">
        <v>10.635</v>
      </c>
      <c r="AB204" s="19">
        <f>ROUND(Fall13!W204/($P204/100),3)</f>
        <v>5.7990000000000004</v>
      </c>
      <c r="AC204" s="19">
        <f>ROUND(Fall13!X204/($P204/100),3)</f>
        <v>4.7069999999999999</v>
      </c>
      <c r="AD204" s="19">
        <f>ROUND(Fall13!Y204/($P204/100),3)</f>
        <v>3.923</v>
      </c>
      <c r="AE204" s="19">
        <f>ROUND(Fall13!Z204/($P204/100),3)</f>
        <v>4.51</v>
      </c>
      <c r="AF204" s="19">
        <f>ROUND(Fall13!AA204/($P204/100),3)</f>
        <v>5.2290000000000001</v>
      </c>
      <c r="AG204" s="15">
        <v>0</v>
      </c>
      <c r="AH204" s="15">
        <v>455.6</v>
      </c>
      <c r="AI204" s="15">
        <v>0</v>
      </c>
      <c r="AJ204" s="15">
        <v>455.6</v>
      </c>
      <c r="AK204" s="15">
        <v>0</v>
      </c>
      <c r="AL204" s="15">
        <v>362.3</v>
      </c>
    </row>
    <row r="205" spans="1:38">
      <c r="A205" s="16">
        <f t="shared" si="6"/>
        <v>2006</v>
      </c>
      <c r="B205" s="6">
        <f t="shared" si="5"/>
        <v>9</v>
      </c>
      <c r="C205" s="46">
        <f>'[1]M (Adjusted)'!B208</f>
        <v>8028.3183844010036</v>
      </c>
      <c r="D205" s="101">
        <f>'[1]M (Adjusted)'!D208</f>
        <v>682.1397950828075</v>
      </c>
      <c r="E205" s="101">
        <f>'[1]M (Adjusted)'!E208</f>
        <v>414.82210671603679</v>
      </c>
      <c r="F205" s="101">
        <f>'[1]M (Adjusted)'!F208</f>
        <v>1636.0775075780848</v>
      </c>
      <c r="G205" s="101">
        <f>'[1]M (Adjusted)'!G208</f>
        <v>163.28955636645358</v>
      </c>
      <c r="H205" s="101">
        <f>'[1]M (Adjusted)'!H208</f>
        <v>556.7700362722079</v>
      </c>
      <c r="I205" s="101">
        <f>'[1]M (Adjusted)'!I208</f>
        <v>1160.8801052967708</v>
      </c>
      <c r="J205" s="101">
        <f>'[1]M (Adjusted)'!J208</f>
        <v>992.9970220804214</v>
      </c>
      <c r="K205" s="101">
        <f>'[1]M (Adjusted)'!K208</f>
        <v>968.71070235644777</v>
      </c>
      <c r="L205" s="101">
        <f>'[1]M (Adjusted)'!L208</f>
        <v>340.42117174764473</v>
      </c>
      <c r="M205" s="101">
        <f>'[1]M (Adjusted)'!M208</f>
        <v>5819.1461016980311</v>
      </c>
      <c r="N205" s="101">
        <f>'[1]M (Adjusted)'!N208</f>
        <v>1105.7522670874994</v>
      </c>
      <c r="O205" s="14">
        <v>30.5</v>
      </c>
      <c r="P205" s="101">
        <f>[2]M!L208</f>
        <v>203.06899631818135</v>
      </c>
      <c r="Q205" s="104">
        <f>'[3]M (Adjusted)'!$L208</f>
        <v>676479.2999186198</v>
      </c>
      <c r="R205" s="104">
        <f>'[3]M (Adjusted)'!D208</f>
        <v>44893.549580504841</v>
      </c>
      <c r="S205" s="104">
        <f>'[3]M (Adjusted)'!$M208</f>
        <v>603647.40420532227</v>
      </c>
      <c r="T205" s="104">
        <f>'[3]M (Adjusted)'!$O208</f>
        <v>33091.471729278564</v>
      </c>
      <c r="U205" s="107">
        <f>[4]Sheet1!$AQ208</f>
        <v>97.5972496389101</v>
      </c>
      <c r="V205" s="101">
        <f>[2]M!F208</f>
        <v>97.505361415197456</v>
      </c>
      <c r="W205" s="44">
        <v>11.776564985615448</v>
      </c>
      <c r="X205" s="44">
        <v>9.5624694889666451</v>
      </c>
      <c r="Y205" s="44">
        <v>7.9635435569782338</v>
      </c>
      <c r="Z205" s="44">
        <v>9.1793235252145564</v>
      </c>
      <c r="AA205" s="44">
        <v>10.552</v>
      </c>
      <c r="AB205" s="19">
        <f>ROUND(Fall13!W205/($P205/100),3)</f>
        <v>5.7990000000000004</v>
      </c>
      <c r="AC205" s="19">
        <f>ROUND(Fall13!X205/($P205/100),3)</f>
        <v>4.7089999999999996</v>
      </c>
      <c r="AD205" s="19">
        <f>ROUND(Fall13!Y205/($P205/100),3)</f>
        <v>3.9220000000000002</v>
      </c>
      <c r="AE205" s="19">
        <f>ROUND(Fall13!Z205/($P205/100),3)</f>
        <v>4.5199999999999996</v>
      </c>
      <c r="AF205" s="19">
        <f>ROUND(Fall13!AA205/($P205/100),3)</f>
        <v>5.1959999999999997</v>
      </c>
      <c r="AG205" s="15">
        <v>0</v>
      </c>
      <c r="AH205" s="15">
        <v>419.9</v>
      </c>
      <c r="AI205" s="15">
        <v>0</v>
      </c>
      <c r="AJ205" s="15">
        <v>480.9</v>
      </c>
      <c r="AK205" s="15">
        <v>0</v>
      </c>
      <c r="AL205" s="15">
        <v>328.4</v>
      </c>
    </row>
    <row r="206" spans="1:38">
      <c r="A206" s="16">
        <f t="shared" si="6"/>
        <v>2006</v>
      </c>
      <c r="B206" s="6">
        <f t="shared" si="5"/>
        <v>10</v>
      </c>
      <c r="C206" s="46">
        <f>'[1]M (Adjusted)'!B209</f>
        <v>8030.4435974705602</v>
      </c>
      <c r="D206" s="101">
        <f>'[1]M (Adjusted)'!D209</f>
        <v>677.99839331798501</v>
      </c>
      <c r="E206" s="101">
        <f>'[1]M (Adjusted)'!E209</f>
        <v>413.32318449597204</v>
      </c>
      <c r="F206" s="101">
        <f>'[1]M (Adjusted)'!F209</f>
        <v>1637.1560626183787</v>
      </c>
      <c r="G206" s="101">
        <f>'[1]M (Adjusted)'!G209</f>
        <v>163.08408002194858</v>
      </c>
      <c r="H206" s="101">
        <f>'[1]M (Adjusted)'!H209</f>
        <v>557.09733168444325</v>
      </c>
      <c r="I206" s="101">
        <f>'[1]M (Adjusted)'!I209</f>
        <v>1159.3098167680926</v>
      </c>
      <c r="J206" s="101">
        <f>'[1]M (Adjusted)'!J209</f>
        <v>994.18244140763431</v>
      </c>
      <c r="K206" s="101">
        <f>'[1]M (Adjusted)'!K209</f>
        <v>971.19594618125313</v>
      </c>
      <c r="L206" s="101">
        <f>'[1]M (Adjusted)'!L209</f>
        <v>341.5164323612567</v>
      </c>
      <c r="M206" s="101">
        <f>'[1]M (Adjusted)'!M209</f>
        <v>5823.5421110430079</v>
      </c>
      <c r="N206" s="101">
        <f>'[1]M (Adjusted)'!N209</f>
        <v>1109.0742413045898</v>
      </c>
      <c r="O206" s="14">
        <v>29.7</v>
      </c>
      <c r="P206" s="101">
        <f>[2]M!L209</f>
        <v>202.44738583410941</v>
      </c>
      <c r="Q206" s="104">
        <f>'[3]M (Adjusted)'!$L209</f>
        <v>679221.24329007056</v>
      </c>
      <c r="R206" s="104">
        <f>'[3]M (Adjusted)'!D209</f>
        <v>45027.283391901969</v>
      </c>
      <c r="S206" s="104">
        <f>'[3]M (Adjusted)'!$M209</f>
        <v>606024.95268594066</v>
      </c>
      <c r="T206" s="104">
        <f>'[3]M (Adjusted)'!$O209</f>
        <v>33190.705350814329</v>
      </c>
      <c r="U206" s="107">
        <f>[4]Sheet1!$AQ209</f>
        <v>97.65362580288803</v>
      </c>
      <c r="V206" s="101">
        <f>[2]M!F209</f>
        <v>97.537769771391339</v>
      </c>
      <c r="W206" s="44">
        <v>11.649210704420737</v>
      </c>
      <c r="X206" s="44">
        <v>9.6329760732500507</v>
      </c>
      <c r="Y206" s="44">
        <v>7.9437714019238204</v>
      </c>
      <c r="Z206" s="44">
        <v>9.219267138074521</v>
      </c>
      <c r="AA206" s="44">
        <v>10.513999999999999</v>
      </c>
      <c r="AB206" s="19">
        <f>ROUND(Fall13!W206/($P206/100),3)</f>
        <v>5.7539999999999996</v>
      </c>
      <c r="AC206" s="19">
        <f>ROUND(Fall13!X206/($P206/100),3)</f>
        <v>4.758</v>
      </c>
      <c r="AD206" s="19">
        <f>ROUND(Fall13!Y206/($P206/100),3)</f>
        <v>3.9239999999999999</v>
      </c>
      <c r="AE206" s="19">
        <f>ROUND(Fall13!Z206/($P206/100),3)</f>
        <v>4.5540000000000003</v>
      </c>
      <c r="AF206" s="19">
        <f>ROUND(Fall13!AA206/($P206/100),3)</f>
        <v>5.1929999999999996</v>
      </c>
      <c r="AG206" s="15">
        <v>0.5</v>
      </c>
      <c r="AH206" s="15">
        <v>323.5</v>
      </c>
      <c r="AI206" s="15">
        <v>0</v>
      </c>
      <c r="AJ206" s="15">
        <v>323.5</v>
      </c>
      <c r="AK206" s="15">
        <v>1.4</v>
      </c>
      <c r="AL206" s="15">
        <v>236.5</v>
      </c>
    </row>
    <row r="207" spans="1:38">
      <c r="A207" s="16">
        <f t="shared" si="6"/>
        <v>2006</v>
      </c>
      <c r="B207" s="6">
        <f t="shared" si="5"/>
        <v>11</v>
      </c>
      <c r="C207" s="46">
        <f>'[1]M (Adjusted)'!B210</f>
        <v>8034.0382510622339</v>
      </c>
      <c r="D207" s="101">
        <f>'[1]M (Adjusted)'!D210</f>
        <v>673.61522783115504</v>
      </c>
      <c r="E207" s="101">
        <f>'[1]M (Adjusted)'!E210</f>
        <v>411.77671962411455</v>
      </c>
      <c r="F207" s="101">
        <f>'[1]M (Adjusted)'!F210</f>
        <v>1638.6008508260052</v>
      </c>
      <c r="G207" s="101">
        <f>'[1]M (Adjusted)'!G210</f>
        <v>162.87780978058774</v>
      </c>
      <c r="H207" s="101">
        <f>'[1]M (Adjusted)'!H210</f>
        <v>557.37370737412323</v>
      </c>
      <c r="I207" s="101">
        <f>'[1]M (Adjusted)'!I210</f>
        <v>1159.1320995728174</v>
      </c>
      <c r="J207" s="101">
        <f>'[1]M (Adjusted)'!J210</f>
        <v>995.88333964447179</v>
      </c>
      <c r="K207" s="101">
        <f>'[1]M (Adjusted)'!K210</f>
        <v>973.63754140508047</v>
      </c>
      <c r="L207" s="101">
        <f>'[1]M (Adjusted)'!L210</f>
        <v>342.94385837912557</v>
      </c>
      <c r="M207" s="101">
        <f>'[1]M (Adjusted)'!M210</f>
        <v>5830.4492069822118</v>
      </c>
      <c r="N207" s="101">
        <f>'[1]M (Adjusted)'!N210</f>
        <v>1111.6252065072456</v>
      </c>
      <c r="O207" s="14">
        <v>30.5</v>
      </c>
      <c r="P207" s="101">
        <f>[2]M!L210</f>
        <v>202.1046507080396</v>
      </c>
      <c r="Q207" s="104">
        <f>'[3]M (Adjusted)'!$L210</f>
        <v>681486.11117655435</v>
      </c>
      <c r="R207" s="104">
        <f>'[3]M (Adjusted)'!D210</f>
        <v>45140.504203047785</v>
      </c>
      <c r="S207" s="104">
        <f>'[3]M (Adjusted)'!$M210</f>
        <v>607688.35155334475</v>
      </c>
      <c r="T207" s="104">
        <f>'[3]M (Adjusted)'!$O210</f>
        <v>33251.491332117716</v>
      </c>
      <c r="U207" s="107">
        <f>[4]Sheet1!$AQ210</f>
        <v>97.770244874556866</v>
      </c>
      <c r="V207" s="101">
        <f>[2]M!F210</f>
        <v>97.648240796973312</v>
      </c>
      <c r="W207" s="44">
        <v>11.649210704420737</v>
      </c>
      <c r="X207" s="44">
        <v>9.6329760732500507</v>
      </c>
      <c r="Y207" s="44">
        <v>7.9437714019238204</v>
      </c>
      <c r="Z207" s="44">
        <v>9.219267138074521</v>
      </c>
      <c r="AA207" s="44">
        <v>10.379</v>
      </c>
      <c r="AB207" s="19">
        <f>ROUND(Fall13!W207/($P207/100),3)</f>
        <v>5.7640000000000002</v>
      </c>
      <c r="AC207" s="19">
        <f>ROUND(Fall13!X207/($P207/100),3)</f>
        <v>4.766</v>
      </c>
      <c r="AD207" s="19">
        <f>ROUND(Fall13!Y207/($P207/100),3)</f>
        <v>3.931</v>
      </c>
      <c r="AE207" s="19">
        <f>ROUND(Fall13!Z207/($P207/100),3)</f>
        <v>4.5620000000000003</v>
      </c>
      <c r="AF207" s="19">
        <f>ROUND(Fall13!AA207/($P207/100),3)</f>
        <v>5.1349999999999998</v>
      </c>
      <c r="AG207" s="15">
        <v>20</v>
      </c>
      <c r="AH207" s="15">
        <v>150.6</v>
      </c>
      <c r="AI207" s="15">
        <v>3.3</v>
      </c>
      <c r="AJ207" s="15">
        <v>197.4</v>
      </c>
      <c r="AK207" s="15">
        <v>35.9</v>
      </c>
      <c r="AL207" s="15">
        <v>89</v>
      </c>
    </row>
    <row r="208" spans="1:38">
      <c r="A208" s="16">
        <f t="shared" si="6"/>
        <v>2006</v>
      </c>
      <c r="B208" s="6">
        <f t="shared" si="5"/>
        <v>12</v>
      </c>
      <c r="C208" s="46">
        <f>'[1]M (Adjusted)'!B211</f>
        <v>8041.2797810416068</v>
      </c>
      <c r="D208" s="101">
        <f>'[1]M (Adjusted)'!D211</f>
        <v>668.9891775947425</v>
      </c>
      <c r="E208" s="101">
        <f>'[1]M (Adjusted)'!E211</f>
        <v>410.29930867230701</v>
      </c>
      <c r="F208" s="101">
        <f>'[1]M (Adjusted)'!F211</f>
        <v>1640.4379193181953</v>
      </c>
      <c r="G208" s="101">
        <f>'[1]M (Adjusted)'!G211</f>
        <v>162.73737626955395</v>
      </c>
      <c r="H208" s="101">
        <f>'[1]M (Adjusted)'!H211</f>
        <v>557.33258292775963</v>
      </c>
      <c r="I208" s="101">
        <f>'[1]M (Adjusted)'!I211</f>
        <v>1162.123490348939</v>
      </c>
      <c r="J208" s="101">
        <f>'[1]M (Adjusted)'!J211</f>
        <v>998.72166033329506</v>
      </c>
      <c r="K208" s="101">
        <f>'[1]M (Adjusted)'!K211</f>
        <v>975.96765097254706</v>
      </c>
      <c r="L208" s="101">
        <f>'[1]M (Adjusted)'!L211</f>
        <v>344.73588053257237</v>
      </c>
      <c r="M208" s="101">
        <f>'[1]M (Adjusted)'!M211</f>
        <v>5842.056560702862</v>
      </c>
      <c r="N208" s="101">
        <f>'[1]M (Adjusted)'!N211</f>
        <v>1113.3090013842429</v>
      </c>
      <c r="O208" s="14">
        <v>31.3</v>
      </c>
      <c r="P208" s="101">
        <f>[2]M!L211</f>
        <v>202.44048092826719</v>
      </c>
      <c r="Q208" s="104">
        <f>'[3]M (Adjusted)'!$L211</f>
        <v>682739.76204558345</v>
      </c>
      <c r="R208" s="104">
        <f>'[3]M (Adjusted)'!D211</f>
        <v>45248.666769981828</v>
      </c>
      <c r="S208" s="104">
        <f>'[3]M (Adjusted)'!$M211</f>
        <v>608129.48128780245</v>
      </c>
      <c r="T208" s="104">
        <f>'[3]M (Adjusted)'!$O211</f>
        <v>33246.120073872225</v>
      </c>
      <c r="U208" s="107">
        <f>[4]Sheet1!$AQ211</f>
        <v>98.002358922554606</v>
      </c>
      <c r="V208" s="101">
        <f>[2]M!F211</f>
        <v>97.91788067139926</v>
      </c>
      <c r="W208" s="44">
        <v>11.643609855613537</v>
      </c>
      <c r="X208" s="44">
        <v>9.5065562122181824</v>
      </c>
      <c r="Y208" s="44">
        <v>7.8838498303130295</v>
      </c>
      <c r="Z208" s="44">
        <v>9.0790974377563618</v>
      </c>
      <c r="AA208" s="44">
        <v>10.31</v>
      </c>
      <c r="AB208" s="19">
        <f>ROUND(Fall13!W208/($P208/100),3)</f>
        <v>5.7519999999999998</v>
      </c>
      <c r="AC208" s="19">
        <f>ROUND(Fall13!X208/($P208/100),3)</f>
        <v>4.6959999999999997</v>
      </c>
      <c r="AD208" s="19">
        <f>ROUND(Fall13!Y208/($P208/100),3)</f>
        <v>3.8940000000000001</v>
      </c>
      <c r="AE208" s="19">
        <f>ROUND(Fall13!Z208/($P208/100),3)</f>
        <v>4.4850000000000003</v>
      </c>
      <c r="AF208" s="19">
        <f>ROUND(Fall13!AA208/($P208/100),3)</f>
        <v>5.093</v>
      </c>
      <c r="AG208" s="15">
        <v>66.900000000000006</v>
      </c>
      <c r="AH208" s="15">
        <v>60.4</v>
      </c>
      <c r="AI208" s="15">
        <v>16.899999999999999</v>
      </c>
      <c r="AJ208" s="15">
        <v>60.4</v>
      </c>
      <c r="AK208" s="15">
        <v>102</v>
      </c>
      <c r="AL208" s="15">
        <v>24.1</v>
      </c>
    </row>
    <row r="209" spans="1:38">
      <c r="A209" s="16">
        <f t="shared" si="6"/>
        <v>2007</v>
      </c>
      <c r="B209" s="6">
        <f t="shared" ref="B209:B272" si="7">B197</f>
        <v>1</v>
      </c>
      <c r="C209" s="46">
        <f>'[1]M (Adjusted)'!B212</f>
        <v>8050.1599375893993</v>
      </c>
      <c r="D209" s="101">
        <f>'[1]M (Adjusted)'!D212</f>
        <v>663.88675594474034</v>
      </c>
      <c r="E209" s="101">
        <f>'[1]M (Adjusted)'!E212</f>
        <v>408.86250039598633</v>
      </c>
      <c r="F209" s="101">
        <f>'[1]M (Adjusted)'!F212</f>
        <v>1642.6078231118379</v>
      </c>
      <c r="G209" s="101">
        <f>'[1]M (Adjusted)'!G212</f>
        <v>162.74838274645228</v>
      </c>
      <c r="H209" s="101">
        <f>'[1]M (Adjusted)'!H212</f>
        <v>556.95730724762529</v>
      </c>
      <c r="I209" s="101">
        <f>'[1]M (Adjusted)'!I212</f>
        <v>1166.7178027706761</v>
      </c>
      <c r="J209" s="101">
        <f>'[1]M (Adjusted)'!J212</f>
        <v>1002.3689221220632</v>
      </c>
      <c r="K209" s="101">
        <f>'[1]M (Adjusted)'!K212</f>
        <v>978.1879095238063</v>
      </c>
      <c r="L209" s="101">
        <f>'[1]M (Adjusted)'!L212</f>
        <v>346.4907119312594</v>
      </c>
      <c r="M209" s="101">
        <f>'[1]M (Adjusted)'!M212</f>
        <v>5856.0788594537198</v>
      </c>
      <c r="N209" s="101">
        <f>'[1]M (Adjusted)'!N212</f>
        <v>1114.6585882094598</v>
      </c>
      <c r="O209" s="14">
        <v>31.85</v>
      </c>
      <c r="P209" s="101">
        <f>[2]M!L212</f>
        <v>203.31673495615684</v>
      </c>
      <c r="Q209" s="104">
        <f>'[3]M (Adjusted)'!$L212</f>
        <v>683085.21718671243</v>
      </c>
      <c r="R209" s="104">
        <f>'[3]M (Adjusted)'!D212</f>
        <v>45355.264515556279</v>
      </c>
      <c r="S209" s="104">
        <f>'[3]M (Adjusted)'!$M212</f>
        <v>607682.54926915327</v>
      </c>
      <c r="T209" s="104">
        <f>'[3]M (Adjusted)'!$O212</f>
        <v>33192.383381505169</v>
      </c>
      <c r="U209" s="107">
        <f>[4]Sheet1!$AQ212</f>
        <v>98.345352579509054</v>
      </c>
      <c r="V209" s="101">
        <f>[2]M!F212</f>
        <v>98.323014218720701</v>
      </c>
      <c r="W209" s="42">
        <v>11.727789550912808</v>
      </c>
      <c r="X209" s="42">
        <v>9.2682344069437672</v>
      </c>
      <c r="Y209" s="42">
        <v>7.8398744116900776</v>
      </c>
      <c r="Z209" s="42">
        <v>8.8638188207030755</v>
      </c>
      <c r="AA209" s="42">
        <v>10.244999999999999</v>
      </c>
      <c r="AB209" s="19">
        <f>ROUND(Fall13!W209/($P209/100),3)</f>
        <v>5.7679999999999998</v>
      </c>
      <c r="AC209" s="19">
        <f>ROUND(Fall13!X209/($P209/100),3)</f>
        <v>4.5590000000000002</v>
      </c>
      <c r="AD209" s="19">
        <f>ROUND(Fall13!Y209/($P209/100),3)</f>
        <v>3.8559999999999999</v>
      </c>
      <c r="AE209" s="19">
        <f>ROUND(Fall13!Z209/($P209/100),3)</f>
        <v>4.3600000000000003</v>
      </c>
      <c r="AF209" s="19">
        <f>ROUND(Fall13!AA209/($P209/100),3)</f>
        <v>5.0389999999999997</v>
      </c>
      <c r="AG209" s="15">
        <v>42.2</v>
      </c>
      <c r="AH209" s="15">
        <v>79</v>
      </c>
      <c r="AI209" s="15">
        <v>11.4</v>
      </c>
      <c r="AJ209" s="15">
        <v>119.3</v>
      </c>
      <c r="AK209" s="15">
        <v>68.7</v>
      </c>
      <c r="AL209" s="15">
        <v>31</v>
      </c>
    </row>
    <row r="210" spans="1:38">
      <c r="A210" s="16">
        <f t="shared" si="6"/>
        <v>2007</v>
      </c>
      <c r="B210" s="6">
        <f t="shared" si="7"/>
        <v>2</v>
      </c>
      <c r="C210" s="46">
        <f>'[1]M (Adjusted)'!B213</f>
        <v>8056.7313196792138</v>
      </c>
      <c r="D210" s="101">
        <f>'[1]M (Adjusted)'!D213</f>
        <v>658.47298319052368</v>
      </c>
      <c r="E210" s="101">
        <f>'[1]M (Adjusted)'!E213</f>
        <v>407.51311269056583</v>
      </c>
      <c r="F210" s="101">
        <f>'[1]M (Adjusted)'!F213</f>
        <v>1644.8306322959918</v>
      </c>
      <c r="G210" s="101">
        <f>'[1]M (Adjusted)'!G213</f>
        <v>162.98554781531649</v>
      </c>
      <c r="H210" s="101">
        <f>'[1]M (Adjusted)'!H213</f>
        <v>556.35818206745068</v>
      </c>
      <c r="I210" s="101">
        <f>'[1]M (Adjusted)'!I213</f>
        <v>1169.9930799316082</v>
      </c>
      <c r="J210" s="101">
        <f>'[1]M (Adjusted)'!J213</f>
        <v>1005.8877108035875</v>
      </c>
      <c r="K210" s="101">
        <f>'[1]M (Adjusted)'!K213</f>
        <v>980.14121968086272</v>
      </c>
      <c r="L210" s="101">
        <f>'[1]M (Adjusted)'!L213</f>
        <v>347.56423292947665</v>
      </c>
      <c r="M210" s="101">
        <f>'[1]M (Adjusted)'!M213</f>
        <v>5867.7606055242941</v>
      </c>
      <c r="N210" s="101">
        <f>'[1]M (Adjusted)'!N213</f>
        <v>1116.2569947593979</v>
      </c>
      <c r="O210" s="14">
        <v>29.65</v>
      </c>
      <c r="P210" s="101">
        <f>[2]M!L213</f>
        <v>204.34098003698247</v>
      </c>
      <c r="Q210" s="104">
        <f>'[3]M (Adjusted)'!$L213</f>
        <v>682831.08526175364</v>
      </c>
      <c r="R210" s="104">
        <f>'[3]M (Adjusted)'!D213</f>
        <v>45450.998226711148</v>
      </c>
      <c r="S210" s="104">
        <f>'[3]M (Adjusted)'!$M213</f>
        <v>606994.64758191793</v>
      </c>
      <c r="T210" s="104">
        <f>'[3]M (Adjusted)'!$O213</f>
        <v>33127.485213441505</v>
      </c>
      <c r="U210" s="107">
        <f>[4]Sheet1!$AQ213</f>
        <v>98.742209063975935</v>
      </c>
      <c r="V210" s="101">
        <f>[2]M!F213</f>
        <v>98.768987292756464</v>
      </c>
      <c r="W210" s="42">
        <v>11.686270868932253</v>
      </c>
      <c r="X210" s="42">
        <v>9.4862784330693053</v>
      </c>
      <c r="Y210" s="42">
        <v>7.7332817753889467</v>
      </c>
      <c r="Z210" s="42">
        <v>9.0158434367972706</v>
      </c>
      <c r="AA210" s="42">
        <v>10.381</v>
      </c>
      <c r="AB210" s="19">
        <f>ROUND(Fall13!W210/($P210/100),3)</f>
        <v>5.7190000000000003</v>
      </c>
      <c r="AC210" s="19">
        <f>ROUND(Fall13!X210/($P210/100),3)</f>
        <v>4.6420000000000003</v>
      </c>
      <c r="AD210" s="19">
        <f>ROUND(Fall13!Y210/($P210/100),3)</f>
        <v>3.7839999999999998</v>
      </c>
      <c r="AE210" s="19">
        <f>ROUND(Fall13!Z210/($P210/100),3)</f>
        <v>4.4119999999999999</v>
      </c>
      <c r="AF210" s="19">
        <f>ROUND(Fall13!AA210/($P210/100),3)</f>
        <v>5.08</v>
      </c>
      <c r="AG210" s="15">
        <v>137.5</v>
      </c>
      <c r="AH210" s="15">
        <v>16.7</v>
      </c>
      <c r="AI210" s="15">
        <v>44.4</v>
      </c>
      <c r="AJ210" s="15">
        <v>16.7</v>
      </c>
      <c r="AK210" s="15">
        <v>196.1</v>
      </c>
      <c r="AL210" s="15">
        <v>5.4</v>
      </c>
    </row>
    <row r="211" spans="1:38">
      <c r="A211" s="16">
        <f t="shared" si="6"/>
        <v>2007</v>
      </c>
      <c r="B211" s="6">
        <f t="shared" si="7"/>
        <v>3</v>
      </c>
      <c r="C211" s="46">
        <f>'[1]M (Adjusted)'!B214</f>
        <v>8058.6618744615589</v>
      </c>
      <c r="D211" s="101">
        <f>'[1]M (Adjusted)'!D214</f>
        <v>652.36328740057445</v>
      </c>
      <c r="E211" s="101">
        <f>'[1]M (Adjusted)'!E214</f>
        <v>406.12565588302192</v>
      </c>
      <c r="F211" s="101">
        <f>'[1]M (Adjusted)'!F214</f>
        <v>1646.9646507713103</v>
      </c>
      <c r="G211" s="101">
        <f>'[1]M (Adjusted)'!G214</f>
        <v>163.45830487051319</v>
      </c>
      <c r="H211" s="101">
        <f>'[1]M (Adjusted)'!H214</f>
        <v>555.59046016705611</v>
      </c>
      <c r="I211" s="101">
        <f>'[1]M (Adjusted)'!I214</f>
        <v>1170.2895344457318</v>
      </c>
      <c r="J211" s="101">
        <f>'[1]M (Adjusted)'!J214</f>
        <v>1008.9572554480645</v>
      </c>
      <c r="K211" s="101">
        <f>'[1]M (Adjusted)'!K214</f>
        <v>981.87821554608888</v>
      </c>
      <c r="L211" s="101">
        <f>'[1]M (Adjusted)'!L214</f>
        <v>347.6770008888937</v>
      </c>
      <c r="M211" s="101">
        <f>'[1]M (Adjusted)'!M214</f>
        <v>5874.8154221376581</v>
      </c>
      <c r="N211" s="101">
        <f>'[1]M (Adjusted)'!N214</f>
        <v>1118.5609003901482</v>
      </c>
      <c r="O211" s="14">
        <v>29.4</v>
      </c>
      <c r="P211" s="101">
        <f>[2]M!L214</f>
        <v>205.29560955926294</v>
      </c>
      <c r="Q211" s="104">
        <f>'[3]M (Adjusted)'!$L214</f>
        <v>682313.96388293849</v>
      </c>
      <c r="R211" s="104">
        <f>'[3]M (Adjusted)'!D214</f>
        <v>45536.663921184088</v>
      </c>
      <c r="S211" s="104">
        <f>'[3]M (Adjusted)'!$M214</f>
        <v>606531.86178834981</v>
      </c>
      <c r="T211" s="104">
        <f>'[3]M (Adjusted)'!$O214</f>
        <v>33075.433653339263</v>
      </c>
      <c r="U211" s="107">
        <f>[4]Sheet1!$AQ214</f>
        <v>99.173527150985691</v>
      </c>
      <c r="V211" s="101">
        <f>[2]M!F214</f>
        <v>99.215875100464586</v>
      </c>
      <c r="W211" s="42">
        <v>11.692981326059293</v>
      </c>
      <c r="X211" s="42">
        <v>9.4678068829657214</v>
      </c>
      <c r="Y211" s="42">
        <v>7.8712597451641191</v>
      </c>
      <c r="Z211" s="42">
        <v>9.0418534015702221</v>
      </c>
      <c r="AA211" s="42">
        <v>10.356999999999999</v>
      </c>
      <c r="AB211" s="19">
        <f>ROUND(Fall13!W211/($P211/100),3)</f>
        <v>5.6959999999999997</v>
      </c>
      <c r="AC211" s="19">
        <f>ROUND(Fall13!X211/($P211/100),3)</f>
        <v>4.6120000000000001</v>
      </c>
      <c r="AD211" s="19">
        <f>ROUND(Fall13!Y211/($P211/100),3)</f>
        <v>3.8340000000000001</v>
      </c>
      <c r="AE211" s="19">
        <f>ROUND(Fall13!Z211/($P211/100),3)</f>
        <v>4.4039999999999999</v>
      </c>
      <c r="AF211" s="19">
        <f>ROUND(Fall13!AA211/($P211/100),3)</f>
        <v>5.0449999999999999</v>
      </c>
      <c r="AG211" s="15">
        <v>82.7</v>
      </c>
      <c r="AH211" s="15">
        <v>38.6</v>
      </c>
      <c r="AI211" s="15">
        <v>25.3</v>
      </c>
      <c r="AJ211" s="15">
        <v>62.5</v>
      </c>
      <c r="AK211" s="15">
        <v>125.1</v>
      </c>
      <c r="AL211" s="15">
        <v>12.9</v>
      </c>
    </row>
    <row r="212" spans="1:38">
      <c r="A212" s="16">
        <f t="shared" si="6"/>
        <v>2007</v>
      </c>
      <c r="B212" s="6">
        <f t="shared" si="7"/>
        <v>4</v>
      </c>
      <c r="C212" s="46">
        <f>'[1]M (Adjusted)'!B215</f>
        <v>8054.917873683572</v>
      </c>
      <c r="D212" s="101">
        <f>'[1]M (Adjusted)'!D215</f>
        <v>645.35137675081694</v>
      </c>
      <c r="E212" s="101">
        <f>'[1]M (Adjusted)'!E215</f>
        <v>404.5557810460528</v>
      </c>
      <c r="F212" s="101">
        <f>'[1]M (Adjusted)'!F215</f>
        <v>1648.4503439287344</v>
      </c>
      <c r="G212" s="101">
        <f>'[1]M (Adjusted)'!G215</f>
        <v>163.96081568598748</v>
      </c>
      <c r="H212" s="101">
        <f>'[1]M (Adjusted)'!H215</f>
        <v>554.70943241914108</v>
      </c>
      <c r="I212" s="101">
        <f>'[1]M (Adjusted)'!I215</f>
        <v>1167.8200689673424</v>
      </c>
      <c r="J212" s="101">
        <f>'[1]M (Adjusted)'!J215</f>
        <v>1011.7118760531147</v>
      </c>
      <c r="K212" s="101">
        <f>'[1]M (Adjusted)'!K215</f>
        <v>983.28559186756615</v>
      </c>
      <c r="L212" s="101">
        <f>'[1]M (Adjusted)'!L215</f>
        <v>346.99386663734913</v>
      </c>
      <c r="M212" s="101">
        <f>'[1]M (Adjusted)'!M215</f>
        <v>5876.9319955592355</v>
      </c>
      <c r="N212" s="101">
        <f>'[1]M (Adjusted)'!N215</f>
        <v>1121.2241342981656</v>
      </c>
      <c r="O212" s="14">
        <v>30.4</v>
      </c>
      <c r="P212" s="101">
        <f>[2]M!L215</f>
        <v>206.11145779093107</v>
      </c>
      <c r="Q212" s="104">
        <f>'[3]M (Adjusted)'!$L215</f>
        <v>681939.18823242188</v>
      </c>
      <c r="R212" s="104">
        <f>'[3]M (Adjusted)'!D215</f>
        <v>45605.114645932808</v>
      </c>
      <c r="S212" s="104">
        <f>'[3]M (Adjusted)'!$M215</f>
        <v>606492.56339645386</v>
      </c>
      <c r="T212" s="104">
        <f>'[3]M (Adjusted)'!$O215</f>
        <v>33046.039547189073</v>
      </c>
      <c r="U212" s="107">
        <f>[4]Sheet1!$AQ215</f>
        <v>99.598534157002959</v>
      </c>
      <c r="V212" s="101">
        <f>[2]M!F215</f>
        <v>99.627862177789211</v>
      </c>
      <c r="W212" s="42">
        <v>11.771351199656941</v>
      </c>
      <c r="X212" s="42">
        <v>9.4951642709863471</v>
      </c>
      <c r="Y212" s="42">
        <v>7.8241522314090384</v>
      </c>
      <c r="Z212" s="42">
        <v>8.9969098618253192</v>
      </c>
      <c r="AA212" s="42">
        <v>10.382</v>
      </c>
      <c r="AB212" s="19">
        <f>ROUND(Fall13!W212/($P212/100),3)</f>
        <v>5.7110000000000003</v>
      </c>
      <c r="AC212" s="19">
        <f>ROUND(Fall13!X212/($P212/100),3)</f>
        <v>4.6070000000000002</v>
      </c>
      <c r="AD212" s="19">
        <f>ROUND(Fall13!Y212/($P212/100),3)</f>
        <v>3.7959999999999998</v>
      </c>
      <c r="AE212" s="19">
        <f>ROUND(Fall13!Z212/($P212/100),3)</f>
        <v>4.3650000000000002</v>
      </c>
      <c r="AF212" s="19">
        <f>ROUND(Fall13!AA212/($P212/100),3)</f>
        <v>5.0369999999999999</v>
      </c>
      <c r="AG212" s="15">
        <v>19.899999999999999</v>
      </c>
      <c r="AH212" s="15">
        <v>99</v>
      </c>
      <c r="AI212" s="15">
        <v>1.8</v>
      </c>
      <c r="AJ212" s="15">
        <v>99</v>
      </c>
      <c r="AK212" s="15">
        <v>38</v>
      </c>
      <c r="AL212" s="15">
        <v>40.1</v>
      </c>
    </row>
    <row r="213" spans="1:38">
      <c r="A213" s="16">
        <f t="shared" si="6"/>
        <v>2007</v>
      </c>
      <c r="B213" s="6">
        <f t="shared" si="7"/>
        <v>5</v>
      </c>
      <c r="C213" s="46">
        <f>'[1]M (Adjusted)'!B216</f>
        <v>8044.8323174292045</v>
      </c>
      <c r="D213" s="101">
        <f>'[1]M (Adjusted)'!D216</f>
        <v>637.69047077931464</v>
      </c>
      <c r="E213" s="101">
        <f>'[1]M (Adjusted)'!E216</f>
        <v>402.73364905604433</v>
      </c>
      <c r="F213" s="101">
        <f>'[1]M (Adjusted)'!F216</f>
        <v>1648.4174858485499</v>
      </c>
      <c r="G213" s="101">
        <f>'[1]M (Adjusted)'!G216</f>
        <v>164.16456506233061</v>
      </c>
      <c r="H213" s="101">
        <f>'[1]M (Adjusted)'!H216</f>
        <v>553.82866395481176</v>
      </c>
      <c r="I213" s="101">
        <f>'[1]M (Adjusted)'!I216</f>
        <v>1163.4950624915862</v>
      </c>
      <c r="J213" s="101">
        <f>'[1]M (Adjusted)'!J216</f>
        <v>1014.2575553285499</v>
      </c>
      <c r="K213" s="101">
        <f>'[1]M (Adjusted)'!K216</f>
        <v>984.08350630152609</v>
      </c>
      <c r="L213" s="101">
        <f>'[1]M (Adjusted)'!L216</f>
        <v>345.85893951885163</v>
      </c>
      <c r="M213" s="101">
        <f>'[1]M (Adjusted)'!M216</f>
        <v>5874.1057785062058</v>
      </c>
      <c r="N213" s="101">
        <f>'[1]M (Adjusted)'!N216</f>
        <v>1123.4439830929041</v>
      </c>
      <c r="O213" s="14">
        <v>29.8</v>
      </c>
      <c r="P213" s="101">
        <f>[2]M!L216</f>
        <v>206.70300862481517</v>
      </c>
      <c r="Q213" s="104">
        <f>'[3]M (Adjusted)'!$L216</f>
        <v>682204.37253496726</v>
      </c>
      <c r="R213" s="104">
        <f>'[3]M (Adjusted)'!D216</f>
        <v>45640.950033079884</v>
      </c>
      <c r="S213" s="104">
        <f>'[3]M (Adjusted)'!$M216</f>
        <v>607025.3704474665</v>
      </c>
      <c r="T213" s="104">
        <f>'[3]M (Adjusted)'!$O216</f>
        <v>33048.177094613355</v>
      </c>
      <c r="U213" s="107">
        <f>[4]Sheet1!$AQ216</f>
        <v>99.937584957468417</v>
      </c>
      <c r="V213" s="101">
        <f>[2]M!F216</f>
        <v>99.938938488162336</v>
      </c>
      <c r="W213" s="42">
        <v>11.785413865483539</v>
      </c>
      <c r="X213" s="42">
        <v>9.550980574657709</v>
      </c>
      <c r="Y213" s="42">
        <v>7.9097922767101032</v>
      </c>
      <c r="Z213" s="42">
        <v>9.1206046880638585</v>
      </c>
      <c r="AA213" s="42">
        <v>10.38</v>
      </c>
      <c r="AB213" s="19">
        <f>ROUND(Fall13!W213/($P213/100),3)</f>
        <v>5.702</v>
      </c>
      <c r="AC213" s="19">
        <f>ROUND(Fall13!X213/($P213/100),3)</f>
        <v>4.6210000000000004</v>
      </c>
      <c r="AD213" s="19">
        <f>ROUND(Fall13!Y213/($P213/100),3)</f>
        <v>3.827</v>
      </c>
      <c r="AE213" s="19">
        <f>ROUND(Fall13!Z213/($P213/100),3)</f>
        <v>4.4119999999999999</v>
      </c>
      <c r="AF213" s="19">
        <f>ROUND(Fall13!AA213/($P213/100),3)</f>
        <v>5.0220000000000002</v>
      </c>
      <c r="AG213" s="15">
        <v>5.6</v>
      </c>
      <c r="AH213" s="15">
        <v>195.9</v>
      </c>
      <c r="AI213" s="15">
        <v>0.5</v>
      </c>
      <c r="AJ213" s="15">
        <v>250.5</v>
      </c>
      <c r="AK213" s="15">
        <v>11.1</v>
      </c>
      <c r="AL213" s="15">
        <v>119.8</v>
      </c>
    </row>
    <row r="214" spans="1:38">
      <c r="A214" s="16">
        <f t="shared" si="6"/>
        <v>2007</v>
      </c>
      <c r="B214" s="6">
        <f t="shared" si="7"/>
        <v>6</v>
      </c>
      <c r="C214" s="46">
        <f>'[1]M (Adjusted)'!B217</f>
        <v>8028.8851021210348</v>
      </c>
      <c r="D214" s="101">
        <f>'[1]M (Adjusted)'!D217</f>
        <v>629.45217372477055</v>
      </c>
      <c r="E214" s="101">
        <f>'[1]M (Adjusted)'!E217</f>
        <v>400.60712729891139</v>
      </c>
      <c r="F214" s="101">
        <f>'[1]M (Adjusted)'!F217</f>
        <v>1646.511735479037</v>
      </c>
      <c r="G214" s="101">
        <f>'[1]M (Adjusted)'!G217</f>
        <v>163.86913374761741</v>
      </c>
      <c r="H214" s="101">
        <f>'[1]M (Adjusted)'!H217</f>
        <v>552.96199756165345</v>
      </c>
      <c r="I214" s="101">
        <f>'[1]M (Adjusted)'!I217</f>
        <v>1158.3752308825651</v>
      </c>
      <c r="J214" s="101">
        <f>'[1]M (Adjusted)'!J217</f>
        <v>1016.7286627233028</v>
      </c>
      <c r="K214" s="101">
        <f>'[1]M (Adjusted)'!K217</f>
        <v>984.22377258241181</v>
      </c>
      <c r="L214" s="101">
        <f>'[1]M (Adjusted)'!L217</f>
        <v>344.64627859294416</v>
      </c>
      <c r="M214" s="101">
        <f>'[1]M (Adjusted)'!M217</f>
        <v>5867.3168115695316</v>
      </c>
      <c r="N214" s="101">
        <f>'[1]M (Adjusted)'!N217</f>
        <v>1124.7206883052984</v>
      </c>
      <c r="O214" s="14">
        <v>30.8</v>
      </c>
      <c r="P214" s="101">
        <f>[2]M!L217</f>
        <v>207.07612329522769</v>
      </c>
      <c r="Q214" s="104">
        <f>'[3]M (Adjusted)'!$L217</f>
        <v>683310.5559570312</v>
      </c>
      <c r="R214" s="104">
        <f>'[3]M (Adjusted)'!D217</f>
        <v>45632.524765388924</v>
      </c>
      <c r="S214" s="104">
        <f>'[3]M (Adjusted)'!$M217</f>
        <v>608129.40589701338</v>
      </c>
      <c r="T214" s="104">
        <f>'[3]M (Adjusted)'!$O217</f>
        <v>33081.686699740094</v>
      </c>
      <c r="U214" s="107">
        <f>[4]Sheet1!$AQ217</f>
        <v>100.15398316147427</v>
      </c>
      <c r="V214" s="101">
        <f>[2]M!F217</f>
        <v>100.12695351913571</v>
      </c>
      <c r="W214" s="42">
        <v>11.805588468252632</v>
      </c>
      <c r="X214" s="42">
        <v>9.5068806992808348</v>
      </c>
      <c r="Y214" s="42">
        <v>7.8810714424127131</v>
      </c>
      <c r="Z214" s="42">
        <v>9.0687316805580647</v>
      </c>
      <c r="AA214" s="42">
        <v>10.487</v>
      </c>
      <c r="AB214" s="19">
        <f>ROUND(Fall13!W214/($P214/100),3)</f>
        <v>5.7009999999999996</v>
      </c>
      <c r="AC214" s="19">
        <f>ROUND(Fall13!X214/($P214/100),3)</f>
        <v>4.5910000000000002</v>
      </c>
      <c r="AD214" s="19">
        <f>ROUND(Fall13!Y214/($P214/100),3)</f>
        <v>3.806</v>
      </c>
      <c r="AE214" s="19">
        <f>ROUND(Fall13!Z214/($P214/100),3)</f>
        <v>4.3789999999999996</v>
      </c>
      <c r="AF214" s="19">
        <f>ROUND(Fall13!AA214/($P214/100),3)</f>
        <v>5.0640000000000001</v>
      </c>
      <c r="AG214" s="15">
        <v>0</v>
      </c>
      <c r="AH214" s="15">
        <v>312.8</v>
      </c>
      <c r="AI214" s="15">
        <v>0</v>
      </c>
      <c r="AJ214" s="15">
        <v>312.8</v>
      </c>
      <c r="AK214" s="15">
        <v>0</v>
      </c>
      <c r="AL214" s="15">
        <v>220.7</v>
      </c>
    </row>
    <row r="215" spans="1:38">
      <c r="A215" s="16">
        <f t="shared" si="6"/>
        <v>2007</v>
      </c>
      <c r="B215" s="6">
        <f t="shared" si="7"/>
        <v>7</v>
      </c>
      <c r="C215" s="46">
        <f>'[1]M (Adjusted)'!B218</f>
        <v>8009.9346232568068</v>
      </c>
      <c r="D215" s="101">
        <f>'[1]M (Adjusted)'!D218</f>
        <v>620.67703051756951</v>
      </c>
      <c r="E215" s="101">
        <f>'[1]M (Adjusted)'!E218</f>
        <v>398.29658137646413</v>
      </c>
      <c r="F215" s="101">
        <f>'[1]M (Adjusted)'!F218</f>
        <v>1643.5950583719439</v>
      </c>
      <c r="G215" s="101">
        <f>'[1]M (Adjusted)'!G218</f>
        <v>163.20766480122842</v>
      </c>
      <c r="H215" s="101">
        <f>'[1]M (Adjusted)'!H218</f>
        <v>551.88599918350099</v>
      </c>
      <c r="I215" s="101">
        <f>'[1]M (Adjusted)'!I218</f>
        <v>1153.5428544975096</v>
      </c>
      <c r="J215" s="101">
        <f>'[1]M (Adjusted)'!J218</f>
        <v>1018.9643936782114</v>
      </c>
      <c r="K215" s="101">
        <f>'[1]M (Adjusted)'!K218</f>
        <v>984.11973477948095</v>
      </c>
      <c r="L215" s="101">
        <f>'[1]M (Adjusted)'!L218</f>
        <v>343.69770842982877</v>
      </c>
      <c r="M215" s="101">
        <f>'[1]M (Adjusted)'!M218</f>
        <v>5859.0134137417044</v>
      </c>
      <c r="N215" s="101">
        <f>'[1]M (Adjusted)'!N218</f>
        <v>1125.2626017707009</v>
      </c>
      <c r="O215" s="14">
        <v>30.5</v>
      </c>
      <c r="P215" s="101">
        <f>[2]M!L218</f>
        <v>207.3871861811607</v>
      </c>
      <c r="Q215" s="104">
        <f>'[3]M (Adjusted)'!$L218</f>
        <v>684646.92201675905</v>
      </c>
      <c r="R215" s="104">
        <f>'[3]M (Adjusted)'!D218</f>
        <v>45566.760366307753</v>
      </c>
      <c r="S215" s="104">
        <f>'[3]M (Adjusted)'!$M218</f>
        <v>609470.43552620185</v>
      </c>
      <c r="T215" s="104">
        <f>'[3]M (Adjusted)'!$O218</f>
        <v>33128.383829670565</v>
      </c>
      <c r="U215" s="107">
        <f>[4]Sheet1!$AQ218</f>
        <v>100.29182456758234</v>
      </c>
      <c r="V215" s="101">
        <f>[2]M!F218</f>
        <v>100.24760034728435</v>
      </c>
      <c r="W215" s="42">
        <v>11.865688760536656</v>
      </c>
      <c r="X215" s="42">
        <v>9.4292954214922862</v>
      </c>
      <c r="Y215" s="42">
        <v>7.9225008817684888</v>
      </c>
      <c r="Z215" s="42">
        <v>8.9805490016829346</v>
      </c>
      <c r="AA215" s="42">
        <v>10.568</v>
      </c>
      <c r="AB215" s="19">
        <f>ROUND(Fall13!W215/($P215/100),3)</f>
        <v>5.7220000000000004</v>
      </c>
      <c r="AC215" s="19">
        <f>ROUND(Fall13!X215/($P215/100),3)</f>
        <v>4.5469999999999997</v>
      </c>
      <c r="AD215" s="19">
        <f>ROUND(Fall13!Y215/($P215/100),3)</f>
        <v>3.82</v>
      </c>
      <c r="AE215" s="19">
        <f>ROUND(Fall13!Z215/($P215/100),3)</f>
        <v>4.33</v>
      </c>
      <c r="AF215" s="19">
        <f>ROUND(Fall13!AA215/($P215/100),3)</f>
        <v>5.0960000000000001</v>
      </c>
      <c r="AG215" s="15">
        <v>0</v>
      </c>
      <c r="AH215" s="15">
        <v>420.1</v>
      </c>
      <c r="AI215" s="15">
        <v>0</v>
      </c>
      <c r="AJ215" s="15">
        <v>481.1</v>
      </c>
      <c r="AK215" s="15">
        <v>0</v>
      </c>
      <c r="AL215" s="15">
        <v>328.6</v>
      </c>
    </row>
    <row r="216" spans="1:38">
      <c r="A216" s="16">
        <f t="shared" si="6"/>
        <v>2007</v>
      </c>
      <c r="B216" s="6">
        <f t="shared" si="7"/>
        <v>8</v>
      </c>
      <c r="C216" s="46">
        <f>'[1]M (Adjusted)'!B219</f>
        <v>7991.4427553357618</v>
      </c>
      <c r="D216" s="101">
        <f>'[1]M (Adjusted)'!D219</f>
        <v>611.25607854608563</v>
      </c>
      <c r="E216" s="101">
        <f>'[1]M (Adjusted)'!E219</f>
        <v>395.94766648591406</v>
      </c>
      <c r="F216" s="101">
        <f>'[1]M (Adjusted)'!F219</f>
        <v>1640.9252578967041</v>
      </c>
      <c r="G216" s="101">
        <f>'[1]M (Adjusted)'!G219</f>
        <v>162.42078457298058</v>
      </c>
      <c r="H216" s="101">
        <f>'[1]M (Adjusted)'!H219</f>
        <v>550.27351267780023</v>
      </c>
      <c r="I216" s="101">
        <f>'[1]M (Adjusted)'!I219</f>
        <v>1150.0432432889938</v>
      </c>
      <c r="J216" s="101">
        <f>'[1]M (Adjusted)'!J219</f>
        <v>1020.7378970980644</v>
      </c>
      <c r="K216" s="101">
        <f>'[1]M (Adjusted)'!K219</f>
        <v>984.35320295056988</v>
      </c>
      <c r="L216" s="101">
        <f>'[1]M (Adjusted)'!L219</f>
        <v>343.34060124572244</v>
      </c>
      <c r="M216" s="101">
        <f>'[1]M (Adjusted)'!M219</f>
        <v>5852.0944997308352</v>
      </c>
      <c r="N216" s="101">
        <f>'[1]M (Adjusted)'!N219</f>
        <v>1125.5349331844238</v>
      </c>
      <c r="O216" s="14">
        <v>31.1</v>
      </c>
      <c r="P216" s="101">
        <f>[2]M!L219</f>
        <v>207.85415155753012</v>
      </c>
      <c r="Q216" s="104">
        <f>'[3]M (Adjusted)'!$L219</f>
        <v>685330.10402359499</v>
      </c>
      <c r="R216" s="104">
        <f>'[3]M (Adjusted)'!D219</f>
        <v>45431.218863048285</v>
      </c>
      <c r="S216" s="104">
        <f>'[3]M (Adjusted)'!$M219</f>
        <v>610610.90765774634</v>
      </c>
      <c r="T216" s="104">
        <f>'[3]M (Adjusted)'!$O219</f>
        <v>33164.069741187559</v>
      </c>
      <c r="U216" s="107">
        <f>[4]Sheet1!$AQ219</f>
        <v>100.42637725264555</v>
      </c>
      <c r="V216" s="101">
        <f>[2]M!F219</f>
        <v>100.3868181787191</v>
      </c>
      <c r="W216" s="42">
        <v>11.87091402613142</v>
      </c>
      <c r="X216" s="42">
        <v>9.4568077973313951</v>
      </c>
      <c r="Y216" s="42">
        <v>7.9374722839998038</v>
      </c>
      <c r="Z216" s="42">
        <v>9.0326499711153971</v>
      </c>
      <c r="AA216" s="42">
        <v>10.644</v>
      </c>
      <c r="AB216" s="19">
        <f>ROUND(Fall13!W216/($P216/100),3)</f>
        <v>5.7110000000000003</v>
      </c>
      <c r="AC216" s="19">
        <f>ROUND(Fall13!X216/($P216/100),3)</f>
        <v>4.55</v>
      </c>
      <c r="AD216" s="19">
        <f>ROUND(Fall13!Y216/($P216/100),3)</f>
        <v>3.819</v>
      </c>
      <c r="AE216" s="19">
        <f>ROUND(Fall13!Z216/($P216/100),3)</f>
        <v>4.3460000000000001</v>
      </c>
      <c r="AF216" s="19">
        <f>ROUND(Fall13!AA216/($P216/100),3)</f>
        <v>5.1210000000000004</v>
      </c>
      <c r="AG216" s="15">
        <v>0</v>
      </c>
      <c r="AH216" s="15">
        <v>467.9</v>
      </c>
      <c r="AI216" s="15">
        <v>0</v>
      </c>
      <c r="AJ216" s="15">
        <v>467.9</v>
      </c>
      <c r="AK216" s="15">
        <v>0</v>
      </c>
      <c r="AL216" s="15">
        <v>374.6</v>
      </c>
    </row>
    <row r="217" spans="1:38">
      <c r="A217" s="16">
        <f t="shared" si="6"/>
        <v>2007</v>
      </c>
      <c r="B217" s="6">
        <f t="shared" si="7"/>
        <v>9</v>
      </c>
      <c r="C217" s="46">
        <f>'[1]M (Adjusted)'!B220</f>
        <v>7976.6009275595343</v>
      </c>
      <c r="D217" s="101">
        <f>'[1]M (Adjusted)'!D220</f>
        <v>601.65574986338618</v>
      </c>
      <c r="E217" s="101">
        <f>'[1]M (Adjusted)'!E220</f>
        <v>393.78304755229811</v>
      </c>
      <c r="F217" s="101">
        <f>'[1]M (Adjusted)'!F220</f>
        <v>1639.5209661662579</v>
      </c>
      <c r="G217" s="101">
        <f>'[1]M (Adjusted)'!G220</f>
        <v>161.74849863139292</v>
      </c>
      <c r="H217" s="101">
        <f>'[1]M (Adjusted)'!H220</f>
        <v>548.07509619792302</v>
      </c>
      <c r="I217" s="101">
        <f>'[1]M (Adjusted)'!I220</f>
        <v>1148.3398083368936</v>
      </c>
      <c r="J217" s="101">
        <f>'[1]M (Adjusted)'!J220</f>
        <v>1021.9422275821368</v>
      </c>
      <c r="K217" s="101">
        <f>'[1]M (Adjusted)'!K220</f>
        <v>985.24921271403628</v>
      </c>
      <c r="L217" s="101">
        <f>'[1]M (Adjusted)'!L220</f>
        <v>343.76709873278935</v>
      </c>
      <c r="M217" s="101">
        <f>'[1]M (Adjusted)'!M220</f>
        <v>5848.6429083614294</v>
      </c>
      <c r="N217" s="101">
        <f>'[1]M (Adjusted)'!N220</f>
        <v>1125.9147314521174</v>
      </c>
      <c r="O217" s="14">
        <v>30.55</v>
      </c>
      <c r="P217" s="101">
        <f>[2]M!L220</f>
        <v>208.59687012235324</v>
      </c>
      <c r="Q217" s="104">
        <f>'[3]M (Adjusted)'!$L220</f>
        <v>684834.75641276047</v>
      </c>
      <c r="R217" s="104">
        <f>'[3]M (Adjusted)'!D220</f>
        <v>45232.777362791152</v>
      </c>
      <c r="S217" s="104">
        <f>'[3]M (Adjusted)'!$M220</f>
        <v>611189.57038675947</v>
      </c>
      <c r="T217" s="104">
        <f>'[3]M (Adjusted)'!$O220</f>
        <v>33170.004747708641</v>
      </c>
      <c r="U217" s="107">
        <f>[4]Sheet1!$AQ220</f>
        <v>100.60127653268476</v>
      </c>
      <c r="V217" s="101">
        <f>[2]M!F220</f>
        <v>100.59010374372204</v>
      </c>
      <c r="W217" s="42">
        <v>11.851210213053506</v>
      </c>
      <c r="X217" s="42">
        <v>9.4265900166718186</v>
      </c>
      <c r="Y217" s="42">
        <v>7.9034341054591586</v>
      </c>
      <c r="Z217" s="42">
        <v>9.0145676213677284</v>
      </c>
      <c r="AA217" s="42">
        <v>10.552</v>
      </c>
      <c r="AB217" s="19">
        <f>ROUND(Fall13!W217/($P217/100),3)</f>
        <v>5.681</v>
      </c>
      <c r="AC217" s="19">
        <f>ROUND(Fall13!X217/($P217/100),3)</f>
        <v>4.5190000000000001</v>
      </c>
      <c r="AD217" s="19">
        <f>ROUND(Fall13!Y217/($P217/100),3)</f>
        <v>3.7890000000000001</v>
      </c>
      <c r="AE217" s="19">
        <f>ROUND(Fall13!Z217/($P217/100),3)</f>
        <v>4.3220000000000001</v>
      </c>
      <c r="AF217" s="19">
        <f>ROUND(Fall13!AA217/($P217/100),3)</f>
        <v>5.0590000000000002</v>
      </c>
      <c r="AG217" s="15">
        <v>0</v>
      </c>
      <c r="AH217" s="15">
        <v>468</v>
      </c>
      <c r="AI217" s="15">
        <v>0</v>
      </c>
      <c r="AJ217" s="15">
        <v>529.1</v>
      </c>
      <c r="AK217" s="15">
        <v>0</v>
      </c>
      <c r="AL217" s="15">
        <v>376.4</v>
      </c>
    </row>
    <row r="218" spans="1:38">
      <c r="A218" s="16">
        <f t="shared" si="6"/>
        <v>2007</v>
      </c>
      <c r="B218" s="6">
        <f t="shared" si="7"/>
        <v>10</v>
      </c>
      <c r="C218" s="46">
        <f>'[1]M (Adjusted)'!B221</f>
        <v>7964.3180249621792</v>
      </c>
      <c r="D218" s="101">
        <f>'[1]M (Adjusted)'!D221</f>
        <v>592.24487455814119</v>
      </c>
      <c r="E218" s="101">
        <f>'[1]M (Adjusted)'!E221</f>
        <v>391.80595489594367</v>
      </c>
      <c r="F218" s="101">
        <f>'[1]M (Adjusted)'!F221</f>
        <v>1639.1980820317422</v>
      </c>
      <c r="G218" s="101">
        <f>'[1]M (Adjusted)'!G221</f>
        <v>161.28089901780891</v>
      </c>
      <c r="H218" s="101">
        <f>'[1]M (Adjusted)'!H221</f>
        <v>545.75241799700643</v>
      </c>
      <c r="I218" s="101">
        <f>'[1]M (Adjusted)'!I221</f>
        <v>1146.5207281881762</v>
      </c>
      <c r="J218" s="101">
        <f>'[1]M (Adjusted)'!J221</f>
        <v>1023.165603033958</v>
      </c>
      <c r="K218" s="101">
        <f>'[1]M (Adjusted)'!K221</f>
        <v>986.42415254154514</v>
      </c>
      <c r="L218" s="101">
        <f>'[1]M (Adjusted)'!L221</f>
        <v>344.70829783620371</v>
      </c>
      <c r="M218" s="101">
        <f>'[1]M (Adjusted)'!M221</f>
        <v>5847.0501806464408</v>
      </c>
      <c r="N218" s="101">
        <f>'[1]M (Adjusted)'!N221</f>
        <v>1126.5737128788905</v>
      </c>
      <c r="O218" s="14">
        <v>29.65</v>
      </c>
      <c r="P218" s="101">
        <f>[2]M!L221</f>
        <v>209.537272660963</v>
      </c>
      <c r="Q218" s="104">
        <f>'[3]M (Adjusted)'!$L221</f>
        <v>683817.33659116679</v>
      </c>
      <c r="R218" s="104">
        <f>'[3]M (Adjusted)'!D221</f>
        <v>45001.707852009618</v>
      </c>
      <c r="S218" s="104">
        <f>'[3]M (Adjusted)'!$M221</f>
        <v>611282.45158681564</v>
      </c>
      <c r="T218" s="104">
        <f>'[3]M (Adjusted)'!$O221</f>
        <v>33150.06012264375</v>
      </c>
      <c r="U218" s="107">
        <f>[4]Sheet1!$AQ221</f>
        <v>100.79297584655785</v>
      </c>
      <c r="V218" s="101">
        <f>[2]M!F221</f>
        <v>100.81077268695638</v>
      </c>
      <c r="W218" s="42">
        <v>11.823417041127476</v>
      </c>
      <c r="X218" s="42">
        <v>9.5167758325752718</v>
      </c>
      <c r="Y218" s="42">
        <v>7.9972447443528409</v>
      </c>
      <c r="Z218" s="42">
        <v>9.0699949857384023</v>
      </c>
      <c r="AA218" s="42">
        <v>10.568</v>
      </c>
      <c r="AB218" s="19">
        <f>ROUND(Fall13!W218/($P218/100),3)</f>
        <v>5.6429999999999998</v>
      </c>
      <c r="AC218" s="19">
        <f>ROUND(Fall13!X218/($P218/100),3)</f>
        <v>4.5419999999999998</v>
      </c>
      <c r="AD218" s="19">
        <f>ROUND(Fall13!Y218/($P218/100),3)</f>
        <v>3.8170000000000002</v>
      </c>
      <c r="AE218" s="19">
        <f>ROUND(Fall13!Z218/($P218/100),3)</f>
        <v>4.3289999999999997</v>
      </c>
      <c r="AF218" s="19">
        <f>ROUND(Fall13!AA218/($P218/100),3)</f>
        <v>5.0430000000000001</v>
      </c>
      <c r="AG218" s="15">
        <v>0</v>
      </c>
      <c r="AH218" s="15">
        <v>363.8</v>
      </c>
      <c r="AI218" s="15">
        <v>0</v>
      </c>
      <c r="AJ218" s="15">
        <v>363.8</v>
      </c>
      <c r="AK218" s="15">
        <v>0.1</v>
      </c>
      <c r="AL218" s="15">
        <v>275.2</v>
      </c>
    </row>
    <row r="219" spans="1:38">
      <c r="A219" s="16">
        <f t="shared" si="6"/>
        <v>2007</v>
      </c>
      <c r="B219" s="6">
        <f t="shared" si="7"/>
        <v>11</v>
      </c>
      <c r="C219" s="46">
        <f>'[1]M (Adjusted)'!B222</f>
        <v>7952.6994744817412</v>
      </c>
      <c r="D219" s="101">
        <f>'[1]M (Adjusted)'!D222</f>
        <v>583.6412906090419</v>
      </c>
      <c r="E219" s="101">
        <f>'[1]M (Adjusted)'!E222</f>
        <v>390.0198800270756</v>
      </c>
      <c r="F219" s="101">
        <f>'[1]M (Adjusted)'!F222</f>
        <v>1639.4599342087904</v>
      </c>
      <c r="G219" s="101">
        <f>'[1]M (Adjusted)'!G222</f>
        <v>161.07949856817723</v>
      </c>
      <c r="H219" s="101">
        <f>'[1]M (Adjusted)'!H222</f>
        <v>543.96904323200386</v>
      </c>
      <c r="I219" s="101">
        <f>'[1]M (Adjusted)'!I222</f>
        <v>1142.0772879123688</v>
      </c>
      <c r="J219" s="101">
        <f>'[1]M (Adjusted)'!J222</f>
        <v>1025.1464833339055</v>
      </c>
      <c r="K219" s="101">
        <f>'[1]M (Adjusted)'!K222</f>
        <v>987.2667830340564</v>
      </c>
      <c r="L219" s="101">
        <f>'[1]M (Adjusted)'!L222</f>
        <v>345.75889713813859</v>
      </c>
      <c r="M219" s="101">
        <f>'[1]M (Adjusted)'!M222</f>
        <v>5844.7579274274403</v>
      </c>
      <c r="N219" s="101">
        <f>'[1]M (Adjusted)'!N222</f>
        <v>1127.6003217627606</v>
      </c>
      <c r="O219" s="14">
        <v>30.42</v>
      </c>
      <c r="P219" s="101">
        <f>[2]M!L222</f>
        <v>210.51899245021244</v>
      </c>
      <c r="Q219" s="104">
        <f>'[3]M (Adjusted)'!$L222</f>
        <v>683280.32279052737</v>
      </c>
      <c r="R219" s="104">
        <f>'[3]M (Adjusted)'!D222</f>
        <v>44778.959828049294</v>
      </c>
      <c r="S219" s="104">
        <f>'[3]M (Adjusted)'!$M222</f>
        <v>611077.14368896489</v>
      </c>
      <c r="T219" s="104">
        <f>'[3]M (Adjusted)'!$O222</f>
        <v>33114.620981852211</v>
      </c>
      <c r="U219" s="107">
        <f>[4]Sheet1!$AQ222</f>
        <v>100.95259617316769</v>
      </c>
      <c r="V219" s="101">
        <f>[2]M!F222</f>
        <v>100.96919552223019</v>
      </c>
      <c r="W219" s="42">
        <v>11.732183231641939</v>
      </c>
      <c r="X219" s="42">
        <v>9.5076043168562965</v>
      </c>
      <c r="Y219" s="42">
        <v>8.1928323294391987</v>
      </c>
      <c r="Z219" s="42">
        <v>9.0880991036972585</v>
      </c>
      <c r="AA219" s="42">
        <v>10.409000000000001</v>
      </c>
      <c r="AB219" s="19">
        <f>ROUND(Fall13!W219/($P219/100),3)</f>
        <v>5.5730000000000004</v>
      </c>
      <c r="AC219" s="19">
        <f>ROUND(Fall13!X219/($P219/100),3)</f>
        <v>4.516</v>
      </c>
      <c r="AD219" s="19">
        <f>ROUND(Fall13!Y219/($P219/100),3)</f>
        <v>3.8919999999999999</v>
      </c>
      <c r="AE219" s="19">
        <f>ROUND(Fall13!Z219/($P219/100),3)</f>
        <v>4.3170000000000002</v>
      </c>
      <c r="AF219" s="19">
        <f>ROUND(Fall13!AA219/($P219/100),3)</f>
        <v>4.944</v>
      </c>
      <c r="AG219" s="15">
        <v>11.2</v>
      </c>
      <c r="AH219" s="15">
        <v>189.1</v>
      </c>
      <c r="AI219" s="15">
        <v>2.7</v>
      </c>
      <c r="AJ219" s="15">
        <v>238.5</v>
      </c>
      <c r="AK219" s="15">
        <v>22.4</v>
      </c>
      <c r="AL219" s="15">
        <v>127</v>
      </c>
    </row>
    <row r="220" spans="1:38">
      <c r="A220" s="16">
        <f t="shared" si="6"/>
        <v>2007</v>
      </c>
      <c r="B220" s="6">
        <f t="shared" si="7"/>
        <v>12</v>
      </c>
      <c r="C220" s="46">
        <f>'[1]M (Adjusted)'!B223</f>
        <v>7939.5991923424508</v>
      </c>
      <c r="D220" s="101">
        <f>'[1]M (Adjusted)'!D223</f>
        <v>576.10226358905913</v>
      </c>
      <c r="E220" s="101">
        <f>'[1]M (Adjusted)'!E223</f>
        <v>388.3727886657561</v>
      </c>
      <c r="F220" s="101">
        <f>'[1]M (Adjusted)'!F223</f>
        <v>1639.6418033569089</v>
      </c>
      <c r="G220" s="101">
        <f>'[1]M (Adjusted)'!G223</f>
        <v>161.13689620552523</v>
      </c>
      <c r="H220" s="101">
        <f>'[1]M (Adjusted)'!H223</f>
        <v>543.06910707296868</v>
      </c>
      <c r="I220" s="101">
        <f>'[1]M (Adjusted)'!I223</f>
        <v>1133.5462676325153</v>
      </c>
      <c r="J220" s="101">
        <f>'[1]M (Adjusted)'!J223</f>
        <v>1028.2743236153356</v>
      </c>
      <c r="K220" s="101">
        <f>'[1]M (Adjusted)'!K223</f>
        <v>987.31767033617348</v>
      </c>
      <c r="L220" s="101">
        <f>'[1]M (Adjusted)'!L223</f>
        <v>346.53584058054031</v>
      </c>
      <c r="M220" s="101">
        <f>'[1]M (Adjusted)'!M223</f>
        <v>5839.5219087999667</v>
      </c>
      <c r="N220" s="101">
        <f>'[1]M (Adjusted)'!N223</f>
        <v>1128.9226050338436</v>
      </c>
      <c r="O220" s="14">
        <v>31.3</v>
      </c>
      <c r="P220" s="101">
        <f>[2]M!L223</f>
        <v>211.41378075377114</v>
      </c>
      <c r="Q220" s="104">
        <f>'[3]M (Adjusted)'!$L223</f>
        <v>683949.29461079254</v>
      </c>
      <c r="R220" s="104">
        <f>'[3]M (Adjusted)'!D223</f>
        <v>44594.615752881429</v>
      </c>
      <c r="S220" s="104">
        <f>'[3]M (Adjusted)'!$M223</f>
        <v>611016.27226011211</v>
      </c>
      <c r="T220" s="104">
        <f>'[3]M (Adjusted)'!$O223</f>
        <v>33087.760801499891</v>
      </c>
      <c r="U220" s="107">
        <f>[4]Sheet1!$AQ223</f>
        <v>101.04072568688782</v>
      </c>
      <c r="V220" s="101">
        <f>[2]M!F223</f>
        <v>101.0000213160679</v>
      </c>
      <c r="W220" s="42">
        <v>11.720007029243584</v>
      </c>
      <c r="X220" s="42">
        <v>9.2842779600544052</v>
      </c>
      <c r="Y220" s="42">
        <v>7.5841447287972024</v>
      </c>
      <c r="Z220" s="42">
        <v>8.9144212363389421</v>
      </c>
      <c r="AA220" s="42">
        <v>10.153</v>
      </c>
      <c r="AB220" s="19">
        <f>ROUND(Fall13!W220/($P220/100),3)</f>
        <v>5.5439999999999996</v>
      </c>
      <c r="AC220" s="19">
        <f>ROUND(Fall13!X220/($P220/100),3)</f>
        <v>4.3920000000000003</v>
      </c>
      <c r="AD220" s="19">
        <f>ROUND(Fall13!Y220/($P220/100),3)</f>
        <v>3.5870000000000002</v>
      </c>
      <c r="AE220" s="19">
        <f>ROUND(Fall13!Z220/($P220/100),3)</f>
        <v>4.2169999999999996</v>
      </c>
      <c r="AF220" s="19">
        <f>ROUND(Fall13!AA220/($P220/100),3)</f>
        <v>4.8019999999999996</v>
      </c>
      <c r="AG220" s="15">
        <v>34.5</v>
      </c>
      <c r="AH220" s="15">
        <v>65.3</v>
      </c>
      <c r="AI220" s="15">
        <v>9.5</v>
      </c>
      <c r="AJ220" s="15">
        <v>65.3</v>
      </c>
      <c r="AK220" s="15">
        <v>58.9</v>
      </c>
      <c r="AL220" s="15">
        <v>23.5</v>
      </c>
    </row>
    <row r="221" spans="1:38">
      <c r="A221" s="16">
        <f t="shared" si="6"/>
        <v>2008</v>
      </c>
      <c r="B221" s="6">
        <f t="shared" si="7"/>
        <v>1</v>
      </c>
      <c r="C221" s="46">
        <f>'[1]M (Adjusted)'!B224</f>
        <v>7921.7905513701899</v>
      </c>
      <c r="D221" s="101">
        <f>'[1]M (Adjusted)'!D224</f>
        <v>568.60230630443937</v>
      </c>
      <c r="E221" s="101">
        <f>'[1]M (Adjusted)'!E224</f>
        <v>386.60116474282358</v>
      </c>
      <c r="F221" s="101">
        <f>'[1]M (Adjusted)'!F224</f>
        <v>1638.5116172452126</v>
      </c>
      <c r="G221" s="101">
        <f>'[1]M (Adjusted)'!G224</f>
        <v>161.21795766872745</v>
      </c>
      <c r="H221" s="101">
        <f>'[1]M (Adjusted)'!H224</f>
        <v>542.36756987917806</v>
      </c>
      <c r="I221" s="101">
        <f>'[1]M (Adjusted)'!I224</f>
        <v>1122.6883141302294</v>
      </c>
      <c r="J221" s="101">
        <f>'[1]M (Adjusted)'!J224</f>
        <v>1031.8719225987311</v>
      </c>
      <c r="K221" s="101">
        <f>'[1]M (Adjusted)'!K224</f>
        <v>986.59832599903302</v>
      </c>
      <c r="L221" s="101">
        <f>'[1]M (Adjusted)'!L224</f>
        <v>346.72040273297216</v>
      </c>
      <c r="M221" s="101">
        <f>'[1]M (Adjusted)'!M224</f>
        <v>5829.9761102540833</v>
      </c>
      <c r="N221" s="101">
        <f>'[1]M (Adjusted)'!N224</f>
        <v>1129.9710988344684</v>
      </c>
      <c r="O221" s="22">
        <v>31.85</v>
      </c>
      <c r="P221" s="101">
        <f>[2]M!L224</f>
        <v>212.18982862669134</v>
      </c>
      <c r="Q221" s="104">
        <f>'[3]M (Adjusted)'!$L224</f>
        <v>685690.41304262227</v>
      </c>
      <c r="R221" s="104">
        <f>'[3]M (Adjusted)'!D224</f>
        <v>44444.614412565119</v>
      </c>
      <c r="S221" s="104">
        <f>'[3]M (Adjusted)'!$M224</f>
        <v>612362.08973743068</v>
      </c>
      <c r="T221" s="104">
        <f>'[3]M (Adjusted)'!$O224</f>
        <v>33137.134384401383</v>
      </c>
      <c r="U221" s="107">
        <f>[4]Sheet1!$AQ224</f>
        <v>101.04996468927411</v>
      </c>
      <c r="V221" s="101">
        <f>[2]M!F224</f>
        <v>100.88498264070481</v>
      </c>
      <c r="W221" s="42">
        <v>11.475698773110008</v>
      </c>
      <c r="X221" s="42">
        <v>9.0453850623639536</v>
      </c>
      <c r="Y221" s="42">
        <v>7.4210935505150886</v>
      </c>
      <c r="Z221" s="42">
        <v>8.5960508363442525</v>
      </c>
      <c r="AA221" s="42">
        <v>10.063000000000001</v>
      </c>
      <c r="AB221" s="19">
        <f>ROUND(Fall13!W221/($P221/100),3)</f>
        <v>5.4080000000000004</v>
      </c>
      <c r="AC221" s="19">
        <f>ROUND(Fall13!X221/($P221/100),3)</f>
        <v>4.2629999999999999</v>
      </c>
      <c r="AD221" s="19">
        <f>ROUND(Fall13!Y221/($P221/100),3)</f>
        <v>3.4969999999999999</v>
      </c>
      <c r="AE221" s="19">
        <f>ROUND(Fall13!Z221/($P221/100),3)</f>
        <v>4.0510000000000002</v>
      </c>
      <c r="AF221" s="19">
        <f>ROUND(Fall13!AA221/($P221/100),3)</f>
        <v>4.742</v>
      </c>
      <c r="AG221" s="15">
        <v>83.5</v>
      </c>
      <c r="AH221" s="15">
        <v>41.3</v>
      </c>
      <c r="AI221" s="15">
        <v>39.1</v>
      </c>
      <c r="AJ221" s="15">
        <v>69.3</v>
      </c>
      <c r="AK221" s="15">
        <v>114.3</v>
      </c>
      <c r="AL221" s="15">
        <v>15</v>
      </c>
    </row>
    <row r="222" spans="1:38">
      <c r="A222" s="16">
        <f t="shared" si="6"/>
        <v>2008</v>
      </c>
      <c r="B222" s="6">
        <f t="shared" si="7"/>
        <v>2</v>
      </c>
      <c r="C222" s="46">
        <f>'[1]M (Adjusted)'!B225</f>
        <v>7897.2190061355459</v>
      </c>
      <c r="D222" s="101">
        <f>'[1]M (Adjusted)'!D225</f>
        <v>560.27681185664801</v>
      </c>
      <c r="E222" s="101">
        <f>'[1]M (Adjusted)'!E225</f>
        <v>384.5132086539063</v>
      </c>
      <c r="F222" s="101">
        <f>'[1]M (Adjusted)'!F225</f>
        <v>1634.8362089868249</v>
      </c>
      <c r="G222" s="101">
        <f>'[1]M (Adjusted)'!G225</f>
        <v>161.02209741031302</v>
      </c>
      <c r="H222" s="101">
        <f>'[1]M (Adjusted)'!H225</f>
        <v>540.93274603938232</v>
      </c>
      <c r="I222" s="101">
        <f>'[1]M (Adjusted)'!I225</f>
        <v>1112.9925330692324</v>
      </c>
      <c r="J222" s="101">
        <f>'[1]M (Adjusted)'!J225</f>
        <v>1034.7020343614035</v>
      </c>
      <c r="K222" s="101">
        <f>'[1]M (Adjusted)'!K225</f>
        <v>985.34992782257757</v>
      </c>
      <c r="L222" s="101">
        <f>'[1]M (Adjusted)'!L225</f>
        <v>346.0345364726823</v>
      </c>
      <c r="M222" s="101">
        <f>'[1]M (Adjusted)'!M225</f>
        <v>5815.8700841624168</v>
      </c>
      <c r="N222" s="101">
        <f>'[1]M (Adjusted)'!N225</f>
        <v>1129.9859151922424</v>
      </c>
      <c r="O222" s="22">
        <v>29.65</v>
      </c>
      <c r="P222" s="101">
        <f>[2]M!L225</f>
        <v>212.79844534191591</v>
      </c>
      <c r="Q222" s="104">
        <f>'[3]M (Adjusted)'!$L225</f>
        <v>687954.37851899245</v>
      </c>
      <c r="R222" s="104">
        <f>'[3]M (Adjusted)'!D225</f>
        <v>44323.733925002409</v>
      </c>
      <c r="S222" s="104">
        <f>'[3]M (Adjusted)'!$M225</f>
        <v>616434.80778556038</v>
      </c>
      <c r="T222" s="104">
        <f>'[3]M (Adjusted)'!$O225</f>
        <v>33334.925473443393</v>
      </c>
      <c r="U222" s="107">
        <f>[4]Sheet1!$AQ225</f>
        <v>100.98456963254461</v>
      </c>
      <c r="V222" s="101">
        <f>[2]M!F225</f>
        <v>100.63320129164816</v>
      </c>
      <c r="W222" s="42">
        <v>11.462053293877089</v>
      </c>
      <c r="X222" s="42">
        <v>9.1319786990757148</v>
      </c>
      <c r="Y222" s="42">
        <v>7.5386160162751068</v>
      </c>
      <c r="Z222" s="42">
        <v>8.6973324420445159</v>
      </c>
      <c r="AA222" s="42">
        <v>10.053000000000001</v>
      </c>
      <c r="AB222" s="19">
        <f>ROUND(Fall13!W222/($P222/100),3)</f>
        <v>5.3860000000000001</v>
      </c>
      <c r="AC222" s="19">
        <f>ROUND(Fall13!X222/($P222/100),3)</f>
        <v>4.2910000000000004</v>
      </c>
      <c r="AD222" s="19">
        <f>ROUND(Fall13!Y222/($P222/100),3)</f>
        <v>3.5430000000000001</v>
      </c>
      <c r="AE222" s="19">
        <f>ROUND(Fall13!Z222/($P222/100),3)</f>
        <v>4.0869999999999997</v>
      </c>
      <c r="AF222" s="19">
        <f>ROUND(Fall13!AA222/($P222/100),3)</f>
        <v>4.7240000000000002</v>
      </c>
      <c r="AG222" s="15">
        <v>83.9</v>
      </c>
      <c r="AH222" s="15">
        <v>22.9</v>
      </c>
      <c r="AI222" s="15">
        <v>24.2</v>
      </c>
      <c r="AJ222" s="15">
        <v>22.9</v>
      </c>
      <c r="AK222" s="15">
        <v>124.7</v>
      </c>
      <c r="AL222" s="15">
        <v>5.0999999999999996</v>
      </c>
    </row>
    <row r="223" spans="1:38">
      <c r="A223" s="16">
        <f t="shared" si="6"/>
        <v>2008</v>
      </c>
      <c r="B223" s="6">
        <f t="shared" si="7"/>
        <v>3</v>
      </c>
      <c r="C223" s="46">
        <f>'[1]M (Adjusted)'!B226</f>
        <v>7863.8818242165353</v>
      </c>
      <c r="D223" s="101">
        <f>'[1]M (Adjusted)'!D226</f>
        <v>550.16030575383093</v>
      </c>
      <c r="E223" s="101">
        <f>'[1]M (Adjusted)'!E226</f>
        <v>381.89717173287943</v>
      </c>
      <c r="F223" s="101">
        <f>'[1]M (Adjusted)'!F226</f>
        <v>1627.9224431437831</v>
      </c>
      <c r="G223" s="101">
        <f>'[1]M (Adjusted)'!G226</f>
        <v>160.37006826939123</v>
      </c>
      <c r="H223" s="101">
        <f>'[1]M (Adjusted)'!H226</f>
        <v>538.12959842143516</v>
      </c>
      <c r="I223" s="101">
        <f>'[1]M (Adjusted)'!I226</f>
        <v>1106.0602954818357</v>
      </c>
      <c r="J223" s="101">
        <f>'[1]M (Adjusted)'!J226</f>
        <v>1036.1553979208393</v>
      </c>
      <c r="K223" s="101">
        <f>'[1]M (Adjusted)'!K226</f>
        <v>983.661454772757</v>
      </c>
      <c r="L223" s="101">
        <f>'[1]M (Adjusted)'!L226</f>
        <v>344.36667963189461</v>
      </c>
      <c r="M223" s="101">
        <f>'[1]M (Adjusted)'!M226</f>
        <v>5796.6659376419357</v>
      </c>
      <c r="N223" s="101">
        <f>'[1]M (Adjusted)'!N226</f>
        <v>1128.6710859114123</v>
      </c>
      <c r="O223" s="22">
        <v>29.6</v>
      </c>
      <c r="P223" s="101">
        <f>[2]M!L226</f>
        <v>213.32267791225064</v>
      </c>
      <c r="Q223" s="104">
        <f>'[3]M (Adjusted)'!$L226</f>
        <v>690157.05545929936</v>
      </c>
      <c r="R223" s="104">
        <f>'[3]M (Adjusted)'!D226</f>
        <v>44217.296734418596</v>
      </c>
      <c r="S223" s="104">
        <f>'[3]M (Adjusted)'!$M226</f>
        <v>623566.31379158271</v>
      </c>
      <c r="T223" s="104">
        <f>'[3]M (Adjusted)'!$O226</f>
        <v>33698.205368534211</v>
      </c>
      <c r="U223" s="107">
        <f>[4]Sheet1!$AQ226</f>
        <v>100.82786861638868</v>
      </c>
      <c r="V223" s="101">
        <f>[2]M!F226</f>
        <v>100.24169242210806</v>
      </c>
      <c r="W223" s="42">
        <v>11.462620989327608</v>
      </c>
      <c r="X223" s="42">
        <v>9.1244021025571929</v>
      </c>
      <c r="Y223" s="42">
        <v>7.4029137824621989</v>
      </c>
      <c r="Z223" s="42">
        <v>8.6721131636109998</v>
      </c>
      <c r="AA223" s="42">
        <v>9.9649999999999999</v>
      </c>
      <c r="AB223" s="19">
        <f>ROUND(Fall13!W223/($P223/100),3)</f>
        <v>5.3730000000000002</v>
      </c>
      <c r="AC223" s="19">
        <f>ROUND(Fall13!X223/($P223/100),3)</f>
        <v>4.2770000000000001</v>
      </c>
      <c r="AD223" s="19">
        <f>ROUND(Fall13!Y223/($P223/100),3)</f>
        <v>3.47</v>
      </c>
      <c r="AE223" s="19">
        <f>ROUND(Fall13!Z223/($P223/100),3)</f>
        <v>4.0650000000000004</v>
      </c>
      <c r="AF223" s="19">
        <f>ROUND(Fall13!AA223/($P223/100),3)</f>
        <v>4.6710000000000003</v>
      </c>
      <c r="AG223" s="15">
        <v>53.1</v>
      </c>
      <c r="AH223" s="15">
        <v>47.1</v>
      </c>
      <c r="AI223" s="15">
        <v>13.6</v>
      </c>
      <c r="AJ223" s="15">
        <v>77.3</v>
      </c>
      <c r="AK223" s="15">
        <v>86</v>
      </c>
      <c r="AL223" s="15">
        <v>15.2</v>
      </c>
    </row>
    <row r="224" spans="1:38">
      <c r="A224" s="16">
        <f t="shared" si="6"/>
        <v>2008</v>
      </c>
      <c r="B224" s="6">
        <f t="shared" si="7"/>
        <v>4</v>
      </c>
      <c r="C224" s="46">
        <f>'[1]M (Adjusted)'!B227</f>
        <v>7824.7495844205223</v>
      </c>
      <c r="D224" s="101">
        <f>'[1]M (Adjusted)'!D227</f>
        <v>538.92448482910788</v>
      </c>
      <c r="E224" s="101">
        <f>'[1]M (Adjusted)'!E227</f>
        <v>378.94520620803036</v>
      </c>
      <c r="F224" s="101">
        <f>'[1]M (Adjusted)'!F227</f>
        <v>1619.0581083933512</v>
      </c>
      <c r="G224" s="101">
        <f>'[1]M (Adjusted)'!G227</f>
        <v>159.42631272673606</v>
      </c>
      <c r="H224" s="101">
        <f>'[1]M (Adjusted)'!H227</f>
        <v>534.39177610675495</v>
      </c>
      <c r="I224" s="101">
        <f>'[1]M (Adjusted)'!I227</f>
        <v>1100.7083045959473</v>
      </c>
      <c r="J224" s="101">
        <f>'[1]M (Adjusted)'!J227</f>
        <v>1036.5638907134532</v>
      </c>
      <c r="K224" s="101">
        <f>'[1]M (Adjusted)'!K227</f>
        <v>981.37849160532153</v>
      </c>
      <c r="L224" s="101">
        <f>'[1]M (Adjusted)'!L227</f>
        <v>342.08535244464872</v>
      </c>
      <c r="M224" s="101">
        <f>'[1]M (Adjusted)'!M227</f>
        <v>5773.6122365862129</v>
      </c>
      <c r="N224" s="101">
        <f>'[1]M (Adjusted)'!N227</f>
        <v>1126.8760962565741</v>
      </c>
      <c r="O224" s="22">
        <v>30.6</v>
      </c>
      <c r="P224" s="101">
        <f>[2]M!L227</f>
        <v>214.05014386574427</v>
      </c>
      <c r="Q224" s="104">
        <f>'[3]M (Adjusted)'!$L227</f>
        <v>691096.22566731775</v>
      </c>
      <c r="R224" s="104">
        <f>'[3]M (Adjusted)'!D227</f>
        <v>44119.37858926972</v>
      </c>
      <c r="S224" s="104">
        <f>'[3]M (Adjusted)'!$M227</f>
        <v>630668.1817545573</v>
      </c>
      <c r="T224" s="104">
        <f>'[3]M (Adjusted)'!$O227</f>
        <v>34060.109794108073</v>
      </c>
      <c r="U224" s="107">
        <f>[4]Sheet1!$AQ227</f>
        <v>100.49968709821502</v>
      </c>
      <c r="V224" s="101">
        <f>[2]M!F227</f>
        <v>99.706572379668557</v>
      </c>
      <c r="W224" s="42">
        <v>11.523380980919509</v>
      </c>
      <c r="X224" s="42">
        <v>9.1175159560713954</v>
      </c>
      <c r="Y224" s="42">
        <v>7.4167126392723688</v>
      </c>
      <c r="Z224" s="42">
        <v>8.7022123626511565</v>
      </c>
      <c r="AA224" s="42">
        <v>10.036</v>
      </c>
      <c r="AB224" s="19">
        <f>ROUND(Fall13!W224/($P224/100),3)</f>
        <v>5.383</v>
      </c>
      <c r="AC224" s="19">
        <f>ROUND(Fall13!X224/($P224/100),3)</f>
        <v>4.26</v>
      </c>
      <c r="AD224" s="19">
        <f>ROUND(Fall13!Y224/($P224/100),3)</f>
        <v>3.4649999999999999</v>
      </c>
      <c r="AE224" s="19">
        <f>ROUND(Fall13!Z224/($P224/100),3)</f>
        <v>4.0659999999999998</v>
      </c>
      <c r="AF224" s="19">
        <f>ROUND(Fall13!AA224/($P224/100),3)</f>
        <v>4.6890000000000001</v>
      </c>
      <c r="AG224" s="15">
        <v>22.7</v>
      </c>
      <c r="AH224" s="15">
        <v>87.8</v>
      </c>
      <c r="AI224" s="15">
        <v>2.9</v>
      </c>
      <c r="AJ224" s="15">
        <v>87.8</v>
      </c>
      <c r="AK224" s="15">
        <v>45</v>
      </c>
      <c r="AL224" s="15">
        <v>38.1</v>
      </c>
    </row>
    <row r="225" spans="1:38">
      <c r="A225" s="16">
        <f t="shared" si="6"/>
        <v>2008</v>
      </c>
      <c r="B225" s="6">
        <f t="shared" si="7"/>
        <v>5</v>
      </c>
      <c r="C225" s="46">
        <f>'[1]M (Adjusted)'!B228</f>
        <v>7785.5733902377469</v>
      </c>
      <c r="D225" s="101">
        <f>'[1]M (Adjusted)'!D228</f>
        <v>528.10860883901194</v>
      </c>
      <c r="E225" s="101">
        <f>'[1]M (Adjusted)'!E228</f>
        <v>376.06839031654022</v>
      </c>
      <c r="F225" s="101">
        <f>'[1]M (Adjusted)'!F228</f>
        <v>1610.4575645712114</v>
      </c>
      <c r="G225" s="101">
        <f>'[1]M (Adjusted)'!G228</f>
        <v>158.49658818398751</v>
      </c>
      <c r="H225" s="101">
        <f>'[1]M (Adjusted)'!H228</f>
        <v>530.61098271848698</v>
      </c>
      <c r="I225" s="101">
        <f>'[1]M (Adjusted)'!I228</f>
        <v>1094.974531094874</v>
      </c>
      <c r="J225" s="101">
        <f>'[1]M (Adjusted)'!J228</f>
        <v>1036.5496249088358</v>
      </c>
      <c r="K225" s="101">
        <f>'[1]M (Adjusted)'!K228</f>
        <v>978.31254620850086</v>
      </c>
      <c r="L225" s="101">
        <f>'[1]M (Adjusted)'!L228</f>
        <v>339.78736855426143</v>
      </c>
      <c r="M225" s="101">
        <f>'[1]M (Adjusted)'!M228</f>
        <v>5749.1892062401585</v>
      </c>
      <c r="N225" s="101">
        <f>'[1]M (Adjusted)'!N228</f>
        <v>1125.9096521139145</v>
      </c>
      <c r="O225" s="22">
        <v>29.4</v>
      </c>
      <c r="P225" s="101">
        <f>[2]M!L228</f>
        <v>215.33253482080275</v>
      </c>
      <c r="Q225" s="104">
        <f>'[3]M (Adjusted)'!$L228</f>
        <v>689250.79466985888</v>
      </c>
      <c r="R225" s="104">
        <f>'[3]M (Adjusted)'!D228</f>
        <v>44029.539386410426</v>
      </c>
      <c r="S225" s="104">
        <f>'[3]M (Adjusted)'!$M228</f>
        <v>633167.54207094258</v>
      </c>
      <c r="T225" s="104">
        <f>'[3]M (Adjusted)'!$O228</f>
        <v>34174.482186594316</v>
      </c>
      <c r="U225" s="107">
        <f>[4]Sheet1!$AQ228</f>
        <v>99.90057570667517</v>
      </c>
      <c r="V225" s="101">
        <f>[2]M!F228</f>
        <v>99.035486947865252</v>
      </c>
      <c r="W225" s="42">
        <v>11.541079453650461</v>
      </c>
      <c r="X225" s="42">
        <v>9.2372325496507486</v>
      </c>
      <c r="Y225" s="42">
        <v>7.4524614722973475</v>
      </c>
      <c r="Z225" s="42">
        <v>8.7917347638375585</v>
      </c>
      <c r="AA225" s="42">
        <v>10.079000000000001</v>
      </c>
      <c r="AB225" s="19">
        <f>ROUND(Fall13!W225/($P225/100),3)</f>
        <v>5.36</v>
      </c>
      <c r="AC225" s="19">
        <f>ROUND(Fall13!X225/($P225/100),3)</f>
        <v>4.29</v>
      </c>
      <c r="AD225" s="19">
        <f>ROUND(Fall13!Y225/($P225/100),3)</f>
        <v>3.4609999999999999</v>
      </c>
      <c r="AE225" s="19">
        <f>ROUND(Fall13!Z225/($P225/100),3)</f>
        <v>4.0830000000000002</v>
      </c>
      <c r="AF225" s="19">
        <f>ROUND(Fall13!AA225/($P225/100),3)</f>
        <v>4.681</v>
      </c>
      <c r="AG225" s="15">
        <v>6.9</v>
      </c>
      <c r="AH225" s="15">
        <v>174.1</v>
      </c>
      <c r="AI225" s="15">
        <v>0.4</v>
      </c>
      <c r="AJ225" s="15">
        <v>226.7</v>
      </c>
      <c r="AK225" s="15">
        <v>13.6</v>
      </c>
      <c r="AL225" s="15">
        <v>101.5</v>
      </c>
    </row>
    <row r="226" spans="1:38">
      <c r="A226" s="16">
        <f t="shared" si="6"/>
        <v>2008</v>
      </c>
      <c r="B226" s="6">
        <f t="shared" si="7"/>
        <v>6</v>
      </c>
      <c r="C226" s="46">
        <f>'[1]M (Adjusted)'!B229</f>
        <v>7750.0180848121645</v>
      </c>
      <c r="D226" s="101">
        <f>'[1]M (Adjusted)'!D229</f>
        <v>518.68231069246929</v>
      </c>
      <c r="E226" s="101">
        <f>'[1]M (Adjusted)'!E229</f>
        <v>373.4897410641114</v>
      </c>
      <c r="F226" s="101">
        <f>'[1]M (Adjusted)'!F229</f>
        <v>1603.5024082223574</v>
      </c>
      <c r="G226" s="101">
        <f>'[1]M (Adjusted)'!G229</f>
        <v>157.77952452103298</v>
      </c>
      <c r="H226" s="101">
        <f>'[1]M (Adjusted)'!H229</f>
        <v>527.40350473225112</v>
      </c>
      <c r="I226" s="101">
        <f>'[1]M (Adjusted)'!I229</f>
        <v>1087.4980873266857</v>
      </c>
      <c r="J226" s="101">
        <f>'[1]M (Adjusted)'!J229</f>
        <v>1036.6880894834796</v>
      </c>
      <c r="K226" s="101">
        <f>'[1]M (Adjusted)'!K229</f>
        <v>974.39981554448605</v>
      </c>
      <c r="L226" s="101">
        <f>'[1]M (Adjusted)'!L229</f>
        <v>337.83101486961044</v>
      </c>
      <c r="M226" s="101">
        <f>'[1]M (Adjusted)'!M229</f>
        <v>5725.1024446999027</v>
      </c>
      <c r="N226" s="101">
        <f>'[1]M (Adjusted)'!N229</f>
        <v>1126.5306462049484</v>
      </c>
      <c r="O226" s="22">
        <v>30.8</v>
      </c>
      <c r="P226" s="101">
        <f>[2]M!L229</f>
        <v>217.23727374076844</v>
      </c>
      <c r="Q226" s="104">
        <f>'[3]M (Adjusted)'!$L229</f>
        <v>684087.51979166665</v>
      </c>
      <c r="R226" s="104">
        <f>'[3]M (Adjusted)'!D229</f>
        <v>43945.377228003286</v>
      </c>
      <c r="S226" s="104">
        <f>'[3]M (Adjusted)'!$M229</f>
        <v>628535.02890625002</v>
      </c>
      <c r="T226" s="104">
        <f>'[3]M (Adjusted)'!$O229</f>
        <v>33904.978668212891</v>
      </c>
      <c r="U226" s="107">
        <f>[4]Sheet1!$AQ229</f>
        <v>98.984756536036727</v>
      </c>
      <c r="V226" s="101">
        <f>[2]M!F229</f>
        <v>98.218225517620638</v>
      </c>
      <c r="W226" s="42">
        <v>11.582055609039161</v>
      </c>
      <c r="X226" s="42">
        <v>9.0885653469037884</v>
      </c>
      <c r="Y226" s="42">
        <v>7.4255841447406379</v>
      </c>
      <c r="Z226" s="42">
        <v>8.6774876066273094</v>
      </c>
      <c r="AA226" s="42">
        <v>10.212999999999999</v>
      </c>
      <c r="AB226" s="19">
        <f>ROUND(Fall13!W226/($P226/100),3)</f>
        <v>5.3319999999999999</v>
      </c>
      <c r="AC226" s="19">
        <f>ROUND(Fall13!X226/($P226/100),3)</f>
        <v>4.1840000000000002</v>
      </c>
      <c r="AD226" s="19">
        <f>ROUND(Fall13!Y226/($P226/100),3)</f>
        <v>3.4180000000000001</v>
      </c>
      <c r="AE226" s="19">
        <f>ROUND(Fall13!Z226/($P226/100),3)</f>
        <v>3.9940000000000002</v>
      </c>
      <c r="AF226" s="19">
        <f>ROUND(Fall13!AA226/($P226/100),3)</f>
        <v>4.7009999999999996</v>
      </c>
      <c r="AG226" s="15">
        <v>0</v>
      </c>
      <c r="AH226" s="15">
        <v>368.2</v>
      </c>
      <c r="AI226" s="15">
        <v>0</v>
      </c>
      <c r="AJ226" s="15">
        <v>368.2</v>
      </c>
      <c r="AK226" s="15">
        <v>0</v>
      </c>
      <c r="AL226" s="15">
        <v>276.2</v>
      </c>
    </row>
    <row r="227" spans="1:38">
      <c r="A227" s="16">
        <f t="shared" si="6"/>
        <v>2008</v>
      </c>
      <c r="B227" s="6">
        <f t="shared" si="7"/>
        <v>7</v>
      </c>
      <c r="C227" s="46">
        <f>'[1]M (Adjusted)'!B230</f>
        <v>7716.7405063259985</v>
      </c>
      <c r="D227" s="101">
        <f>'[1]M (Adjusted)'!D230</f>
        <v>510.35295393582311</v>
      </c>
      <c r="E227" s="101">
        <f>'[1]M (Adjusted)'!E230</f>
        <v>370.9750510896406</v>
      </c>
      <c r="F227" s="101">
        <f>'[1]M (Adjusted)'!F230</f>
        <v>1597.2777671237145</v>
      </c>
      <c r="G227" s="101">
        <f>'[1]M (Adjusted)'!G230</f>
        <v>157.16154278478314</v>
      </c>
      <c r="H227" s="101">
        <f>'[1]M (Adjusted)'!H230</f>
        <v>524.62597607124235</v>
      </c>
      <c r="I227" s="101">
        <f>'[1]M (Adjusted)'!I230</f>
        <v>1079.2081060986366</v>
      </c>
      <c r="J227" s="101">
        <f>'[1]M (Adjusted)'!J230</f>
        <v>1037.2457332216925</v>
      </c>
      <c r="K227" s="101">
        <f>'[1]M (Adjusted)'!K230</f>
        <v>969.96451117050265</v>
      </c>
      <c r="L227" s="101">
        <f>'[1]M (Adjusted)'!L230</f>
        <v>335.8914059304422</v>
      </c>
      <c r="M227" s="101">
        <f>'[1]M (Adjusted)'!M230</f>
        <v>5701.3750424010141</v>
      </c>
      <c r="N227" s="101">
        <f>'[1]M (Adjusted)'!N230</f>
        <v>1127.9005372062807</v>
      </c>
      <c r="O227" s="22">
        <v>30.35</v>
      </c>
      <c r="P227" s="101">
        <f>[2]M!L230</f>
        <v>218.97577224239225</v>
      </c>
      <c r="Q227" s="104">
        <f>'[3]M (Adjusted)'!$L230</f>
        <v>677740.90851814521</v>
      </c>
      <c r="R227" s="104">
        <f>'[3]M (Adjusted)'!D230</f>
        <v>43864.541317860523</v>
      </c>
      <c r="S227" s="104">
        <f>'[3]M (Adjusted)'!$M230</f>
        <v>619849.85017641133</v>
      </c>
      <c r="T227" s="104">
        <f>'[3]M (Adjusted)'!$O230</f>
        <v>33417.686430900329</v>
      </c>
      <c r="U227" s="107">
        <f>[4]Sheet1!$AQ230</f>
        <v>97.852020879185972</v>
      </c>
      <c r="V227" s="101">
        <f>[2]M!F230</f>
        <v>97.192567363381386</v>
      </c>
      <c r="W227" s="42">
        <v>11.602015119460935</v>
      </c>
      <c r="X227" s="42">
        <v>9.1099902942886111</v>
      </c>
      <c r="Y227" s="42">
        <v>7.5731675419060647</v>
      </c>
      <c r="Z227" s="42">
        <v>8.6990807726094932</v>
      </c>
      <c r="AA227" s="42">
        <v>10.222</v>
      </c>
      <c r="AB227" s="19">
        <f>ROUND(Fall13!W227/($P227/100),3)</f>
        <v>5.298</v>
      </c>
      <c r="AC227" s="19">
        <f>ROUND(Fall13!X227/($P227/100),3)</f>
        <v>4.16</v>
      </c>
      <c r="AD227" s="19">
        <f>ROUND(Fall13!Y227/($P227/100),3)</f>
        <v>3.4580000000000002</v>
      </c>
      <c r="AE227" s="19">
        <f>ROUND(Fall13!Z227/($P227/100),3)</f>
        <v>3.9729999999999999</v>
      </c>
      <c r="AF227" s="19">
        <f>ROUND(Fall13!AA227/($P227/100),3)</f>
        <v>4.6680000000000001</v>
      </c>
      <c r="AG227" s="15">
        <v>0</v>
      </c>
      <c r="AH227" s="15">
        <v>382.2</v>
      </c>
      <c r="AI227" s="15">
        <v>0</v>
      </c>
      <c r="AJ227" s="15">
        <v>442.9</v>
      </c>
      <c r="AK227" s="15">
        <v>0</v>
      </c>
      <c r="AL227" s="15">
        <v>291.2</v>
      </c>
    </row>
    <row r="228" spans="1:38">
      <c r="A228" s="16">
        <f t="shared" si="6"/>
        <v>2008</v>
      </c>
      <c r="B228" s="6">
        <f t="shared" si="7"/>
        <v>8</v>
      </c>
      <c r="C228" s="46">
        <f>'[1]M (Adjusted)'!B231</f>
        <v>7682.1055072430645</v>
      </c>
      <c r="D228" s="101">
        <f>'[1]M (Adjusted)'!D231</f>
        <v>502.25157729752601</v>
      </c>
      <c r="E228" s="101">
        <f>'[1]M (Adjusted)'!E231</f>
        <v>368.08626419978759</v>
      </c>
      <c r="F228" s="101">
        <f>'[1]M (Adjusted)'!F231</f>
        <v>1589.9597926908923</v>
      </c>
      <c r="G228" s="101">
        <f>'[1]M (Adjusted)'!G231</f>
        <v>156.40974135408479</v>
      </c>
      <c r="H228" s="101">
        <f>'[1]M (Adjusted)'!H231</f>
        <v>521.82741875958538</v>
      </c>
      <c r="I228" s="101">
        <f>'[1]M (Adjusted)'!I231</f>
        <v>1071.6968545567604</v>
      </c>
      <c r="J228" s="101">
        <f>'[1]M (Adjusted)'!J231</f>
        <v>1038.4020421091586</v>
      </c>
      <c r="K228" s="101">
        <f>'[1]M (Adjusted)'!K231</f>
        <v>965.40198174046895</v>
      </c>
      <c r="L228" s="101">
        <f>'[1]M (Adjusted)'!L231</f>
        <v>333.37137678265572</v>
      </c>
      <c r="M228" s="101">
        <f>'[1]M (Adjusted)'!M231</f>
        <v>5677.0692079936061</v>
      </c>
      <c r="N228" s="101">
        <f>'[1]M (Adjusted)'!N231</f>
        <v>1128.6340447318169</v>
      </c>
      <c r="O228" s="22">
        <v>31.25</v>
      </c>
      <c r="P228" s="101">
        <f>[2]M!L231</f>
        <v>219.47315289128213</v>
      </c>
      <c r="Q228" s="104">
        <f>'[3]M (Adjusted)'!$L231</f>
        <v>673213.95528288814</v>
      </c>
      <c r="R228" s="104">
        <f>'[3]M (Adjusted)'!D231</f>
        <v>43780.257162506088</v>
      </c>
      <c r="S228" s="104">
        <f>'[3]M (Adjusted)'!$M231</f>
        <v>612054.36710086942</v>
      </c>
      <c r="T228" s="104">
        <f>'[3]M (Adjusted)'!$O231</f>
        <v>32978.848092602144</v>
      </c>
      <c r="U228" s="107">
        <f>[4]Sheet1!$AQ231</f>
        <v>96.636616906451607</v>
      </c>
      <c r="V228" s="101">
        <f>[2]M!F231</f>
        <v>95.860418203376952</v>
      </c>
      <c r="W228" s="42">
        <v>11.852733025039408</v>
      </c>
      <c r="X228" s="42">
        <v>9.4212204312931291</v>
      </c>
      <c r="Y228" s="42">
        <v>7.9147180227588194</v>
      </c>
      <c r="Z228" s="42">
        <v>9.0232862457143774</v>
      </c>
      <c r="AA228" s="42">
        <v>10.548999999999999</v>
      </c>
      <c r="AB228" s="19">
        <f>ROUND(Fall13!W228/($P228/100),3)</f>
        <v>5.4009999999999998</v>
      </c>
      <c r="AC228" s="19">
        <f>ROUND(Fall13!X228/($P228/100),3)</f>
        <v>4.2930000000000001</v>
      </c>
      <c r="AD228" s="19">
        <f>ROUND(Fall13!Y228/($P228/100),3)</f>
        <v>3.6059999999999999</v>
      </c>
      <c r="AE228" s="19">
        <f>ROUND(Fall13!Z228/($P228/100),3)</f>
        <v>4.1109999999999998</v>
      </c>
      <c r="AF228" s="19">
        <f>ROUND(Fall13!AA228/($P228/100),3)</f>
        <v>4.8070000000000004</v>
      </c>
      <c r="AG228" s="15">
        <v>0</v>
      </c>
      <c r="AH228" s="15">
        <v>417.6</v>
      </c>
      <c r="AI228" s="15">
        <v>0</v>
      </c>
      <c r="AJ228" s="15">
        <v>417.6</v>
      </c>
      <c r="AK228" s="15">
        <v>0</v>
      </c>
      <c r="AL228" s="15">
        <v>323.89999999999998</v>
      </c>
    </row>
    <row r="229" spans="1:38">
      <c r="A229" s="16">
        <f t="shared" si="6"/>
        <v>2008</v>
      </c>
      <c r="B229" s="6">
        <f t="shared" si="7"/>
        <v>9</v>
      </c>
      <c r="C229" s="46">
        <f>'[1]M (Adjusted)'!B232</f>
        <v>7644.3572964111963</v>
      </c>
      <c r="D229" s="101">
        <f>'[1]M (Adjusted)'!D232</f>
        <v>493.92650995453198</v>
      </c>
      <c r="E229" s="101">
        <f>'[1]M (Adjusted)'!E232</f>
        <v>364.63243351479372</v>
      </c>
      <c r="F229" s="101">
        <f>'[1]M (Adjusted)'!F232</f>
        <v>1580.5798145095507</v>
      </c>
      <c r="G229" s="101">
        <f>'[1]M (Adjusted)'!G232</f>
        <v>155.39845276027918</v>
      </c>
      <c r="H229" s="101">
        <f>'[1]M (Adjusted)'!H232</f>
        <v>518.74944448719418</v>
      </c>
      <c r="I229" s="101">
        <f>'[1]M (Adjusted)'!I232</f>
        <v>1065.9901670058568</v>
      </c>
      <c r="J229" s="101">
        <f>'[1]M (Adjusted)'!J232</f>
        <v>1040.1028164108595</v>
      </c>
      <c r="K229" s="101">
        <f>'[1]M (Adjusted)'!K232</f>
        <v>961.19253903130686</v>
      </c>
      <c r="L229" s="101">
        <f>'[1]M (Adjusted)'!L232</f>
        <v>330.0372469206651</v>
      </c>
      <c r="M229" s="101">
        <f>'[1]M (Adjusted)'!M232</f>
        <v>5652.0504811257124</v>
      </c>
      <c r="N229" s="101">
        <f>'[1]M (Adjusted)'!N232</f>
        <v>1127.7541904687882</v>
      </c>
      <c r="O229" s="22">
        <v>31.95</v>
      </c>
      <c r="P229" s="101">
        <f>[2]M!L232</f>
        <v>218.10982074737549</v>
      </c>
      <c r="Q229" s="104">
        <f>'[3]M (Adjusted)'!$L232</f>
        <v>672345.42431640625</v>
      </c>
      <c r="R229" s="104">
        <f>'[3]M (Adjusted)'!D232</f>
        <v>43681.958841062631</v>
      </c>
      <c r="S229" s="104">
        <f>'[3]M (Adjusted)'!$M232</f>
        <v>608777.30886230466</v>
      </c>
      <c r="T229" s="104">
        <f>'[3]M (Adjusted)'!$O232</f>
        <v>32784.705470275876</v>
      </c>
      <c r="U229" s="107">
        <f>[4]Sheet1!$AQ232</f>
        <v>95.478226276487106</v>
      </c>
      <c r="V229" s="101">
        <f>[2]M!F232</f>
        <v>94.233056478699055</v>
      </c>
      <c r="W229" s="42">
        <v>11.868377782278994</v>
      </c>
      <c r="X229" s="42">
        <v>9.3676864721331086</v>
      </c>
      <c r="Y229" s="42">
        <v>7.9358677097904602</v>
      </c>
      <c r="Z229" s="42">
        <v>8.9921034475919388</v>
      </c>
      <c r="AA229" s="42">
        <v>10.577999999999999</v>
      </c>
      <c r="AB229" s="19">
        <f>ROUND(Fall13!W229/($P229/100),3)</f>
        <v>5.4409999999999998</v>
      </c>
      <c r="AC229" s="19">
        <f>ROUND(Fall13!X229/($P229/100),3)</f>
        <v>4.2949999999999999</v>
      </c>
      <c r="AD229" s="19">
        <f>ROUND(Fall13!Y229/($P229/100),3)</f>
        <v>3.6379999999999999</v>
      </c>
      <c r="AE229" s="19">
        <f>ROUND(Fall13!Z229/($P229/100),3)</f>
        <v>4.1230000000000002</v>
      </c>
      <c r="AF229" s="19">
        <f>ROUND(Fall13!AA229/($P229/100),3)</f>
        <v>4.8499999999999996</v>
      </c>
      <c r="AG229" s="15">
        <v>0</v>
      </c>
      <c r="AH229" s="15">
        <v>440.1</v>
      </c>
      <c r="AI229" s="15">
        <v>0</v>
      </c>
      <c r="AJ229" s="15">
        <v>504</v>
      </c>
      <c r="AK229" s="15">
        <v>0</v>
      </c>
      <c r="AL229" s="15">
        <v>344.2</v>
      </c>
    </row>
    <row r="230" spans="1:38">
      <c r="A230" s="16">
        <f t="shared" si="6"/>
        <v>2008</v>
      </c>
      <c r="B230" s="6">
        <f t="shared" si="7"/>
        <v>10</v>
      </c>
      <c r="C230" s="46">
        <f>'[1]M (Adjusted)'!B233</f>
        <v>7600.6395733702566</v>
      </c>
      <c r="D230" s="101">
        <f>'[1]M (Adjusted)'!D233</f>
        <v>484.60289557710769</v>
      </c>
      <c r="E230" s="101">
        <f>'[1]M (Adjusted)'!E233</f>
        <v>360.59653665942528</v>
      </c>
      <c r="F230" s="101">
        <f>'[1]M (Adjusted)'!F233</f>
        <v>1569.2858237278076</v>
      </c>
      <c r="G230" s="101">
        <f>'[1]M (Adjusted)'!G233</f>
        <v>154.17409616011767</v>
      </c>
      <c r="H230" s="101">
        <f>'[1]M (Adjusted)'!H233</f>
        <v>515.16599778951172</v>
      </c>
      <c r="I230" s="101">
        <f>'[1]M (Adjusted)'!I233</f>
        <v>1060.0008053702693</v>
      </c>
      <c r="J230" s="101">
        <f>'[1]M (Adjusted)'!J233</f>
        <v>1041.8289793922056</v>
      </c>
      <c r="K230" s="101">
        <f>'[1]M (Adjusted)'!K233</f>
        <v>957.20034993896559</v>
      </c>
      <c r="L230" s="101">
        <f>'[1]M (Adjusted)'!L233</f>
        <v>326.24518649424277</v>
      </c>
      <c r="M230" s="101">
        <f>'[1]M (Adjusted)'!M233</f>
        <v>5623.9012388731207</v>
      </c>
      <c r="N230" s="101">
        <f>'[1]M (Adjusted)'!N233</f>
        <v>1125.6199795046161</v>
      </c>
      <c r="O230" s="22">
        <v>29.65</v>
      </c>
      <c r="P230" s="101">
        <f>[2]M!L233</f>
        <v>215.69684890008742</v>
      </c>
      <c r="Q230" s="104">
        <f>'[3]M (Adjusted)'!$L233</f>
        <v>672691.44959677418</v>
      </c>
      <c r="R230" s="104">
        <f>'[3]M (Adjusted)'!D233</f>
        <v>43540.172714016669</v>
      </c>
      <c r="S230" s="104">
        <f>'[3]M (Adjusted)'!$M233</f>
        <v>608313.23874590476</v>
      </c>
      <c r="T230" s="104">
        <f>'[3]M (Adjusted)'!$O233</f>
        <v>32742.793818319999</v>
      </c>
      <c r="U230" s="107">
        <f>[4]Sheet1!$AQ233</f>
        <v>94.301433363508792</v>
      </c>
      <c r="V230" s="101">
        <f>[2]M!F233</f>
        <v>92.389458651984896</v>
      </c>
      <c r="W230" s="42">
        <v>11.805377138381669</v>
      </c>
      <c r="X230" s="42">
        <v>9.516101603163694</v>
      </c>
      <c r="Y230" s="42">
        <v>7.833317354413964</v>
      </c>
      <c r="Z230" s="42">
        <v>9.0796119705780907</v>
      </c>
      <c r="AA230" s="42">
        <v>10.443</v>
      </c>
      <c r="AB230" s="19">
        <f>ROUND(Fall13!W230/($P230/100),3)</f>
        <v>5.4729999999999999</v>
      </c>
      <c r="AC230" s="19">
        <f>ROUND(Fall13!X230/($P230/100),3)</f>
        <v>4.4119999999999999</v>
      </c>
      <c r="AD230" s="19">
        <f>ROUND(Fall13!Y230/($P230/100),3)</f>
        <v>3.6320000000000001</v>
      </c>
      <c r="AE230" s="19">
        <f>ROUND(Fall13!Z230/($P230/100),3)</f>
        <v>4.2089999999999996</v>
      </c>
      <c r="AF230" s="19">
        <f>ROUND(Fall13!AA230/($P230/100),3)</f>
        <v>4.8419999999999996</v>
      </c>
      <c r="AG230" s="15">
        <v>0</v>
      </c>
      <c r="AH230" s="15">
        <v>323.89999999999998</v>
      </c>
      <c r="AI230" s="15">
        <v>0</v>
      </c>
      <c r="AJ230" s="15">
        <v>323.89999999999998</v>
      </c>
      <c r="AK230" s="15">
        <v>0.2</v>
      </c>
      <c r="AL230" s="15">
        <v>236</v>
      </c>
    </row>
    <row r="231" spans="1:38">
      <c r="A231" s="16">
        <f t="shared" si="6"/>
        <v>2008</v>
      </c>
      <c r="B231" s="6">
        <f t="shared" si="7"/>
        <v>11</v>
      </c>
      <c r="C231" s="46">
        <f>'[1]M (Adjusted)'!B234</f>
        <v>7548.9778813362118</v>
      </c>
      <c r="D231" s="101">
        <f>'[1]M (Adjusted)'!D234</f>
        <v>473.68801059325534</v>
      </c>
      <c r="E231" s="101">
        <f>'[1]M (Adjusted)'!E234</f>
        <v>356.11431708329667</v>
      </c>
      <c r="F231" s="101">
        <f>'[1]M (Adjusted)'!F234</f>
        <v>1556.8304834191997</v>
      </c>
      <c r="G231" s="101">
        <f>'[1]M (Adjusted)'!G234</f>
        <v>152.86287716890996</v>
      </c>
      <c r="H231" s="101">
        <f>'[1]M (Adjusted)'!H234</f>
        <v>510.96153838833175</v>
      </c>
      <c r="I231" s="101">
        <f>'[1]M (Adjusted)'!I234</f>
        <v>1050.9420046885809</v>
      </c>
      <c r="J231" s="101">
        <f>'[1]M (Adjusted)'!J234</f>
        <v>1042.8906982521216</v>
      </c>
      <c r="K231" s="101">
        <f>'[1]M (Adjusted)'!K234</f>
        <v>953.23588975605867</v>
      </c>
      <c r="L231" s="101">
        <f>'[1]M (Adjusted)'!L234</f>
        <v>322.61525185530382</v>
      </c>
      <c r="M231" s="101">
        <f>'[1]M (Adjusted)'!M234</f>
        <v>5590.3387435285067</v>
      </c>
      <c r="N231" s="101">
        <f>'[1]M (Adjusted)'!N234</f>
        <v>1123.0012887994449</v>
      </c>
      <c r="O231" s="22">
        <v>30.05</v>
      </c>
      <c r="P231" s="101">
        <f>[2]M!L234</f>
        <v>213.47870470484096</v>
      </c>
      <c r="Q231" s="104">
        <f>'[3]M (Adjusted)'!$L234</f>
        <v>670631.78344726563</v>
      </c>
      <c r="R231" s="104">
        <f>'[3]M (Adjusted)'!D234</f>
        <v>43323.302878557588</v>
      </c>
      <c r="S231" s="104">
        <f>'[3]M (Adjusted)'!$M234</f>
        <v>607506.77289225266</v>
      </c>
      <c r="T231" s="104">
        <f>'[3]M (Adjusted)'!$O234</f>
        <v>32682.702212397257</v>
      </c>
      <c r="U231" s="107">
        <f>[4]Sheet1!$AQ234</f>
        <v>93.002291708936298</v>
      </c>
      <c r="V231" s="101">
        <f>[2]M!F234</f>
        <v>90.472553032760814</v>
      </c>
      <c r="W231" s="42">
        <v>11.735539374520595</v>
      </c>
      <c r="X231" s="42">
        <v>9.5049108751648674</v>
      </c>
      <c r="Y231" s="42">
        <v>7.7341822740861152</v>
      </c>
      <c r="Z231" s="42">
        <v>9.0090841177220842</v>
      </c>
      <c r="AA231" s="42">
        <v>10.252000000000001</v>
      </c>
      <c r="AB231" s="19">
        <f>ROUND(Fall13!W231/($P231/100),3)</f>
        <v>5.4969999999999999</v>
      </c>
      <c r="AC231" s="19">
        <f>ROUND(Fall13!X231/($P231/100),3)</f>
        <v>4.452</v>
      </c>
      <c r="AD231" s="19">
        <f>ROUND(Fall13!Y231/($P231/100),3)</f>
        <v>3.6230000000000002</v>
      </c>
      <c r="AE231" s="19">
        <f>ROUND(Fall13!Z231/($P231/100),3)</f>
        <v>4.22</v>
      </c>
      <c r="AF231" s="19">
        <f>ROUND(Fall13!AA231/($P231/100),3)</f>
        <v>4.8019999999999996</v>
      </c>
      <c r="AG231" s="15">
        <v>32.5</v>
      </c>
      <c r="AH231" s="15">
        <v>135.6</v>
      </c>
      <c r="AI231" s="15">
        <v>6.1</v>
      </c>
      <c r="AJ231" s="15">
        <v>180.2</v>
      </c>
      <c r="AK231" s="15">
        <v>49.5</v>
      </c>
      <c r="AL231" s="15">
        <v>83.1</v>
      </c>
    </row>
    <row r="232" spans="1:38">
      <c r="A232" s="16">
        <f t="shared" si="6"/>
        <v>2008</v>
      </c>
      <c r="B232" s="6">
        <f t="shared" si="7"/>
        <v>12</v>
      </c>
      <c r="C232" s="46">
        <f>'[1]M (Adjusted)'!B235</f>
        <v>7489.1698232619992</v>
      </c>
      <c r="D232" s="101">
        <f>'[1]M (Adjusted)'!D235</f>
        <v>460.92927000984071</v>
      </c>
      <c r="E232" s="101">
        <f>'[1]M (Adjusted)'!E235</f>
        <v>351.29283390182161</v>
      </c>
      <c r="F232" s="101">
        <f>'[1]M (Adjusted)'!F235</f>
        <v>1543.8899433170595</v>
      </c>
      <c r="G232" s="101">
        <f>'[1]M (Adjusted)'!G235</f>
        <v>151.56300103616329</v>
      </c>
      <c r="H232" s="101">
        <f>'[1]M (Adjusted)'!H235</f>
        <v>506.17882848747314</v>
      </c>
      <c r="I232" s="101">
        <f>'[1]M (Adjusted)'!I235</f>
        <v>1037.307004428679</v>
      </c>
      <c r="J232" s="101">
        <f>'[1]M (Adjusted)'!J235</f>
        <v>1042.8907392870994</v>
      </c>
      <c r="K232" s="101">
        <f>'[1]M (Adjusted)'!K235</f>
        <v>949.16495426335644</v>
      </c>
      <c r="L232" s="101">
        <f>'[1]M (Adjusted)'!L235</f>
        <v>319.63246637895224</v>
      </c>
      <c r="M232" s="101">
        <f>'[1]M (Adjusted)'!M235</f>
        <v>5550.6269371987837</v>
      </c>
      <c r="N232" s="101">
        <f>'[1]M (Adjusted)'!N235</f>
        <v>1120.5776612460613</v>
      </c>
      <c r="O232" s="22">
        <v>31.4</v>
      </c>
      <c r="P232" s="101">
        <f>[2]M!L235</f>
        <v>212.35859274095105</v>
      </c>
      <c r="Q232" s="104">
        <f>'[3]M (Adjusted)'!$L235</f>
        <v>663900.0504347278</v>
      </c>
      <c r="R232" s="104">
        <f>'[3]M (Adjusted)'!D235</f>
        <v>43014.835489418343</v>
      </c>
      <c r="S232" s="104">
        <f>'[3]M (Adjusted)'!$M235</f>
        <v>604191.19876984623</v>
      </c>
      <c r="T232" s="104">
        <f>'[3]M (Adjusted)'!$O235</f>
        <v>32487.331812704764</v>
      </c>
      <c r="U232" s="107">
        <f>[4]Sheet1!$AQ235</f>
        <v>91.525869223859999</v>
      </c>
      <c r="V232" s="101">
        <f>[2]M!F235</f>
        <v>88.611381532444113</v>
      </c>
      <c r="W232" s="42">
        <v>11.992859440642873</v>
      </c>
      <c r="X232" s="42">
        <v>9.5323408587016019</v>
      </c>
      <c r="Y232" s="42">
        <v>8.3898087140893676</v>
      </c>
      <c r="Z232" s="42">
        <v>9.1582545775988518</v>
      </c>
      <c r="AA232" s="42">
        <v>10.689</v>
      </c>
      <c r="AB232" s="19">
        <f>ROUND(Fall13!W232/($P232/100),3)</f>
        <v>5.6470000000000002</v>
      </c>
      <c r="AC232" s="19">
        <f>ROUND(Fall13!X232/($P232/100),3)</f>
        <v>4.4889999999999999</v>
      </c>
      <c r="AD232" s="19">
        <f>ROUND(Fall13!Y232/($P232/100),3)</f>
        <v>3.9510000000000001</v>
      </c>
      <c r="AE232" s="19">
        <f>ROUND(Fall13!Z232/($P232/100),3)</f>
        <v>4.3129999999999997</v>
      </c>
      <c r="AF232" s="19">
        <f>ROUND(Fall13!AA232/($P232/100),3)</f>
        <v>5.0330000000000004</v>
      </c>
      <c r="AG232" s="15">
        <v>106.3</v>
      </c>
      <c r="AH232" s="15">
        <v>30.9</v>
      </c>
      <c r="AI232" s="15">
        <v>21.2</v>
      </c>
      <c r="AJ232" s="15">
        <v>30.9</v>
      </c>
      <c r="AK232" s="15">
        <v>163.80000000000001</v>
      </c>
      <c r="AL232" s="15">
        <v>14.9</v>
      </c>
    </row>
    <row r="233" spans="1:38">
      <c r="A233" s="16">
        <f t="shared" si="6"/>
        <v>2009</v>
      </c>
      <c r="B233" s="6">
        <f t="shared" si="7"/>
        <v>1</v>
      </c>
      <c r="C233" s="46">
        <f>'[1]M (Adjusted)'!B236</f>
        <v>7425.9939718707919</v>
      </c>
      <c r="D233" s="101">
        <f>'[1]M (Adjusted)'!D236</f>
        <v>447.0050767660141</v>
      </c>
      <c r="E233" s="101">
        <f>'[1]M (Adjusted)'!E236</f>
        <v>346.10000069355294</v>
      </c>
      <c r="F233" s="101">
        <f>'[1]M (Adjusted)'!F236</f>
        <v>1530.7743145823479</v>
      </c>
      <c r="G233" s="101">
        <f>'[1]M (Adjusted)'!G236</f>
        <v>150.27173227846862</v>
      </c>
      <c r="H233" s="101">
        <f>'[1]M (Adjusted)'!H236</f>
        <v>501.3102762256899</v>
      </c>
      <c r="I233" s="101">
        <f>'[1]M (Adjusted)'!I236</f>
        <v>1021.4870581703801</v>
      </c>
      <c r="J233" s="101">
        <f>'[1]M (Adjusted)'!J236</f>
        <v>1042.3681758296104</v>
      </c>
      <c r="K233" s="101">
        <f>'[1]M (Adjusted)'!K236</f>
        <v>944.95522971499349</v>
      </c>
      <c r="L233" s="101">
        <f>'[1]M (Adjusted)'!L236</f>
        <v>317.31653746698174</v>
      </c>
      <c r="M233" s="101">
        <f>'[1]M (Adjusted)'!M236</f>
        <v>5508.4833242684717</v>
      </c>
      <c r="N233" s="101">
        <f>'[1]M (Adjusted)'!N236</f>
        <v>1118.7520177489328</v>
      </c>
      <c r="O233" s="56">
        <v>32.15</v>
      </c>
      <c r="P233" s="101">
        <f>[2]M!L236</f>
        <v>212.17398008223503</v>
      </c>
      <c r="Q233" s="104">
        <f>'[3]M (Adjusted)'!$L236</f>
        <v>654412.38007182465</v>
      </c>
      <c r="R233" s="104">
        <f>'[3]M (Adjusted)'!D236</f>
        <v>42644.550716215585</v>
      </c>
      <c r="S233" s="104">
        <f>'[3]M (Adjusted)'!$M236</f>
        <v>599195.18815366679</v>
      </c>
      <c r="T233" s="104">
        <f>'[3]M (Adjusted)'!$O236</f>
        <v>32200.805445517264</v>
      </c>
      <c r="U233" s="107">
        <f>[4]Sheet1!$AQ236</f>
        <v>89.951900380753699</v>
      </c>
      <c r="V233" s="101">
        <f>[2]M!F236</f>
        <v>86.869837327109224</v>
      </c>
      <c r="W233" s="70">
        <v>14.506517044916517</v>
      </c>
      <c r="X233" s="42">
        <v>11.761051836061545</v>
      </c>
      <c r="Y233" s="42">
        <v>10.063160061392901</v>
      </c>
      <c r="Z233" s="42">
        <v>11.317274734168043</v>
      </c>
      <c r="AA233" s="42">
        <v>12.913</v>
      </c>
      <c r="AB233" s="19">
        <f>ROUND(Fall13!W233/($P233/100),3)</f>
        <v>6.8369999999999997</v>
      </c>
      <c r="AC233" s="19">
        <f>ROUND(Fall13!X233/($P233/100),3)</f>
        <v>5.5430000000000001</v>
      </c>
      <c r="AD233" s="19">
        <f>ROUND(Fall13!Y233/($P233/100),3)</f>
        <v>4.7430000000000003</v>
      </c>
      <c r="AE233" s="19">
        <f>ROUND(Fall13!Z233/($P233/100),3)</f>
        <v>5.3339999999999996</v>
      </c>
      <c r="AF233" s="19">
        <f>ROUND(Fall13!AA233/($P233/100),3)</f>
        <v>6.0860000000000003</v>
      </c>
      <c r="AG233" s="15">
        <v>71.2</v>
      </c>
      <c r="AH233" s="15">
        <v>31</v>
      </c>
      <c r="AI233" s="15">
        <v>21.1</v>
      </c>
      <c r="AJ233" s="15">
        <v>60.1</v>
      </c>
      <c r="AK233" s="15">
        <v>111.4</v>
      </c>
      <c r="AL233" s="15">
        <v>7.1</v>
      </c>
    </row>
    <row r="234" spans="1:38">
      <c r="A234" s="16">
        <f t="shared" si="6"/>
        <v>2009</v>
      </c>
      <c r="B234" s="6">
        <f t="shared" si="7"/>
        <v>2</v>
      </c>
      <c r="C234" s="46">
        <f>'[1]M (Adjusted)'!B237</f>
        <v>7370.7764095962048</v>
      </c>
      <c r="D234" s="101">
        <f>'[1]M (Adjusted)'!D237</f>
        <v>434.04128274561037</v>
      </c>
      <c r="E234" s="101">
        <f>'[1]M (Adjusted)'!E237</f>
        <v>340.91618480320489</v>
      </c>
      <c r="F234" s="101">
        <f>'[1]M (Adjusted)'!F237</f>
        <v>1518.7569236090142</v>
      </c>
      <c r="G234" s="101">
        <f>'[1]M (Adjusted)'!G237</f>
        <v>149.06265100058434</v>
      </c>
      <c r="H234" s="101">
        <f>'[1]M (Adjusted)'!H237</f>
        <v>497.35266475805213</v>
      </c>
      <c r="I234" s="101">
        <f>'[1]M (Adjusted)'!I237</f>
        <v>1008.2912841268948</v>
      </c>
      <c r="J234" s="101">
        <f>'[1]M (Adjusted)'!J237</f>
        <v>1042.1725869301174</v>
      </c>
      <c r="K234" s="101">
        <f>'[1]M (Adjusted)'!K237</f>
        <v>940.96684950244219</v>
      </c>
      <c r="L234" s="101">
        <f>'[1]M (Adjusted)'!L237</f>
        <v>315.70082822548494</v>
      </c>
      <c r="M234" s="101">
        <f>'[1]M (Adjusted)'!M237</f>
        <v>5472.3037881525897</v>
      </c>
      <c r="N234" s="101">
        <f>'[1]M (Adjusted)'!N237</f>
        <v>1117.9265068961042</v>
      </c>
      <c r="O234" s="56">
        <v>29.55</v>
      </c>
      <c r="P234" s="101">
        <f>[2]M!L237</f>
        <v>212.41605428127306</v>
      </c>
      <c r="Q234" s="104">
        <f>'[3]M (Adjusted)'!$L237</f>
        <v>646133.37438964844</v>
      </c>
      <c r="R234" s="104">
        <f>'[3]M (Adjusted)'!D237</f>
        <v>42287.915200624506</v>
      </c>
      <c r="S234" s="104">
        <f>'[3]M (Adjusted)'!$M237</f>
        <v>594697.61363002227</v>
      </c>
      <c r="T234" s="104">
        <f>'[3]M (Adjusted)'!$O237</f>
        <v>31941.465900829859</v>
      </c>
      <c r="U234" s="107">
        <f>[4]Sheet1!$AQ237</f>
        <v>88.531101978650057</v>
      </c>
      <c r="V234" s="101">
        <f>[2]M!F237</f>
        <v>85.425361765149447</v>
      </c>
      <c r="W234" s="42">
        <v>14.493268426297682</v>
      </c>
      <c r="X234" s="42">
        <v>11.993421776248425</v>
      </c>
      <c r="Y234" s="42">
        <v>10.135450929023007</v>
      </c>
      <c r="Z234" s="42">
        <v>11.412041520276604</v>
      </c>
      <c r="AA234" s="42">
        <v>13.157</v>
      </c>
      <c r="AB234" s="19">
        <f>ROUND(Fall13!W234/($P234/100),3)</f>
        <v>6.8230000000000004</v>
      </c>
      <c r="AC234" s="19">
        <f>ROUND(Fall13!X234/($P234/100),3)</f>
        <v>5.6459999999999999</v>
      </c>
      <c r="AD234" s="19">
        <f>ROUND(Fall13!Y234/($P234/100),3)</f>
        <v>4.7720000000000002</v>
      </c>
      <c r="AE234" s="19">
        <f>ROUND(Fall13!Z234/($P234/100),3)</f>
        <v>5.3719999999999999</v>
      </c>
      <c r="AF234" s="19">
        <f>ROUND(Fall13!AA234/($P234/100),3)</f>
        <v>6.194</v>
      </c>
      <c r="AG234" s="15">
        <v>183.2</v>
      </c>
      <c r="AH234" s="15">
        <v>9</v>
      </c>
      <c r="AI234" s="15">
        <v>76</v>
      </c>
      <c r="AJ234" s="15">
        <v>9</v>
      </c>
      <c r="AK234" s="15">
        <v>246.4</v>
      </c>
      <c r="AL234" s="15">
        <v>0.6</v>
      </c>
    </row>
    <row r="235" spans="1:38">
      <c r="A235" s="16">
        <f t="shared" si="6"/>
        <v>2009</v>
      </c>
      <c r="B235" s="6">
        <f t="shared" si="7"/>
        <v>3</v>
      </c>
      <c r="C235" s="46">
        <f>'[1]M (Adjusted)'!B238</f>
        <v>7325.5938489437103</v>
      </c>
      <c r="D235" s="101">
        <f>'[1]M (Adjusted)'!D238</f>
        <v>422.31258653212461</v>
      </c>
      <c r="E235" s="101">
        <f>'[1]M (Adjusted)'!E238</f>
        <v>335.58870109627321</v>
      </c>
      <c r="F235" s="101">
        <f>'[1]M (Adjusted)'!F238</f>
        <v>1507.6398026241411</v>
      </c>
      <c r="G235" s="101">
        <f>'[1]M (Adjusted)'!G238</f>
        <v>147.86531375423675</v>
      </c>
      <c r="H235" s="101">
        <f>'[1]M (Adjusted)'!H238</f>
        <v>494.50014332802067</v>
      </c>
      <c r="I235" s="101">
        <f>'[1]M (Adjusted)'!I238</f>
        <v>999.57148212002164</v>
      </c>
      <c r="J235" s="101">
        <f>'[1]M (Adjusted)'!J238</f>
        <v>1042.8318647271203</v>
      </c>
      <c r="K235" s="101">
        <f>'[1]M (Adjusted)'!K238</f>
        <v>937.07471267085884</v>
      </c>
      <c r="L235" s="101">
        <f>'[1]M (Adjusted)'!L238</f>
        <v>314.5666799324174</v>
      </c>
      <c r="M235" s="101">
        <f>'[1]M (Adjusted)'!M238</f>
        <v>5444.0499991568176</v>
      </c>
      <c r="N235" s="101">
        <f>'[1]M (Adjusted)'!N238</f>
        <v>1118.0894308320937</v>
      </c>
      <c r="O235" s="69">
        <v>29.4</v>
      </c>
      <c r="P235" s="101">
        <f>[2]M!L238</f>
        <v>212.70643581786464</v>
      </c>
      <c r="Q235" s="104">
        <f>'[3]M (Adjusted)'!$L238</f>
        <v>640849.77362651215</v>
      </c>
      <c r="R235" s="104">
        <f>'[3]M (Adjusted)'!D238</f>
        <v>41962.516328605845</v>
      </c>
      <c r="S235" s="104">
        <f>'[3]M (Adjusted)'!$M238</f>
        <v>591645.15274933842</v>
      </c>
      <c r="T235" s="104">
        <f>'[3]M (Adjusted)'!$O238</f>
        <v>31759.336619715537</v>
      </c>
      <c r="U235" s="107">
        <f>[4]Sheet1!$AQ238</f>
        <v>87.329783276684822</v>
      </c>
      <c r="V235" s="101">
        <f>[2]M!F238</f>
        <v>84.26145803579881</v>
      </c>
      <c r="W235" s="42">
        <v>14.335764485273355</v>
      </c>
      <c r="X235" s="42">
        <v>11.84811126328411</v>
      </c>
      <c r="Y235" s="42">
        <v>9.9917480796507618</v>
      </c>
      <c r="Z235" s="42">
        <v>11.390370558198102</v>
      </c>
      <c r="AA235" s="42">
        <v>12.836</v>
      </c>
      <c r="AB235" s="19">
        <f>ROUND(Fall13!W235/($P235/100),3)</f>
        <v>6.74</v>
      </c>
      <c r="AC235" s="19">
        <f>ROUND(Fall13!X235/($P235/100),3)</f>
        <v>5.57</v>
      </c>
      <c r="AD235" s="19">
        <f>ROUND(Fall13!Y235/($P235/100),3)</f>
        <v>4.6970000000000001</v>
      </c>
      <c r="AE235" s="19">
        <f>ROUND(Fall13!Z235/($P235/100),3)</f>
        <v>5.3550000000000004</v>
      </c>
      <c r="AF235" s="19">
        <f>ROUND(Fall13!AA235/($P235/100),3)</f>
        <v>6.0350000000000001</v>
      </c>
      <c r="AG235" s="15">
        <v>94</v>
      </c>
      <c r="AH235" s="15">
        <v>24.9</v>
      </c>
      <c r="AI235" s="15">
        <v>29.8</v>
      </c>
      <c r="AJ235" s="15">
        <v>46.6</v>
      </c>
      <c r="AK235" s="15">
        <v>138.69999999999999</v>
      </c>
      <c r="AL235" s="15">
        <v>6.6</v>
      </c>
    </row>
    <row r="236" spans="1:38">
      <c r="A236" s="16">
        <f t="shared" si="6"/>
        <v>2009</v>
      </c>
      <c r="B236" s="6">
        <f t="shared" si="7"/>
        <v>4</v>
      </c>
      <c r="C236" s="46">
        <f>'[1]M (Adjusted)'!B239</f>
        <v>7287.8560487747191</v>
      </c>
      <c r="D236" s="101">
        <f>'[1]M (Adjusted)'!D239</f>
        <v>411.65100224191946</v>
      </c>
      <c r="E236" s="101">
        <f>'[1]M (Adjusted)'!E239</f>
        <v>330.24878003398578</v>
      </c>
      <c r="F236" s="101">
        <f>'[1]M (Adjusted)'!F239</f>
        <v>1497.5235506484905</v>
      </c>
      <c r="G236" s="101">
        <f>'[1]M (Adjusted)'!G239</f>
        <v>146.63309866689767</v>
      </c>
      <c r="H236" s="101">
        <f>'[1]M (Adjusted)'!H239</f>
        <v>492.30163784424462</v>
      </c>
      <c r="I236" s="101">
        <f>'[1]M (Adjusted)'!I239</f>
        <v>994.2981157461802</v>
      </c>
      <c r="J236" s="101">
        <f>'[1]M (Adjusted)'!J239</f>
        <v>1044.1806052486102</v>
      </c>
      <c r="K236" s="101">
        <f>'[1]M (Adjusted)'!K239</f>
        <v>933.20525007682545</v>
      </c>
      <c r="L236" s="101">
        <f>'[1]M (Adjusted)'!L239</f>
        <v>313.69658891558646</v>
      </c>
      <c r="M236" s="101">
        <f>'[1]M (Adjusted)'!M239</f>
        <v>5421.8388471468343</v>
      </c>
      <c r="N236" s="101">
        <f>'[1]M (Adjusted)'!N239</f>
        <v>1118.5849738558134</v>
      </c>
      <c r="O236" s="56">
        <v>30.1</v>
      </c>
      <c r="P236" s="101">
        <f>[2]M!L239</f>
        <v>213.02224461833637</v>
      </c>
      <c r="Q236" s="104">
        <f>'[3]M (Adjusted)'!$L239</f>
        <v>637564.01772460935</v>
      </c>
      <c r="R236" s="104">
        <f>'[3]M (Adjusted)'!D239</f>
        <v>41650.936716934033</v>
      </c>
      <c r="S236" s="104">
        <f>'[3]M (Adjusted)'!$M239</f>
        <v>589265.68415120442</v>
      </c>
      <c r="T236" s="104">
        <f>'[3]M (Adjusted)'!$O239</f>
        <v>31612.207224527996</v>
      </c>
      <c r="U236" s="107">
        <f>[4]Sheet1!$AQ239</f>
        <v>86.442045283814267</v>
      </c>
      <c r="V236" s="101">
        <f>[2]M!F239</f>
        <v>83.395774058873457</v>
      </c>
      <c r="W236" s="42">
        <v>13.030480480228897</v>
      </c>
      <c r="X236" s="42">
        <v>10.598195509414497</v>
      </c>
      <c r="Y236" s="42">
        <v>8.9801231317164838</v>
      </c>
      <c r="Z236" s="42">
        <v>10.159319270438019</v>
      </c>
      <c r="AA236" s="42">
        <v>11.497</v>
      </c>
      <c r="AB236" s="19">
        <f>ROUND(Fall13!W236/($P236/100),3)</f>
        <v>6.117</v>
      </c>
      <c r="AC236" s="19">
        <f>ROUND(Fall13!X236/($P236/100),3)</f>
        <v>4.9749999999999996</v>
      </c>
      <c r="AD236" s="19">
        <f>ROUND(Fall13!Y236/($P236/100),3)</f>
        <v>4.2160000000000002</v>
      </c>
      <c r="AE236" s="19">
        <f>ROUND(Fall13!Z236/($P236/100),3)</f>
        <v>4.7690000000000001</v>
      </c>
      <c r="AF236" s="19">
        <f>ROUND(Fall13!AA236/($P236/100),3)</f>
        <v>5.3970000000000002</v>
      </c>
      <c r="AG236" s="15">
        <v>12.4</v>
      </c>
      <c r="AH236" s="15">
        <v>110</v>
      </c>
      <c r="AI236" s="15">
        <v>2.4</v>
      </c>
      <c r="AJ236" s="15">
        <v>110</v>
      </c>
      <c r="AK236" s="15">
        <v>22.3</v>
      </c>
      <c r="AL236" s="15">
        <v>51.5</v>
      </c>
    </row>
    <row r="237" spans="1:38">
      <c r="A237" s="16">
        <f t="shared" si="6"/>
        <v>2009</v>
      </c>
      <c r="B237" s="6">
        <f t="shared" si="7"/>
        <v>5</v>
      </c>
      <c r="C237" s="46">
        <f>'[1]M (Adjusted)'!B240</f>
        <v>7255.8953604525132</v>
      </c>
      <c r="D237" s="101">
        <f>'[1]M (Adjusted)'!D240</f>
        <v>402.45508686140658</v>
      </c>
      <c r="E237" s="101">
        <f>'[1]M (Adjusted)'!E240</f>
        <v>325.47963323131683</v>
      </c>
      <c r="F237" s="101">
        <f>'[1]M (Adjusted)'!F240</f>
        <v>1489.3055883242239</v>
      </c>
      <c r="G237" s="101">
        <f>'[1]M (Adjusted)'!G240</f>
        <v>145.40091849777909</v>
      </c>
      <c r="H237" s="101">
        <f>'[1]M (Adjusted)'!H240</f>
        <v>490.21512615488422</v>
      </c>
      <c r="I237" s="101">
        <f>'[1]M (Adjusted)'!I240</f>
        <v>990.86102561123914</v>
      </c>
      <c r="J237" s="101">
        <f>'[1]M (Adjusted)'!J240</f>
        <v>1045.7488428536922</v>
      </c>
      <c r="K237" s="101">
        <f>'[1]M (Adjusted)'!K240</f>
        <v>929.5458907087243</v>
      </c>
      <c r="L237" s="101">
        <f>'[1]M (Adjusted)'!L240</f>
        <v>312.91653589063111</v>
      </c>
      <c r="M237" s="101">
        <f>'[1]M (Adjusted)'!M240</f>
        <v>5403.9939280411736</v>
      </c>
      <c r="N237" s="101">
        <f>'[1]M (Adjusted)'!N240</f>
        <v>1118.4605654766483</v>
      </c>
      <c r="O237" s="56">
        <v>30.15</v>
      </c>
      <c r="P237" s="101">
        <f>[2]M!L240</f>
        <v>213.43382547218954</v>
      </c>
      <c r="Q237" s="104">
        <f>'[3]M (Adjusted)'!$L240</f>
        <v>634553.93639349169</v>
      </c>
      <c r="R237" s="104">
        <f>'[3]M (Adjusted)'!D240</f>
        <v>41343.211985703478</v>
      </c>
      <c r="S237" s="104">
        <f>'[3]M (Adjusted)'!$M240</f>
        <v>586328.01519775391</v>
      </c>
      <c r="T237" s="104">
        <f>'[3]M (Adjusted)'!$O240</f>
        <v>31434.373151840704</v>
      </c>
      <c r="U237" s="107">
        <f>[4]Sheet1!$AQ240</f>
        <v>86.048720166087151</v>
      </c>
      <c r="V237" s="101">
        <f>[2]M!F240</f>
        <v>82.925080282313203</v>
      </c>
      <c r="W237" s="42">
        <v>13.027752457871115</v>
      </c>
      <c r="X237" s="42">
        <v>10.702255056546122</v>
      </c>
      <c r="Y237" s="42">
        <v>9.1125174258264465</v>
      </c>
      <c r="Z237" s="42">
        <v>10.260786914640873</v>
      </c>
      <c r="AA237" s="42">
        <v>11.662000000000001</v>
      </c>
      <c r="AB237" s="19">
        <f>ROUND(Fall13!W237/($P237/100),3)</f>
        <v>6.1040000000000001</v>
      </c>
      <c r="AC237" s="19">
        <f>ROUND(Fall13!X237/($P237/100),3)</f>
        <v>5.0140000000000002</v>
      </c>
      <c r="AD237" s="19">
        <f>ROUND(Fall13!Y237/($P237/100),3)</f>
        <v>4.2690000000000001</v>
      </c>
      <c r="AE237" s="19">
        <f>ROUND(Fall13!Z237/($P237/100),3)</f>
        <v>4.8070000000000004</v>
      </c>
      <c r="AF237" s="19">
        <f>ROUND(Fall13!AA237/($P237/100),3)</f>
        <v>5.4640000000000004</v>
      </c>
      <c r="AG237" s="15">
        <v>3.5</v>
      </c>
      <c r="AH237" s="15">
        <v>219.8</v>
      </c>
      <c r="AI237" s="15">
        <v>0.3</v>
      </c>
      <c r="AJ237" s="15">
        <v>277.2</v>
      </c>
      <c r="AK237" s="15">
        <v>6.3</v>
      </c>
      <c r="AL237" s="15">
        <v>138.1</v>
      </c>
    </row>
    <row r="238" spans="1:38">
      <c r="A238" s="16">
        <f t="shared" si="6"/>
        <v>2009</v>
      </c>
      <c r="B238" s="6">
        <f t="shared" si="7"/>
        <v>6</v>
      </c>
      <c r="C238" s="46">
        <f>'[1]M (Adjusted)'!B241</f>
        <v>7227.1846959948543</v>
      </c>
      <c r="D238" s="101">
        <f>'[1]M (Adjusted)'!D241</f>
        <v>394.60872282683852</v>
      </c>
      <c r="E238" s="101">
        <f>'[1]M (Adjusted)'!E241</f>
        <v>321.58123474990327</v>
      </c>
      <c r="F238" s="101">
        <f>'[1]M (Adjusted)'!F241</f>
        <v>1483.194008074204</v>
      </c>
      <c r="G238" s="101">
        <f>'[1]M (Adjusted)'!G241</f>
        <v>144.16593370490398</v>
      </c>
      <c r="H238" s="101">
        <f>'[1]M (Adjusted)'!H241</f>
        <v>487.7794169863065</v>
      </c>
      <c r="I238" s="101">
        <f>'[1]M (Adjusted)'!I241</f>
        <v>987.74421956737831</v>
      </c>
      <c r="J238" s="101">
        <f>'[1]M (Adjusted)'!J241</f>
        <v>1047.26912154754</v>
      </c>
      <c r="K238" s="101">
        <f>'[1]M (Adjusted)'!K241</f>
        <v>926.1520455077291</v>
      </c>
      <c r="L238" s="101">
        <f>'[1]M (Adjusted)'!L241</f>
        <v>312.08630547970535</v>
      </c>
      <c r="M238" s="101">
        <f>'[1]M (Adjusted)'!M241</f>
        <v>5388.3910508677673</v>
      </c>
      <c r="N238" s="101">
        <f>'[1]M (Adjusted)'!N241</f>
        <v>1117.1423921644687</v>
      </c>
      <c r="O238" s="56">
        <v>30.75</v>
      </c>
      <c r="P238" s="101">
        <f>[2]M!L241</f>
        <v>213.99151943822702</v>
      </c>
      <c r="Q238" s="104">
        <f>'[3]M (Adjusted)'!$L241</f>
        <v>630412.61467285152</v>
      </c>
      <c r="R238" s="104">
        <f>'[3]M (Adjusted)'!D241</f>
        <v>41027.715314657384</v>
      </c>
      <c r="S238" s="104">
        <f>'[3]M (Adjusted)'!$M241</f>
        <v>581976.38767089846</v>
      </c>
      <c r="T238" s="104">
        <f>'[3]M (Adjusted)'!$O241</f>
        <v>31179.757510884603</v>
      </c>
      <c r="U238" s="107">
        <f>[4]Sheet1!$AQ241</f>
        <v>86.186856615543363</v>
      </c>
      <c r="V238" s="101">
        <f>[2]M!F241</f>
        <v>82.851717190941173</v>
      </c>
      <c r="W238" s="42">
        <v>13.118395216987425</v>
      </c>
      <c r="X238" s="42">
        <v>10.642399466097773</v>
      </c>
      <c r="Y238" s="42">
        <v>9.0933491024431401</v>
      </c>
      <c r="Z238" s="42">
        <v>10.184628107258941</v>
      </c>
      <c r="AA238" s="42">
        <v>11.786</v>
      </c>
      <c r="AB238" s="19">
        <f>ROUND(Fall13!W238/($P238/100),3)</f>
        <v>6.13</v>
      </c>
      <c r="AC238" s="19">
        <f>ROUND(Fall13!X238/($P238/100),3)</f>
        <v>4.9729999999999999</v>
      </c>
      <c r="AD238" s="19">
        <f>ROUND(Fall13!Y238/($P238/100),3)</f>
        <v>4.2489999999999997</v>
      </c>
      <c r="AE238" s="19">
        <f>ROUND(Fall13!Z238/($P238/100),3)</f>
        <v>4.7590000000000003</v>
      </c>
      <c r="AF238" s="19">
        <f>ROUND(Fall13!AA238/($P238/100),3)</f>
        <v>5.508</v>
      </c>
      <c r="AG238" s="15">
        <v>0</v>
      </c>
      <c r="AH238" s="15">
        <v>322.3</v>
      </c>
      <c r="AI238" s="15">
        <v>0</v>
      </c>
      <c r="AJ238" s="15">
        <v>322.3</v>
      </c>
      <c r="AK238" s="15">
        <v>0.2</v>
      </c>
      <c r="AL238" s="15">
        <v>231.8</v>
      </c>
    </row>
    <row r="239" spans="1:38">
      <c r="A239" s="16">
        <f t="shared" si="6"/>
        <v>2009</v>
      </c>
      <c r="B239" s="6">
        <f t="shared" si="7"/>
        <v>7</v>
      </c>
      <c r="C239" s="46">
        <f>'[1]M (Adjusted)'!B242</f>
        <v>7202.5975501575776</v>
      </c>
      <c r="D239" s="101">
        <f>'[1]M (Adjusted)'!D242</f>
        <v>387.87565155471526</v>
      </c>
      <c r="E239" s="101">
        <f>'[1]M (Adjusted)'!E242</f>
        <v>318.58394051511442</v>
      </c>
      <c r="F239" s="101">
        <f>'[1]M (Adjusted)'!F242</f>
        <v>1478.6794511925789</v>
      </c>
      <c r="G239" s="101">
        <f>'[1]M (Adjusted)'!G242</f>
        <v>142.93464535177355</v>
      </c>
      <c r="H239" s="101">
        <f>'[1]M (Adjusted)'!H242</f>
        <v>485.17462112826684</v>
      </c>
      <c r="I239" s="101">
        <f>'[1]M (Adjusted)'!I242</f>
        <v>985.16356053083177</v>
      </c>
      <c r="J239" s="101">
        <f>'[1]M (Adjusted)'!J242</f>
        <v>1049.1210455067696</v>
      </c>
      <c r="K239" s="101">
        <f>'[1]M (Adjusted)'!K242</f>
        <v>923.10718454492667</v>
      </c>
      <c r="L239" s="101">
        <f>'[1]M (Adjusted)'!L242</f>
        <v>311.32616553143146</v>
      </c>
      <c r="M239" s="101">
        <f>'[1]M (Adjusted)'!M242</f>
        <v>5375.5066737865791</v>
      </c>
      <c r="N239" s="101">
        <f>'[1]M (Adjusted)'!N242</f>
        <v>1115.2178137879218</v>
      </c>
      <c r="O239" s="56">
        <v>30.45</v>
      </c>
      <c r="P239" s="101">
        <f>[2]M!L242</f>
        <v>214.65651487823456</v>
      </c>
      <c r="Q239" s="104">
        <f>'[3]M (Adjusted)'!$L242</f>
        <v>625535.72560956399</v>
      </c>
      <c r="R239" s="104">
        <f>'[3]M (Adjusted)'!D242</f>
        <v>40725.492114627559</v>
      </c>
      <c r="S239" s="104">
        <f>'[3]M (Adjusted)'!$M242</f>
        <v>576905.53367171751</v>
      </c>
      <c r="T239" s="104">
        <f>'[3]M (Adjusted)'!$O242</f>
        <v>30885.712101844048</v>
      </c>
      <c r="U239" s="107">
        <f>[4]Sheet1!$AQ242</f>
        <v>86.639205247163773</v>
      </c>
      <c r="V239" s="101">
        <f>[2]M!F242</f>
        <v>83.065199583288162</v>
      </c>
      <c r="W239" s="70">
        <v>13.577464419519778</v>
      </c>
      <c r="X239" s="70">
        <v>10.872895164397086</v>
      </c>
      <c r="Y239" s="70">
        <v>9.3124287603572142</v>
      </c>
      <c r="Z239" s="70">
        <v>10.527309648119957</v>
      </c>
      <c r="AA239" s="70">
        <v>12.189</v>
      </c>
      <c r="AB239" s="19">
        <f>ROUND(Fall13!W239/($P239/100),3)</f>
        <v>6.3250000000000002</v>
      </c>
      <c r="AC239" s="19">
        <f>ROUND(Fall13!X239/($P239/100),3)</f>
        <v>5.0650000000000004</v>
      </c>
      <c r="AD239" s="19">
        <f>ROUND(Fall13!Y239/($P239/100),3)</f>
        <v>4.3380000000000001</v>
      </c>
      <c r="AE239" s="19">
        <f>ROUND(Fall13!Z239/($P239/100),3)</f>
        <v>4.9039999999999999</v>
      </c>
      <c r="AF239" s="19">
        <f>ROUND(Fall13!AA239/($P239/100),3)</f>
        <v>5.6779999999999999</v>
      </c>
      <c r="AG239" s="15">
        <v>0</v>
      </c>
      <c r="AH239" s="15">
        <v>447.1</v>
      </c>
      <c r="AI239" s="15">
        <v>0</v>
      </c>
      <c r="AJ239" s="15">
        <v>508</v>
      </c>
      <c r="AK239" s="15">
        <v>0</v>
      </c>
      <c r="AL239" s="15">
        <v>355.8</v>
      </c>
    </row>
    <row r="240" spans="1:38">
      <c r="A240" s="16">
        <f t="shared" si="6"/>
        <v>2009</v>
      </c>
      <c r="B240" s="6">
        <f t="shared" si="7"/>
        <v>8</v>
      </c>
      <c r="C240" s="46">
        <f>'[1]M (Adjusted)'!B243</f>
        <v>7183.7591838759763</v>
      </c>
      <c r="D240" s="101">
        <f>'[1]M (Adjusted)'!D243</f>
        <v>381.85662355177823</v>
      </c>
      <c r="E240" s="101">
        <f>'[1]M (Adjusted)'!E243</f>
        <v>316.37639891668675</v>
      </c>
      <c r="F240" s="101">
        <f>'[1]M (Adjusted)'!F243</f>
        <v>1474.9151178800291</v>
      </c>
      <c r="G240" s="101">
        <f>'[1]M (Adjusted)'!G243</f>
        <v>141.69718033027263</v>
      </c>
      <c r="H240" s="101">
        <f>'[1]M (Adjusted)'!H243</f>
        <v>482.76050483579598</v>
      </c>
      <c r="I240" s="101">
        <f>'[1]M (Adjusted)'!I243</f>
        <v>983.87838882015592</v>
      </c>
      <c r="J240" s="101">
        <f>'[1]M (Adjusted)'!J243</f>
        <v>1051.9423678055887</v>
      </c>
      <c r="K240" s="101">
        <f>'[1]M (Adjusted)'!K243</f>
        <v>920.45694133239772</v>
      </c>
      <c r="L240" s="101">
        <f>'[1]M (Adjusted)'!L243</f>
        <v>310.83509488115385</v>
      </c>
      <c r="M240" s="101">
        <f>'[1]M (Adjusted)'!M243</f>
        <v>5366.485595885395</v>
      </c>
      <c r="N240" s="101">
        <f>'[1]M (Adjusted)'!N243</f>
        <v>1113.6530024486203</v>
      </c>
      <c r="O240" s="56">
        <v>29.75</v>
      </c>
      <c r="P240" s="101">
        <f>[2]M!L243</f>
        <v>215.36901596452921</v>
      </c>
      <c r="Q240" s="104">
        <f>'[3]M (Adjusted)'!$L243</f>
        <v>620864.53329369333</v>
      </c>
      <c r="R240" s="104">
        <f>'[3]M (Adjusted)'!D243</f>
        <v>40466.970906183065</v>
      </c>
      <c r="S240" s="104">
        <f>'[3]M (Adjusted)'!$M243</f>
        <v>572278.81227554812</v>
      </c>
      <c r="T240" s="104">
        <f>'[3]M (Adjusted)'!$O243</f>
        <v>30614.455024903822</v>
      </c>
      <c r="U240" s="107">
        <f>[4]Sheet1!$AQ243</f>
        <v>87.101741442516925</v>
      </c>
      <c r="V240" s="101">
        <f>[2]M!F243</f>
        <v>83.415625378309244</v>
      </c>
      <c r="W240" s="70">
        <v>13.570347984583925</v>
      </c>
      <c r="X240" s="70">
        <v>10.922176560824147</v>
      </c>
      <c r="Y240" s="70">
        <v>9.3392403979584273</v>
      </c>
      <c r="Z240" s="70">
        <v>10.514255640133396</v>
      </c>
      <c r="AA240" s="70">
        <v>12.186</v>
      </c>
      <c r="AB240" s="19">
        <f>ROUND(Fall13!W240/($P240/100),3)</f>
        <v>6.3010000000000002</v>
      </c>
      <c r="AC240" s="19">
        <f>ROUND(Fall13!X240/($P240/100),3)</f>
        <v>5.0709999999999997</v>
      </c>
      <c r="AD240" s="19">
        <f>ROUND(Fall13!Y240/($P240/100),3)</f>
        <v>4.3360000000000003</v>
      </c>
      <c r="AE240" s="19">
        <f>ROUND(Fall13!Z240/($P240/100),3)</f>
        <v>4.8819999999999997</v>
      </c>
      <c r="AF240" s="19">
        <f>ROUND(Fall13!AA240/($P240/100),3)</f>
        <v>5.6580000000000004</v>
      </c>
      <c r="AG240" s="15">
        <v>0</v>
      </c>
      <c r="AH240" s="15">
        <v>426.8</v>
      </c>
      <c r="AI240" s="15">
        <v>0</v>
      </c>
      <c r="AJ240" s="15">
        <v>426.8</v>
      </c>
      <c r="AK240" s="15">
        <v>0</v>
      </c>
      <c r="AL240" s="15">
        <v>337.6</v>
      </c>
    </row>
    <row r="241" spans="1:38">
      <c r="A241" s="16">
        <f t="shared" si="6"/>
        <v>2009</v>
      </c>
      <c r="B241" s="6">
        <f t="shared" si="7"/>
        <v>9</v>
      </c>
      <c r="C241" s="46">
        <f>'[1]M (Adjusted)'!B244</f>
        <v>7171.9837837219238</v>
      </c>
      <c r="D241" s="101">
        <f>'[1]M (Adjusted)'!D244</f>
        <v>376.48543812607727</v>
      </c>
      <c r="E241" s="101">
        <f>'[1]M (Adjusted)'!E244</f>
        <v>314.88310499290623</v>
      </c>
      <c r="F241" s="101">
        <f>'[1]M (Adjusted)'!F244</f>
        <v>1471.4911295205354</v>
      </c>
      <c r="G241" s="101">
        <f>'[1]M (Adjusted)'!G244</f>
        <v>140.52925457408031</v>
      </c>
      <c r="H241" s="101">
        <f>'[1]M (Adjusted)'!H244</f>
        <v>480.89826615899801</v>
      </c>
      <c r="I241" s="101">
        <f>'[1]M (Adjusted)'!I244</f>
        <v>984.35426789919541</v>
      </c>
      <c r="J241" s="101">
        <f>'[1]M (Adjusted)'!J244</f>
        <v>1055.8531740705173</v>
      </c>
      <c r="K241" s="101">
        <f>'[1]M (Adjusted)'!K244</f>
        <v>918.36157676167784</v>
      </c>
      <c r="L241" s="101">
        <f>'[1]M (Adjusted)'!L244</f>
        <v>310.73126056392988</v>
      </c>
      <c r="M241" s="101">
        <f>'[1]M (Adjusted)'!M244</f>
        <v>5362.2189295489343</v>
      </c>
      <c r="N241" s="101">
        <f>'[1]M (Adjusted)'!N244</f>
        <v>1112.9990823308626</v>
      </c>
      <c r="O241" s="56">
        <v>30.2</v>
      </c>
      <c r="P241" s="101">
        <f>[2]M!L244</f>
        <v>216.03868771344423</v>
      </c>
      <c r="Q241" s="104">
        <f>'[3]M (Adjusted)'!$L244</f>
        <v>617555.14910481765</v>
      </c>
      <c r="R241" s="104">
        <f>'[3]M (Adjusted)'!D244</f>
        <v>40283.919527295649</v>
      </c>
      <c r="S241" s="104">
        <f>'[3]M (Adjusted)'!$M244</f>
        <v>569347.25916544592</v>
      </c>
      <c r="T241" s="104">
        <f>'[3]M (Adjusted)'!$O244</f>
        <v>30433.840843518574</v>
      </c>
      <c r="U241" s="107">
        <f>[4]Sheet1!$AQ244</f>
        <v>87.351996258894602</v>
      </c>
      <c r="V241" s="101">
        <f>[2]M!F244</f>
        <v>83.770505939610302</v>
      </c>
      <c r="W241" s="70">
        <v>13.56570671631537</v>
      </c>
      <c r="X241" s="70">
        <v>10.880091480104827</v>
      </c>
      <c r="Y241" s="70">
        <v>9.1729258614542335</v>
      </c>
      <c r="Z241" s="70">
        <v>10.484706645654002</v>
      </c>
      <c r="AA241" s="70">
        <v>12.127000000000001</v>
      </c>
      <c r="AB241" s="19">
        <f>ROUND(Fall13!W241/($P241/100),3)</f>
        <v>6.2789999999999999</v>
      </c>
      <c r="AC241" s="19">
        <f>ROUND(Fall13!X241/($P241/100),3)</f>
        <v>5.0359999999999996</v>
      </c>
      <c r="AD241" s="19">
        <f>ROUND(Fall13!Y241/($P241/100),3)</f>
        <v>4.2460000000000004</v>
      </c>
      <c r="AE241" s="19">
        <f>ROUND(Fall13!Z241/($P241/100),3)</f>
        <v>4.8529999999999998</v>
      </c>
      <c r="AF241" s="19">
        <f>ROUND(Fall13!AA241/($P241/100),3)</f>
        <v>5.6130000000000004</v>
      </c>
      <c r="AG241" s="15">
        <v>0</v>
      </c>
      <c r="AH241" s="15">
        <v>419.7</v>
      </c>
      <c r="AI241" s="15">
        <v>0</v>
      </c>
      <c r="AJ241" s="15">
        <v>480.1</v>
      </c>
      <c r="AK241" s="15">
        <v>0</v>
      </c>
      <c r="AL241" s="15">
        <v>329.1</v>
      </c>
    </row>
    <row r="242" spans="1:38">
      <c r="A242" s="16">
        <f t="shared" si="6"/>
        <v>2009</v>
      </c>
      <c r="B242" s="6">
        <f t="shared" si="7"/>
        <v>10</v>
      </c>
      <c r="C242" s="46">
        <f>'[1]M (Adjusted)'!B245</f>
        <v>7164.0447376005113</v>
      </c>
      <c r="D242" s="101">
        <f>'[1]M (Adjusted)'!D245</f>
        <v>371.52158066221784</v>
      </c>
      <c r="E242" s="101">
        <f>'[1]M (Adjusted)'!E245</f>
        <v>313.71143029966663</v>
      </c>
      <c r="F242" s="101">
        <f>'[1]M (Adjusted)'!F245</f>
        <v>1468.5602520444702</v>
      </c>
      <c r="G242" s="101">
        <f>'[1]M (Adjusted)'!G245</f>
        <v>139.5236096555187</v>
      </c>
      <c r="H242" s="101">
        <f>'[1]M (Adjusted)'!H245</f>
        <v>479.49232948403204</v>
      </c>
      <c r="I242" s="101">
        <f>'[1]M (Adjusted)'!I245</f>
        <v>985.93488682854559</v>
      </c>
      <c r="J242" s="101">
        <f>'[1]M (Adjusted)'!J245</f>
        <v>1059.9835452879629</v>
      </c>
      <c r="K242" s="101">
        <f>'[1]M (Adjusted)'!K245</f>
        <v>916.81507786579675</v>
      </c>
      <c r="L242" s="101">
        <f>'[1]M (Adjusted)'!L245</f>
        <v>310.80031299110379</v>
      </c>
      <c r="M242" s="101">
        <f>'[1]M (Adjusted)'!M245</f>
        <v>5361.1100141574298</v>
      </c>
      <c r="N242" s="101">
        <f>'[1]M (Adjusted)'!N245</f>
        <v>1112.2836656916527</v>
      </c>
      <c r="O242" s="56">
        <v>30</v>
      </c>
      <c r="P242" s="101">
        <f>[2]M!L245</f>
        <v>216.62033811259656</v>
      </c>
      <c r="Q242" s="104">
        <f>'[3]M (Adjusted)'!$L245</f>
        <v>616512.74934633321</v>
      </c>
      <c r="R242" s="104">
        <f>'[3]M (Adjusted)'!D245</f>
        <v>40154.964270629767</v>
      </c>
      <c r="S242" s="104">
        <f>'[3]M (Adjusted)'!$M245</f>
        <v>568750.68233366939</v>
      </c>
      <c r="T242" s="104">
        <f>'[3]M (Adjusted)'!$O245</f>
        <v>30377.276677531579</v>
      </c>
      <c r="U242" s="107">
        <f>[4]Sheet1!$AQ245</f>
        <v>87.493408728030417</v>
      </c>
      <c r="V242" s="101">
        <f>[2]M!F245</f>
        <v>84.113426028270155</v>
      </c>
      <c r="W242" s="70">
        <v>13.548095637081921</v>
      </c>
      <c r="X242" s="70">
        <v>10.965460378145366</v>
      </c>
      <c r="Y242" s="70">
        <v>9.4642542727310381</v>
      </c>
      <c r="Z242" s="70">
        <v>10.543471663396382</v>
      </c>
      <c r="AA242" s="70">
        <v>12.204000000000001</v>
      </c>
      <c r="AB242" s="19">
        <f>ROUND(Fall13!W242/($P242/100),3)</f>
        <v>6.2539999999999996</v>
      </c>
      <c r="AC242" s="19">
        <f>ROUND(Fall13!X242/($P242/100),3)</f>
        <v>5.0620000000000003</v>
      </c>
      <c r="AD242" s="19">
        <f>ROUND(Fall13!Y242/($P242/100),3)</f>
        <v>4.3689999999999998</v>
      </c>
      <c r="AE242" s="19">
        <f>ROUND(Fall13!Z242/($P242/100),3)</f>
        <v>4.867</v>
      </c>
      <c r="AF242" s="19">
        <f>ROUND(Fall13!AA242/($P242/100),3)</f>
        <v>5.6340000000000003</v>
      </c>
      <c r="AG242" s="15">
        <v>1.8</v>
      </c>
      <c r="AH242" s="15">
        <v>384.5</v>
      </c>
      <c r="AI242" s="15">
        <v>0.2</v>
      </c>
      <c r="AJ242" s="15">
        <v>384.5</v>
      </c>
      <c r="AK242" s="15">
        <v>3.1</v>
      </c>
      <c r="AL242" s="15">
        <v>297.10000000000002</v>
      </c>
    </row>
    <row r="243" spans="1:38">
      <c r="A243" s="16">
        <f t="shared" si="6"/>
        <v>2009</v>
      </c>
      <c r="B243" s="6">
        <f t="shared" si="7"/>
        <v>11</v>
      </c>
      <c r="C243" s="46">
        <f>'[1]M (Adjusted)'!B246</f>
        <v>7155.9032764911653</v>
      </c>
      <c r="D243" s="101">
        <f>'[1]M (Adjusted)'!D246</f>
        <v>366.85925991137822</v>
      </c>
      <c r="E243" s="101">
        <f>'[1]M (Adjusted)'!E246</f>
        <v>312.44337508877118</v>
      </c>
      <c r="F243" s="101">
        <f>'[1]M (Adjusted)'!F246</f>
        <v>1466.563864756748</v>
      </c>
      <c r="G243" s="101">
        <f>'[1]M (Adjusted)'!G246</f>
        <v>138.81251845558484</v>
      </c>
      <c r="H243" s="101">
        <f>'[1]M (Adjusted)'!H246</f>
        <v>478.37381434589622</v>
      </c>
      <c r="I243" s="101">
        <f>'[1]M (Adjusted)'!I246</f>
        <v>987.64971252679823</v>
      </c>
      <c r="J243" s="101">
        <f>'[1]M (Adjusted)'!J246</f>
        <v>1063.0798004746437</v>
      </c>
      <c r="K243" s="101">
        <f>'[1]M (Adjusted)'!K246</f>
        <v>915.83626300593221</v>
      </c>
      <c r="L243" s="101">
        <f>'[1]M (Adjusted)'!L246</f>
        <v>310.74067850212253</v>
      </c>
      <c r="M243" s="101">
        <f>'[1]M (Adjusted)'!M246</f>
        <v>5361.0566520677248</v>
      </c>
      <c r="N243" s="101">
        <f>'[1]M (Adjusted)'!N246</f>
        <v>1110.1292158762615</v>
      </c>
      <c r="O243" s="56">
        <v>30</v>
      </c>
      <c r="P243" s="101">
        <f>[2]M!L246</f>
        <v>217.06310078750053</v>
      </c>
      <c r="Q243" s="104">
        <f>'[3]M (Adjusted)'!$L246</f>
        <v>618655.91652018228</v>
      </c>
      <c r="R243" s="104">
        <f>'[3]M (Adjusted)'!D246</f>
        <v>40049.760438766032</v>
      </c>
      <c r="S243" s="104">
        <f>'[3]M (Adjusted)'!$M246</f>
        <v>571032.25785725913</v>
      </c>
      <c r="T243" s="104">
        <f>'[3]M (Adjusted)'!$O246</f>
        <v>30473.211767450968</v>
      </c>
      <c r="U243" s="107">
        <f>[4]Sheet1!$AQ246</f>
        <v>87.717799422765765</v>
      </c>
      <c r="V243" s="101">
        <f>[2]M!F246</f>
        <v>84.454907465477788</v>
      </c>
      <c r="W243" s="70">
        <v>13.469108362008264</v>
      </c>
      <c r="X243" s="70">
        <v>10.990690603494315</v>
      </c>
      <c r="Y243" s="70">
        <v>9.1575804371080309</v>
      </c>
      <c r="Z243" s="70">
        <v>10.57056257944444</v>
      </c>
      <c r="AA243" s="70">
        <v>12.005000000000001</v>
      </c>
      <c r="AB243" s="19">
        <f>ROUND(Fall13!W243/($P243/100),3)</f>
        <v>6.2050000000000001</v>
      </c>
      <c r="AC243" s="19">
        <f>ROUND(Fall13!X243/($P243/100),3)</f>
        <v>5.0629999999999997</v>
      </c>
      <c r="AD243" s="19">
        <f>ROUND(Fall13!Y243/($P243/100),3)</f>
        <v>4.2190000000000003</v>
      </c>
      <c r="AE243" s="19">
        <f>ROUND(Fall13!Z243/($P243/100),3)</f>
        <v>4.87</v>
      </c>
      <c r="AF243" s="19">
        <f>ROUND(Fall13!AA243/($P243/100),3)</f>
        <v>5.5309999999999997</v>
      </c>
      <c r="AG243" s="15">
        <v>10.8</v>
      </c>
      <c r="AH243" s="15">
        <v>230</v>
      </c>
      <c r="AI243" s="15">
        <v>0.8</v>
      </c>
      <c r="AJ243" s="15">
        <v>282</v>
      </c>
      <c r="AK243" s="15">
        <v>20.5</v>
      </c>
      <c r="AL243" s="15">
        <v>158.69999999999999</v>
      </c>
    </row>
    <row r="244" spans="1:38">
      <c r="A244" s="16">
        <f t="shared" si="6"/>
        <v>2009</v>
      </c>
      <c r="B244" s="6">
        <f t="shared" si="7"/>
        <v>12</v>
      </c>
      <c r="C244" s="46">
        <f>'[1]M (Adjusted)'!B247</f>
        <v>7145.7723410821727</v>
      </c>
      <c r="D244" s="101">
        <f>'[1]M (Adjusted)'!D247</f>
        <v>362.51553770995912</v>
      </c>
      <c r="E244" s="101">
        <f>'[1]M (Adjusted)'!E247</f>
        <v>310.84868397635796</v>
      </c>
      <c r="F244" s="101">
        <f>'[1]M (Adjusted)'!F247</f>
        <v>1465.8618143119159</v>
      </c>
      <c r="G244" s="101">
        <f>'[1]M (Adjusted)'!G247</f>
        <v>138.45988709022922</v>
      </c>
      <c r="H244" s="101">
        <f>'[1]M (Adjusted)'!H247</f>
        <v>477.43216564193847</v>
      </c>
      <c r="I244" s="101">
        <f>'[1]M (Adjusted)'!I247</f>
        <v>988.82114837246559</v>
      </c>
      <c r="J244" s="101">
        <f>'[1]M (Adjusted)'!J247</f>
        <v>1064.3575437607303</v>
      </c>
      <c r="K244" s="101">
        <f>'[1]M (Adjusted)'!K247</f>
        <v>915.54135958898451</v>
      </c>
      <c r="L244" s="101">
        <f>'[1]M (Adjusted)'!L247</f>
        <v>310.3623746508552</v>
      </c>
      <c r="M244" s="101">
        <f>'[1]M (Adjusted)'!M247</f>
        <v>5360.8362934171191</v>
      </c>
      <c r="N244" s="101">
        <f>'[1]M (Adjusted)'!N247</f>
        <v>1106.2052294361977</v>
      </c>
      <c r="O244" s="56">
        <v>31.4</v>
      </c>
      <c r="P244" s="101">
        <f>[2]M!L247</f>
        <v>217.3304610535983</v>
      </c>
      <c r="Q244" s="104">
        <f>'[3]M (Adjusted)'!$L247</f>
        <v>624312.76675907255</v>
      </c>
      <c r="R244" s="104">
        <f>'[3]M (Adjusted)'!D247</f>
        <v>39948.994570934912</v>
      </c>
      <c r="S244" s="104">
        <f>'[3]M (Adjusted)'!$M247</f>
        <v>576303.62458259834</v>
      </c>
      <c r="T244" s="104">
        <f>'[3]M (Adjusted)'!$O247</f>
        <v>30727.176653462073</v>
      </c>
      <c r="U244" s="107">
        <f>[4]Sheet1!$AQ247</f>
        <v>88.16039244229755</v>
      </c>
      <c r="V244" s="101">
        <f>[2]M!F247</f>
        <v>84.818495914099671</v>
      </c>
      <c r="W244" s="70">
        <v>13.4701092758893</v>
      </c>
      <c r="X244" s="70">
        <v>10.742218308905398</v>
      </c>
      <c r="Y244" s="70">
        <v>9.1002499056235067</v>
      </c>
      <c r="Z244" s="70">
        <v>10.402106464223699</v>
      </c>
      <c r="AA244" s="70">
        <v>11.849</v>
      </c>
      <c r="AB244" s="19">
        <f>ROUND(Fall13!W244/($P244/100),3)</f>
        <v>6.1980000000000004</v>
      </c>
      <c r="AC244" s="19">
        <f>ROUND(Fall13!X244/($P244/100),3)</f>
        <v>4.9429999999999996</v>
      </c>
      <c r="AD244" s="19">
        <f>ROUND(Fall13!Y244/($P244/100),3)</f>
        <v>4.1870000000000003</v>
      </c>
      <c r="AE244" s="19">
        <f>ROUND(Fall13!Z244/($P244/100),3)</f>
        <v>4.7859999999999996</v>
      </c>
      <c r="AF244" s="19">
        <f>ROUND(Fall13!AA244/($P244/100),3)</f>
        <v>5.452</v>
      </c>
      <c r="AG244" s="15">
        <v>46.4</v>
      </c>
      <c r="AH244" s="15">
        <v>78.400000000000006</v>
      </c>
      <c r="AI244" s="15">
        <v>7.5</v>
      </c>
      <c r="AJ244" s="15">
        <v>78.400000000000006</v>
      </c>
      <c r="AK244" s="15">
        <v>75.599999999999994</v>
      </c>
      <c r="AL244" s="15">
        <v>34</v>
      </c>
    </row>
    <row r="245" spans="1:38">
      <c r="A245" s="16">
        <f t="shared" si="6"/>
        <v>2010</v>
      </c>
      <c r="B245" s="6">
        <f t="shared" si="7"/>
        <v>1</v>
      </c>
      <c r="C245" s="46">
        <f>'[1]M (Adjusted)'!B248</f>
        <v>7138.6433609993228</v>
      </c>
      <c r="D245" s="101">
        <f>'[1]M (Adjusted)'!D248</f>
        <v>358.79635764898791</v>
      </c>
      <c r="E245" s="101">
        <f>'[1]M (Adjusted)'!E248</f>
        <v>309.25049035779892</v>
      </c>
      <c r="F245" s="101">
        <f>'[1]M (Adjusted)'!F248</f>
        <v>1466.4973284265686</v>
      </c>
      <c r="G245" s="101">
        <f>'[1]M (Adjusted)'!G248</f>
        <v>138.29568362139887</v>
      </c>
      <c r="H245" s="101">
        <f>'[1]M (Adjusted)'!H248</f>
        <v>476.70328503943261</v>
      </c>
      <c r="I245" s="101">
        <f>'[1]M (Adjusted)'!I248</f>
        <v>989.67309035024334</v>
      </c>
      <c r="J245" s="101">
        <f>'[1]M (Adjusted)'!J248</f>
        <v>1064.5505603359591</v>
      </c>
      <c r="K245" s="101">
        <f>'[1]M (Adjusted)'!K248</f>
        <v>916.31248392885732</v>
      </c>
      <c r="L245" s="101">
        <f>'[1]M (Adjusted)'!L248</f>
        <v>309.81824516769376</v>
      </c>
      <c r="M245" s="101">
        <f>'[1]M (Adjusted)'!M248</f>
        <v>5361.8506768701545</v>
      </c>
      <c r="N245" s="101">
        <f>'[1]M (Adjusted)'!N248</f>
        <v>1103.4481992567739</v>
      </c>
      <c r="O245" s="56">
        <v>32.200000000000003</v>
      </c>
      <c r="P245" s="101">
        <f>[2]M!L248</f>
        <v>217.44173565170456</v>
      </c>
      <c r="Q245" s="104">
        <f>'[3]M (Adjusted)'!$L248</f>
        <v>631892.57371471776</v>
      </c>
      <c r="R245" s="104">
        <f>'[3]M (Adjusted)'!D248</f>
        <v>39863.702878378303</v>
      </c>
      <c r="S245" s="104">
        <f>'[3]M (Adjusted)'!$M248</f>
        <v>583257.45236107614</v>
      </c>
      <c r="T245" s="104">
        <f>'[3]M (Adjusted)'!$O248</f>
        <v>31068.930398264238</v>
      </c>
      <c r="U245" s="107">
        <f>[4]Sheet1!$AQ248</f>
        <v>88.785321558915797</v>
      </c>
      <c r="V245" s="101">
        <f>[2]M!F248</f>
        <v>85.273792992916796</v>
      </c>
      <c r="W245" s="146">
        <v>13.497</v>
      </c>
      <c r="X245" s="146">
        <v>10.473000000000001</v>
      </c>
      <c r="Y245" s="146">
        <v>8.7309999999999999</v>
      </c>
      <c r="Z245" s="146">
        <v>10.012</v>
      </c>
      <c r="AA245" s="146">
        <v>12.041</v>
      </c>
      <c r="AB245" s="19">
        <f>ROUND(Fall13!W245/($P245/100),3)</f>
        <v>6.2069999999999999</v>
      </c>
      <c r="AC245" s="19">
        <f>ROUND(Fall13!X245/($P245/100),3)</f>
        <v>4.8159999999999998</v>
      </c>
      <c r="AD245" s="19">
        <f>ROUND(Fall13!Y245/($P245/100),3)</f>
        <v>4.0149999999999997</v>
      </c>
      <c r="AE245" s="19">
        <f>ROUND(Fall13!Z245/($P245/100),3)</f>
        <v>4.6040000000000001</v>
      </c>
      <c r="AF245" s="19">
        <f>ROUND(Fall13!AA245/($P245/100),3)</f>
        <v>5.5380000000000003</v>
      </c>
      <c r="AG245" s="15">
        <v>264.5</v>
      </c>
      <c r="AH245" s="15">
        <v>23.9</v>
      </c>
      <c r="AI245" s="15">
        <v>132.6</v>
      </c>
      <c r="AJ245" s="15">
        <v>40.9</v>
      </c>
      <c r="AK245" s="15">
        <v>331.3</v>
      </c>
      <c r="AL245" s="15">
        <v>7.3</v>
      </c>
    </row>
    <row r="246" spans="1:38">
      <c r="A246" s="16">
        <f t="shared" si="6"/>
        <v>2010</v>
      </c>
      <c r="B246" s="6">
        <f t="shared" si="7"/>
        <v>2</v>
      </c>
      <c r="C246" s="46">
        <f>'[1]M (Adjusted)'!B249</f>
        <v>7141.579410110201</v>
      </c>
      <c r="D246" s="101">
        <f>'[1]M (Adjusted)'!D249</f>
        <v>356.34704591972485</v>
      </c>
      <c r="E246" s="101">
        <f>'[1]M (Adjusted)'!E249</f>
        <v>308.24675746049201</v>
      </c>
      <c r="F246" s="101">
        <f>'[1]M (Adjusted)'!F249</f>
        <v>1468.2891279118401</v>
      </c>
      <c r="G246" s="101">
        <f>'[1]M (Adjusted)'!G249</f>
        <v>138.09724190458655</v>
      </c>
      <c r="H246" s="101">
        <f>'[1]M (Adjusted)'!H249</f>
        <v>476.31476803177168</v>
      </c>
      <c r="I246" s="101">
        <f>'[1]M (Adjusted)'!I249</f>
        <v>990.633601749582</v>
      </c>
      <c r="J246" s="101">
        <f>'[1]M (Adjusted)'!J249</f>
        <v>1064.8336255859051</v>
      </c>
      <c r="K246" s="101">
        <f>'[1]M (Adjusted)'!K249</f>
        <v>918.45905387827327</v>
      </c>
      <c r="L246" s="101">
        <f>'[1]M (Adjusted)'!L249</f>
        <v>309.40676036051343</v>
      </c>
      <c r="M246" s="101">
        <f>'[1]M (Adjusted)'!M249</f>
        <v>5366.0341794224723</v>
      </c>
      <c r="N246" s="101">
        <f>'[1]M (Adjusted)'!N249</f>
        <v>1105.7009110195297</v>
      </c>
      <c r="O246" s="56">
        <v>29.6</v>
      </c>
      <c r="P246" s="101">
        <f>[2]M!L249</f>
        <v>217.43054209064161</v>
      </c>
      <c r="Q246" s="104">
        <f>'[3]M (Adjusted)'!$L249</f>
        <v>638625.71956961497</v>
      </c>
      <c r="R246" s="104">
        <f>'[3]M (Adjusted)'!D249</f>
        <v>39819.365255207456</v>
      </c>
      <c r="S246" s="104">
        <f>'[3]M (Adjusted)'!$M249</f>
        <v>589600.13607352122</v>
      </c>
      <c r="T246" s="104">
        <f>'[3]M (Adjusted)'!$O249</f>
        <v>31378.174071652549</v>
      </c>
      <c r="U246" s="107">
        <f>[4]Sheet1!$AQ249</f>
        <v>89.445749178250225</v>
      </c>
      <c r="V246" s="101">
        <f>[2]M!F249</f>
        <v>85.855498403576874</v>
      </c>
      <c r="W246" s="146">
        <v>13.397</v>
      </c>
      <c r="X246" s="146">
        <v>10.558</v>
      </c>
      <c r="Y246" s="146">
        <v>8.6539999999999999</v>
      </c>
      <c r="Z246" s="146">
        <v>10.010999999999999</v>
      </c>
      <c r="AA246" s="146">
        <v>11.877000000000001</v>
      </c>
      <c r="AB246" s="19">
        <f>ROUND(Fall13!W246/($P246/100),3)</f>
        <v>6.1619999999999999</v>
      </c>
      <c r="AC246" s="19">
        <f>ROUND(Fall13!X246/($P246/100),3)</f>
        <v>4.8559999999999999</v>
      </c>
      <c r="AD246" s="19">
        <f>ROUND(Fall13!Y246/($P246/100),3)</f>
        <v>3.98</v>
      </c>
      <c r="AE246" s="19">
        <f>ROUND(Fall13!Z246/($P246/100),3)</f>
        <v>4.6040000000000001</v>
      </c>
      <c r="AF246" s="19">
        <f>ROUND(Fall13!AA246/($P246/100),3)</f>
        <v>5.4619999999999997</v>
      </c>
      <c r="AG246" s="15">
        <v>218.3</v>
      </c>
      <c r="AH246" s="15">
        <v>9.1999999999999993</v>
      </c>
      <c r="AI246" s="15">
        <v>100.7</v>
      </c>
      <c r="AJ246" s="15">
        <v>9.1999999999999993</v>
      </c>
      <c r="AK246" s="15">
        <v>284.2</v>
      </c>
      <c r="AL246" s="15">
        <v>2</v>
      </c>
    </row>
    <row r="247" spans="1:38">
      <c r="A247" s="16">
        <f t="shared" si="6"/>
        <v>2010</v>
      </c>
      <c r="B247" s="6">
        <f t="shared" si="7"/>
        <v>3</v>
      </c>
      <c r="C247" s="46">
        <f>'[1]M (Adjusted)'!B250</f>
        <v>7157.5408047399214</v>
      </c>
      <c r="D247" s="101">
        <f>'[1]M (Adjusted)'!D250</f>
        <v>355.21272672953143</v>
      </c>
      <c r="E247" s="101">
        <f>'[1]M (Adjusted)'!E250</f>
        <v>308.074906806792</v>
      </c>
      <c r="F247" s="101">
        <f>'[1]M (Adjusted)'!F250</f>
        <v>1470.9833883970014</v>
      </c>
      <c r="G247" s="101">
        <f>'[1]M (Adjusted)'!G250</f>
        <v>137.71314694852597</v>
      </c>
      <c r="H247" s="101">
        <f>'[1]M (Adjusted)'!H250</f>
        <v>476.27069731825782</v>
      </c>
      <c r="I247" s="101">
        <f>'[1]M (Adjusted)'!I250</f>
        <v>992.17391997671893</v>
      </c>
      <c r="J247" s="101">
        <f>'[1]M (Adjusted)'!J250</f>
        <v>1065.9860067886691</v>
      </c>
      <c r="K247" s="101">
        <f>'[1]M (Adjusted)'!K250</f>
        <v>922.07918480519322</v>
      </c>
      <c r="L247" s="101">
        <f>'[1]M (Adjusted)'!L250</f>
        <v>309.26597128087474</v>
      </c>
      <c r="M247" s="101">
        <f>'[1]M (Adjusted)'!M250</f>
        <v>5374.4723155152406</v>
      </c>
      <c r="N247" s="101">
        <f>'[1]M (Adjusted)'!N250</f>
        <v>1114.5327098600326</v>
      </c>
      <c r="O247" s="56">
        <v>29.4</v>
      </c>
      <c r="P247" s="101">
        <f>[2]M!L250</f>
        <v>217.34430454142631</v>
      </c>
      <c r="Q247" s="104">
        <f>'[3]M (Adjusted)'!$L250</f>
        <v>643319.61921938008</v>
      </c>
      <c r="R247" s="104">
        <f>'[3]M (Adjusted)'!D250</f>
        <v>39824.427859345713</v>
      </c>
      <c r="S247" s="104">
        <f>'[3]M (Adjusted)'!$M250</f>
        <v>594359.07795173896</v>
      </c>
      <c r="T247" s="104">
        <f>'[3]M (Adjusted)'!$O250</f>
        <v>31601.732185979043</v>
      </c>
      <c r="U247" s="107">
        <f>[4]Sheet1!$AQ250</f>
        <v>90.091817033311898</v>
      </c>
      <c r="V247" s="101">
        <f>[2]M!F250</f>
        <v>86.605301575314613</v>
      </c>
      <c r="W247" s="146">
        <v>13.387</v>
      </c>
      <c r="X247" s="146">
        <v>10.544</v>
      </c>
      <c r="Y247" s="146">
        <v>8.6929999999999996</v>
      </c>
      <c r="Z247" s="146">
        <v>10.106</v>
      </c>
      <c r="AA247" s="146">
        <v>11.911</v>
      </c>
      <c r="AB247" s="19">
        <f>ROUND(Fall13!W247/($P247/100),3)</f>
        <v>6.1589999999999998</v>
      </c>
      <c r="AC247" s="19">
        <f>ROUND(Fall13!X247/($P247/100),3)</f>
        <v>4.851</v>
      </c>
      <c r="AD247" s="19">
        <f>ROUND(Fall13!Y247/($P247/100),3)</f>
        <v>4</v>
      </c>
      <c r="AE247" s="19">
        <f>ROUND(Fall13!Z247/($P247/100),3)</f>
        <v>4.6500000000000004</v>
      </c>
      <c r="AF247" s="19">
        <f>ROUND(Fall13!AA247/($P247/100),3)</f>
        <v>5.48</v>
      </c>
      <c r="AG247" s="15">
        <v>232.1</v>
      </c>
      <c r="AH247" s="15">
        <v>0.3</v>
      </c>
      <c r="AI247" s="15">
        <v>94.1</v>
      </c>
      <c r="AJ247" s="15">
        <v>3.3</v>
      </c>
      <c r="AK247" s="15">
        <v>309</v>
      </c>
      <c r="AL247" s="15">
        <v>0</v>
      </c>
    </row>
    <row r="248" spans="1:38">
      <c r="A248" s="16">
        <f t="shared" si="6"/>
        <v>2010</v>
      </c>
      <c r="B248" s="6">
        <f t="shared" si="7"/>
        <v>4</v>
      </c>
      <c r="C248" s="46">
        <f>'[1]M (Adjusted)'!B251</f>
        <v>7179.6011972109472</v>
      </c>
      <c r="D248" s="101">
        <f>'[1]M (Adjusted)'!D251</f>
        <v>354.91703481872878</v>
      </c>
      <c r="E248" s="101">
        <f>'[1]M (Adjusted)'!E251</f>
        <v>308.47929331064222</v>
      </c>
      <c r="F248" s="101">
        <f>'[1]M (Adjusted)'!F251</f>
        <v>1473.7334280371665</v>
      </c>
      <c r="G248" s="101">
        <f>'[1]M (Adjusted)'!G251</f>
        <v>137.23826628824074</v>
      </c>
      <c r="H248" s="101">
        <f>'[1]M (Adjusted)'!H251</f>
        <v>476.44592809627454</v>
      </c>
      <c r="I248" s="101">
        <f>'[1]M (Adjusted)'!I251</f>
        <v>994.66240718861422</v>
      </c>
      <c r="J248" s="101">
        <f>'[1]M (Adjusted)'!J251</f>
        <v>1067.6758937140305</v>
      </c>
      <c r="K248" s="101">
        <f>'[1]M (Adjusted)'!K251</f>
        <v>926.2646547754606</v>
      </c>
      <c r="L248" s="101">
        <f>'[1]M (Adjusted)'!L251</f>
        <v>309.26947159270446</v>
      </c>
      <c r="M248" s="101">
        <f>'[1]M (Adjusted)'!M251</f>
        <v>5385.2900496924913</v>
      </c>
      <c r="N248" s="101">
        <f>'[1]M (Adjusted)'!N251</f>
        <v>1125.6323031743368</v>
      </c>
      <c r="O248" s="56">
        <v>30.45</v>
      </c>
      <c r="P248" s="101">
        <f>[2]M!L251</f>
        <v>217.25005059738953</v>
      </c>
      <c r="Q248" s="104">
        <f>'[3]M (Adjusted)'!$L251</f>
        <v>646542.76308593748</v>
      </c>
      <c r="R248" s="104">
        <f>'[3]M (Adjusted)'!D251</f>
        <v>39866.894666199732</v>
      </c>
      <c r="S248" s="104">
        <f>'[3]M (Adjusted)'!$M251</f>
        <v>597810.17382609053</v>
      </c>
      <c r="T248" s="104">
        <f>'[3]M (Adjusted)'!$O251</f>
        <v>31753.480689239503</v>
      </c>
      <c r="U248" s="107">
        <f>[4]Sheet1!$AQ251</f>
        <v>90.722337871448445</v>
      </c>
      <c r="V248" s="101">
        <f>[2]M!F251</f>
        <v>87.41679587165514</v>
      </c>
      <c r="W248" s="146">
        <v>13.464</v>
      </c>
      <c r="X248" s="146">
        <v>10.513999999999999</v>
      </c>
      <c r="Y248" s="146">
        <v>8.6379999999999999</v>
      </c>
      <c r="Z248" s="146">
        <v>10.018000000000001</v>
      </c>
      <c r="AA248" s="146">
        <v>11.612</v>
      </c>
      <c r="AB248" s="19">
        <f>ROUND(Fall13!W248/($P248/100),3)</f>
        <v>6.1970000000000001</v>
      </c>
      <c r="AC248" s="19">
        <f>ROUND(Fall13!X248/($P248/100),3)</f>
        <v>4.84</v>
      </c>
      <c r="AD248" s="19">
        <f>ROUND(Fall13!Y248/($P248/100),3)</f>
        <v>3.976</v>
      </c>
      <c r="AE248" s="19">
        <f>ROUND(Fall13!Z248/($P248/100),3)</f>
        <v>4.6109999999999998</v>
      </c>
      <c r="AF248" s="19">
        <f>ROUND(Fall13!AA248/($P248/100),3)</f>
        <v>5.3449999999999998</v>
      </c>
      <c r="AG248" s="15">
        <v>41.5</v>
      </c>
      <c r="AH248" s="15">
        <v>32.799999999999997</v>
      </c>
      <c r="AI248" s="15">
        <v>8.3000000000000007</v>
      </c>
      <c r="AJ248" s="15">
        <v>32.799999999999997</v>
      </c>
      <c r="AK248" s="15">
        <v>81.400000000000006</v>
      </c>
      <c r="AL248" s="15">
        <v>7.7</v>
      </c>
    </row>
    <row r="249" spans="1:38">
      <c r="A249" s="16">
        <f t="shared" si="6"/>
        <v>2010</v>
      </c>
      <c r="B249" s="6">
        <f t="shared" si="7"/>
        <v>5</v>
      </c>
      <c r="C249" s="46">
        <f>'[1]M (Adjusted)'!B252</f>
        <v>7195.6956223210982</v>
      </c>
      <c r="D249" s="101">
        <f>'[1]M (Adjusted)'!D252</f>
        <v>354.81140363889358</v>
      </c>
      <c r="E249" s="101">
        <f>'[1]M (Adjusted)'!E252</f>
        <v>309.01114609669293</v>
      </c>
      <c r="F249" s="101">
        <f>'[1]M (Adjusted)'!F252</f>
        <v>1475.2386718257781</v>
      </c>
      <c r="G249" s="101">
        <f>'[1]M (Adjusted)'!G252</f>
        <v>136.8846975817315</v>
      </c>
      <c r="H249" s="101">
        <f>'[1]M (Adjusted)'!H252</f>
        <v>476.65700043737888</v>
      </c>
      <c r="I249" s="101">
        <f>'[1]M (Adjusted)'!I252</f>
        <v>998.34199581799965</v>
      </c>
      <c r="J249" s="101">
        <f>'[1]M (Adjusted)'!J252</f>
        <v>1069.0865832672964</v>
      </c>
      <c r="K249" s="101">
        <f>'[1]M (Adjusted)'!K252</f>
        <v>929.43703742950197</v>
      </c>
      <c r="L249" s="101">
        <f>'[1]M (Adjusted)'!L252</f>
        <v>309.19727054382525</v>
      </c>
      <c r="M249" s="101">
        <f>'[1]M (Adjusted)'!M252</f>
        <v>5394.8432569035122</v>
      </c>
      <c r="N249" s="101">
        <f>'[1]M (Adjusted)'!N252</f>
        <v>1131.6960230796567</v>
      </c>
      <c r="O249" s="56">
        <v>29.75</v>
      </c>
      <c r="P249" s="101">
        <f>[2]M!L252</f>
        <v>217.23406111929685</v>
      </c>
      <c r="Q249" s="104">
        <f>'[3]M (Adjusted)'!$L252</f>
        <v>649233.06643775199</v>
      </c>
      <c r="R249" s="104">
        <f>'[3]M (Adjusted)'!D252</f>
        <v>39925.443798198852</v>
      </c>
      <c r="S249" s="104">
        <f>'[3]M (Adjusted)'!$M252</f>
        <v>600393.79296235112</v>
      </c>
      <c r="T249" s="104">
        <f>'[3]M (Adjusted)'!$O252</f>
        <v>31858.154608234283</v>
      </c>
      <c r="U249" s="107">
        <f>[4]Sheet1!$AQ252</f>
        <v>91.310184650543718</v>
      </c>
      <c r="V249" s="101">
        <f>[2]M!F252</f>
        <v>88.074050020065997</v>
      </c>
      <c r="W249" s="146">
        <v>13.471</v>
      </c>
      <c r="X249" s="146">
        <v>10.635999999999999</v>
      </c>
      <c r="Y249" s="146">
        <v>8.8369999999999997</v>
      </c>
      <c r="Z249" s="146">
        <v>10.15</v>
      </c>
      <c r="AA249" s="146">
        <v>11.814</v>
      </c>
      <c r="AB249" s="19">
        <f>ROUND(Fall13!W249/($P249/100),3)</f>
        <v>6.2009999999999996</v>
      </c>
      <c r="AC249" s="19">
        <f>ROUND(Fall13!X249/($P249/100),3)</f>
        <v>4.8959999999999999</v>
      </c>
      <c r="AD249" s="19">
        <f>ROUND(Fall13!Y249/($P249/100),3)</f>
        <v>4.0679999999999996</v>
      </c>
      <c r="AE249" s="19">
        <f>ROUND(Fall13!Z249/($P249/100),3)</f>
        <v>4.6719999999999997</v>
      </c>
      <c r="AF249" s="19">
        <f>ROUND(Fall13!AA249/($P249/100),3)</f>
        <v>5.4379999999999997</v>
      </c>
      <c r="AG249" s="15">
        <v>0.2</v>
      </c>
      <c r="AH249" s="15">
        <v>195.3</v>
      </c>
      <c r="AI249" s="15">
        <v>0</v>
      </c>
      <c r="AJ249" s="15">
        <v>253.1</v>
      </c>
      <c r="AK249" s="15">
        <v>1.6</v>
      </c>
      <c r="AL249" s="15">
        <v>118.5</v>
      </c>
    </row>
    <row r="250" spans="1:38">
      <c r="A250" s="16">
        <f t="shared" ref="A250:A313" si="8">A238+1</f>
        <v>2010</v>
      </c>
      <c r="B250" s="6">
        <f t="shared" si="7"/>
        <v>6</v>
      </c>
      <c r="C250" s="46">
        <f>'[1]M (Adjusted)'!B253</f>
        <v>7198.35683221817</v>
      </c>
      <c r="D250" s="101">
        <f>'[1]M (Adjusted)'!D253</f>
        <v>354.26679868698119</v>
      </c>
      <c r="E250" s="101">
        <f>'[1]M (Adjusted)'!E253</f>
        <v>309.3068310658137</v>
      </c>
      <c r="F250" s="101">
        <f>'[1]M (Adjusted)'!F253</f>
        <v>1474.9068828980128</v>
      </c>
      <c r="G250" s="101">
        <f>'[1]M (Adjusted)'!G253</f>
        <v>136.77988569041094</v>
      </c>
      <c r="H250" s="101">
        <f>'[1]M (Adjusted)'!H253</f>
        <v>476.79618382354579</v>
      </c>
      <c r="I250" s="101">
        <f>'[1]M (Adjusted)'!I253</f>
        <v>1003.2088390628497</v>
      </c>
      <c r="J250" s="101">
        <f>'[1]M (Adjusted)'!J253</f>
        <v>1069.7280939380328</v>
      </c>
      <c r="K250" s="101">
        <f>'[1]M (Adjusted)'!K253</f>
        <v>930.77812261978784</v>
      </c>
      <c r="L250" s="101">
        <f>'[1]M (Adjusted)'!L253</f>
        <v>308.9310278713703</v>
      </c>
      <c r="M250" s="101">
        <f>'[1]M (Adjusted)'!M253</f>
        <v>5401.1290359040095</v>
      </c>
      <c r="N250" s="101">
        <f>'[1]M (Adjusted)'!N253</f>
        <v>1128.2684233029684</v>
      </c>
      <c r="O250" s="56">
        <v>30.55</v>
      </c>
      <c r="P250" s="101">
        <f>[2]M!L253</f>
        <v>217.35741587157051</v>
      </c>
      <c r="Q250" s="104">
        <f>'[3]M (Adjusted)'!$L253</f>
        <v>652152.56418457034</v>
      </c>
      <c r="R250" s="104">
        <f>'[3]M (Adjusted)'!D253</f>
        <v>39981.310771359902</v>
      </c>
      <c r="S250" s="104">
        <f>'[3]M (Adjusted)'!$M253</f>
        <v>602594.70261128747</v>
      </c>
      <c r="T250" s="104">
        <f>'[3]M (Adjusted)'!$O253</f>
        <v>31941.884549013772</v>
      </c>
      <c r="U250" s="107">
        <f>[4]Sheet1!$AQ253</f>
        <v>91.840670435378954</v>
      </c>
      <c r="V250" s="101">
        <f>[2]M!F253</f>
        <v>88.451166923840844</v>
      </c>
      <c r="W250" s="146">
        <v>13.505000000000001</v>
      </c>
      <c r="X250" s="146">
        <v>10.457000000000001</v>
      </c>
      <c r="Y250" s="146">
        <v>8.8350000000000009</v>
      </c>
      <c r="Z250" s="146">
        <v>10.058999999999999</v>
      </c>
      <c r="AA250" s="146">
        <v>11.911</v>
      </c>
      <c r="AB250" s="19">
        <f>ROUND(Fall13!W250/($P250/100),3)</f>
        <v>6.2130000000000001</v>
      </c>
      <c r="AC250" s="19">
        <f>ROUND(Fall13!X250/($P250/100),3)</f>
        <v>4.8109999999999999</v>
      </c>
      <c r="AD250" s="19">
        <f>ROUND(Fall13!Y250/($P250/100),3)</f>
        <v>4.0650000000000004</v>
      </c>
      <c r="AE250" s="19">
        <f>ROUND(Fall13!Z250/($P250/100),3)</f>
        <v>4.6280000000000001</v>
      </c>
      <c r="AF250" s="19">
        <f>ROUND(Fall13!AA250/($P250/100),3)</f>
        <v>5.48</v>
      </c>
      <c r="AG250" s="15">
        <v>0</v>
      </c>
      <c r="AH250" s="15">
        <v>380.5</v>
      </c>
      <c r="AI250" s="15">
        <v>0</v>
      </c>
      <c r="AJ250" s="15">
        <v>380.5</v>
      </c>
      <c r="AK250" s="15">
        <v>0</v>
      </c>
      <c r="AL250" s="15">
        <v>289.10000000000002</v>
      </c>
    </row>
    <row r="251" spans="1:38">
      <c r="A251" s="16">
        <f t="shared" si="8"/>
        <v>2010</v>
      </c>
      <c r="B251" s="6">
        <f t="shared" si="7"/>
        <v>7</v>
      </c>
      <c r="C251" s="46">
        <f>'[1]M (Adjusted)'!B254</f>
        <v>7193.0171001188219</v>
      </c>
      <c r="D251" s="101">
        <f>'[1]M (Adjusted)'!D254</f>
        <v>352.94080193773391</v>
      </c>
      <c r="E251" s="101">
        <f>'[1]M (Adjusted)'!E254</f>
        <v>309.35715921607709</v>
      </c>
      <c r="F251" s="101">
        <f>'[1]M (Adjusted)'!F254</f>
        <v>1473.9879629073605</v>
      </c>
      <c r="G251" s="101">
        <f>'[1]M (Adjusted)'!G254</f>
        <v>136.82577708507739</v>
      </c>
      <c r="H251" s="101">
        <f>'[1]M (Adjusted)'!H254</f>
        <v>477.02128382171355</v>
      </c>
      <c r="I251" s="101">
        <f>'[1]M (Adjusted)'!I254</f>
        <v>1008.4946091905717</v>
      </c>
      <c r="J251" s="101">
        <f>'[1]M (Adjusted)'!J254</f>
        <v>1070.0486216064423</v>
      </c>
      <c r="K251" s="101">
        <f>'[1]M (Adjusted)'!K254</f>
        <v>931.44221381218199</v>
      </c>
      <c r="L251" s="101">
        <f>'[1]M (Adjusted)'!L254</f>
        <v>308.69602849887264</v>
      </c>
      <c r="M251" s="101">
        <f>'[1]M (Adjusted)'!M254</f>
        <v>5406.5164969222196</v>
      </c>
      <c r="N251" s="101">
        <f>'[1]M (Adjusted)'!N254</f>
        <v>1118.7639924941525</v>
      </c>
      <c r="O251" s="56">
        <v>30.55</v>
      </c>
      <c r="P251" s="101">
        <f>[2]M!L254</f>
        <v>217.61599452409052</v>
      </c>
      <c r="Q251" s="104">
        <f>'[3]M (Adjusted)'!$L254</f>
        <v>654806.81728830643</v>
      </c>
      <c r="R251" s="104">
        <f>'[3]M (Adjusted)'!D254</f>
        <v>40027.723159671688</v>
      </c>
      <c r="S251" s="104">
        <f>'[3]M (Adjusted)'!$M254</f>
        <v>604319.57623192575</v>
      </c>
      <c r="T251" s="104">
        <f>'[3]M (Adjusted)'!$O254</f>
        <v>31999.98154849391</v>
      </c>
      <c r="U251" s="107">
        <f>[4]Sheet1!$AQ254</f>
        <v>92.262807242211792</v>
      </c>
      <c r="V251" s="101">
        <f>[2]M!F254</f>
        <v>88.618705357755388</v>
      </c>
      <c r="W251" s="146">
        <v>13.534000000000001</v>
      </c>
      <c r="X251" s="146">
        <v>10.449</v>
      </c>
      <c r="Y251" s="146">
        <v>8.9149999999999991</v>
      </c>
      <c r="Z251" s="146">
        <v>10.071999999999999</v>
      </c>
      <c r="AA251" s="146">
        <v>11.977</v>
      </c>
      <c r="AB251" s="19">
        <f>ROUND(Fall13!W251/($P251/100),3)</f>
        <v>6.2190000000000003</v>
      </c>
      <c r="AC251" s="19">
        <f>ROUND(Fall13!X251/($P251/100),3)</f>
        <v>4.8019999999999996</v>
      </c>
      <c r="AD251" s="19">
        <f>ROUND(Fall13!Y251/($P251/100),3)</f>
        <v>4.0970000000000004</v>
      </c>
      <c r="AE251" s="19">
        <f>ROUND(Fall13!Z251/($P251/100),3)</f>
        <v>4.6280000000000001</v>
      </c>
      <c r="AF251" s="19">
        <f>ROUND(Fall13!AA251/($P251/100),3)</f>
        <v>5.5039999999999996</v>
      </c>
      <c r="AG251" s="15">
        <v>0</v>
      </c>
      <c r="AH251" s="15">
        <v>457.6</v>
      </c>
      <c r="AI251" s="15">
        <v>0</v>
      </c>
      <c r="AJ251" s="15">
        <v>518.70000000000005</v>
      </c>
      <c r="AK251" s="15">
        <v>0</v>
      </c>
      <c r="AL251" s="15">
        <v>366</v>
      </c>
    </row>
    <row r="252" spans="1:38">
      <c r="A252" s="16">
        <f t="shared" si="8"/>
        <v>2010</v>
      </c>
      <c r="B252" s="6">
        <f t="shared" si="7"/>
        <v>8</v>
      </c>
      <c r="C252" s="46">
        <f>'[1]M (Adjusted)'!B255</f>
        <v>7189.5683499690022</v>
      </c>
      <c r="D252" s="101">
        <f>'[1]M (Adjusted)'!D255</f>
        <v>350.55645836937811</v>
      </c>
      <c r="E252" s="101">
        <f>'[1]M (Adjusted)'!E255</f>
        <v>309.27319273268506</v>
      </c>
      <c r="F252" s="101">
        <f>'[1]M (Adjusted)'!F255</f>
        <v>1474.3809129653439</v>
      </c>
      <c r="G252" s="101">
        <f>'[1]M (Adjusted)'!G255</f>
        <v>136.84553819197802</v>
      </c>
      <c r="H252" s="101">
        <f>'[1]M (Adjusted)'!H255</f>
        <v>477.58823595748794</v>
      </c>
      <c r="I252" s="101">
        <f>'[1]M (Adjusted)'!I255</f>
        <v>1013.231595458523</v>
      </c>
      <c r="J252" s="101">
        <f>'[1]M (Adjusted)'!J255</f>
        <v>1070.8336070141484</v>
      </c>
      <c r="K252" s="101">
        <f>'[1]M (Adjusted)'!K255</f>
        <v>933.29728033465722</v>
      </c>
      <c r="L252" s="101">
        <f>'[1]M (Adjusted)'!L255</f>
        <v>308.83600325065277</v>
      </c>
      <c r="M252" s="101">
        <f>'[1]M (Adjusted)'!M255</f>
        <v>5415.0131731727906</v>
      </c>
      <c r="N252" s="101">
        <f>'[1]M (Adjusted)'!N255</f>
        <v>1109.2263609940005</v>
      </c>
      <c r="O252" s="56">
        <v>29.9</v>
      </c>
      <c r="P252" s="101">
        <f>[2]M!L255</f>
        <v>217.98759302190476</v>
      </c>
      <c r="Q252" s="104">
        <f>'[3]M (Adjusted)'!$L255</f>
        <v>656309.40394247731</v>
      </c>
      <c r="R252" s="104">
        <f>'[3]M (Adjusted)'!D255</f>
        <v>40061.750919799095</v>
      </c>
      <c r="S252" s="104">
        <f>'[3]M (Adjusted)'!$M255</f>
        <v>605309.12975778885</v>
      </c>
      <c r="T252" s="104">
        <f>'[3]M (Adjusted)'!$O255</f>
        <v>32018.364702224731</v>
      </c>
      <c r="U252" s="107">
        <f>[4]Sheet1!$AQ255</f>
        <v>92.519060381718219</v>
      </c>
      <c r="V252" s="101">
        <f>[2]M!F255</f>
        <v>88.719185143198459</v>
      </c>
      <c r="W252" s="146">
        <v>13.558</v>
      </c>
      <c r="X252" s="146">
        <v>10.489000000000001</v>
      </c>
      <c r="Y252" s="146">
        <v>8.9529999999999994</v>
      </c>
      <c r="Z252" s="146">
        <v>10.039</v>
      </c>
      <c r="AA252" s="146">
        <v>12.037000000000001</v>
      </c>
      <c r="AB252" s="19">
        <f>ROUND(Fall13!W252/($P252/100),3)</f>
        <v>6.22</v>
      </c>
      <c r="AC252" s="19">
        <f>ROUND(Fall13!X252/($P252/100),3)</f>
        <v>4.8120000000000003</v>
      </c>
      <c r="AD252" s="19">
        <f>ROUND(Fall13!Y252/($P252/100),3)</f>
        <v>4.1070000000000002</v>
      </c>
      <c r="AE252" s="19">
        <f>ROUND(Fall13!Z252/($P252/100),3)</f>
        <v>4.6050000000000004</v>
      </c>
      <c r="AF252" s="19">
        <f>ROUND(Fall13!AA252/($P252/100),3)</f>
        <v>5.5220000000000002</v>
      </c>
      <c r="AG252" s="15">
        <v>0</v>
      </c>
      <c r="AH252" s="15">
        <v>496.1</v>
      </c>
      <c r="AI252" s="15">
        <v>0</v>
      </c>
      <c r="AJ252" s="15">
        <v>496.1</v>
      </c>
      <c r="AK252" s="15">
        <v>0</v>
      </c>
      <c r="AL252" s="15">
        <v>406.4</v>
      </c>
    </row>
    <row r="253" spans="1:38">
      <c r="A253" s="16">
        <f t="shared" si="8"/>
        <v>2010</v>
      </c>
      <c r="B253" s="6">
        <f t="shared" si="7"/>
        <v>9</v>
      </c>
      <c r="C253" s="46">
        <f>'[1]M (Adjusted)'!B256</f>
        <v>7194.7928863048555</v>
      </c>
      <c r="D253" s="101">
        <f>'[1]M (Adjusted)'!D256</f>
        <v>347.20402321815493</v>
      </c>
      <c r="E253" s="101">
        <f>'[1]M (Adjusted)'!E256</f>
        <v>309.16649520521361</v>
      </c>
      <c r="F253" s="101">
        <f>'[1]M (Adjusted)'!F256</f>
        <v>1477.1976043144862</v>
      </c>
      <c r="G253" s="101">
        <f>'[1]M (Adjusted)'!G256</f>
        <v>136.72631690353154</v>
      </c>
      <c r="H253" s="101">
        <f>'[1]M (Adjusted)'!H256</f>
        <v>478.6189706712961</v>
      </c>
      <c r="I253" s="101">
        <f>'[1]M (Adjusted)'!I256</f>
        <v>1016.5973668297132</v>
      </c>
      <c r="J253" s="101">
        <f>'[1]M (Adjusted)'!J256</f>
        <v>1072.5630708058675</v>
      </c>
      <c r="K253" s="101">
        <f>'[1]M (Adjusted)'!K256</f>
        <v>937.26680493354797</v>
      </c>
      <c r="L253" s="101">
        <f>'[1]M (Adjusted)'!L256</f>
        <v>309.4835672001044</v>
      </c>
      <c r="M253" s="101">
        <f>'[1]M (Adjusted)'!M256</f>
        <v>5428.4537016585473</v>
      </c>
      <c r="N253" s="101">
        <f>'[1]M (Adjusted)'!N256</f>
        <v>1104.4019277016321</v>
      </c>
      <c r="O253" s="56">
        <v>30.2</v>
      </c>
      <c r="P253" s="101">
        <f>[2]M!L256</f>
        <v>218.43938694310685</v>
      </c>
      <c r="Q253" s="104">
        <f>'[3]M (Adjusted)'!$L256</f>
        <v>656253.32968750002</v>
      </c>
      <c r="R253" s="104">
        <f>'[3]M (Adjusted)'!D256</f>
        <v>40080.721112671163</v>
      </c>
      <c r="S253" s="104">
        <f>'[3]M (Adjusted)'!$M256</f>
        <v>605476.82048950193</v>
      </c>
      <c r="T253" s="104">
        <f>'[3]M (Adjusted)'!$O256</f>
        <v>31993.674237950643</v>
      </c>
      <c r="U253" s="107">
        <f>[4]Sheet1!$AQ256</f>
        <v>92.587170176208019</v>
      </c>
      <c r="V253" s="101">
        <f>[2]M!F256</f>
        <v>88.859559252547726</v>
      </c>
      <c r="W253" s="146">
        <v>13.513999999999999</v>
      </c>
      <c r="X253" s="146">
        <v>10.436999999999999</v>
      </c>
      <c r="Y253" s="146">
        <v>8.968</v>
      </c>
      <c r="Z253" s="146">
        <v>10.071</v>
      </c>
      <c r="AA253" s="146">
        <v>11.949</v>
      </c>
      <c r="AB253" s="19">
        <f>ROUND(Fall13!W253/($P253/100),3)</f>
        <v>6.1870000000000003</v>
      </c>
      <c r="AC253" s="19">
        <f>ROUND(Fall13!X253/($P253/100),3)</f>
        <v>4.7779999999999996</v>
      </c>
      <c r="AD253" s="19">
        <f>ROUND(Fall13!Y253/($P253/100),3)</f>
        <v>4.1050000000000004</v>
      </c>
      <c r="AE253" s="19">
        <f>ROUND(Fall13!Z253/($P253/100),3)</f>
        <v>4.6100000000000003</v>
      </c>
      <c r="AF253" s="19">
        <f>ROUND(Fall13!AA253/($P253/100),3)</f>
        <v>5.47</v>
      </c>
      <c r="AG253" s="15">
        <v>0</v>
      </c>
      <c r="AH253" s="15">
        <v>454.6</v>
      </c>
      <c r="AI253" s="15">
        <v>0</v>
      </c>
      <c r="AJ253" s="15">
        <v>515</v>
      </c>
      <c r="AK253" s="15">
        <v>0</v>
      </c>
      <c r="AL253" s="15">
        <v>364</v>
      </c>
    </row>
    <row r="254" spans="1:38">
      <c r="A254" s="16">
        <f t="shared" si="8"/>
        <v>2010</v>
      </c>
      <c r="B254" s="6">
        <f t="shared" si="7"/>
        <v>10</v>
      </c>
      <c r="C254" s="46">
        <f>'[1]M (Adjusted)'!B257</f>
        <v>7205.6775471625788</v>
      </c>
      <c r="D254" s="101">
        <f>'[1]M (Adjusted)'!D257</f>
        <v>343.59797074333312</v>
      </c>
      <c r="E254" s="101">
        <f>'[1]M (Adjusted)'!E257</f>
        <v>309.1327747402172</v>
      </c>
      <c r="F254" s="101">
        <f>'[1]M (Adjusted)'!F257</f>
        <v>1481.3136291888452</v>
      </c>
      <c r="G254" s="101">
        <f>'[1]M (Adjusted)'!G257</f>
        <v>136.54728795539947</v>
      </c>
      <c r="H254" s="101">
        <f>'[1]M (Adjusted)'!H257</f>
        <v>479.94935104347047</v>
      </c>
      <c r="I254" s="101">
        <f>'[1]M (Adjusted)'!I257</f>
        <v>1019.0926197286575</v>
      </c>
      <c r="J254" s="101">
        <f>'[1]M (Adjusted)'!J257</f>
        <v>1074.9694650769234</v>
      </c>
      <c r="K254" s="101">
        <f>'[1]M (Adjusted)'!K257</f>
        <v>941.84686120863887</v>
      </c>
      <c r="L254" s="101">
        <f>'[1]M (Adjusted)'!L257</f>
        <v>310.17492802873733</v>
      </c>
      <c r="M254" s="101">
        <f>'[1]M (Adjusted)'!M257</f>
        <v>5443.8941422306725</v>
      </c>
      <c r="N254" s="101">
        <f>'[1]M (Adjusted)'!N257</f>
        <v>1103.4216998623262</v>
      </c>
      <c r="O254" s="56">
        <v>30</v>
      </c>
      <c r="P254" s="101">
        <f>[2]M!L257</f>
        <v>218.97849053168488</v>
      </c>
      <c r="Q254" s="104">
        <f>'[3]M (Adjusted)'!$L257</f>
        <v>655938.74196698586</v>
      </c>
      <c r="R254" s="104">
        <f>'[3]M (Adjusted)'!D257</f>
        <v>40091.098565756132</v>
      </c>
      <c r="S254" s="104">
        <f>'[3]M (Adjusted)'!$M257</f>
        <v>605440.84297032515</v>
      </c>
      <c r="T254" s="104">
        <f>'[3]M (Adjusted)'!$O257</f>
        <v>31958.01652071553</v>
      </c>
      <c r="U254" s="107">
        <f>[4]Sheet1!$AQ257</f>
        <v>92.597967965468285</v>
      </c>
      <c r="V254" s="101">
        <f>[2]M!F257</f>
        <v>89.061898727751071</v>
      </c>
      <c r="W254" s="146">
        <v>13.467000000000001</v>
      </c>
      <c r="X254" s="146">
        <v>10.532999999999999</v>
      </c>
      <c r="Y254" s="146">
        <v>9.0289999999999999</v>
      </c>
      <c r="Z254" s="146">
        <v>10.035</v>
      </c>
      <c r="AA254" s="146">
        <v>11.83</v>
      </c>
      <c r="AB254" s="19">
        <f>ROUND(Fall13!W254/($P254/100),3)</f>
        <v>6.15</v>
      </c>
      <c r="AC254" s="19">
        <f>ROUND(Fall13!X254/($P254/100),3)</f>
        <v>4.8099999999999996</v>
      </c>
      <c r="AD254" s="19">
        <f>ROUND(Fall13!Y254/($P254/100),3)</f>
        <v>4.1230000000000002</v>
      </c>
      <c r="AE254" s="19">
        <f>ROUND(Fall13!Z254/($P254/100),3)</f>
        <v>4.5830000000000002</v>
      </c>
      <c r="AF254" s="19">
        <f>ROUND(Fall13!AA254/($P254/100),3)</f>
        <v>5.4020000000000001</v>
      </c>
      <c r="AG254" s="15">
        <v>0.1</v>
      </c>
      <c r="AH254" s="15">
        <v>341.5</v>
      </c>
      <c r="AI254" s="15">
        <v>0</v>
      </c>
      <c r="AJ254" s="15">
        <v>341.5</v>
      </c>
      <c r="AK254" s="15">
        <v>0.8</v>
      </c>
      <c r="AL254" s="15">
        <v>253.4</v>
      </c>
    </row>
    <row r="255" spans="1:38">
      <c r="A255" s="16">
        <f t="shared" si="8"/>
        <v>2010</v>
      </c>
      <c r="B255" s="6">
        <f t="shared" si="7"/>
        <v>11</v>
      </c>
      <c r="C255" s="46">
        <f>'[1]M (Adjusted)'!B258</f>
        <v>7216.1985726674402</v>
      </c>
      <c r="D255" s="101">
        <f>'[1]M (Adjusted)'!D258</f>
        <v>340.71083671251932</v>
      </c>
      <c r="E255" s="101">
        <f>'[1]M (Adjusted)'!E258</f>
        <v>309.26187662954129</v>
      </c>
      <c r="F255" s="101">
        <f>'[1]M (Adjusted)'!F258</f>
        <v>1484.8921832064786</v>
      </c>
      <c r="G255" s="101">
        <f>'[1]M (Adjusted)'!G258</f>
        <v>136.44684800232451</v>
      </c>
      <c r="H255" s="101">
        <f>'[1]M (Adjusted)'!H258</f>
        <v>481.30628184030451</v>
      </c>
      <c r="I255" s="101">
        <f>'[1]M (Adjusted)'!I258</f>
        <v>1021.4900997281075</v>
      </c>
      <c r="J255" s="101">
        <f>'[1]M (Adjusted)'!J258</f>
        <v>1077.5205904980501</v>
      </c>
      <c r="K255" s="101">
        <f>'[1]M (Adjusted)'!K258</f>
        <v>944.73381127119069</v>
      </c>
      <c r="L255" s="101">
        <f>'[1]M (Adjusted)'!L258</f>
        <v>310.2634459743897</v>
      </c>
      <c r="M255" s="101">
        <f>'[1]M (Adjusted)'!M258</f>
        <v>5456.6532605208449</v>
      </c>
      <c r="N255" s="101">
        <f>'[1]M (Adjusted)'!N258</f>
        <v>1103.8959036270778</v>
      </c>
      <c r="O255" s="56">
        <v>29.95</v>
      </c>
      <c r="P255" s="101">
        <f>[2]M!L258</f>
        <v>219.61202910480401</v>
      </c>
      <c r="Q255" s="104">
        <f>'[3]M (Adjusted)'!$L258</f>
        <v>657131.79352213547</v>
      </c>
      <c r="R255" s="104">
        <f>'[3]M (Adjusted)'!D258</f>
        <v>40101.179184884015</v>
      </c>
      <c r="S255" s="104">
        <f>'[3]M (Adjusted)'!$M258</f>
        <v>605999.15094401047</v>
      </c>
      <c r="T255" s="104">
        <f>'[3]M (Adjusted)'!$O258</f>
        <v>31953.504343350727</v>
      </c>
      <c r="U255" s="107">
        <f>[4]Sheet1!$AQ258</f>
        <v>92.720321128517384</v>
      </c>
      <c r="V255" s="101">
        <f>[2]M!F258</f>
        <v>89.31654013730585</v>
      </c>
      <c r="W255" s="146">
        <v>13.425000000000001</v>
      </c>
      <c r="X255" s="146">
        <v>10.627000000000001</v>
      </c>
      <c r="Y255" s="146">
        <v>8.9260000000000002</v>
      </c>
      <c r="Z255" s="146">
        <v>10.156000000000001</v>
      </c>
      <c r="AA255" s="146">
        <v>11.824</v>
      </c>
      <c r="AB255" s="19">
        <f>ROUND(Fall13!W255/($P255/100),3)</f>
        <v>6.1130000000000004</v>
      </c>
      <c r="AC255" s="19">
        <f>ROUND(Fall13!X255/($P255/100),3)</f>
        <v>4.8390000000000004</v>
      </c>
      <c r="AD255" s="19">
        <f>ROUND(Fall13!Y255/($P255/100),3)</f>
        <v>4.0640000000000001</v>
      </c>
      <c r="AE255" s="19">
        <f>ROUND(Fall13!Z255/($P255/100),3)</f>
        <v>4.625</v>
      </c>
      <c r="AF255" s="19">
        <f>ROUND(Fall13!AA255/($P255/100),3)</f>
        <v>5.3840000000000003</v>
      </c>
      <c r="AG255" s="15">
        <v>13.4</v>
      </c>
      <c r="AH255" s="15">
        <v>174.5</v>
      </c>
      <c r="AI255" s="15">
        <v>2.1</v>
      </c>
      <c r="AJ255" s="15">
        <v>224.6</v>
      </c>
      <c r="AK255" s="15">
        <v>23.4</v>
      </c>
      <c r="AL255" s="15">
        <v>103.7</v>
      </c>
    </row>
    <row r="256" spans="1:38">
      <c r="A256" s="16">
        <f t="shared" si="8"/>
        <v>2010</v>
      </c>
      <c r="B256" s="6">
        <f t="shared" si="7"/>
        <v>12</v>
      </c>
      <c r="C256" s="46">
        <f>'[1]M (Adjusted)'!B259</f>
        <v>7222.1742626467058</v>
      </c>
      <c r="D256" s="101">
        <f>'[1]M (Adjusted)'!D259</f>
        <v>339.17654870786976</v>
      </c>
      <c r="E256" s="101">
        <f>'[1]M (Adjusted)'!E259</f>
        <v>309.60298319881963</v>
      </c>
      <c r="F256" s="101">
        <f>'[1]M (Adjusted)'!F259</f>
        <v>1486.7134352191802</v>
      </c>
      <c r="G256" s="101">
        <f>'[1]M (Adjusted)'!G259</f>
        <v>136.5041494556973</v>
      </c>
      <c r="H256" s="101">
        <f>'[1]M (Adjusted)'!H259</f>
        <v>482.44664180471051</v>
      </c>
      <c r="I256" s="101">
        <f>'[1]M (Adjusted)'!I259</f>
        <v>1024.3116578075194</v>
      </c>
      <c r="J256" s="101">
        <f>'[1]M (Adjusted)'!J259</f>
        <v>1079.8117206649433</v>
      </c>
      <c r="K256" s="101">
        <f>'[1]M (Adjusted)'!K259</f>
        <v>944.55271250970907</v>
      </c>
      <c r="L256" s="101">
        <f>'[1]M (Adjusted)'!L259</f>
        <v>309.37214197074212</v>
      </c>
      <c r="M256" s="101">
        <f>'[1]M (Adjusted)'!M259</f>
        <v>5463.7124594325005</v>
      </c>
      <c r="N256" s="101">
        <f>'[1]M (Adjusted)'!N259</f>
        <v>1103.9874590798731</v>
      </c>
      <c r="O256" s="56">
        <v>31.4</v>
      </c>
      <c r="P256" s="101">
        <f>[2]M!L259</f>
        <v>220.34342946688975</v>
      </c>
      <c r="Q256" s="104">
        <f>'[3]M (Adjusted)'!$L259</f>
        <v>660836.16749621974</v>
      </c>
      <c r="R256" s="104">
        <f>'[3]M (Adjusted)'!D259</f>
        <v>40120.439115124747</v>
      </c>
      <c r="S256" s="104">
        <f>'[3]M (Adjusted)'!$M259</f>
        <v>607606.47871251265</v>
      </c>
      <c r="T256" s="104">
        <f>'[3]M (Adjusted)'!$O259</f>
        <v>32004.178115844727</v>
      </c>
      <c r="U256" s="107">
        <f>[4]Sheet1!$AQ259</f>
        <v>93.05326871573925</v>
      </c>
      <c r="V256" s="101">
        <f>[2]M!F259</f>
        <v>89.599856626843248</v>
      </c>
      <c r="W256" s="146">
        <v>13.276</v>
      </c>
      <c r="X256" s="146">
        <v>10.401</v>
      </c>
      <c r="Y256" s="146">
        <v>8.75</v>
      </c>
      <c r="Z256" s="146">
        <v>10.022</v>
      </c>
      <c r="AA256" s="146">
        <v>11.744999999999999</v>
      </c>
      <c r="AB256" s="19">
        <f>ROUND(Fall13!W256/($P256/100),3)</f>
        <v>6.0250000000000004</v>
      </c>
      <c r="AC256" s="19">
        <f>ROUND(Fall13!X256/($P256/100),3)</f>
        <v>4.72</v>
      </c>
      <c r="AD256" s="19">
        <f>ROUND(Fall13!Y256/($P256/100),3)</f>
        <v>3.9710000000000001</v>
      </c>
      <c r="AE256" s="19">
        <f>ROUND(Fall13!Z256/($P256/100),3)</f>
        <v>4.548</v>
      </c>
      <c r="AF256" s="19">
        <f>ROUND(Fall13!AA256/($P256/100),3)</f>
        <v>5.33</v>
      </c>
      <c r="AG256" s="15">
        <v>121.3</v>
      </c>
      <c r="AH256" s="15">
        <v>49.9</v>
      </c>
      <c r="AI256" s="15">
        <v>52.8</v>
      </c>
      <c r="AJ256" s="15">
        <v>49.9</v>
      </c>
      <c r="AK256" s="15">
        <v>160.1</v>
      </c>
      <c r="AL256" s="15">
        <v>19.3</v>
      </c>
    </row>
    <row r="257" spans="1:38">
      <c r="A257" s="16">
        <f t="shared" si="8"/>
        <v>2011</v>
      </c>
      <c r="B257" s="6">
        <f t="shared" si="7"/>
        <v>1</v>
      </c>
      <c r="C257" s="46">
        <f>'[1]M (Adjusted)'!B260</f>
        <v>7225.1847466961026</v>
      </c>
      <c r="D257" s="101">
        <f>'[1]M (Adjusted)'!D260</f>
        <v>338.52897809782337</v>
      </c>
      <c r="E257" s="101">
        <f>'[1]M (Adjusted)'!E260</f>
        <v>310.07711436863866</v>
      </c>
      <c r="F257" s="101">
        <f>'[1]M (Adjusted)'!F260</f>
        <v>1487.5060162236614</v>
      </c>
      <c r="G257" s="101">
        <f>'[1]M (Adjusted)'!G260</f>
        <v>136.61210714761287</v>
      </c>
      <c r="H257" s="101">
        <f>'[1]M (Adjusted)'!H260</f>
        <v>483.23085003610578</v>
      </c>
      <c r="I257" s="101">
        <f>'[1]M (Adjusted)'!I260</f>
        <v>1027.3639377874713</v>
      </c>
      <c r="J257" s="101">
        <f>'[1]M (Adjusted)'!J260</f>
        <v>1081.8536848536421</v>
      </c>
      <c r="K257" s="101">
        <f>'[1]M (Adjusted)'!K260</f>
        <v>942.87730802259136</v>
      </c>
      <c r="L257" s="101">
        <f>'[1]M (Adjusted)'!L260</f>
        <v>307.97280695553746</v>
      </c>
      <c r="M257" s="101">
        <f>'[1]M (Adjusted)'!M260</f>
        <v>5467.4167110266226</v>
      </c>
      <c r="N257" s="101">
        <f>'[1]M (Adjusted)'!N260</f>
        <v>1103.4659804576827</v>
      </c>
      <c r="O257" s="56">
        <v>31.85</v>
      </c>
      <c r="P257" s="101">
        <f>[2]M!L260</f>
        <v>221.17061366717661</v>
      </c>
      <c r="Q257" s="104">
        <f>'[3]M (Adjusted)'!$L260</f>
        <v>665685.86438382056</v>
      </c>
      <c r="R257" s="104">
        <f>'[3]M (Adjusted)'!D260</f>
        <v>40162.692949605022</v>
      </c>
      <c r="S257" s="104">
        <f>'[3]M (Adjusted)'!$M260</f>
        <v>609656.22247511346</v>
      </c>
      <c r="T257" s="104">
        <f>'[3]M (Adjusted)'!$O260</f>
        <v>32077.649577479209</v>
      </c>
      <c r="U257" s="107">
        <f>[4]Sheet1!$AQ260</f>
        <v>93.480784635870691</v>
      </c>
      <c r="V257" s="101">
        <f>[2]M!F260</f>
        <v>89.846551880000092</v>
      </c>
      <c r="W257" s="146">
        <v>12.664</v>
      </c>
      <c r="X257" s="146">
        <v>9.9139999999999997</v>
      </c>
      <c r="Y257" s="146">
        <v>8.2100000000000009</v>
      </c>
      <c r="Z257" s="146">
        <v>9.4849999999999994</v>
      </c>
      <c r="AA257" s="146">
        <v>11.509</v>
      </c>
      <c r="AB257" s="19">
        <f>ROUND(Fall13!W257/($P257/100),3)</f>
        <v>5.726</v>
      </c>
      <c r="AC257" s="19">
        <f>ROUND(Fall13!X257/($P257/100),3)</f>
        <v>4.4829999999999997</v>
      </c>
      <c r="AD257" s="19">
        <f>ROUND(Fall13!Y257/($P257/100),3)</f>
        <v>3.7120000000000002</v>
      </c>
      <c r="AE257" s="19">
        <f>ROUND(Fall13!Z257/($P257/100),3)</f>
        <v>4.2889999999999997</v>
      </c>
      <c r="AF257" s="19">
        <f>ROUND(Fall13!AA257/($P257/100),3)</f>
        <v>5.2039999999999997</v>
      </c>
      <c r="AG257" s="15">
        <v>279.39999999999998</v>
      </c>
      <c r="AH257" s="15">
        <v>2.7</v>
      </c>
      <c r="AI257" s="15">
        <v>131.80000000000001</v>
      </c>
      <c r="AJ257" s="15">
        <v>6.6</v>
      </c>
      <c r="AK257" s="15">
        <v>363.2</v>
      </c>
      <c r="AL257" s="15">
        <v>1</v>
      </c>
    </row>
    <row r="258" spans="1:38">
      <c r="A258" s="16">
        <f t="shared" si="8"/>
        <v>2011</v>
      </c>
      <c r="B258" s="6">
        <f t="shared" si="7"/>
        <v>2</v>
      </c>
      <c r="C258" s="46">
        <f>'[1]M (Adjusted)'!B261</f>
        <v>7228.3449177571702</v>
      </c>
      <c r="D258" s="101">
        <f>'[1]M (Adjusted)'!D261</f>
        <v>338.01365518729602</v>
      </c>
      <c r="E258" s="101">
        <f>'[1]M (Adjusted)'!E261</f>
        <v>310.52667799858108</v>
      </c>
      <c r="F258" s="101">
        <f>'[1]M (Adjusted)'!F261</f>
        <v>1488.5207489084985</v>
      </c>
      <c r="G258" s="101">
        <f>'[1]M (Adjusted)'!G261</f>
        <v>136.60437026726348</v>
      </c>
      <c r="H258" s="101">
        <f>'[1]M (Adjusted)'!H261</f>
        <v>483.51737396738361</v>
      </c>
      <c r="I258" s="101">
        <f>'[1]M (Adjusted)'!I261</f>
        <v>1029.9839766815837</v>
      </c>
      <c r="J258" s="101">
        <f>'[1]M (Adjusted)'!J261</f>
        <v>1083.6270437530641</v>
      </c>
      <c r="K258" s="101">
        <f>'[1]M (Adjusted)'!K261</f>
        <v>942.26479635706971</v>
      </c>
      <c r="L258" s="101">
        <f>'[1]M (Adjusted)'!L261</f>
        <v>306.89926930729831</v>
      </c>
      <c r="M258" s="101">
        <f>'[1]M (Adjusted)'!M261</f>
        <v>5471.417579242162</v>
      </c>
      <c r="N258" s="101">
        <f>'[1]M (Adjusted)'!N261</f>
        <v>1102.6903128698468</v>
      </c>
      <c r="O258" s="56">
        <v>29.95</v>
      </c>
      <c r="P258" s="101">
        <f>[2]M!L261</f>
        <v>222.01606159470975</v>
      </c>
      <c r="Q258" s="104">
        <f>'[3]M (Adjusted)'!$L261</f>
        <v>669243.63726370677</v>
      </c>
      <c r="R258" s="104">
        <f>'[3]M (Adjusted)'!D261</f>
        <v>40237.003352764921</v>
      </c>
      <c r="S258" s="104">
        <f>'[3]M (Adjusted)'!$M261</f>
        <v>611075.04359926493</v>
      </c>
      <c r="T258" s="104">
        <f>'[3]M (Adjusted)'!$O261</f>
        <v>32119.725600412912</v>
      </c>
      <c r="U258" s="107">
        <f>[4]Sheet1!$AQ261</f>
        <v>93.790678759504644</v>
      </c>
      <c r="V258" s="101">
        <f>[2]M!F261</f>
        <v>89.965824670823551</v>
      </c>
      <c r="W258" s="146">
        <v>12.596</v>
      </c>
      <c r="X258" s="146">
        <v>10.045999999999999</v>
      </c>
      <c r="Y258" s="146">
        <v>8.1379999999999999</v>
      </c>
      <c r="Z258" s="146">
        <v>9.6110000000000007</v>
      </c>
      <c r="AA258" s="146">
        <v>11.436</v>
      </c>
      <c r="AB258" s="19">
        <f>ROUND(Fall13!W258/($P258/100),3)</f>
        <v>5.673</v>
      </c>
      <c r="AC258" s="19">
        <f>ROUND(Fall13!X258/($P258/100),3)</f>
        <v>4.5250000000000004</v>
      </c>
      <c r="AD258" s="19">
        <f>ROUND(Fall13!Y258/($P258/100),3)</f>
        <v>3.6659999999999999</v>
      </c>
      <c r="AE258" s="19">
        <f>ROUND(Fall13!Z258/($P258/100),3)</f>
        <v>4.3289999999999997</v>
      </c>
      <c r="AF258" s="19">
        <f>ROUND(Fall13!AA258/($P258/100),3)</f>
        <v>5.1509999999999998</v>
      </c>
      <c r="AG258" s="15">
        <v>151.30000000000001</v>
      </c>
      <c r="AH258" s="15">
        <v>6.4</v>
      </c>
      <c r="AI258" s="15">
        <v>56</v>
      </c>
      <c r="AJ258" s="15">
        <v>6.4</v>
      </c>
      <c r="AK258" s="15">
        <v>215.6</v>
      </c>
      <c r="AL258" s="15">
        <v>0.5</v>
      </c>
    </row>
    <row r="259" spans="1:38">
      <c r="A259" s="16">
        <f t="shared" si="8"/>
        <v>2011</v>
      </c>
      <c r="B259" s="6">
        <f t="shared" si="7"/>
        <v>3</v>
      </c>
      <c r="C259" s="46">
        <f>'[1]M (Adjusted)'!B262</f>
        <v>7234.0831313056333</v>
      </c>
      <c r="D259" s="101">
        <f>'[1]M (Adjusted)'!D262</f>
        <v>337.0716859294522</v>
      </c>
      <c r="E259" s="101">
        <f>'[1]M (Adjusted)'!E262</f>
        <v>310.89878937698182</v>
      </c>
      <c r="F259" s="101">
        <f>'[1]M (Adjusted)'!F262</f>
        <v>1490.7322914235053</v>
      </c>
      <c r="G259" s="101">
        <f>'[1]M (Adjusted)'!G262</f>
        <v>136.3902848992617</v>
      </c>
      <c r="H259" s="101">
        <f>'[1]M (Adjusted)'!H262</f>
        <v>483.36645507235681</v>
      </c>
      <c r="I259" s="101">
        <f>'[1]M (Adjusted)'!I262</f>
        <v>1031.9739897116538</v>
      </c>
      <c r="J259" s="101">
        <f>'[1]M (Adjusted)'!J262</f>
        <v>1085.3218176540347</v>
      </c>
      <c r="K259" s="101">
        <f>'[1]M (Adjusted)'!K262</f>
        <v>944.27067689741807</v>
      </c>
      <c r="L259" s="101">
        <f>'[1]M (Adjusted)'!L262</f>
        <v>306.60210563867321</v>
      </c>
      <c r="M259" s="101">
        <f>'[1]M (Adjusted)'!M262</f>
        <v>5478.6576212969039</v>
      </c>
      <c r="N259" s="101">
        <f>'[1]M (Adjusted)'!N262</f>
        <v>1101.7484175351358</v>
      </c>
      <c r="O259" s="56">
        <v>29.4</v>
      </c>
      <c r="P259" s="101">
        <f>[2]M!L262</f>
        <v>222.89324527642418</v>
      </c>
      <c r="Q259" s="104">
        <f>'[3]M (Adjusted)'!$L262</f>
        <v>670257.42294606857</v>
      </c>
      <c r="R259" s="104">
        <f>'[3]M (Adjusted)'!D262</f>
        <v>40343.513543649664</v>
      </c>
      <c r="S259" s="104">
        <f>'[3]M (Adjusted)'!$M262</f>
        <v>611276.92364994169</v>
      </c>
      <c r="T259" s="104">
        <f>'[3]M (Adjusted)'!$O262</f>
        <v>32098.058196160102</v>
      </c>
      <c r="U259" s="107">
        <f>[4]Sheet1!$AQ262</f>
        <v>93.895834336838419</v>
      </c>
      <c r="V259" s="101">
        <f>[2]M!F262</f>
        <v>89.937256673651362</v>
      </c>
      <c r="W259" s="146">
        <v>12.646000000000001</v>
      </c>
      <c r="X259" s="146">
        <v>9.9309999999999992</v>
      </c>
      <c r="Y259" s="146">
        <v>8.2859999999999996</v>
      </c>
      <c r="Z259" s="146">
        <v>9.5250000000000004</v>
      </c>
      <c r="AA259" s="146">
        <v>11.298</v>
      </c>
      <c r="AB259" s="19">
        <f>ROUND(Fall13!W259/($P259/100),3)</f>
        <v>5.6740000000000004</v>
      </c>
      <c r="AC259" s="19">
        <f>ROUND(Fall13!X259/($P259/100),3)</f>
        <v>4.4550000000000001</v>
      </c>
      <c r="AD259" s="19">
        <f>ROUND(Fall13!Y259/($P259/100),3)</f>
        <v>3.7170000000000001</v>
      </c>
      <c r="AE259" s="19">
        <f>ROUND(Fall13!Z259/($P259/100),3)</f>
        <v>4.2729999999999997</v>
      </c>
      <c r="AF259" s="19">
        <f>ROUND(Fall13!AA259/($P259/100),3)</f>
        <v>5.069</v>
      </c>
      <c r="AG259" s="15">
        <v>51.6</v>
      </c>
      <c r="AH259" s="15">
        <v>43.2</v>
      </c>
      <c r="AI259" s="15">
        <v>12.3</v>
      </c>
      <c r="AJ259" s="15">
        <v>76</v>
      </c>
      <c r="AK259" s="15">
        <v>81.3</v>
      </c>
      <c r="AL259" s="15">
        <v>11.3</v>
      </c>
    </row>
    <row r="260" spans="1:38">
      <c r="A260" s="16">
        <f t="shared" si="8"/>
        <v>2011</v>
      </c>
      <c r="B260" s="6">
        <f t="shared" si="7"/>
        <v>4</v>
      </c>
      <c r="C260" s="46">
        <f>'[1]M (Adjusted)'!B263</f>
        <v>7242.1083876132961</v>
      </c>
      <c r="D260" s="101">
        <f>'[1]M (Adjusted)'!D263</f>
        <v>335.84945785005885</v>
      </c>
      <c r="E260" s="101">
        <f>'[1]M (Adjusted)'!E263</f>
        <v>311.27131485044958</v>
      </c>
      <c r="F260" s="101">
        <f>'[1]M (Adjusted)'!F263</f>
        <v>1494.1663710395494</v>
      </c>
      <c r="G260" s="101">
        <f>'[1]M (Adjusted)'!G263</f>
        <v>136.05771827995778</v>
      </c>
      <c r="H260" s="101">
        <f>'[1]M (Adjusted)'!H263</f>
        <v>483.2041796863079</v>
      </c>
      <c r="I260" s="101">
        <f>'[1]M (Adjusted)'!I263</f>
        <v>1033.4051865532995</v>
      </c>
      <c r="J260" s="101">
        <f>'[1]M (Adjusted)'!J263</f>
        <v>1087.0604445524514</v>
      </c>
      <c r="K260" s="101">
        <f>'[1]M (Adjusted)'!K263</f>
        <v>948.28637107213342</v>
      </c>
      <c r="L260" s="101">
        <f>'[1]M (Adjusted)'!L263</f>
        <v>306.96141961415611</v>
      </c>
      <c r="M260" s="101">
        <f>'[1]M (Adjusted)'!M263</f>
        <v>5489.1416907978555</v>
      </c>
      <c r="N260" s="101">
        <f>'[1]M (Adjusted)'!N263</f>
        <v>1100.1298415740332</v>
      </c>
      <c r="O260" s="56">
        <v>29.4</v>
      </c>
      <c r="P260" s="101">
        <f>[2]M!L263</f>
        <v>223.78501464327175</v>
      </c>
      <c r="Q260" s="104">
        <f>'[3]M (Adjusted)'!$L263</f>
        <v>669097.07540690107</v>
      </c>
      <c r="R260" s="104">
        <f>'[3]M (Adjusted)'!D263</f>
        <v>40437.899258792124</v>
      </c>
      <c r="S260" s="104">
        <f>'[3]M (Adjusted)'!$M263</f>
        <v>610316.12938435876</v>
      </c>
      <c r="T260" s="104">
        <f>'[3]M (Adjusted)'!$O263</f>
        <v>32014.820393689475</v>
      </c>
      <c r="U260" s="107">
        <f>[4]Sheet1!$AQ263</f>
        <v>93.919000789523125</v>
      </c>
      <c r="V260" s="101">
        <f>[2]M!F263</f>
        <v>89.866308820247653</v>
      </c>
      <c r="W260" s="146">
        <v>12.693</v>
      </c>
      <c r="X260" s="146">
        <v>9.9260000000000002</v>
      </c>
      <c r="Y260" s="146">
        <v>8.2759999999999998</v>
      </c>
      <c r="Z260" s="146">
        <v>9.5489999999999995</v>
      </c>
      <c r="AA260" s="146">
        <v>11.315</v>
      </c>
      <c r="AB260" s="19">
        <f>ROUND(Fall13!W260/($P260/100),3)</f>
        <v>5.6719999999999997</v>
      </c>
      <c r="AC260" s="19">
        <f>ROUND(Fall13!X260/($P260/100),3)</f>
        <v>4.4359999999999999</v>
      </c>
      <c r="AD260" s="19">
        <f>ROUND(Fall13!Y260/($P260/100),3)</f>
        <v>3.698</v>
      </c>
      <c r="AE260" s="19">
        <f>ROUND(Fall13!Z260/($P260/100),3)</f>
        <v>4.2670000000000003</v>
      </c>
      <c r="AF260" s="19">
        <f>ROUND(Fall13!AA260/($P260/100),3)</f>
        <v>5.056</v>
      </c>
      <c r="AG260" s="15">
        <v>9.8000000000000007</v>
      </c>
      <c r="AH260" s="15">
        <v>118.2</v>
      </c>
      <c r="AI260" s="15">
        <v>0.7</v>
      </c>
      <c r="AJ260" s="15">
        <v>118.2</v>
      </c>
      <c r="AK260" s="15">
        <v>20.2</v>
      </c>
      <c r="AL260" s="15">
        <v>56.2</v>
      </c>
    </row>
    <row r="261" spans="1:38">
      <c r="A261" s="16">
        <f t="shared" si="8"/>
        <v>2011</v>
      </c>
      <c r="B261" s="6">
        <f t="shared" si="7"/>
        <v>5</v>
      </c>
      <c r="C261" s="46">
        <f>'[1]M (Adjusted)'!B264</f>
        <v>7250.776994337959</v>
      </c>
      <c r="D261" s="101">
        <f>'[1]M (Adjusted)'!D264</f>
        <v>334.80683831341804</v>
      </c>
      <c r="E261" s="101">
        <f>'[1]M (Adjusted)'!E264</f>
        <v>311.74814346504786</v>
      </c>
      <c r="F261" s="101">
        <f>'[1]M (Adjusted)'!F264</f>
        <v>1498.3619184186382</v>
      </c>
      <c r="G261" s="101">
        <f>'[1]M (Adjusted)'!G264</f>
        <v>135.77894986949622</v>
      </c>
      <c r="H261" s="101">
        <f>'[1]M (Adjusted)'!H264</f>
        <v>483.62897844276119</v>
      </c>
      <c r="I261" s="101">
        <f>'[1]M (Adjusted)'!I264</f>
        <v>1034.3324533013567</v>
      </c>
      <c r="J261" s="101">
        <f>'[1]M (Adjusted)'!J264</f>
        <v>1088.844796481392</v>
      </c>
      <c r="K261" s="101">
        <f>'[1]M (Adjusted)'!K264</f>
        <v>952.74652091005157</v>
      </c>
      <c r="L261" s="101">
        <f>'[1]M (Adjusted)'!L264</f>
        <v>307.65856704067801</v>
      </c>
      <c r="M261" s="101">
        <f>'[1]M (Adjusted)'!M264</f>
        <v>5501.3521844643747</v>
      </c>
      <c r="N261" s="101">
        <f>'[1]M (Adjusted)'!N264</f>
        <v>1097.1622429163226</v>
      </c>
      <c r="O261" s="56">
        <v>30.8</v>
      </c>
      <c r="P261" s="101">
        <f>[2]M!L264</f>
        <v>224.60504333098089</v>
      </c>
      <c r="Q261" s="104">
        <f>'[3]M (Adjusted)'!$L264</f>
        <v>666699.02760561055</v>
      </c>
      <c r="R261" s="104">
        <f>'[3]M (Adjusted)'!D264</f>
        <v>40450.849133814925</v>
      </c>
      <c r="S261" s="104">
        <f>'[3]M (Adjusted)'!$M264</f>
        <v>608483.77219218598</v>
      </c>
      <c r="T261" s="104">
        <f>'[3]M (Adjusted)'!$O264</f>
        <v>31886.949613017419</v>
      </c>
      <c r="U261" s="107">
        <f>[4]Sheet1!$AQ264</f>
        <v>94.059246410285269</v>
      </c>
      <c r="V261" s="101">
        <f>[2]M!F264</f>
        <v>89.913239971764625</v>
      </c>
      <c r="W261" s="146">
        <v>12.689</v>
      </c>
      <c r="X261" s="43">
        <v>10</v>
      </c>
      <c r="Y261" s="146">
        <v>8.2040000000000006</v>
      </c>
      <c r="Z261" s="146">
        <v>9.5860000000000003</v>
      </c>
      <c r="AA261" s="146">
        <v>11.374000000000001</v>
      </c>
      <c r="AB261" s="19">
        <f>ROUND(Fall13!W261/($P261/100),3)</f>
        <v>5.649</v>
      </c>
      <c r="AC261" s="19">
        <f>ROUND(Fall13!X261/($P261/100),3)</f>
        <v>4.452</v>
      </c>
      <c r="AD261" s="19">
        <f>ROUND(Fall13!Y261/($P261/100),3)</f>
        <v>3.653</v>
      </c>
      <c r="AE261" s="19">
        <f>ROUND(Fall13!Z261/($P261/100),3)</f>
        <v>4.2679999999999998</v>
      </c>
      <c r="AF261" s="19">
        <f>ROUND(Fall13!AA261/($P261/100),3)</f>
        <v>5.0640000000000001</v>
      </c>
      <c r="AG261" s="15">
        <v>0.3</v>
      </c>
      <c r="AH261" s="15">
        <v>276.8</v>
      </c>
      <c r="AI261" s="15">
        <v>0</v>
      </c>
      <c r="AJ261" s="15">
        <v>336.5</v>
      </c>
      <c r="AK261" s="15">
        <v>1.3</v>
      </c>
      <c r="AL261" s="15">
        <v>188.9</v>
      </c>
    </row>
    <row r="262" spans="1:38">
      <c r="A262" s="16">
        <f t="shared" si="8"/>
        <v>2011</v>
      </c>
      <c r="B262" s="6">
        <f t="shared" si="7"/>
        <v>6</v>
      </c>
      <c r="C262" s="46">
        <f>'[1]M (Adjusted)'!B265</f>
        <v>7259.0082495093347</v>
      </c>
      <c r="D262" s="101">
        <f>'[1]M (Adjusted)'!D265</f>
        <v>334.24914871255555</v>
      </c>
      <c r="E262" s="101">
        <f>'[1]M (Adjusted)'!E265</f>
        <v>312.38223320941131</v>
      </c>
      <c r="F262" s="101">
        <f>'[1]M (Adjusted)'!F265</f>
        <v>1502.8763376732668</v>
      </c>
      <c r="G262" s="101">
        <f>'[1]M (Adjusted)'!G265</f>
        <v>135.66503663410742</v>
      </c>
      <c r="H262" s="101">
        <f>'[1]M (Adjusted)'!H265</f>
        <v>484.97722153862316</v>
      </c>
      <c r="I262" s="101">
        <f>'[1]M (Adjusted)'!I265</f>
        <v>1034.9581427862247</v>
      </c>
      <c r="J262" s="101">
        <f>'[1]M (Adjusted)'!J265</f>
        <v>1090.6963272695741</v>
      </c>
      <c r="K262" s="101">
        <f>'[1]M (Adjusted)'!K265</f>
        <v>956.45889066259065</v>
      </c>
      <c r="L262" s="101">
        <f>'[1]M (Adjusted)'!L265</f>
        <v>308.3803450410565</v>
      </c>
      <c r="M262" s="101">
        <f>'[1]M (Adjusted)'!M265</f>
        <v>5514.0123016054431</v>
      </c>
      <c r="N262" s="101">
        <f>'[1]M (Adjusted)'!N265</f>
        <v>1092.6923837423324</v>
      </c>
      <c r="O262" s="56">
        <v>30.55</v>
      </c>
      <c r="P262" s="101">
        <f>[2]M!L265</f>
        <v>225.30454035376508</v>
      </c>
      <c r="Q262" s="104">
        <f>'[3]M (Adjusted)'!$L265</f>
        <v>664004.57730305986</v>
      </c>
      <c r="R262" s="104">
        <f>'[3]M (Adjusted)'!D265</f>
        <v>40350.455379744577</v>
      </c>
      <c r="S262" s="104">
        <f>'[3]M (Adjusted)'!$M265</f>
        <v>606163.73933512368</v>
      </c>
      <c r="T262" s="104">
        <f>'[3]M (Adjusted)'!$O265</f>
        <v>31734.905760892234</v>
      </c>
      <c r="U262" s="107">
        <f>[4]Sheet1!$AQ265</f>
        <v>94.444014153877887</v>
      </c>
      <c r="V262" s="101">
        <f>[2]M!F265</f>
        <v>90.176549083987865</v>
      </c>
      <c r="W262" s="146">
        <v>12.72</v>
      </c>
      <c r="X262" s="43">
        <v>9.9009999999999998</v>
      </c>
      <c r="Y262" s="146">
        <v>8.31</v>
      </c>
      <c r="Z262" s="146">
        <v>9.5459999999999994</v>
      </c>
      <c r="AA262" s="146">
        <v>11.442</v>
      </c>
      <c r="AB262" s="19">
        <f>ROUND(Fall13!W262/($P262/100),3)</f>
        <v>5.6459999999999999</v>
      </c>
      <c r="AC262" s="19">
        <f>ROUND(Fall13!X262/($P262/100),3)</f>
        <v>4.3940000000000001</v>
      </c>
      <c r="AD262" s="19">
        <f>ROUND(Fall13!Y262/($P262/100),3)</f>
        <v>3.6880000000000002</v>
      </c>
      <c r="AE262" s="19">
        <f>ROUND(Fall13!Z262/($P262/100),3)</f>
        <v>4.2370000000000001</v>
      </c>
      <c r="AF262" s="19">
        <f>ROUND(Fall13!AA262/($P262/100),3)</f>
        <v>5.0780000000000003</v>
      </c>
      <c r="AG262" s="15">
        <v>0</v>
      </c>
      <c r="AH262" s="15">
        <v>370.5</v>
      </c>
      <c r="AI262" s="15">
        <v>0</v>
      </c>
      <c r="AJ262" s="15">
        <v>370.5</v>
      </c>
      <c r="AK262" s="15">
        <v>0.3</v>
      </c>
      <c r="AL262" s="15">
        <v>279.89999999999998</v>
      </c>
    </row>
    <row r="263" spans="1:38">
      <c r="A263" s="16">
        <f t="shared" si="8"/>
        <v>2011</v>
      </c>
      <c r="B263" s="6">
        <f t="shared" si="7"/>
        <v>7</v>
      </c>
      <c r="C263" s="46">
        <f>'[1]M (Adjusted)'!B266</f>
        <v>7267.1439704856566</v>
      </c>
      <c r="D263" s="101">
        <f>'[1]M (Adjusted)'!D266</f>
        <v>334.0792967446389</v>
      </c>
      <c r="E263" s="101">
        <f>'[1]M (Adjusted)'!E266</f>
        <v>313.0329394008844</v>
      </c>
      <c r="F263" s="101">
        <f>'[1]M (Adjusted)'!F266</f>
        <v>1507.2638757113486</v>
      </c>
      <c r="G263" s="101">
        <f>'[1]M (Adjusted)'!G266</f>
        <v>135.64961334822638</v>
      </c>
      <c r="H263" s="101">
        <f>'[1]M (Adjusted)'!H266</f>
        <v>486.81856634924486</v>
      </c>
      <c r="I263" s="101">
        <f>'[1]M (Adjusted)'!I266</f>
        <v>1035.6356848449477</v>
      </c>
      <c r="J263" s="101">
        <f>'[1]M (Adjusted)'!J266</f>
        <v>1092.5207866252431</v>
      </c>
      <c r="K263" s="101">
        <f>'[1]M (Adjusted)'!K266</f>
        <v>959.42505009424303</v>
      </c>
      <c r="L263" s="101">
        <f>'[1]M (Adjusted)'!L266</f>
        <v>308.95592026941239</v>
      </c>
      <c r="M263" s="101">
        <f>'[1]M (Adjusted)'!M266</f>
        <v>5526.2694972426671</v>
      </c>
      <c r="N263" s="101">
        <f>'[1]M (Adjusted)'!N266</f>
        <v>1088.1367395077982</v>
      </c>
      <c r="O263" s="56">
        <v>30.55</v>
      </c>
      <c r="P263" s="101">
        <f>[2]M!L266</f>
        <v>225.85331355852466</v>
      </c>
      <c r="Q263" s="104">
        <f>'[3]M (Adjusted)'!$L266</f>
        <v>661547.13338347408</v>
      </c>
      <c r="R263" s="104">
        <f>'[3]M (Adjusted)'!D266</f>
        <v>40202.226895357446</v>
      </c>
      <c r="S263" s="104">
        <f>'[3]M (Adjusted)'!$M266</f>
        <v>603828.4864088489</v>
      </c>
      <c r="T263" s="104">
        <f>'[3]M (Adjusted)'!$O266</f>
        <v>31583.129461473036</v>
      </c>
      <c r="U263" s="174">
        <f>[4]Sheet1!$AQ266</f>
        <v>94.963473050825058</v>
      </c>
      <c r="V263" s="101">
        <f>[2]M!F266</f>
        <v>90.567590358757201</v>
      </c>
      <c r="W263" s="146">
        <v>12.739000000000001</v>
      </c>
      <c r="X263" s="43">
        <v>9.891</v>
      </c>
      <c r="Y263" s="146">
        <v>8.4009999999999998</v>
      </c>
      <c r="Z263" s="146">
        <v>9.5419999999999998</v>
      </c>
      <c r="AA263" s="146">
        <v>11.529</v>
      </c>
      <c r="AB263" s="19">
        <f>ROUND(Fall13!W263/($P263/100),3)</f>
        <v>5.64</v>
      </c>
      <c r="AC263" s="19">
        <f>ROUND(Fall13!X263/($P263/100),3)</f>
        <v>4.3789999999999996</v>
      </c>
      <c r="AD263" s="19">
        <f>ROUND(Fall13!Y263/($P263/100),3)</f>
        <v>3.72</v>
      </c>
      <c r="AE263" s="19">
        <f>ROUND(Fall13!Z263/($P263/100),3)</f>
        <v>4.2249999999999996</v>
      </c>
      <c r="AF263" s="19">
        <f>ROUND(Fall13!AA263/($P263/100),3)</f>
        <v>5.1050000000000004</v>
      </c>
      <c r="AG263" s="15">
        <v>0</v>
      </c>
      <c r="AH263" s="15">
        <v>458</v>
      </c>
      <c r="AI263" s="15">
        <v>0</v>
      </c>
      <c r="AJ263" s="15">
        <v>519.1</v>
      </c>
      <c r="AK263" s="15">
        <v>0</v>
      </c>
      <c r="AL263" s="15">
        <v>366.3</v>
      </c>
    </row>
    <row r="264" spans="1:38">
      <c r="A264" s="16">
        <f t="shared" si="8"/>
        <v>2011</v>
      </c>
      <c r="B264" s="6">
        <f t="shared" si="7"/>
        <v>8</v>
      </c>
      <c r="C264" s="46">
        <f>'[1]M (Adjusted)'!B267</f>
        <v>7276.1498491475659</v>
      </c>
      <c r="D264" s="101">
        <f>'[1]M (Adjusted)'!D267</f>
        <v>334.05855060729289</v>
      </c>
      <c r="E264" s="101">
        <f>'[1]M (Adjusted)'!E267</f>
        <v>313.50065963258669</v>
      </c>
      <c r="F264" s="101">
        <f>'[1]M (Adjusted)'!F267</f>
        <v>1511.133615147683</v>
      </c>
      <c r="G264" s="101">
        <f>'[1]M (Adjusted)'!G267</f>
        <v>135.60385388832898</v>
      </c>
      <c r="H264" s="101">
        <f>'[1]M (Adjusted)'!H267</f>
        <v>488.47854846331381</v>
      </c>
      <c r="I264" s="101">
        <f>'[1]M (Adjusted)'!I267</f>
        <v>1036.7930178969136</v>
      </c>
      <c r="J264" s="101">
        <f>'[1]M (Adjusted)'!J267</f>
        <v>1094.2114066974291</v>
      </c>
      <c r="K264" s="101">
        <f>'[1]M (Adjusted)'!K267</f>
        <v>962.0982613255901</v>
      </c>
      <c r="L264" s="101">
        <f>'[1]M (Adjusted)'!L267</f>
        <v>309.26630781590939</v>
      </c>
      <c r="M264" s="101">
        <f>'[1]M (Adjusted)'!M267</f>
        <v>5537.5850112351682</v>
      </c>
      <c r="N264" s="101">
        <f>'[1]M (Adjusted)'!N267</f>
        <v>1085.4144002737537</v>
      </c>
      <c r="O264" s="56">
        <v>31.3</v>
      </c>
      <c r="P264" s="101">
        <f>[2]M!L267</f>
        <v>226.23598856118417</v>
      </c>
      <c r="Q264" s="104">
        <f>'[3]M (Adjusted)'!$L267</f>
        <v>659703.72282237397</v>
      </c>
      <c r="R264" s="104">
        <f>'[3]M (Adjusted)'!D267</f>
        <v>40103.847503737372</v>
      </c>
      <c r="S264" s="104">
        <f>'[3]M (Adjusted)'!$M267</f>
        <v>601960.75840143999</v>
      </c>
      <c r="T264" s="104">
        <f>'[3]M (Adjusted)'!$O267</f>
        <v>31455.88078161978</v>
      </c>
      <c r="U264" s="174">
        <f>[4]Sheet1!$AQ267</f>
        <v>95.43241076363671</v>
      </c>
      <c r="V264" s="101">
        <f>[2]M!F267</f>
        <v>90.937939163417582</v>
      </c>
      <c r="W264" s="146">
        <v>12.746</v>
      </c>
      <c r="X264" s="43">
        <v>9.8659999999999997</v>
      </c>
      <c r="Y264" s="146">
        <v>8.2739999999999991</v>
      </c>
      <c r="Z264" s="146">
        <v>9.5489999999999995</v>
      </c>
      <c r="AA264" s="146">
        <v>11.509</v>
      </c>
      <c r="AB264" s="19">
        <f>ROUND(Fall13!W264/($P264/100),3)</f>
        <v>5.6340000000000003</v>
      </c>
      <c r="AC264" s="19">
        <f>ROUND(Fall13!X264/($P264/100),3)</f>
        <v>4.3609999999999998</v>
      </c>
      <c r="AD264" s="19">
        <f>ROUND(Fall13!Y264/($P264/100),3)</f>
        <v>3.657</v>
      </c>
      <c r="AE264" s="19">
        <f>ROUND(Fall13!Z264/($P264/100),3)</f>
        <v>4.2210000000000001</v>
      </c>
      <c r="AF264" s="19">
        <f>ROUND(Fall13!AA264/($P264/100),3)</f>
        <v>5.0869999999999997</v>
      </c>
      <c r="AG264" s="15">
        <v>0</v>
      </c>
      <c r="AH264" s="15">
        <v>489.5</v>
      </c>
      <c r="AI264" s="15">
        <v>0</v>
      </c>
      <c r="AJ264" s="15">
        <v>489.5</v>
      </c>
      <c r="AK264" s="15">
        <v>0</v>
      </c>
      <c r="AL264" s="15">
        <v>395.6</v>
      </c>
    </row>
    <row r="265" spans="1:38">
      <c r="A265" s="16">
        <f t="shared" si="8"/>
        <v>2011</v>
      </c>
      <c r="B265" s="6">
        <f t="shared" si="7"/>
        <v>9</v>
      </c>
      <c r="C265" s="46">
        <f>'[1]M (Adjusted)'!B268</f>
        <v>7286.3275712649029</v>
      </c>
      <c r="D265" s="101">
        <f>'[1]M (Adjusted)'!D268</f>
        <v>334.06213944454987</v>
      </c>
      <c r="E265" s="101">
        <f>'[1]M (Adjusted)'!E268</f>
        <v>313.67526227931182</v>
      </c>
      <c r="F265" s="101">
        <f>'[1]M (Adjusted)'!F268</f>
        <v>1514.1094091832638</v>
      </c>
      <c r="G265" s="101">
        <f>'[1]M (Adjusted)'!G268</f>
        <v>135.44261876915891</v>
      </c>
      <c r="H265" s="101">
        <f>'[1]M (Adjusted)'!H268</f>
        <v>489.44178913831712</v>
      </c>
      <c r="I265" s="101">
        <f>'[1]M (Adjusted)'!I268</f>
        <v>1038.6236738443374</v>
      </c>
      <c r="J265" s="101">
        <f>'[1]M (Adjusted)'!J268</f>
        <v>1095.6166586975257</v>
      </c>
      <c r="K265" s="101">
        <f>'[1]M (Adjusted)'!K268</f>
        <v>964.76382656047747</v>
      </c>
      <c r="L265" s="101">
        <f>'[1]M (Adjusted)'!L268</f>
        <v>309.28153781692185</v>
      </c>
      <c r="M265" s="101">
        <f>'[1]M (Adjusted)'!M268</f>
        <v>5547.2795140100025</v>
      </c>
      <c r="N265" s="101">
        <f>'[1]M (Adjusted)'!N268</f>
        <v>1085.7249713420867</v>
      </c>
      <c r="O265" s="56">
        <v>30.25</v>
      </c>
      <c r="P265" s="101">
        <f>[2]M!L268</f>
        <v>226.45356870889663</v>
      </c>
      <c r="Q265" s="104">
        <f>'[3]M (Adjusted)'!$L268</f>
        <v>658844.87357482908</v>
      </c>
      <c r="R265" s="104">
        <f>'[3]M (Adjusted)'!D268</f>
        <v>40119.572797721557</v>
      </c>
      <c r="S265" s="104">
        <f>'[3]M (Adjusted)'!$M268</f>
        <v>601013.23035405471</v>
      </c>
      <c r="T265" s="104">
        <f>'[3]M (Adjusted)'!$O268</f>
        <v>31377.320664707819</v>
      </c>
      <c r="U265" s="174">
        <f>[4]Sheet1!$AQ268</f>
        <v>95.712855271995068</v>
      </c>
      <c r="V265" s="101">
        <f>[2]M!F268</f>
        <v>91.184239773452276</v>
      </c>
      <c r="W265" s="146">
        <v>12.741</v>
      </c>
      <c r="X265" s="43">
        <v>9.8650000000000002</v>
      </c>
      <c r="Y265" s="146">
        <v>8.3629999999999995</v>
      </c>
      <c r="Z265" s="146">
        <v>9.5370000000000008</v>
      </c>
      <c r="AA265" s="146">
        <v>11.500999999999999</v>
      </c>
      <c r="AB265" s="19">
        <f>ROUND(Fall13!W265/($P265/100),3)</f>
        <v>5.6260000000000003</v>
      </c>
      <c r="AC265" s="19">
        <f>ROUND(Fall13!X265/($P265/100),3)</f>
        <v>4.3559999999999999</v>
      </c>
      <c r="AD265" s="19">
        <f>ROUND(Fall13!Y265/($P265/100),3)</f>
        <v>3.6930000000000001</v>
      </c>
      <c r="AE265" s="19">
        <f>ROUND(Fall13!Z265/($P265/100),3)</f>
        <v>4.2110000000000003</v>
      </c>
      <c r="AF265" s="19">
        <f>ROUND(Fall13!AA265/($P265/100),3)</f>
        <v>5.0789999999999997</v>
      </c>
      <c r="AG265" s="15">
        <v>0</v>
      </c>
      <c r="AH265" s="15">
        <v>444</v>
      </c>
      <c r="AI265" s="15">
        <v>0</v>
      </c>
      <c r="AJ265" s="15">
        <v>504.5</v>
      </c>
      <c r="AK265" s="15">
        <v>0</v>
      </c>
      <c r="AL265" s="15">
        <v>353.3</v>
      </c>
    </row>
    <row r="266" spans="1:38">
      <c r="A266" s="16">
        <f t="shared" si="8"/>
        <v>2011</v>
      </c>
      <c r="B266" s="6">
        <f t="shared" si="7"/>
        <v>10</v>
      </c>
      <c r="C266" s="46">
        <f>'[1]M (Adjusted)'!B269</f>
        <v>7297.7411445206208</v>
      </c>
      <c r="D266" s="101">
        <f>'[1]M (Adjusted)'!D269</f>
        <v>334.29905940063537</v>
      </c>
      <c r="E266" s="101">
        <f>'[1]M (Adjusted)'!E269</f>
        <v>313.79959248823502</v>
      </c>
      <c r="F266" s="101">
        <f>'[1]M (Adjusted)'!F269</f>
        <v>1516.590456708785</v>
      </c>
      <c r="G266" s="101">
        <f>'[1]M (Adjusted)'!G269</f>
        <v>135.20054558448254</v>
      </c>
      <c r="H266" s="101">
        <f>'[1]M (Adjusted)'!H269</f>
        <v>489.9752333721807</v>
      </c>
      <c r="I266" s="101">
        <f>'[1]M (Adjusted)'!I269</f>
        <v>1040.8561157295781</v>
      </c>
      <c r="J266" s="101">
        <f>'[1]M (Adjusted)'!J269</f>
        <v>1096.7745497726626</v>
      </c>
      <c r="K266" s="101">
        <f>'[1]M (Adjusted)'!K269</f>
        <v>967.71831627526592</v>
      </c>
      <c r="L266" s="101">
        <f>'[1]M (Adjusted)'!L269</f>
        <v>309.29109653638255</v>
      </c>
      <c r="M266" s="101">
        <f>'[1]M (Adjusted)'!M269</f>
        <v>5556.4063139793379</v>
      </c>
      <c r="N266" s="101">
        <f>'[1]M (Adjusted)'!N269</f>
        <v>1087.6391811678486</v>
      </c>
      <c r="O266" s="56">
        <v>29.95</v>
      </c>
      <c r="P266" s="101">
        <f>[2]M!L269</f>
        <v>226.62868669917506</v>
      </c>
      <c r="Q266" s="104">
        <f>'[3]M (Adjusted)'!$L269</f>
        <v>658984.957725771</v>
      </c>
      <c r="R266" s="104">
        <f>'[3]M (Adjusted)'!D269</f>
        <v>40198.562245384732</v>
      </c>
      <c r="S266" s="104">
        <f>'[3]M (Adjusted)'!$M269</f>
        <v>601004.1805513443</v>
      </c>
      <c r="T266" s="104">
        <f>'[3]M (Adjusted)'!$O269</f>
        <v>31347.581015940636</v>
      </c>
      <c r="U266" s="174">
        <f>[4]Sheet1!$AQ269</f>
        <v>95.895140643081362</v>
      </c>
      <c r="V266" s="101">
        <f>[2]M!F269</f>
        <v>91.406527937900634</v>
      </c>
      <c r="W266" s="146">
        <v>12.698</v>
      </c>
      <c r="X266" s="43">
        <v>9.9589999999999996</v>
      </c>
      <c r="Y266" s="146">
        <v>8.3680000000000003</v>
      </c>
      <c r="Z266" s="146">
        <v>9.5549999999999997</v>
      </c>
      <c r="AA266" s="146">
        <v>11.391999999999999</v>
      </c>
      <c r="AB266" s="19">
        <f>ROUND(Fall13!W266/($P266/100),3)</f>
        <v>5.6029999999999998</v>
      </c>
      <c r="AC266" s="19">
        <f>ROUND(Fall13!X266/($P266/100),3)</f>
        <v>4.3940000000000001</v>
      </c>
      <c r="AD266" s="19">
        <f>ROUND(Fall13!Y266/($P266/100),3)</f>
        <v>3.6920000000000002</v>
      </c>
      <c r="AE266" s="19">
        <f>ROUND(Fall13!Z266/($P266/100),3)</f>
        <v>4.2160000000000002</v>
      </c>
      <c r="AF266" s="19">
        <f>ROUND(Fall13!AA266/($P266/100),3)</f>
        <v>5.0270000000000001</v>
      </c>
      <c r="AG266" s="15">
        <v>0.2</v>
      </c>
      <c r="AH266" s="15">
        <v>335.5</v>
      </c>
      <c r="AI266" s="15">
        <v>0</v>
      </c>
      <c r="AJ266" s="15">
        <v>335.5</v>
      </c>
      <c r="AK266" s="15">
        <v>1</v>
      </c>
      <c r="AL266" s="15">
        <v>247.4</v>
      </c>
    </row>
    <row r="267" spans="1:38">
      <c r="A267" s="16">
        <f t="shared" si="8"/>
        <v>2011</v>
      </c>
      <c r="B267" s="6">
        <f t="shared" si="7"/>
        <v>11</v>
      </c>
      <c r="C267" s="46">
        <f>'[1]M (Adjusted)'!B270</f>
        <v>7310.0827260951201</v>
      </c>
      <c r="D267" s="101">
        <f>'[1]M (Adjusted)'!D270</f>
        <v>335.07663574516772</v>
      </c>
      <c r="E267" s="101">
        <f>'[1]M (Adjusted)'!E270</f>
        <v>314.20855215489865</v>
      </c>
      <c r="F267" s="101">
        <f>'[1]M (Adjusted)'!F270</f>
        <v>1519.0986149360735</v>
      </c>
      <c r="G267" s="101">
        <f>'[1]M (Adjusted)'!G270</f>
        <v>134.95199453371268</v>
      </c>
      <c r="H267" s="101">
        <f>'[1]M (Adjusted)'!H270</f>
        <v>490.5423386829595</v>
      </c>
      <c r="I267" s="101">
        <f>'[1]M (Adjusted)'!I270</f>
        <v>1043.0383452574413</v>
      </c>
      <c r="J267" s="101">
        <f>'[1]M (Adjusted)'!J270</f>
        <v>1097.7335479537646</v>
      </c>
      <c r="K267" s="101">
        <f>'[1]M (Adjusted)'!K270</f>
        <v>971.16720629284782</v>
      </c>
      <c r="L267" s="101">
        <f>'[1]M (Adjusted)'!L270</f>
        <v>309.66910654107727</v>
      </c>
      <c r="M267" s="101">
        <f>'[1]M (Adjusted)'!M270</f>
        <v>5566.2011541978763</v>
      </c>
      <c r="N267" s="101">
        <f>'[1]M (Adjusted)'!N270</f>
        <v>1088.9908965229988</v>
      </c>
      <c r="O267" s="56">
        <v>29.95</v>
      </c>
      <c r="P267" s="101">
        <f>[2]M!L270</f>
        <v>226.90805075764655</v>
      </c>
      <c r="Q267" s="104">
        <f>'[3]M (Adjusted)'!$L270</f>
        <v>660069.65565999353</v>
      </c>
      <c r="R267" s="104">
        <f>'[3]M (Adjusted)'!D270</f>
        <v>40257.361059249153</v>
      </c>
      <c r="S267" s="104">
        <f>'[3]M (Adjusted)'!$M270</f>
        <v>601859.62800292973</v>
      </c>
      <c r="T267" s="104">
        <f>'[3]M (Adjusted)'!$O270</f>
        <v>31362.493636957803</v>
      </c>
      <c r="U267" s="174">
        <f>[4]Sheet1!$AQ270</f>
        <v>96.126655429104957</v>
      </c>
      <c r="V267" s="101">
        <f>[2]M!F270</f>
        <v>91.755749940872192</v>
      </c>
      <c r="W267" s="146">
        <v>12.686</v>
      </c>
      <c r="X267" s="43">
        <v>10.016</v>
      </c>
      <c r="Y267" s="146">
        <v>8.282</v>
      </c>
      <c r="Z267" s="146">
        <v>9.6310000000000002</v>
      </c>
      <c r="AA267" s="146">
        <v>11.378</v>
      </c>
      <c r="AB267" s="19">
        <f>ROUND(Fall13!W267/($P267/100),3)</f>
        <v>5.5910000000000002</v>
      </c>
      <c r="AC267" s="19">
        <f>ROUND(Fall13!X267/($P267/100),3)</f>
        <v>4.4139999999999997</v>
      </c>
      <c r="AD267" s="19">
        <f>ROUND(Fall13!Y267/($P267/100),3)</f>
        <v>3.65</v>
      </c>
      <c r="AE267" s="19">
        <f>ROUND(Fall13!Z267/($P267/100),3)</f>
        <v>4.2439999999999998</v>
      </c>
      <c r="AF267" s="19">
        <f>ROUND(Fall13!AA267/($P267/100),3)</f>
        <v>5.0140000000000002</v>
      </c>
      <c r="AG267" s="15">
        <v>10</v>
      </c>
      <c r="AH267" s="15">
        <v>121</v>
      </c>
      <c r="AI267" s="15">
        <v>1.2</v>
      </c>
      <c r="AJ267" s="15">
        <v>168.5</v>
      </c>
      <c r="AK267" s="15">
        <v>22.5</v>
      </c>
      <c r="AL267" s="15">
        <v>65.099999999999994</v>
      </c>
    </row>
    <row r="268" spans="1:38">
      <c r="A268" s="16">
        <f t="shared" si="8"/>
        <v>2011</v>
      </c>
      <c r="B268" s="6">
        <f t="shared" si="7"/>
        <v>12</v>
      </c>
      <c r="C268" s="46">
        <f>'[1]M (Adjusted)'!B271</f>
        <v>7323.1699773967266</v>
      </c>
      <c r="D268" s="101">
        <f>'[1]M (Adjusted)'!D271</f>
        <v>336.51706333314218</v>
      </c>
      <c r="E268" s="101">
        <f>'[1]M (Adjusted)'!E271</f>
        <v>315.08685149685027</v>
      </c>
      <c r="F268" s="101">
        <f>'[1]M (Adjusted)'!F271</f>
        <v>1522.0056889768571</v>
      </c>
      <c r="G268" s="101">
        <f>'[1]M (Adjusted)'!G271</f>
        <v>134.74710130775648</v>
      </c>
      <c r="H268" s="101">
        <f>'[1]M (Adjusted)'!H271</f>
        <v>491.47847773951867</v>
      </c>
      <c r="I268" s="101">
        <f>'[1]M (Adjusted)'!I271</f>
        <v>1045.0089622005339</v>
      </c>
      <c r="J268" s="101">
        <f>'[1]M (Adjusted)'!J271</f>
        <v>1098.5928395553942</v>
      </c>
      <c r="K268" s="101">
        <f>'[1]M (Adjusted)'!K271</f>
        <v>975.20813982429047</v>
      </c>
      <c r="L268" s="101">
        <f>'[1]M (Adjusted)'!L271</f>
        <v>310.63352062240722</v>
      </c>
      <c r="M268" s="101">
        <f>'[1]M (Adjusted)'!M271</f>
        <v>5577.6747302267586</v>
      </c>
      <c r="N268" s="101">
        <f>'[1]M (Adjusted)'!N271</f>
        <v>1088.292354172276</v>
      </c>
      <c r="O268" s="56">
        <v>31.55</v>
      </c>
      <c r="P268" s="101">
        <f>[2]M!L271</f>
        <v>227.37511694431305</v>
      </c>
      <c r="Q268" s="104">
        <f>'[3]M (Adjusted)'!$L271</f>
        <v>661991.72227035032</v>
      </c>
      <c r="R268" s="104">
        <f>'[3]M (Adjusted)'!D271</f>
        <v>40240.041597981864</v>
      </c>
      <c r="S268" s="104">
        <f>'[3]M (Adjusted)'!$M271</f>
        <v>603468.87299469975</v>
      </c>
      <c r="T268" s="104">
        <f>'[3]M (Adjusted)'!$O271</f>
        <v>31415.88985966098</v>
      </c>
      <c r="U268" s="174">
        <f>[4]Sheet1!$AQ271</f>
        <v>96.500927931839414</v>
      </c>
      <c r="V268" s="101">
        <f>[2]M!F271</f>
        <v>92.313150957707435</v>
      </c>
      <c r="W268" s="146">
        <v>12.738</v>
      </c>
      <c r="X268" s="43">
        <v>9.8360000000000003</v>
      </c>
      <c r="Y268" s="146">
        <v>8.3119999999999994</v>
      </c>
      <c r="Z268" s="146">
        <v>9.4860000000000007</v>
      </c>
      <c r="AA268" s="146">
        <v>11.31</v>
      </c>
      <c r="AB268" s="19">
        <f>ROUND(Fall13!W268/($P268/100),3)</f>
        <v>5.6020000000000003</v>
      </c>
      <c r="AC268" s="19">
        <f>ROUND(Fall13!X268/($P268/100),3)</f>
        <v>4.3259999999999996</v>
      </c>
      <c r="AD268" s="19">
        <f>ROUND(Fall13!Y268/($P268/100),3)</f>
        <v>3.6560000000000001</v>
      </c>
      <c r="AE268" s="19">
        <f>ROUND(Fall13!Z268/($P268/100),3)</f>
        <v>4.1719999999999997</v>
      </c>
      <c r="AF268" s="19">
        <f>ROUND(Fall13!AA268/($P268/100),3)</f>
        <v>4.9740000000000002</v>
      </c>
      <c r="AG268" s="15">
        <v>30.8</v>
      </c>
      <c r="AH268" s="15">
        <v>65</v>
      </c>
      <c r="AI268" s="15">
        <v>5.8</v>
      </c>
      <c r="AJ268" s="15">
        <v>65</v>
      </c>
      <c r="AK268" s="15">
        <v>51.3</v>
      </c>
      <c r="AL268" s="15">
        <v>25.3</v>
      </c>
    </row>
    <row r="269" spans="1:38">
      <c r="A269" s="16">
        <f t="shared" si="8"/>
        <v>2012</v>
      </c>
      <c r="B269" s="6">
        <f t="shared" si="7"/>
        <v>1</v>
      </c>
      <c r="C269" s="46">
        <f>'[1]M (Adjusted)'!B272</f>
        <v>7337.3655969471702</v>
      </c>
      <c r="D269" s="101">
        <f>'[1]M (Adjusted)'!D272</f>
        <v>338.16080224898553</v>
      </c>
      <c r="E269" s="101">
        <f>'[1]M (Adjusted)'!E272</f>
        <v>316.15496815404583</v>
      </c>
      <c r="F269" s="101">
        <f>'[1]M (Adjusted)'!F272</f>
        <v>1525.2736405614883</v>
      </c>
      <c r="G269" s="101">
        <f>'[1]M (Adjusted)'!G272</f>
        <v>134.55872322030126</v>
      </c>
      <c r="H269" s="101">
        <f>'[1]M (Adjusted)'!H272</f>
        <v>492.74145468011977</v>
      </c>
      <c r="I269" s="101">
        <f>'[1]M (Adjusted)'!I272</f>
        <v>1047.5401323072372</v>
      </c>
      <c r="J269" s="101">
        <f>'[1]M (Adjusted)'!J272</f>
        <v>1099.6377299322237</v>
      </c>
      <c r="K269" s="101">
        <f>'[1]M (Adjusted)'!K272</f>
        <v>979.64609779177169</v>
      </c>
      <c r="L269" s="101">
        <f>'[1]M (Adjusted)'!L272</f>
        <v>311.91741669178009</v>
      </c>
      <c r="M269" s="101">
        <f>'[1]M (Adjusted)'!M272</f>
        <v>5591.3151951849222</v>
      </c>
      <c r="N269" s="101">
        <f>'[1]M (Adjusted)'!N272</f>
        <v>1086.1462462679033</v>
      </c>
      <c r="O269" s="56">
        <v>32</v>
      </c>
      <c r="P269" s="101">
        <f>[2]M!L272</f>
        <v>227.92108913006322</v>
      </c>
      <c r="Q269" s="104">
        <f>'[3]M (Adjusted)'!$L272</f>
        <v>664451.36097372731</v>
      </c>
      <c r="R269" s="104">
        <f>'[3]M (Adjusted)'!D272</f>
        <v>40174.354718826864</v>
      </c>
      <c r="S269" s="104">
        <f>'[3]M (Adjusted)'!$M272</f>
        <v>605579.48231457127</v>
      </c>
      <c r="T269" s="104">
        <f>'[3]M (Adjusted)'!$O272</f>
        <v>31493.454532315653</v>
      </c>
      <c r="U269" s="174">
        <f>[4]Sheet1!$AQ272</f>
        <v>96.949346238566989</v>
      </c>
      <c r="V269" s="101">
        <f>[2]M!F272</f>
        <v>92.946732007688098</v>
      </c>
      <c r="W269" s="146">
        <v>13.004</v>
      </c>
      <c r="X269" s="146">
        <v>10.183</v>
      </c>
      <c r="Y269" s="146">
        <v>8.4979999999999993</v>
      </c>
      <c r="Z269" s="146">
        <v>9.7959999999999994</v>
      </c>
      <c r="AA269" s="146">
        <v>11.659000000000001</v>
      </c>
      <c r="AB269" s="19">
        <f>ROUND(Fall13!W269/($P269/100),3)</f>
        <v>5.7050000000000001</v>
      </c>
      <c r="AC269" s="19">
        <f>ROUND(Fall13!X269/($P269/100),3)</f>
        <v>4.468</v>
      </c>
      <c r="AD269" s="19">
        <f>ROUND(Fall13!Y269/($P269/100),3)</f>
        <v>3.7280000000000002</v>
      </c>
      <c r="AE269" s="19">
        <f>ROUND(Fall13!Z269/($P269/100),3)</f>
        <v>4.298</v>
      </c>
      <c r="AF269" s="19">
        <f>ROUND(Fall13!AA269/($P269/100),3)</f>
        <v>5.1150000000000002</v>
      </c>
      <c r="AG269" s="15">
        <v>92.2</v>
      </c>
      <c r="AH269" s="15">
        <v>21.7</v>
      </c>
      <c r="AI269" s="15">
        <v>32.4</v>
      </c>
      <c r="AJ269" s="15">
        <v>48.9</v>
      </c>
      <c r="AK269" s="15">
        <v>134.1</v>
      </c>
      <c r="AL269" s="15">
        <v>3.9</v>
      </c>
    </row>
    <row r="270" spans="1:38">
      <c r="A270" s="16">
        <f t="shared" si="8"/>
        <v>2012</v>
      </c>
      <c r="B270" s="6">
        <f t="shared" si="7"/>
        <v>2</v>
      </c>
      <c r="C270" s="46">
        <f>'[1]M (Adjusted)'!B273</f>
        <v>7352.1844137167109</v>
      </c>
      <c r="D270" s="101">
        <f>'[1]M (Adjusted)'!D273</f>
        <v>339.27135219758952</v>
      </c>
      <c r="E270" s="101">
        <f>'[1]M (Adjusted)'!E273</f>
        <v>316.92323732838548</v>
      </c>
      <c r="F270" s="101">
        <f>'[1]M (Adjusted)'!F273</f>
        <v>1528.5023366408102</v>
      </c>
      <c r="G270" s="101">
        <f>'[1]M (Adjusted)'!G273</f>
        <v>134.34918176883767</v>
      </c>
      <c r="H270" s="101">
        <f>'[1]M (Adjusted)'!H273</f>
        <v>494.07654127581367</v>
      </c>
      <c r="I270" s="101">
        <f>'[1]M (Adjusted)'!I273</f>
        <v>1051.4703636251647</v>
      </c>
      <c r="J270" s="101">
        <f>'[1]M (Adjusted)'!J273</f>
        <v>1101.1204957684565</v>
      </c>
      <c r="K270" s="101">
        <f>'[1]M (Adjusted)'!K273</f>
        <v>983.88992591189412</v>
      </c>
      <c r="L270" s="101">
        <f>'[1]M (Adjusted)'!L273</f>
        <v>313.0184632200619</v>
      </c>
      <c r="M270" s="101">
        <f>'[1]M (Adjusted)'!M273</f>
        <v>5606.4273082110385</v>
      </c>
      <c r="N270" s="101">
        <f>'[1]M (Adjusted)'!N273</f>
        <v>1083.9703331836338</v>
      </c>
      <c r="O270" s="56">
        <v>29.7</v>
      </c>
      <c r="P270" s="101">
        <f>[2]M!L273</f>
        <v>228.34276455332494</v>
      </c>
      <c r="Q270" s="104">
        <f>'[3]M (Adjusted)'!$L273</f>
        <v>666921.42150457972</v>
      </c>
      <c r="R270" s="104">
        <f>'[3]M (Adjusted)'!D273</f>
        <v>40118.527669172996</v>
      </c>
      <c r="S270" s="104">
        <f>'[3]M (Adjusted)'!$M273</f>
        <v>607750.05618601828</v>
      </c>
      <c r="T270" s="104">
        <f>'[3]M (Adjusted)'!$O273</f>
        <v>31573.112076792222</v>
      </c>
      <c r="U270" s="174">
        <f>[4]Sheet1!$AQ273</f>
        <v>97.322901295305329</v>
      </c>
      <c r="V270" s="101">
        <f>[2]M!F273</f>
        <v>93.418632362423267</v>
      </c>
      <c r="W270" s="146">
        <v>13.02</v>
      </c>
      <c r="X270" s="146">
        <v>10.361000000000001</v>
      </c>
      <c r="Y270" s="146">
        <v>8.5459999999999994</v>
      </c>
      <c r="Z270" s="146">
        <v>9.7929999999999993</v>
      </c>
      <c r="AA270" s="146">
        <v>11.667999999999999</v>
      </c>
      <c r="AB270" s="19">
        <f>ROUND(Fall13!W270/($P270/100),3)</f>
        <v>5.702</v>
      </c>
      <c r="AC270" s="19">
        <f>ROUND(Fall13!X270/($P270/100),3)</f>
        <v>4.5369999999999999</v>
      </c>
      <c r="AD270" s="19">
        <f>ROUND(Fall13!Y270/($P270/100),3)</f>
        <v>3.7429999999999999</v>
      </c>
      <c r="AE270" s="19">
        <f>ROUND(Fall13!Z270/($P270/100),3)</f>
        <v>4.2889999999999997</v>
      </c>
      <c r="AF270" s="19">
        <f>ROUND(Fall13!AA270/($P270/100),3)</f>
        <v>5.1100000000000003</v>
      </c>
      <c r="AG270" s="15">
        <v>72.2</v>
      </c>
      <c r="AH270" s="15">
        <v>21.6</v>
      </c>
      <c r="AI270" s="15">
        <v>26</v>
      </c>
      <c r="AJ270" s="15">
        <v>21.6</v>
      </c>
      <c r="AK270" s="15">
        <v>115.4</v>
      </c>
      <c r="AL270" s="15">
        <v>4.3</v>
      </c>
    </row>
    <row r="271" spans="1:38">
      <c r="A271" s="16">
        <f t="shared" si="8"/>
        <v>2012</v>
      </c>
      <c r="B271" s="6">
        <f t="shared" si="7"/>
        <v>3</v>
      </c>
      <c r="C271" s="46">
        <f>'[1]M (Adjusted)'!B274</f>
        <v>7367.8292950199493</v>
      </c>
      <c r="D271" s="101">
        <f>'[1]M (Adjusted)'!D274</f>
        <v>339.48761614676442</v>
      </c>
      <c r="E271" s="101">
        <f>'[1]M (Adjusted)'!E274</f>
        <v>317.13396874550853</v>
      </c>
      <c r="F271" s="101">
        <f>'[1]M (Adjusted)'!F274</f>
        <v>1531.5274473909408</v>
      </c>
      <c r="G271" s="101">
        <f>'[1]M (Adjusted)'!G274</f>
        <v>134.09301297582925</v>
      </c>
      <c r="H271" s="101">
        <f>'[1]M (Adjusted)'!H274</f>
        <v>495.38277250672542</v>
      </c>
      <c r="I271" s="101">
        <f>'[1]M (Adjusted)'!I274</f>
        <v>1057.3459195859971</v>
      </c>
      <c r="J271" s="101">
        <f>'[1]M (Adjusted)'!J274</f>
        <v>1103.2270872939018</v>
      </c>
      <c r="K271" s="101">
        <f>'[1]M (Adjusted)'!K274</f>
        <v>987.77209572686309</v>
      </c>
      <c r="L271" s="101">
        <f>'[1]M (Adjusted)'!L274</f>
        <v>313.67400896549225</v>
      </c>
      <c r="M271" s="101">
        <f>'[1]M (Adjusted)'!M274</f>
        <v>5623.0223444457497</v>
      </c>
      <c r="N271" s="101">
        <f>'[1]M (Adjusted)'!N274</f>
        <v>1082.5655689124137</v>
      </c>
      <c r="O271" s="56">
        <v>29.4</v>
      </c>
      <c r="P271" s="101">
        <f>[2]M!L274</f>
        <v>228.54879291595952</v>
      </c>
      <c r="Q271" s="104">
        <f>'[3]M (Adjusted)'!$L274</f>
        <v>669062.02094884077</v>
      </c>
      <c r="R271" s="104">
        <f>'[3]M (Adjusted)'!D274</f>
        <v>40105.621019412443</v>
      </c>
      <c r="S271" s="104">
        <f>'[3]M (Adjusted)'!$M274</f>
        <v>609683.05786723481</v>
      </c>
      <c r="T271" s="104">
        <f>'[3]M (Adjusted)'!$O274</f>
        <v>31637.969604246078</v>
      </c>
      <c r="U271" s="174">
        <f>[4]Sheet1!$AQ274</f>
        <v>97.548499454894369</v>
      </c>
      <c r="V271" s="101">
        <f>[2]M!F274</f>
        <v>93.609015870959524</v>
      </c>
      <c r="W271" s="146">
        <v>13.023999999999999</v>
      </c>
      <c r="X271" s="146">
        <v>10.314</v>
      </c>
      <c r="Y271" s="146">
        <v>8.5860000000000003</v>
      </c>
      <c r="Z271" s="146">
        <v>9.8689999999999998</v>
      </c>
      <c r="AA271" s="146">
        <v>11.388999999999999</v>
      </c>
      <c r="AB271" s="19">
        <f>ROUND(Fall13!W271/($P271/100),3)</f>
        <v>5.6989999999999998</v>
      </c>
      <c r="AC271" s="19">
        <f>ROUND(Fall13!X271/($P271/100),3)</f>
        <v>4.5129999999999999</v>
      </c>
      <c r="AD271" s="19">
        <f>ROUND(Fall13!Y271/($P271/100),3)</f>
        <v>3.7570000000000001</v>
      </c>
      <c r="AE271" s="19">
        <f>ROUND(Fall13!Z271/($P271/100),3)</f>
        <v>4.3179999999999996</v>
      </c>
      <c r="AF271" s="19">
        <f>ROUND(Fall13!AA271/($P271/100),3)</f>
        <v>4.9829999999999997</v>
      </c>
      <c r="AG271" s="15">
        <v>31.2</v>
      </c>
      <c r="AH271" s="15">
        <v>79.3</v>
      </c>
      <c r="AI271" s="15">
        <v>13.1</v>
      </c>
      <c r="AJ271" s="15">
        <v>118</v>
      </c>
      <c r="AK271" s="15">
        <v>51.3</v>
      </c>
      <c r="AL271" s="15">
        <v>33</v>
      </c>
    </row>
    <row r="272" spans="1:38">
      <c r="A272" s="16">
        <f t="shared" si="8"/>
        <v>2012</v>
      </c>
      <c r="B272" s="6">
        <f t="shared" si="7"/>
        <v>4</v>
      </c>
      <c r="C272" s="46">
        <f>'[1]M (Adjusted)'!B275</f>
        <v>7382.8329767465593</v>
      </c>
      <c r="D272" s="101">
        <f>'[1]M (Adjusted)'!D275</f>
        <v>339.14654996395109</v>
      </c>
      <c r="E272" s="101">
        <f>'[1]M (Adjusted)'!E275</f>
        <v>316.94441118041675</v>
      </c>
      <c r="F272" s="101">
        <f>'[1]M (Adjusted)'!F275</f>
        <v>1534.0305841962497</v>
      </c>
      <c r="G272" s="101">
        <f>'[1]M (Adjusted)'!G275</f>
        <v>133.85056380778551</v>
      </c>
      <c r="H272" s="101">
        <f>'[1]M (Adjusted)'!H275</f>
        <v>496.68327142149212</v>
      </c>
      <c r="I272" s="101">
        <f>'[1]M (Adjusted)'!I275</f>
        <v>1064.1434738953908</v>
      </c>
      <c r="J272" s="101">
        <f>'[1]M (Adjusted)'!J275</f>
        <v>1105.6639568865298</v>
      </c>
      <c r="K272" s="101">
        <f>'[1]M (Adjusted)'!K275</f>
        <v>991.23306561658785</v>
      </c>
      <c r="L272" s="101">
        <f>'[1]M (Adjusted)'!L275</f>
        <v>313.99763009250165</v>
      </c>
      <c r="M272" s="101">
        <f>'[1]M (Adjusted)'!M275</f>
        <v>5639.6025459165376</v>
      </c>
      <c r="N272" s="101">
        <f>'[1]M (Adjusted)'!N275</f>
        <v>1081.4833634018898</v>
      </c>
      <c r="O272" s="56">
        <v>30.25</v>
      </c>
      <c r="P272" s="101">
        <f>[2]M!L275</f>
        <v>228.6410693426927</v>
      </c>
      <c r="Q272" s="104">
        <f>'[3]M (Adjusted)'!$L275</f>
        <v>670426.52762858069</v>
      </c>
      <c r="R272" s="104">
        <f>'[3]M (Adjusted)'!D275</f>
        <v>40112.429553548238</v>
      </c>
      <c r="S272" s="104">
        <f>'[3]M (Adjusted)'!$M275</f>
        <v>610935.86905924475</v>
      </c>
      <c r="T272" s="104">
        <f>'[3]M (Adjusted)'!$O275</f>
        <v>31665.066497548421</v>
      </c>
      <c r="U272" s="174">
        <f>[4]Sheet1!$AQ275</f>
        <v>97.662942725171646</v>
      </c>
      <c r="V272" s="101">
        <f>[2]M!F275</f>
        <v>93.586582497755685</v>
      </c>
      <c r="W272" s="146">
        <v>13.077</v>
      </c>
      <c r="X272" s="146">
        <v>10.273999999999999</v>
      </c>
      <c r="Y272" s="146">
        <v>8.6150000000000002</v>
      </c>
      <c r="Z272" s="146">
        <v>9.7889999999999997</v>
      </c>
      <c r="AA272" s="146">
        <v>11.404</v>
      </c>
      <c r="AB272" s="19">
        <f>ROUND(Fall13!W272/($P272/100),3)</f>
        <v>5.7190000000000003</v>
      </c>
      <c r="AC272" s="19">
        <f>ROUND(Fall13!X272/($P272/100),3)</f>
        <v>4.4939999999999998</v>
      </c>
      <c r="AD272" s="19">
        <f>ROUND(Fall13!Y272/($P272/100),3)</f>
        <v>3.7679999999999998</v>
      </c>
      <c r="AE272" s="19">
        <f>ROUND(Fall13!Z272/($P272/100),3)</f>
        <v>4.2809999999999997</v>
      </c>
      <c r="AF272" s="19">
        <f>ROUND(Fall13!AA272/($P272/100),3)</f>
        <v>4.9880000000000004</v>
      </c>
      <c r="AG272" s="15">
        <v>1.1000000000000001</v>
      </c>
      <c r="AH272" s="15">
        <v>169.6</v>
      </c>
      <c r="AI272" s="15">
        <v>0.1</v>
      </c>
      <c r="AJ272" s="15">
        <v>169.6</v>
      </c>
      <c r="AK272" s="15">
        <v>2.9</v>
      </c>
      <c r="AL272" s="15">
        <v>87.7</v>
      </c>
    </row>
    <row r="273" spans="1:38">
      <c r="A273" s="16">
        <f t="shared" si="8"/>
        <v>2012</v>
      </c>
      <c r="B273" s="6">
        <f t="shared" ref="B273:B336" si="9">B261</f>
        <v>5</v>
      </c>
      <c r="C273" s="46">
        <f>'[1]M (Adjusted)'!B276</f>
        <v>7394.6612671152234</v>
      </c>
      <c r="D273" s="101">
        <f>'[1]M (Adjusted)'!D276</f>
        <v>338.82908760395742</v>
      </c>
      <c r="E273" s="101">
        <f>'[1]M (Adjusted)'!E276</f>
        <v>316.65218577852414</v>
      </c>
      <c r="F273" s="101">
        <f>'[1]M (Adjusted)'!F276</f>
        <v>1535.5442726842819</v>
      </c>
      <c r="G273" s="101">
        <f>'[1]M (Adjusted)'!G276</f>
        <v>133.72024783540158</v>
      </c>
      <c r="H273" s="101">
        <f>'[1]M (Adjusted)'!H276</f>
        <v>498.00410168690064</v>
      </c>
      <c r="I273" s="101">
        <f>'[1]M (Adjusted)'!I276</f>
        <v>1070.0955911615204</v>
      </c>
      <c r="J273" s="101">
        <f>'[1]M (Adjusted)'!J276</f>
        <v>1107.9028622258095</v>
      </c>
      <c r="K273" s="101">
        <f>'[1]M (Adjusted)'!K276</f>
        <v>994.13676863428088</v>
      </c>
      <c r="L273" s="101">
        <f>'[1]M (Adjusted)'!L276</f>
        <v>314.21440868175802</v>
      </c>
      <c r="M273" s="101">
        <f>'[1]M (Adjusted)'!M276</f>
        <v>5653.6182529099524</v>
      </c>
      <c r="N273" s="101">
        <f>'[1]M (Adjusted)'!N276</f>
        <v>1079.8853909584784</v>
      </c>
      <c r="O273" s="56">
        <v>29.95</v>
      </c>
      <c r="P273" s="101">
        <f>[2]M!L276</f>
        <v>228.78475279865725</v>
      </c>
      <c r="Q273" s="104">
        <f>'[3]M (Adjusted)'!$L276</f>
        <v>670456.65962071577</v>
      </c>
      <c r="R273" s="104">
        <f>'[3]M (Adjusted)'!D276</f>
        <v>40096.672346935025</v>
      </c>
      <c r="S273" s="104">
        <f>'[3]M (Adjusted)'!$M276</f>
        <v>610947.09014695685</v>
      </c>
      <c r="T273" s="104">
        <f>'[3]M (Adjusted)'!$O276</f>
        <v>31626.782877276022</v>
      </c>
      <c r="U273" s="174">
        <f>[4]Sheet1!$AQ276</f>
        <v>97.735118180333131</v>
      </c>
      <c r="V273" s="101">
        <f>[2]M!F276</f>
        <v>93.481106992720839</v>
      </c>
      <c r="W273" s="146">
        <v>13.07</v>
      </c>
      <c r="X273" s="146">
        <v>10.436999999999999</v>
      </c>
      <c r="Y273" s="146">
        <v>8.7270000000000003</v>
      </c>
      <c r="Z273" s="146">
        <v>10.036</v>
      </c>
      <c r="AA273" s="146">
        <v>11.802</v>
      </c>
      <c r="AB273" s="19">
        <f>ROUND(Fall13!W273/($P273/100),3)</f>
        <v>5.7130000000000001</v>
      </c>
      <c r="AC273" s="19">
        <f>ROUND(Fall13!X273/($P273/100),3)</f>
        <v>4.5620000000000003</v>
      </c>
      <c r="AD273" s="19">
        <f>ROUND(Fall13!Y273/($P273/100),3)</f>
        <v>3.8149999999999999</v>
      </c>
      <c r="AE273" s="19">
        <f>ROUND(Fall13!Z273/($P273/100),3)</f>
        <v>4.3869999999999996</v>
      </c>
      <c r="AF273" s="19">
        <f>ROUND(Fall13!AA273/($P273/100),3)</f>
        <v>5.1589999999999998</v>
      </c>
      <c r="AG273" s="15">
        <v>0.4</v>
      </c>
      <c r="AH273" s="15">
        <v>206.2</v>
      </c>
      <c r="AI273" s="15">
        <v>0</v>
      </c>
      <c r="AJ273" s="15">
        <v>261.60000000000002</v>
      </c>
      <c r="AK273" s="15">
        <v>3.3</v>
      </c>
      <c r="AL273" s="15">
        <v>126.8</v>
      </c>
    </row>
    <row r="274" spans="1:38">
      <c r="A274" s="16">
        <f t="shared" si="8"/>
        <v>2012</v>
      </c>
      <c r="B274" s="6">
        <f t="shared" si="9"/>
        <v>6</v>
      </c>
      <c r="C274" s="46">
        <f>'[1]M (Adjusted)'!B277</f>
        <v>7402.1568746805187</v>
      </c>
      <c r="D274" s="101">
        <f>'[1]M (Adjusted)'!D277</f>
        <v>339.03005951493981</v>
      </c>
      <c r="E274" s="101">
        <f>'[1]M (Adjusted)'!E277</f>
        <v>316.5050338830178</v>
      </c>
      <c r="F274" s="101">
        <f>'[1]M (Adjusted)'!F277</f>
        <v>1536.013519279162</v>
      </c>
      <c r="G274" s="101">
        <f>'[1]M (Adjusted)'!G277</f>
        <v>133.73081587553025</v>
      </c>
      <c r="H274" s="101">
        <f>'[1]M (Adjusted)'!H277</f>
        <v>499.31249016125997</v>
      </c>
      <c r="I274" s="101">
        <f>'[1]M (Adjusted)'!I277</f>
        <v>1073.9378226081531</v>
      </c>
      <c r="J274" s="101">
        <f>'[1]M (Adjusted)'!J277</f>
        <v>1109.6266165574391</v>
      </c>
      <c r="K274" s="101">
        <f>'[1]M (Adjusted)'!K277</f>
        <v>996.52433524330456</v>
      </c>
      <c r="L274" s="101">
        <f>'[1]M (Adjusted)'!L277</f>
        <v>314.48851182113088</v>
      </c>
      <c r="M274" s="101">
        <f>'[1]M (Adjusted)'!M277</f>
        <v>5663.6341115459791</v>
      </c>
      <c r="N274" s="101">
        <f>'[1]M (Adjusted)'!N277</f>
        <v>1077.3216829737028</v>
      </c>
      <c r="O274" s="56">
        <v>30.6</v>
      </c>
      <c r="P274" s="101">
        <f>[2]M!L277</f>
        <v>229.09906311929225</v>
      </c>
      <c r="Q274" s="104">
        <f>'[3]M (Adjusted)'!$L277</f>
        <v>669208.70517578127</v>
      </c>
      <c r="R274" s="104">
        <f>'[3]M (Adjusted)'!D277</f>
        <v>40030.405251476514</v>
      </c>
      <c r="S274" s="104">
        <f>'[3]M (Adjusted)'!$M277</f>
        <v>609743.56701660156</v>
      </c>
      <c r="T274" s="104">
        <f>'[3]M (Adjusted)'!$O277</f>
        <v>31524.758774820963</v>
      </c>
      <c r="U274" s="174">
        <f>[4]Sheet1!$AQ277</f>
        <v>97.829490017890933</v>
      </c>
      <c r="V274" s="101">
        <f>[2]M!F277</f>
        <v>93.401397055139142</v>
      </c>
      <c r="W274" s="146">
        <v>13.092000000000001</v>
      </c>
      <c r="X274" s="146">
        <v>10.311999999999999</v>
      </c>
      <c r="Y274" s="146">
        <v>8.7260000000000009</v>
      </c>
      <c r="Z274" s="146">
        <v>9.9559999999999995</v>
      </c>
      <c r="AA274" s="146">
        <v>11.834</v>
      </c>
      <c r="AB274" s="19">
        <f>ROUND(Fall13!W274/($P274/100),3)</f>
        <v>5.7149999999999999</v>
      </c>
      <c r="AC274" s="19">
        <f>ROUND(Fall13!X274/($P274/100),3)</f>
        <v>4.5010000000000003</v>
      </c>
      <c r="AD274" s="19">
        <f>ROUND(Fall13!Y274/($P274/100),3)</f>
        <v>3.8090000000000002</v>
      </c>
      <c r="AE274" s="19">
        <f>ROUND(Fall13!Z274/($P274/100),3)</f>
        <v>4.3460000000000001</v>
      </c>
      <c r="AF274" s="19">
        <f>ROUND(Fall13!AA274/($P274/100),3)</f>
        <v>5.165</v>
      </c>
      <c r="AG274" s="15">
        <v>0</v>
      </c>
      <c r="AH274" s="15">
        <v>350.6</v>
      </c>
      <c r="AI274" s="15">
        <v>0</v>
      </c>
      <c r="AJ274" s="15">
        <v>350.6</v>
      </c>
      <c r="AK274" s="15">
        <v>0</v>
      </c>
      <c r="AL274" s="15">
        <v>258.8</v>
      </c>
    </row>
    <row r="275" spans="1:38">
      <c r="A275" s="16">
        <f t="shared" si="8"/>
        <v>2012</v>
      </c>
      <c r="B275" s="6">
        <f t="shared" si="9"/>
        <v>7</v>
      </c>
      <c r="C275" s="46">
        <f>'[1]M (Adjusted)'!B278</f>
        <v>7407.333949096741</v>
      </c>
      <c r="D275" s="101">
        <f>'[1]M (Adjusted)'!D278</f>
        <v>339.93781893387916</v>
      </c>
      <c r="E275" s="101">
        <f>'[1]M (Adjusted)'!E278</f>
        <v>316.55561976579406</v>
      </c>
      <c r="F275" s="101">
        <f>'[1]M (Adjusted)'!F278</f>
        <v>1536.4003236216884</v>
      </c>
      <c r="G275" s="101">
        <f>'[1]M (Adjusted)'!G278</f>
        <v>133.71758264591617</v>
      </c>
      <c r="H275" s="101">
        <f>'[1]M (Adjusted)'!H278</f>
        <v>500.3247602158977</v>
      </c>
      <c r="I275" s="101">
        <f>'[1]M (Adjusted)'!I278</f>
        <v>1075.6395389283857</v>
      </c>
      <c r="J275" s="101">
        <f>'[1]M (Adjusted)'!J278</f>
        <v>1111.0635464922075</v>
      </c>
      <c r="K275" s="101">
        <f>'[1]M (Adjusted)'!K278</f>
        <v>998.71712436022301</v>
      </c>
      <c r="L275" s="101">
        <f>'[1]M (Adjusted)'!L278</f>
        <v>314.73428206001557</v>
      </c>
      <c r="M275" s="101">
        <f>'[1]M (Adjusted)'!M278</f>
        <v>5670.5971583243345</v>
      </c>
      <c r="N275" s="101">
        <f>'[1]M (Adjusted)'!N278</f>
        <v>1074.6033746196379</v>
      </c>
      <c r="O275" s="56">
        <v>30.55</v>
      </c>
      <c r="P275" s="101">
        <f>[2]M!L278</f>
        <v>229.54760340913649</v>
      </c>
      <c r="Q275" s="104">
        <f>'[3]M (Adjusted)'!$L278</f>
        <v>668389.04561491939</v>
      </c>
      <c r="R275" s="104">
        <f>'[3]M (Adjusted)'!D278</f>
        <v>39929.725876573182</v>
      </c>
      <c r="S275" s="104">
        <f>'[3]M (Adjusted)'!$M278</f>
        <v>608943.57942445821</v>
      </c>
      <c r="T275" s="104">
        <f>'[3]M (Adjusted)'!$O278</f>
        <v>31440.960878433722</v>
      </c>
      <c r="U275" s="174">
        <f>[4]Sheet1!$AQ278</f>
        <v>97.975700144205362</v>
      </c>
      <c r="V275" s="101">
        <f>[2]M!F278</f>
        <v>93.363600066172026</v>
      </c>
      <c r="W275" s="146">
        <v>13.095000000000001</v>
      </c>
      <c r="X275" s="146">
        <v>10.31</v>
      </c>
      <c r="Y275" s="146">
        <v>8.7040000000000006</v>
      </c>
      <c r="Z275" s="146">
        <v>9.9120000000000008</v>
      </c>
      <c r="AA275" s="146">
        <v>11.829000000000001</v>
      </c>
      <c r="AB275" s="19">
        <f>ROUND(Fall13!W275/($P275/100),3)</f>
        <v>5.7050000000000001</v>
      </c>
      <c r="AC275" s="19">
        <f>ROUND(Fall13!X275/($P275/100),3)</f>
        <v>4.4909999999999997</v>
      </c>
      <c r="AD275" s="19">
        <f>ROUND(Fall13!Y275/($P275/100),3)</f>
        <v>3.7919999999999998</v>
      </c>
      <c r="AE275" s="19">
        <f>ROUND(Fall13!Z275/($P275/100),3)</f>
        <v>4.3179999999999996</v>
      </c>
      <c r="AF275" s="19">
        <f>ROUND(Fall13!AA275/($P275/100),3)</f>
        <v>5.1529999999999996</v>
      </c>
      <c r="AG275" s="15">
        <v>0</v>
      </c>
      <c r="AH275" s="15">
        <v>392.5</v>
      </c>
      <c r="AI275" s="15">
        <v>0</v>
      </c>
      <c r="AJ275" s="15">
        <v>453.6</v>
      </c>
      <c r="AK275" s="15">
        <v>0</v>
      </c>
      <c r="AL275" s="15">
        <v>300.8</v>
      </c>
    </row>
    <row r="276" spans="1:38">
      <c r="A276" s="16">
        <f t="shared" si="8"/>
        <v>2012</v>
      </c>
      <c r="B276" s="6">
        <f t="shared" si="9"/>
        <v>8</v>
      </c>
      <c r="C276" s="46">
        <f>'[1]M (Adjusted)'!B279</f>
        <v>7413.4364320155109</v>
      </c>
      <c r="D276" s="101">
        <f>'[1]M (Adjusted)'!D279</f>
        <v>341.65554826298069</v>
      </c>
      <c r="E276" s="101">
        <f>'[1]M (Adjusted)'!E279</f>
        <v>316.79309954133726</v>
      </c>
      <c r="F276" s="101">
        <f>'[1]M (Adjusted)'!F279</f>
        <v>1538.0501138202605</v>
      </c>
      <c r="G276" s="101">
        <f>'[1]M (Adjusted)'!G279</f>
        <v>133.44536849952513</v>
      </c>
      <c r="H276" s="101">
        <f>'[1]M (Adjusted)'!H279</f>
        <v>500.68052179005838</v>
      </c>
      <c r="I276" s="101">
        <f>'[1]M (Adjusted)'!I279</f>
        <v>1075.6187235847597</v>
      </c>
      <c r="J276" s="101">
        <f>'[1]M (Adjusted)'!J279</f>
        <v>1112.6576957053715</v>
      </c>
      <c r="K276" s="101">
        <f>'[1]M (Adjusted)'!K279</f>
        <v>1001.1787727888553</v>
      </c>
      <c r="L276" s="101">
        <f>'[1]M (Adjusted)'!L279</f>
        <v>314.78400511366704</v>
      </c>
      <c r="M276" s="101">
        <f>'[1]M (Adjusted)'!M279</f>
        <v>5676.4152013024977</v>
      </c>
      <c r="N276" s="101">
        <f>'[1]M (Adjusted)'!N279</f>
        <v>1072.949251238377</v>
      </c>
      <c r="O276" s="56">
        <v>31.25</v>
      </c>
      <c r="P276" s="101">
        <f>[2]M!L279</f>
        <v>230.04733600534288</v>
      </c>
      <c r="Q276" s="104">
        <f>'[3]M (Adjusted)'!$L279</f>
        <v>670299.74174647173</v>
      </c>
      <c r="R276" s="104">
        <f>'[3]M (Adjusted)'!D279</f>
        <v>39824.054804294195</v>
      </c>
      <c r="S276" s="104">
        <f>'[3]M (Adjusted)'!$M279</f>
        <v>610738.54402406758</v>
      </c>
      <c r="T276" s="104">
        <f>'[3]M (Adjusted)'!$O279</f>
        <v>31485.594374625914</v>
      </c>
      <c r="U276" s="174">
        <f>[4]Sheet1!$AQ279</f>
        <v>98.194942538055685</v>
      </c>
      <c r="V276" s="101">
        <f>[2]M!F279</f>
        <v>93.352932862817283</v>
      </c>
      <c r="W276" s="146">
        <v>13.14</v>
      </c>
      <c r="X276" s="146">
        <v>10.271000000000001</v>
      </c>
      <c r="Y276" s="146">
        <v>8.7940000000000005</v>
      </c>
      <c r="Z276" s="146">
        <v>9.8879999999999999</v>
      </c>
      <c r="AA276" s="146">
        <v>11.946999999999999</v>
      </c>
      <c r="AB276" s="19">
        <f>ROUND(Fall13!W276/($P276/100),3)</f>
        <v>5.7119999999999997</v>
      </c>
      <c r="AC276" s="19">
        <f>ROUND(Fall13!X276/($P276/100),3)</f>
        <v>4.4649999999999999</v>
      </c>
      <c r="AD276" s="19">
        <f>ROUND(Fall13!Y276/($P276/100),3)</f>
        <v>3.823</v>
      </c>
      <c r="AE276" s="19">
        <f>ROUND(Fall13!Z276/($P276/100),3)</f>
        <v>4.298</v>
      </c>
      <c r="AF276" s="19">
        <f>ROUND(Fall13!AA276/($P276/100),3)</f>
        <v>5.1929999999999996</v>
      </c>
      <c r="AG276" s="15">
        <v>0</v>
      </c>
      <c r="AH276" s="15">
        <v>452.2</v>
      </c>
      <c r="AI276" s="15">
        <v>0</v>
      </c>
      <c r="AJ276" s="15">
        <v>452.2</v>
      </c>
      <c r="AK276" s="15">
        <v>0</v>
      </c>
      <c r="AL276" s="15">
        <v>358.5</v>
      </c>
    </row>
    <row r="277" spans="1:38">
      <c r="A277" s="16">
        <f t="shared" si="8"/>
        <v>2012</v>
      </c>
      <c r="B277" s="6">
        <f t="shared" si="9"/>
        <v>9</v>
      </c>
      <c r="C277" s="46">
        <f>'[1]M (Adjusted)'!B280</f>
        <v>7422.3870123783745</v>
      </c>
      <c r="D277" s="101">
        <f>'[1]M (Adjusted)'!D280</f>
        <v>343.9756803790728</v>
      </c>
      <c r="E277" s="101">
        <f>'[1]M (Adjusted)'!E280</f>
        <v>317.16181654781104</v>
      </c>
      <c r="F277" s="101">
        <f>'[1]M (Adjusted)'!F280</f>
        <v>1541.7477315942447</v>
      </c>
      <c r="G277" s="101">
        <f>'[1]M (Adjusted)'!G280</f>
        <v>132.82039686441422</v>
      </c>
      <c r="H277" s="101">
        <f>'[1]M (Adjusted)'!H280</f>
        <v>500.18785654306413</v>
      </c>
      <c r="I277" s="101">
        <f>'[1]M (Adjusted)'!I280</f>
        <v>1074.4144275625547</v>
      </c>
      <c r="J277" s="101">
        <f>'[1]M (Adjusted)'!J280</f>
        <v>1114.6400842388471</v>
      </c>
      <c r="K277" s="101">
        <f>'[1]M (Adjusted)'!K280</f>
        <v>1004.0942021797101</v>
      </c>
      <c r="L277" s="101">
        <f>'[1]M (Adjusted)'!L280</f>
        <v>314.57780734598634</v>
      </c>
      <c r="M277" s="101">
        <f>'[1]M (Adjusted)'!M280</f>
        <v>5682.4825063288217</v>
      </c>
      <c r="N277" s="101">
        <f>'[1]M (Adjusted)'!N280</f>
        <v>1073.1344708601634</v>
      </c>
      <c r="O277" s="56">
        <v>30.3</v>
      </c>
      <c r="P277" s="101">
        <f>[2]M!L280</f>
        <v>230.5096229864362</v>
      </c>
      <c r="Q277" s="104">
        <f>'[3]M (Adjusted)'!$L280</f>
        <v>675863.30253906245</v>
      </c>
      <c r="R277" s="104">
        <f>'[3]M (Adjusted)'!D280</f>
        <v>39737.422091587025</v>
      </c>
      <c r="S277" s="104">
        <f>'[3]M (Adjusted)'!$M280</f>
        <v>615986.08912760415</v>
      </c>
      <c r="T277" s="104">
        <f>'[3]M (Adjusted)'!$O280</f>
        <v>31704.046031697591</v>
      </c>
      <c r="U277" s="174">
        <f>[4]Sheet1!$AQ280</f>
        <v>98.478505558272204</v>
      </c>
      <c r="V277" s="101">
        <f>[2]M!F280</f>
        <v>93.373200598855817</v>
      </c>
      <c r="W277" s="70">
        <v>13.1</v>
      </c>
      <c r="X277" s="70">
        <v>10.287000000000001</v>
      </c>
      <c r="Y277" s="70">
        <v>8.7479999999999993</v>
      </c>
      <c r="Z277" s="70">
        <v>9.8710000000000004</v>
      </c>
      <c r="AA277" s="70">
        <v>11.821</v>
      </c>
      <c r="AB277" s="19">
        <f>ROUND(Fall13!W277/($P277/100),3)</f>
        <v>5.6829999999999998</v>
      </c>
      <c r="AC277" s="19">
        <f>ROUND(Fall13!X277/($P277/100),3)</f>
        <v>4.4630000000000001</v>
      </c>
      <c r="AD277" s="19">
        <f>ROUND(Fall13!Y277/($P277/100),3)</f>
        <v>3.7949999999999999</v>
      </c>
      <c r="AE277" s="19">
        <f>ROUND(Fall13!Z277/($P277/100),3)</f>
        <v>4.282</v>
      </c>
      <c r="AF277" s="19">
        <f>ROUND(Fall13!AA277/($P277/100),3)</f>
        <v>5.1280000000000001</v>
      </c>
      <c r="AG277" s="15">
        <v>0</v>
      </c>
      <c r="AH277" s="15">
        <v>409.4</v>
      </c>
      <c r="AI277" s="15">
        <v>0</v>
      </c>
      <c r="AJ277" s="15">
        <v>470</v>
      </c>
      <c r="AK277" s="15">
        <v>0</v>
      </c>
      <c r="AL277" s="15">
        <v>318.5</v>
      </c>
    </row>
    <row r="278" spans="1:38">
      <c r="A278" s="16">
        <f t="shared" si="8"/>
        <v>2012</v>
      </c>
      <c r="B278" s="6">
        <f t="shared" si="9"/>
        <v>10</v>
      </c>
      <c r="C278" s="46">
        <f>'[1]M (Adjusted)'!B281</f>
        <v>7433.4012199601821</v>
      </c>
      <c r="D278" s="101">
        <f>'[1]M (Adjusted)'!D281</f>
        <v>346.10139179614282</v>
      </c>
      <c r="E278" s="101">
        <f>'[1]M (Adjusted)'!E281</f>
        <v>317.5203764472277</v>
      </c>
      <c r="F278" s="101">
        <f>'[1]M (Adjusted)'!F281</f>
        <v>1546.9524773320843</v>
      </c>
      <c r="G278" s="101">
        <f>'[1]M (Adjusted)'!G281</f>
        <v>132.11340732343734</v>
      </c>
      <c r="H278" s="101">
        <f>'[1]M (Adjusted)'!H281</f>
        <v>499.2174845357095</v>
      </c>
      <c r="I278" s="101">
        <f>'[1]M (Adjusted)'!I281</f>
        <v>1072.9192843437195</v>
      </c>
      <c r="J278" s="101">
        <f>'[1]M (Adjusted)'!J281</f>
        <v>1116.9195978872237</v>
      </c>
      <c r="K278" s="101">
        <f>'[1]M (Adjusted)'!K281</f>
        <v>1007.3011559584448</v>
      </c>
      <c r="L278" s="101">
        <f>'[1]M (Adjusted)'!L281</f>
        <v>314.38500352444186</v>
      </c>
      <c r="M278" s="101">
        <f>'[1]M (Adjusted)'!M281</f>
        <v>5689.8084109050615</v>
      </c>
      <c r="N278" s="101">
        <f>'[1]M (Adjusted)'!N281</f>
        <v>1074.3151670309805</v>
      </c>
      <c r="O278" s="56">
        <v>29.9</v>
      </c>
      <c r="P278" s="101">
        <f>[2]M!L281</f>
        <v>230.92461585606853</v>
      </c>
      <c r="Q278" s="104">
        <f>'[3]M (Adjusted)'!$L281</f>
        <v>682306.03156502021</v>
      </c>
      <c r="R278" s="104">
        <f>'[3]M (Adjusted)'!D281</f>
        <v>39659.171247822058</v>
      </c>
      <c r="S278" s="104">
        <f>'[3]M (Adjusted)'!$M281</f>
        <v>621959.28370715724</v>
      </c>
      <c r="T278" s="104">
        <f>'[3]M (Adjusted)'!$O281</f>
        <v>31959.394228043097</v>
      </c>
      <c r="U278" s="174">
        <f>[4]Sheet1!$AQ281</f>
        <v>98.771763703275113</v>
      </c>
      <c r="V278" s="101">
        <f>[2]M!F281</f>
        <v>93.482377705314462</v>
      </c>
      <c r="W278" s="70">
        <v>13.083</v>
      </c>
      <c r="X278" s="70">
        <v>10.37</v>
      </c>
      <c r="Y278" s="70">
        <v>8.7650000000000006</v>
      </c>
      <c r="Z278" s="70">
        <v>10.010999999999999</v>
      </c>
      <c r="AA278" s="70">
        <v>11.871</v>
      </c>
      <c r="AB278" s="19">
        <f>ROUND(Fall13!W278/($P278/100),3)</f>
        <v>5.665</v>
      </c>
      <c r="AC278" s="19">
        <f>ROUND(Fall13!X278/($P278/100),3)</f>
        <v>4.4909999999999997</v>
      </c>
      <c r="AD278" s="19">
        <f>ROUND(Fall13!Y278/($P278/100),3)</f>
        <v>3.7959999999999998</v>
      </c>
      <c r="AE278" s="19">
        <f>ROUND(Fall13!Z278/($P278/100),3)</f>
        <v>4.335</v>
      </c>
      <c r="AF278" s="19">
        <f>ROUND(Fall13!AA278/($P278/100),3)</f>
        <v>5.141</v>
      </c>
      <c r="AG278" s="15">
        <v>0</v>
      </c>
      <c r="AH278" s="15">
        <v>350.6</v>
      </c>
      <c r="AI278" s="15">
        <v>0</v>
      </c>
      <c r="AJ278" s="15">
        <v>350.6</v>
      </c>
      <c r="AK278" s="15">
        <v>0</v>
      </c>
      <c r="AL278" s="15">
        <v>261.2</v>
      </c>
    </row>
    <row r="279" spans="1:38">
      <c r="A279" s="16">
        <f t="shared" si="8"/>
        <v>2012</v>
      </c>
      <c r="B279" s="6">
        <f t="shared" si="9"/>
        <v>11</v>
      </c>
      <c r="C279" s="46">
        <f>'[1]M (Adjusted)'!B282</f>
        <v>7444.6387771328291</v>
      </c>
      <c r="D279" s="101">
        <f>'[1]M (Adjusted)'!D282</f>
        <v>347.01850675940511</v>
      </c>
      <c r="E279" s="101">
        <f>'[1]M (Adjusted)'!E282</f>
        <v>317.69647396331032</v>
      </c>
      <c r="F279" s="101">
        <f>'[1]M (Adjusted)'!F282</f>
        <v>1552.6440623005851</v>
      </c>
      <c r="G279" s="101">
        <f>'[1]M (Adjusted)'!G282</f>
        <v>131.7138811926047</v>
      </c>
      <c r="H279" s="101">
        <f>'[1]M (Adjusted)'!H282</f>
        <v>498.30538775088888</v>
      </c>
      <c r="I279" s="101">
        <f>'[1]M (Adjusted)'!I282</f>
        <v>1072.1206190526486</v>
      </c>
      <c r="J279" s="101">
        <f>'[1]M (Adjusted)'!J282</f>
        <v>1119.2510112989694</v>
      </c>
      <c r="K279" s="101">
        <f>'[1]M (Adjusted)'!K282</f>
        <v>1010.452241885662</v>
      </c>
      <c r="L279" s="101">
        <f>'[1]M (Adjusted)'!L282</f>
        <v>314.57096830805142</v>
      </c>
      <c r="M279" s="101">
        <f>'[1]M (Adjusted)'!M282</f>
        <v>5699.0581717894102</v>
      </c>
      <c r="N279" s="101">
        <f>'[1]M (Adjusted)'!N282</f>
        <v>1075.1923397739729</v>
      </c>
      <c r="O279" s="56">
        <v>29.85</v>
      </c>
      <c r="P279" s="101">
        <f>[2]M!L282</f>
        <v>231.29284108987389</v>
      </c>
      <c r="Q279" s="104">
        <f>'[3]M (Adjusted)'!$L282</f>
        <v>685678.33987630205</v>
      </c>
      <c r="R279" s="104">
        <f>'[3]M (Adjusted)'!D282</f>
        <v>39571.189003755149</v>
      </c>
      <c r="S279" s="104">
        <f>'[3]M (Adjusted)'!$M282</f>
        <v>624795.28698730469</v>
      </c>
      <c r="T279" s="104">
        <f>'[3]M (Adjusted)'!$O282</f>
        <v>32058.349652608234</v>
      </c>
      <c r="U279" s="174">
        <f>[4]Sheet1!$AQ282</f>
        <v>98.999912673855818</v>
      </c>
      <c r="V279" s="101">
        <f>[2]M!F282</f>
        <v>93.753277162214118</v>
      </c>
      <c r="W279" s="70">
        <v>13.052</v>
      </c>
      <c r="X279" s="70">
        <v>10.430999999999999</v>
      </c>
      <c r="Y279" s="70">
        <v>8.7460000000000004</v>
      </c>
      <c r="Z279" s="70">
        <v>10.010999999999999</v>
      </c>
      <c r="AA279" s="70">
        <v>11.803000000000001</v>
      </c>
      <c r="AB279" s="19">
        <f>ROUND(Fall13!W279/($P279/100),3)</f>
        <v>5.6429999999999998</v>
      </c>
      <c r="AC279" s="19">
        <f>ROUND(Fall13!X279/($P279/100),3)</f>
        <v>4.51</v>
      </c>
      <c r="AD279" s="19">
        <f>ROUND(Fall13!Y279/($P279/100),3)</f>
        <v>3.7810000000000001</v>
      </c>
      <c r="AE279" s="19">
        <f>ROUND(Fall13!Z279/($P279/100),3)</f>
        <v>4.3280000000000003</v>
      </c>
      <c r="AF279" s="19">
        <f>ROUND(Fall13!AA279/($P279/100),3)</f>
        <v>5.1029999999999998</v>
      </c>
      <c r="AG279" s="15">
        <v>14.1</v>
      </c>
      <c r="AH279" s="15">
        <v>170.8</v>
      </c>
      <c r="AI279" s="15">
        <v>0.9</v>
      </c>
      <c r="AJ279" s="15">
        <v>218.4</v>
      </c>
      <c r="AK279" s="15">
        <v>28.4</v>
      </c>
      <c r="AL279" s="15">
        <v>108.2</v>
      </c>
    </row>
    <row r="280" spans="1:38">
      <c r="A280" s="16">
        <f t="shared" si="8"/>
        <v>2012</v>
      </c>
      <c r="B280" s="6">
        <f t="shared" si="9"/>
        <v>12</v>
      </c>
      <c r="C280" s="46">
        <f>'[1]M (Adjusted)'!B283</f>
        <v>7455.0703263052046</v>
      </c>
      <c r="D280" s="101">
        <f>'[1]M (Adjusted)'!D283</f>
        <v>346.19920741358112</v>
      </c>
      <c r="E280" s="101">
        <f>'[1]M (Adjusted)'!E283</f>
        <v>317.5862797633294</v>
      </c>
      <c r="F280" s="101">
        <f>'[1]M (Adjusted)'!F283</f>
        <v>1558.0059212938913</v>
      </c>
      <c r="G280" s="101">
        <f>'[1]M (Adjusted)'!G283</f>
        <v>131.86668953684068</v>
      </c>
      <c r="H280" s="101">
        <f>'[1]M (Adjusted)'!H283</f>
        <v>497.87203988312712</v>
      </c>
      <c r="I280" s="101">
        <f>'[1]M (Adjusted)'!I283</f>
        <v>1072.744560235931</v>
      </c>
      <c r="J280" s="101">
        <f>'[1]M (Adjusted)'!J283</f>
        <v>1121.4308914317478</v>
      </c>
      <c r="K280" s="101">
        <f>'[1]M (Adjusted)'!K283</f>
        <v>1013.448359831687</v>
      </c>
      <c r="L280" s="101">
        <f>'[1]M (Adjusted)'!L283</f>
        <v>315.33779381359778</v>
      </c>
      <c r="M280" s="101">
        <f>'[1]M (Adjusted)'!M283</f>
        <v>5710.7062560268223</v>
      </c>
      <c r="N280" s="101">
        <f>'[1]M (Adjusted)'!N283</f>
        <v>1074.9052942414437</v>
      </c>
      <c r="O280" s="56">
        <v>31.75</v>
      </c>
      <c r="P280" s="101">
        <f>[2]M!L283</f>
        <v>231.614032682805</v>
      </c>
      <c r="Q280" s="104">
        <f>'[3]M (Adjusted)'!$L283</f>
        <v>683610.69625756051</v>
      </c>
      <c r="R280" s="104">
        <f>'[3]M (Adjusted)'!D283</f>
        <v>39466.55392670197</v>
      </c>
      <c r="S280" s="104">
        <f>'[3]M (Adjusted)'!$M283</f>
        <v>622201.88210370461</v>
      </c>
      <c r="T280" s="104">
        <f>'[3]M (Adjusted)'!$O283</f>
        <v>31886.023193359375</v>
      </c>
      <c r="U280" s="174">
        <f>[4]Sheet1!$AQ283</f>
        <v>99.115560017285802</v>
      </c>
      <c r="V280" s="101">
        <f>[2]M!F283</f>
        <v>94.208040581595512</v>
      </c>
      <c r="W280" s="70">
        <v>12.993</v>
      </c>
      <c r="X280" s="70">
        <v>10.118</v>
      </c>
      <c r="Y280" s="70">
        <v>8.3149999999999995</v>
      </c>
      <c r="Z280" s="70">
        <v>9.7140000000000004</v>
      </c>
      <c r="AA280" s="70">
        <v>11.529</v>
      </c>
      <c r="AB280" s="19">
        <f>ROUND(Fall13!W280/($P280/100),3)</f>
        <v>5.61</v>
      </c>
      <c r="AC280" s="19">
        <f>ROUND(Fall13!X280/($P280/100),3)</f>
        <v>4.3680000000000003</v>
      </c>
      <c r="AD280" s="19">
        <f>ROUND(Fall13!Y280/($P280/100),3)</f>
        <v>3.59</v>
      </c>
      <c r="AE280" s="19">
        <f>ROUND(Fall13!Z280/($P280/100),3)</f>
        <v>4.194</v>
      </c>
      <c r="AF280" s="19">
        <f>ROUND(Fall13!AA280/($P280/100),3)</f>
        <v>4.9779999999999998</v>
      </c>
      <c r="AG280" s="15">
        <v>36.700000000000003</v>
      </c>
      <c r="AH280" s="15">
        <v>30.9</v>
      </c>
      <c r="AI280" s="15">
        <v>3.4</v>
      </c>
      <c r="AJ280" s="15">
        <v>30.9</v>
      </c>
      <c r="AK280" s="15">
        <v>77.900000000000006</v>
      </c>
      <c r="AL280" s="15">
        <v>7</v>
      </c>
    </row>
    <row r="281" spans="1:38">
      <c r="A281" s="16">
        <f t="shared" si="8"/>
        <v>2013</v>
      </c>
      <c r="B281" s="6">
        <f t="shared" si="9"/>
        <v>1</v>
      </c>
      <c r="C281" s="46">
        <f>'[1]M (Adjusted)'!B284</f>
        <v>7466.3249584859414</v>
      </c>
      <c r="D281" s="101">
        <f>'[1]M (Adjusted)'!D284</f>
        <v>344.66817532816242</v>
      </c>
      <c r="E281" s="101">
        <f>'[1]M (Adjusted)'!E284</f>
        <v>317.3042182268635</v>
      </c>
      <c r="F281" s="101">
        <f>'[1]M (Adjusted)'!F284</f>
        <v>1562.8922943864618</v>
      </c>
      <c r="G281" s="101">
        <f>'[1]M (Adjusted)'!G284</f>
        <v>132.35829145773764</v>
      </c>
      <c r="H281" s="101">
        <f>'[1]M (Adjusted)'!H284</f>
        <v>497.98067059271756</v>
      </c>
      <c r="I281" s="101">
        <f>'[1]M (Adjusted)'!I284</f>
        <v>1074.701838103033</v>
      </c>
      <c r="J281" s="101">
        <f>'[1]M (Adjusted)'!J284</f>
        <v>1123.4140241940415</v>
      </c>
      <c r="K281" s="101">
        <f>'[1]M (Adjusted)'!K284</f>
        <v>1017.0122540266283</v>
      </c>
      <c r="L281" s="101">
        <f>'[1]M (Adjusted)'!L284</f>
        <v>316.37589231037322</v>
      </c>
      <c r="M281" s="101">
        <f>'[1]M (Adjusted)'!M284</f>
        <v>5724.7352650709927</v>
      </c>
      <c r="N281" s="101">
        <f>'[1]M (Adjusted)'!N284</f>
        <v>1073.946164961784</v>
      </c>
      <c r="O281" s="69">
        <v>31.9</v>
      </c>
      <c r="P281" s="101">
        <f>[2]M!L284</f>
        <v>231.89299166084626</v>
      </c>
      <c r="Q281" s="104">
        <f>'[3]M (Adjusted)'!$L284</f>
        <v>678726.21881300409</v>
      </c>
      <c r="R281" s="104">
        <f>'[3]M (Adjusted)'!D284</f>
        <v>39371.690809633728</v>
      </c>
      <c r="S281" s="104">
        <f>'[3]M (Adjusted)'!$M284</f>
        <v>616847.54055884574</v>
      </c>
      <c r="T281" s="104">
        <f>'[3]M (Adjusted)'!$O284</f>
        <v>31574.426220309349</v>
      </c>
      <c r="U281" s="174">
        <f>[4]Sheet1!$AQ284</f>
        <v>99.160781345059789</v>
      </c>
      <c r="V281" s="101">
        <f>[2]M!F284</f>
        <v>94.709704860564202</v>
      </c>
      <c r="W281" s="42">
        <f>ROUND([5]Jan!$K$18*100,3)</f>
        <v>12.31</v>
      </c>
      <c r="X281" s="42">
        <f>ROUND([5]Jan!$K$56*100,3)</f>
        <v>9.2460000000000004</v>
      </c>
      <c r="Y281" s="42">
        <f>ROUND([5]Jan!$K$95*100,3)</f>
        <v>7.3460000000000001</v>
      </c>
      <c r="Z281" s="42">
        <f>ROUND([5]Jan!$K$136*100,3)</f>
        <v>8.8919999999999995</v>
      </c>
      <c r="AA281" s="42">
        <f>ROUND([5]Jan!$K$163*100,3)</f>
        <v>10.805999999999999</v>
      </c>
      <c r="AB281" s="19">
        <f>ROUND(Fall13!W281/($P281/100),3)</f>
        <v>5.3079999999999998</v>
      </c>
      <c r="AC281" s="19">
        <f>ROUND(Fall13!X281/($P281/100),3)</f>
        <v>3.9870000000000001</v>
      </c>
      <c r="AD281" s="19">
        <f>ROUND(Fall13!Y281/($P281/100),3)</f>
        <v>3.1680000000000001</v>
      </c>
      <c r="AE281" s="19">
        <f>ROUND(Fall13!Z281/($P281/100),3)</f>
        <v>3.835</v>
      </c>
      <c r="AF281" s="19">
        <f>ROUND(Fall13!AA281/($P281/100),3)</f>
        <v>4.66</v>
      </c>
      <c r="AG281" s="15">
        <v>81.5</v>
      </c>
      <c r="AH281" s="15">
        <v>41</v>
      </c>
      <c r="AI281" s="15">
        <v>26.4</v>
      </c>
      <c r="AJ281" s="15">
        <v>69.8</v>
      </c>
      <c r="AK281" s="15">
        <v>120.1</v>
      </c>
      <c r="AL281" s="15">
        <v>11.6</v>
      </c>
    </row>
    <row r="282" spans="1:38">
      <c r="A282" s="16">
        <f t="shared" si="8"/>
        <v>2013</v>
      </c>
      <c r="B282" s="6">
        <f t="shared" si="9"/>
        <v>2</v>
      </c>
      <c r="C282" s="46">
        <f>'[1]M (Adjusted)'!B285</f>
        <v>7479.7235399527208</v>
      </c>
      <c r="D282" s="101">
        <f>'[1]M (Adjusted)'!D285</f>
        <v>344.00124616601636</v>
      </c>
      <c r="E282" s="101">
        <f>'[1]M (Adjusted)'!E285</f>
        <v>317.05389245918821</v>
      </c>
      <c r="F282" s="101">
        <f>'[1]M (Adjusted)'!F285</f>
        <v>1566.9938696699351</v>
      </c>
      <c r="G282" s="101">
        <f>'[1]M (Adjusted)'!G285</f>
        <v>132.79476907396955</v>
      </c>
      <c r="H282" s="101">
        <f>'[1]M (Adjusted)'!H285</f>
        <v>498.54171620681882</v>
      </c>
      <c r="I282" s="101">
        <f>'[1]M (Adjusted)'!I285</f>
        <v>1077.4281666592829</v>
      </c>
      <c r="J282" s="101">
        <f>'[1]M (Adjusted)'!J285</f>
        <v>1125.0538324543409</v>
      </c>
      <c r="K282" s="101">
        <f>'[1]M (Adjusted)'!K285</f>
        <v>1021.7270999167647</v>
      </c>
      <c r="L282" s="101">
        <f>'[1]M (Adjusted)'!L285</f>
        <v>317.14554326928089</v>
      </c>
      <c r="M282" s="101">
        <f>'[1]M (Adjusted)'!M285</f>
        <v>5739.6849972503933</v>
      </c>
      <c r="N282" s="101">
        <f>'[1]M (Adjusted)'!N285</f>
        <v>1073.2942024937697</v>
      </c>
      <c r="O282" s="69">
        <f t="shared" ref="O282:O320" si="10">O270</f>
        <v>29.7</v>
      </c>
      <c r="P282" s="101">
        <f>[2]M!L285</f>
        <v>232.1146261018834</v>
      </c>
      <c r="Q282" s="104">
        <f>'[3]M (Adjusted)'!$L285</f>
        <v>675502.36338588165</v>
      </c>
      <c r="R282" s="104">
        <f>'[3]M (Adjusted)'!D285</f>
        <v>39328.205060874185</v>
      </c>
      <c r="S282" s="104">
        <f>'[3]M (Adjusted)'!$M285</f>
        <v>613277.33809116913</v>
      </c>
      <c r="T282" s="104">
        <f>'[3]M (Adjusted)'!$O285</f>
        <v>31352.896507808142</v>
      </c>
      <c r="U282" s="174">
        <f>[4]Sheet1!$AQ285</f>
        <v>99.201299998410306</v>
      </c>
      <c r="V282" s="101">
        <f>[2]M!F285</f>
        <v>95.040408792240285</v>
      </c>
      <c r="W282" s="42">
        <f>ROUND([5]Feb!$K$18*100,3)</f>
        <v>12.292</v>
      </c>
      <c r="X282" s="42">
        <f>ROUND([5]Feb!$K$56*100,3)</f>
        <v>9.4489999999999998</v>
      </c>
      <c r="Y282" s="42">
        <f>ROUND([5]Feb!$K$95*100,3)</f>
        <v>7.375</v>
      </c>
      <c r="Z282" s="42">
        <f>ROUND([5]Feb!$K$136*100,3)</f>
        <v>8.9930000000000003</v>
      </c>
      <c r="AA282" s="42">
        <f>ROUND([5]Feb!$K$163*100,3)</f>
        <v>10.907999999999999</v>
      </c>
      <c r="AB282" s="19">
        <f>ROUND(Fall13!W282/($P282/100),3)</f>
        <v>5.2960000000000003</v>
      </c>
      <c r="AC282" s="19">
        <f>ROUND(Fall13!X282/($P282/100),3)</f>
        <v>4.0709999999999997</v>
      </c>
      <c r="AD282" s="19">
        <f>ROUND(Fall13!Y282/($P282/100),3)</f>
        <v>3.177</v>
      </c>
      <c r="AE282" s="19">
        <f>ROUND(Fall13!Z282/($P282/100),3)</f>
        <v>3.8740000000000001</v>
      </c>
      <c r="AF282" s="19">
        <f>ROUND(Fall13!AA282/($P282/100),3)</f>
        <v>4.6989999999999998</v>
      </c>
      <c r="AG282" s="15">
        <v>65</v>
      </c>
      <c r="AH282" s="15">
        <v>39.5</v>
      </c>
      <c r="AI282" s="15">
        <v>11</v>
      </c>
      <c r="AJ282" s="15">
        <v>39.5</v>
      </c>
      <c r="AK282" s="15">
        <v>105.6</v>
      </c>
      <c r="AL282" s="15">
        <v>12.1</v>
      </c>
    </row>
    <row r="283" spans="1:38">
      <c r="A283" s="16">
        <f t="shared" si="8"/>
        <v>2013</v>
      </c>
      <c r="B283" s="6">
        <f t="shared" si="9"/>
        <v>3</v>
      </c>
      <c r="C283" s="46">
        <f>'[1]M (Adjusted)'!B286</f>
        <v>7497.0221830029641</v>
      </c>
      <c r="D283" s="101">
        <f>'[1]M (Adjusted)'!D286</f>
        <v>345.16931425563752</v>
      </c>
      <c r="E283" s="101">
        <f>'[1]M (Adjusted)'!E286</f>
        <v>316.93744501423453</v>
      </c>
      <c r="F283" s="101">
        <f>'[1]M (Adjusted)'!F286</f>
        <v>1570.5327392840577</v>
      </c>
      <c r="G283" s="101">
        <f>'[1]M (Adjusted)'!G286</f>
        <v>132.95610180785579</v>
      </c>
      <c r="H283" s="101">
        <f>'[1]M (Adjusted)'!H286</f>
        <v>499.46558028459549</v>
      </c>
      <c r="I283" s="101">
        <f>'[1]M (Adjusted)'!I286</f>
        <v>1080.653295325656</v>
      </c>
      <c r="J283" s="101">
        <f>'[1]M (Adjusted)'!J286</f>
        <v>1126.5373529407286</v>
      </c>
      <c r="K283" s="101">
        <f>'[1]M (Adjusted)'!K286</f>
        <v>1028.1051686886817</v>
      </c>
      <c r="L283" s="101">
        <f>'[1]M (Adjusted)'!L286</f>
        <v>317.39598727610803</v>
      </c>
      <c r="M283" s="101">
        <f>'[1]M (Adjusted)'!M286</f>
        <v>5755.6462256076829</v>
      </c>
      <c r="N283" s="101">
        <f>'[1]M (Adjusted)'!N286</f>
        <v>1073.5299683693916</v>
      </c>
      <c r="O283" s="69">
        <f t="shared" si="10"/>
        <v>29.4</v>
      </c>
      <c r="P283" s="101">
        <f>[2]M!L286</f>
        <v>232.30165643701631</v>
      </c>
      <c r="Q283" s="104">
        <f>'[3]M (Adjusted)'!$L286</f>
        <v>676503.64242061495</v>
      </c>
      <c r="R283" s="104">
        <f>'[3]M (Adjusted)'!D286</f>
        <v>39352.353797750009</v>
      </c>
      <c r="S283" s="104">
        <f>'[3]M (Adjusted)'!$M286</f>
        <v>614043.0289661038</v>
      </c>
      <c r="T283" s="104">
        <f>'[3]M (Adjusted)'!$O286</f>
        <v>31346.358536751039</v>
      </c>
      <c r="U283" s="174">
        <f>[4]Sheet1!$AQ286</f>
        <v>99.287997088304934</v>
      </c>
      <c r="V283" s="101">
        <f>[2]M!F286</f>
        <v>95.107275585013056</v>
      </c>
      <c r="W283" s="42">
        <f>ROUND([5]Mar!$K$18*100,3)</f>
        <v>12.269</v>
      </c>
      <c r="X283" s="42">
        <f>ROUND([5]Mar!$K$56*100,3)</f>
        <v>9.4920000000000009</v>
      </c>
      <c r="Y283" s="42">
        <f>ROUND([5]Mar!$K$95*100,3)</f>
        <v>7.3810000000000002</v>
      </c>
      <c r="Z283" s="42">
        <f>ROUND([5]Mar!$K$136*100,3)</f>
        <v>9.1010000000000009</v>
      </c>
      <c r="AA283" s="42">
        <f>ROUND([5]Mar!$K$163*100,3)</f>
        <v>10.898999999999999</v>
      </c>
      <c r="AB283" s="19">
        <f>ROUND(Fall13!W283/($P283/100),3)</f>
        <v>5.2809999999999997</v>
      </c>
      <c r="AC283" s="19">
        <f>ROUND(Fall13!X283/($P283/100),3)</f>
        <v>4.0860000000000003</v>
      </c>
      <c r="AD283" s="19">
        <f>ROUND(Fall13!Y283/($P283/100),3)</f>
        <v>3.177</v>
      </c>
      <c r="AE283" s="19">
        <f>ROUND(Fall13!Z283/($P283/100),3)</f>
        <v>3.9180000000000001</v>
      </c>
      <c r="AF283" s="19">
        <f>ROUND(Fall13!AA283/($P283/100),3)</f>
        <v>4.6920000000000002</v>
      </c>
      <c r="AG283" s="15">
        <v>95.6</v>
      </c>
      <c r="AH283" s="15">
        <v>41.1</v>
      </c>
      <c r="AI283" s="15">
        <v>30.2</v>
      </c>
      <c r="AJ283" s="15">
        <v>63.7</v>
      </c>
      <c r="AK283" s="15">
        <v>141.19999999999999</v>
      </c>
      <c r="AL283" s="15">
        <v>16</v>
      </c>
    </row>
    <row r="284" spans="1:38">
      <c r="A284" s="16">
        <f t="shared" si="8"/>
        <v>2013</v>
      </c>
      <c r="B284" s="6">
        <f t="shared" si="9"/>
        <v>4</v>
      </c>
      <c r="C284" s="46">
        <f>'[1]M (Adjusted)'!B287</f>
        <v>7517.3148816506064</v>
      </c>
      <c r="D284" s="101">
        <f>'[1]M (Adjusted)'!D287</f>
        <v>348.01899359822272</v>
      </c>
      <c r="E284" s="101">
        <f>'[1]M (Adjusted)'!E287</f>
        <v>316.87427578568457</v>
      </c>
      <c r="F284" s="101">
        <f>'[1]M (Adjusted)'!F287</f>
        <v>1573.6248561389743</v>
      </c>
      <c r="G284" s="101">
        <f>'[1]M (Adjusted)'!G287</f>
        <v>132.923949427406</v>
      </c>
      <c r="H284" s="101">
        <f>'[1]M (Adjusted)'!H287</f>
        <v>500.57182199259597</v>
      </c>
      <c r="I284" s="101">
        <f>'[1]M (Adjusted)'!I287</f>
        <v>1084.1569659302631</v>
      </c>
      <c r="J284" s="101">
        <f>'[1]M (Adjusted)'!J287</f>
        <v>1128.384980493784</v>
      </c>
      <c r="K284" s="101">
        <f>'[1]M (Adjusted)'!K287</f>
        <v>1035.145572090149</v>
      </c>
      <c r="L284" s="101">
        <f>'[1]M (Adjusted)'!L287</f>
        <v>317.33211399714151</v>
      </c>
      <c r="M284" s="101">
        <f>'[1]M (Adjusted)'!M287</f>
        <v>5772.1402600703132</v>
      </c>
      <c r="N284" s="101">
        <f>'[1]M (Adjusted)'!N287</f>
        <v>1074.4787988781929</v>
      </c>
      <c r="O284" s="69">
        <v>30.65</v>
      </c>
      <c r="P284" s="101">
        <f>[2]M!L287</f>
        <v>232.49663633654515</v>
      </c>
      <c r="Q284" s="104">
        <f>'[3]M (Adjusted)'!$L287</f>
        <v>680731.18694661453</v>
      </c>
      <c r="R284" s="104">
        <f>'[3]M (Adjusted)'!D287</f>
        <v>39418.913076761855</v>
      </c>
      <c r="S284" s="104">
        <f>'[3]M (Adjusted)'!$M287</f>
        <v>618053.31042480469</v>
      </c>
      <c r="T284" s="104">
        <f>'[3]M (Adjusted)'!$O287</f>
        <v>31498.89994252523</v>
      </c>
      <c r="U284" s="174">
        <f>[4]Sheet1!$AQ287</f>
        <v>99.420987358875578</v>
      </c>
      <c r="V284" s="101">
        <f>[2]M!F287</f>
        <v>95.002107431491211</v>
      </c>
      <c r="W284" s="42">
        <f>ROUND([5]Apr!$K$18*100,3)</f>
        <v>12.333</v>
      </c>
      <c r="X284" s="42">
        <f>ROUND([5]Apr!$K$56*100,3)</f>
        <v>9.4730000000000008</v>
      </c>
      <c r="Y284" s="42">
        <f>ROUND([5]Apr!$K$95*100,3)</f>
        <v>7.3860000000000001</v>
      </c>
      <c r="Z284" s="42">
        <f>ROUND([5]Apr!$K$136*100,3)</f>
        <v>9</v>
      </c>
      <c r="AA284" s="42">
        <f>ROUND([5]Apr!$K$163*100,3)</f>
        <v>10.917999999999999</v>
      </c>
      <c r="AB284" s="19">
        <f>ROUND(Fall13!W284/($P284/100),3)</f>
        <v>5.3049999999999997</v>
      </c>
      <c r="AC284" s="19">
        <f>ROUND(Fall13!X284/($P284/100),3)</f>
        <v>4.0739999999999998</v>
      </c>
      <c r="AD284" s="19">
        <f>ROUND(Fall13!Y284/($P284/100),3)</f>
        <v>3.177</v>
      </c>
      <c r="AE284" s="19">
        <f>ROUND(Fall13!Z284/($P284/100),3)</f>
        <v>3.871</v>
      </c>
      <c r="AF284" s="19">
        <f>ROUND(Fall13!AA284/($P284/100),3)</f>
        <v>4.6959999999999997</v>
      </c>
      <c r="AG284" s="15">
        <v>59.8</v>
      </c>
      <c r="AH284" s="15">
        <v>72.7</v>
      </c>
      <c r="AI284" s="15">
        <v>12.8</v>
      </c>
      <c r="AJ284" s="15">
        <v>72.7</v>
      </c>
      <c r="AK284" s="15">
        <v>98.5</v>
      </c>
      <c r="AL284" s="15">
        <v>35.1</v>
      </c>
    </row>
    <row r="285" spans="1:38">
      <c r="A285" s="16">
        <f t="shared" si="8"/>
        <v>2013</v>
      </c>
      <c r="B285" s="6">
        <f t="shared" si="9"/>
        <v>5</v>
      </c>
      <c r="C285" s="46">
        <f>'[1]M (Adjusted)'!B288</f>
        <v>7537.5245996175272</v>
      </c>
      <c r="D285" s="101">
        <f>'[1]M (Adjusted)'!D288</f>
        <v>351.88824365792738</v>
      </c>
      <c r="E285" s="101">
        <f>'[1]M (Adjusted)'!E288</f>
        <v>316.72205944106946</v>
      </c>
      <c r="F285" s="101">
        <f>'[1]M (Adjusted)'!F288</f>
        <v>1576.1482628071981</v>
      </c>
      <c r="G285" s="101">
        <f>'[1]M (Adjusted)'!G288</f>
        <v>132.88176911672758</v>
      </c>
      <c r="H285" s="101">
        <f>'[1]M (Adjusted)'!H288</f>
        <v>501.5663650331478</v>
      </c>
      <c r="I285" s="101">
        <f>'[1]M (Adjusted)'!I288</f>
        <v>1087.4947684412041</v>
      </c>
      <c r="J285" s="101">
        <f>'[1]M (Adjusted)'!J288</f>
        <v>1131.1709875406757</v>
      </c>
      <c r="K285" s="101">
        <f>'[1]M (Adjusted)'!K288</f>
        <v>1040.8199954340535</v>
      </c>
      <c r="L285" s="101">
        <f>'[1]M (Adjusted)'!L288</f>
        <v>317.32114890458121</v>
      </c>
      <c r="M285" s="101">
        <f>'[1]M (Adjusted)'!M288</f>
        <v>5787.4032972775885</v>
      </c>
      <c r="N285" s="101">
        <f>'[1]M (Adjusted)'!N288</f>
        <v>1075.6659266996769</v>
      </c>
      <c r="O285" s="69">
        <v>30.95</v>
      </c>
      <c r="P285" s="101">
        <f>[2]M!L288</f>
        <v>232.74061654267771</v>
      </c>
      <c r="Q285" s="104">
        <f>'[3]M (Adjusted)'!$L288</f>
        <v>685762.86901067919</v>
      </c>
      <c r="R285" s="104">
        <f>'[3]M (Adjusted)'!D288</f>
        <v>39483.902045096642</v>
      </c>
      <c r="S285" s="104">
        <f>'[3]M (Adjusted)'!$M288</f>
        <v>622773.04809767206</v>
      </c>
      <c r="T285" s="104">
        <f>'[3]M (Adjusted)'!$O288</f>
        <v>31685.703509176932</v>
      </c>
      <c r="U285" s="174">
        <f>[4]Sheet1!$AQ288</f>
        <v>99.576921938377765</v>
      </c>
      <c r="V285" s="101">
        <f>[2]M!F288</f>
        <v>94.887113898632023</v>
      </c>
      <c r="W285" s="42">
        <f>ROUND([5]May!$K$18*100,3)</f>
        <v>12.375</v>
      </c>
      <c r="X285" s="42">
        <f>ROUND([5]May!$K$56*100,3)</f>
        <v>9.4930000000000003</v>
      </c>
      <c r="Y285" s="42">
        <f>ROUND([5]May!$K$95*100,3)</f>
        <v>7.55</v>
      </c>
      <c r="Z285" s="42">
        <f>ROUND([5]May!$K$136*100,3)</f>
        <v>9.0670000000000002</v>
      </c>
      <c r="AA285" s="42">
        <f>ROUND([5]May!$K$163*100,3)</f>
        <v>11.042999999999999</v>
      </c>
      <c r="AB285" s="19">
        <f>ROUND(Fall13!W285/($P285/100),3)</f>
        <v>5.3170000000000002</v>
      </c>
      <c r="AC285" s="19">
        <f>ROUND(Fall13!X285/($P285/100),3)</f>
        <v>4.0789999999999997</v>
      </c>
      <c r="AD285" s="19">
        <f>ROUND(Fall13!Y285/($P285/100),3)</f>
        <v>3.2440000000000002</v>
      </c>
      <c r="AE285" s="19">
        <f>ROUND(Fall13!Z285/($P285/100),3)</f>
        <v>3.8959999999999999</v>
      </c>
      <c r="AF285" s="19">
        <f>ROUND(Fall13!AA285/($P285/100),3)</f>
        <v>4.7450000000000001</v>
      </c>
      <c r="AG285" s="15">
        <v>2.2999999999999998</v>
      </c>
      <c r="AH285" s="15">
        <v>198.5</v>
      </c>
      <c r="AI285" s="15">
        <v>0.3</v>
      </c>
      <c r="AJ285" s="15">
        <v>257.5</v>
      </c>
      <c r="AK285" s="15">
        <v>4.8</v>
      </c>
      <c r="AL285" s="15">
        <v>114.6</v>
      </c>
    </row>
    <row r="286" spans="1:38">
      <c r="A286" s="16">
        <f t="shared" si="8"/>
        <v>2013</v>
      </c>
      <c r="B286" s="6">
        <f t="shared" si="9"/>
        <v>6</v>
      </c>
      <c r="C286" s="46">
        <f>'[1]M (Adjusted)'!B289</f>
        <v>7555.7090639472008</v>
      </c>
      <c r="D286" s="101">
        <f>'[1]M (Adjusted)'!D289</f>
        <v>356.14045872489612</v>
      </c>
      <c r="E286" s="101">
        <f>'[1]M (Adjusted)'!E289</f>
        <v>316.37855242540439</v>
      </c>
      <c r="F286" s="101">
        <f>'[1]M (Adjusted)'!F289</f>
        <v>1578.1552885686358</v>
      </c>
      <c r="G286" s="101">
        <f>'[1]M (Adjusted)'!G289</f>
        <v>132.97466596687835</v>
      </c>
      <c r="H286" s="101">
        <f>'[1]M (Adjusted)'!H289</f>
        <v>502.26712338676055</v>
      </c>
      <c r="I286" s="101">
        <f>'[1]M (Adjusted)'!I289</f>
        <v>1090.438910394907</v>
      </c>
      <c r="J286" s="101">
        <f>'[1]M (Adjusted)'!J289</f>
        <v>1135.1975324312846</v>
      </c>
      <c r="K286" s="101">
        <f>'[1]M (Adjusted)'!K289</f>
        <v>1043.958592649301</v>
      </c>
      <c r="L286" s="101">
        <f>'[1]M (Adjusted)'!L289</f>
        <v>317.63275251388552</v>
      </c>
      <c r="M286" s="101">
        <f>'[1]M (Adjusted)'!M289</f>
        <v>5800.6248659116527</v>
      </c>
      <c r="N286" s="101">
        <f>'[1]M (Adjusted)'!N289</f>
        <v>1076.7196531847119</v>
      </c>
      <c r="O286" s="69">
        <v>30.8</v>
      </c>
      <c r="P286" s="101">
        <f>[2]M!L289</f>
        <v>233.06434367497761</v>
      </c>
      <c r="Q286" s="104">
        <f>'[3]M (Adjusted)'!$L289</f>
        <v>689699.53559570317</v>
      </c>
      <c r="R286" s="104">
        <f>'[3]M (Adjusted)'!D289</f>
        <v>39516.667200140095</v>
      </c>
      <c r="S286" s="104">
        <f>'[3]M (Adjusted)'!$M289</f>
        <v>626232.85863850906</v>
      </c>
      <c r="T286" s="104">
        <f>'[3]M (Adjusted)'!$O289</f>
        <v>31808.705189895631</v>
      </c>
      <c r="U286" s="174">
        <f>[4]Sheet1!$AQ289</f>
        <v>99.739442899916327</v>
      </c>
      <c r="V286" s="101">
        <f>[2]M!F289</f>
        <v>94.88978160619736</v>
      </c>
      <c r="W286" s="42">
        <f>ROUND([5]Jun!$K$18*100,3)</f>
        <v>12.398999999999999</v>
      </c>
      <c r="X286" s="42">
        <f>ROUND([5]Jun!$K$56*100,3)</f>
        <v>9.3829999999999991</v>
      </c>
      <c r="Y286" s="42">
        <f>ROUND([5]Jun!$K$95*100,3)</f>
        <v>7.4859999999999998</v>
      </c>
      <c r="Z286" s="42">
        <f>ROUND([5]Jun!$K$136*100,3)</f>
        <v>8.8539999999999992</v>
      </c>
      <c r="AA286" s="42">
        <f>ROUND([5]Jun!$K$163*100,3)</f>
        <v>11.045999999999999</v>
      </c>
      <c r="AB286" s="19">
        <f>ROUND(Fall13!W286/($P286/100),3)</f>
        <v>5.32</v>
      </c>
      <c r="AC286" s="19">
        <f>ROUND(Fall13!X286/($P286/100),3)</f>
        <v>4.0259999999999998</v>
      </c>
      <c r="AD286" s="19">
        <f>ROUND(Fall13!Y286/($P286/100),3)</f>
        <v>3.2120000000000002</v>
      </c>
      <c r="AE286" s="19">
        <f>ROUND(Fall13!Z286/($P286/100),3)</f>
        <v>3.7989999999999999</v>
      </c>
      <c r="AF286" s="19">
        <f>ROUND(Fall13!AA286/($P286/100),3)</f>
        <v>4.7389999999999999</v>
      </c>
      <c r="AG286" s="15">
        <v>0.1</v>
      </c>
      <c r="AH286" s="15">
        <v>323.5</v>
      </c>
      <c r="AI286" s="15">
        <v>0</v>
      </c>
      <c r="AJ286" s="15">
        <v>323.5</v>
      </c>
      <c r="AK286" s="15">
        <v>0.2</v>
      </c>
      <c r="AL286" s="15">
        <v>232.5</v>
      </c>
    </row>
    <row r="287" spans="1:38">
      <c r="A287" s="16">
        <f t="shared" si="8"/>
        <v>2013</v>
      </c>
      <c r="B287" s="6">
        <f t="shared" si="9"/>
        <v>7</v>
      </c>
      <c r="C287" s="46">
        <f>'[1]M (Adjusted)'!B290</f>
        <v>7571.8933568385337</v>
      </c>
      <c r="D287" s="101">
        <f>'[1]M (Adjusted)'!D290</f>
        <v>360.33500116486704</v>
      </c>
      <c r="E287" s="101">
        <f>'[1]M (Adjusted)'!E290</f>
        <v>315.88062971710195</v>
      </c>
      <c r="F287" s="101">
        <f>'[1]M (Adjusted)'!F290</f>
        <v>1579.7757412017354</v>
      </c>
      <c r="G287" s="101">
        <f>'[1]M (Adjusted)'!G290</f>
        <v>133.18766139471722</v>
      </c>
      <c r="H287" s="101">
        <f>'[1]M (Adjusted)'!H290</f>
        <v>502.75187004910362</v>
      </c>
      <c r="I287" s="101">
        <f>'[1]M (Adjusted)'!I290</f>
        <v>1093.1007628950381</v>
      </c>
      <c r="J287" s="101">
        <f>'[1]M (Adjusted)'!J290</f>
        <v>1139.8505839070965</v>
      </c>
      <c r="K287" s="101">
        <f>'[1]M (Adjusted)'!K290</f>
        <v>1045.363382093368</v>
      </c>
      <c r="L287" s="101">
        <f>'[1]M (Adjusted)'!L290</f>
        <v>318.17289322903082</v>
      </c>
      <c r="M287" s="101">
        <f>'[1]M (Adjusted)'!M290</f>
        <v>5812.2028947700901</v>
      </c>
      <c r="N287" s="101">
        <f>'[1]M (Adjusted)'!N290</f>
        <v>1077.6572942714538</v>
      </c>
      <c r="O287" s="69">
        <v>30.4</v>
      </c>
      <c r="P287" s="101">
        <f>[2]M!L290</f>
        <v>233.44975508605279</v>
      </c>
      <c r="Q287" s="104">
        <f>'[3]M (Adjusted)'!$L290</f>
        <v>692570.30962544098</v>
      </c>
      <c r="R287" s="104">
        <f>'[3]M (Adjusted)'!D290</f>
        <v>39529.460021391307</v>
      </c>
      <c r="S287" s="104">
        <f>'[3]M (Adjusted)'!$M290</f>
        <v>628547.10592946701</v>
      </c>
      <c r="T287" s="104">
        <f>'[3]M (Adjusted)'!$O290</f>
        <v>31873.737746207946</v>
      </c>
      <c r="U287" s="174">
        <f>[4]Sheet1!$AQ290</f>
        <v>99.911068560134979</v>
      </c>
      <c r="V287" s="101">
        <f>[2]M!F290</f>
        <v>95.002491345569013</v>
      </c>
      <c r="W287" s="42">
        <f>ROUND([5]Jul!$K$18*100,3)</f>
        <v>12.419</v>
      </c>
      <c r="X287" s="42">
        <f>ROUND([5]Jul!$K$56*100,3)</f>
        <v>9.359</v>
      </c>
      <c r="Y287" s="42">
        <f>ROUND([5]Jul!$K$95*100,3)</f>
        <v>7.5339999999999998</v>
      </c>
      <c r="Z287" s="42">
        <f>ROUND([5]Jul!$K$136*100,3)</f>
        <v>8.9629999999999992</v>
      </c>
      <c r="AA287" s="42">
        <f>ROUND([5]Jul!$K$163*100,3)</f>
        <v>11.007</v>
      </c>
      <c r="AB287" s="158">
        <f>ROUND(Fall13!W287/($P287/100),3)</f>
        <v>5.32</v>
      </c>
      <c r="AC287" s="158">
        <f>ROUND(Fall13!X287/($P287/100),3)</f>
        <v>4.0090000000000003</v>
      </c>
      <c r="AD287" s="158">
        <f>ROUND(Fall13!Y287/($P287/100),3)</f>
        <v>3.2269999999999999</v>
      </c>
      <c r="AE287" s="158">
        <f>ROUND(Fall13!Z287/($P287/100),3)</f>
        <v>3.839</v>
      </c>
      <c r="AF287" s="158">
        <f>ROUND(Fall13!AA287/($P287/100),3)</f>
        <v>4.7149999999999999</v>
      </c>
      <c r="AG287" s="173">
        <v>0</v>
      </c>
      <c r="AH287" s="173">
        <v>402.3</v>
      </c>
      <c r="AI287" s="173">
        <v>0</v>
      </c>
      <c r="AJ287" s="173">
        <v>463.1</v>
      </c>
      <c r="AK287" s="173">
        <v>0</v>
      </c>
      <c r="AL287" s="173">
        <v>311.10000000000002</v>
      </c>
    </row>
    <row r="288" spans="1:38">
      <c r="A288" s="16">
        <f t="shared" si="8"/>
        <v>2013</v>
      </c>
      <c r="B288" s="6">
        <f t="shared" si="9"/>
        <v>8</v>
      </c>
      <c r="C288" s="46">
        <f>'[1]M (Adjusted)'!B291</f>
        <v>7587.033373966332</v>
      </c>
      <c r="D288" s="101">
        <f>'[1]M (Adjusted)'!D291</f>
        <v>364.14814262831163</v>
      </c>
      <c r="E288" s="101">
        <f>'[1]M (Adjusted)'!E291</f>
        <v>315.30552702503758</v>
      </c>
      <c r="F288" s="101">
        <f>'[1]M (Adjusted)'!F291</f>
        <v>1581.1980426622736</v>
      </c>
      <c r="G288" s="101">
        <f>'[1]M (Adjusted)'!G291</f>
        <v>133.45467955984114</v>
      </c>
      <c r="H288" s="101">
        <f>'[1]M (Adjusted)'!H291</f>
        <v>503.19698400122502</v>
      </c>
      <c r="I288" s="101">
        <f>'[1]M (Adjusted)'!I291</f>
        <v>1095.7542897113974</v>
      </c>
      <c r="J288" s="101">
        <f>'[1]M (Adjusted)'!J291</f>
        <v>1144.2606604858752</v>
      </c>
      <c r="K288" s="101">
        <f>'[1]M (Adjusted)'!K291</f>
        <v>1046.5557702943202</v>
      </c>
      <c r="L288" s="101">
        <f>'[1]M (Adjusted)'!L291</f>
        <v>318.73033596166681</v>
      </c>
      <c r="M288" s="101">
        <f>'[1]M (Adjusted)'!M291</f>
        <v>5823.1507626765997</v>
      </c>
      <c r="N288" s="101">
        <f>'[1]M (Adjusted)'!N291</f>
        <v>1078.6424395124759</v>
      </c>
      <c r="O288" s="69">
        <v>29.8</v>
      </c>
      <c r="P288" s="101">
        <f>[2]M!L291</f>
        <v>233.86786870559257</v>
      </c>
      <c r="Q288" s="104">
        <f>'[3]M (Adjusted)'!$L291</f>
        <v>695101.58535766602</v>
      </c>
      <c r="R288" s="104">
        <f>'[3]M (Adjusted)'!D291</f>
        <v>39549.949725202612</v>
      </c>
      <c r="S288" s="104">
        <f>'[3]M (Adjusted)'!$M291</f>
        <v>630573.82883084205</v>
      </c>
      <c r="T288" s="104">
        <f>'[3]M (Adjusted)'!$O291</f>
        <v>31922.894884047968</v>
      </c>
      <c r="U288" s="174">
        <f>[4]Sheet1!$AQ291</f>
        <v>100.10351950149503</v>
      </c>
      <c r="V288" s="101">
        <f>[2]M!F291</f>
        <v>95.173578516858058</v>
      </c>
      <c r="W288" s="147">
        <v>12.0884422284569</v>
      </c>
      <c r="X288" s="147">
        <v>9.8299481078535198</v>
      </c>
      <c r="Y288" s="147">
        <v>8.0608791141557692</v>
      </c>
      <c r="Z288" s="147">
        <v>9.5395674928749497</v>
      </c>
      <c r="AA288" s="147">
        <v>10.505672355782135</v>
      </c>
      <c r="AB288" s="158">
        <f>ROUND(Fall13!W288/($P288/100),3)</f>
        <v>5.1689999999999996</v>
      </c>
      <c r="AC288" s="158">
        <f>ROUND(Fall13!X288/($P288/100),3)</f>
        <v>4.2030000000000003</v>
      </c>
      <c r="AD288" s="158">
        <f>ROUND(Fall13!Y288/($P288/100),3)</f>
        <v>3.4470000000000001</v>
      </c>
      <c r="AE288" s="158">
        <f>ROUND(Fall13!Z288/($P288/100),3)</f>
        <v>4.0789999999999997</v>
      </c>
      <c r="AF288" s="158">
        <f>ROUND(Fall13!AA288/($P288/100),3)</f>
        <v>4.492</v>
      </c>
      <c r="AG288" s="168">
        <f>ROUND('[6]RES 62 &amp; 67'!$AA13,1)</f>
        <v>0</v>
      </c>
      <c r="AH288" s="168">
        <f>ROUND('[6]RES 62 &amp; 67'!$AB13,1)</f>
        <v>449.2</v>
      </c>
      <c r="AI288" s="168">
        <f>'[6]COM 55 &amp; 65'!AA13</f>
        <v>0</v>
      </c>
      <c r="AJ288" s="168">
        <f>'[6]COM 55 &amp; 65'!AB13</f>
        <v>510.4</v>
      </c>
      <c r="AK288" s="168">
        <f>'[6]GOV 65 &amp; 70'!AA13</f>
        <v>0</v>
      </c>
      <c r="AL288" s="168">
        <f>'[6]GOV 65 &amp; 70'!AB13</f>
        <v>357.3</v>
      </c>
    </row>
    <row r="289" spans="1:38">
      <c r="A289" s="16">
        <f t="shared" si="8"/>
        <v>2013</v>
      </c>
      <c r="B289" s="6">
        <f t="shared" si="9"/>
        <v>9</v>
      </c>
      <c r="C289" s="46">
        <f>'[1]M (Adjusted)'!B292</f>
        <v>7601.1921177392205</v>
      </c>
      <c r="D289" s="101">
        <f>'[1]M (Adjusted)'!D292</f>
        <v>367.15136176111798</v>
      </c>
      <c r="E289" s="101">
        <f>'[1]M (Adjusted)'!E292</f>
        <v>314.74087370885536</v>
      </c>
      <c r="F289" s="101">
        <f>'[1]M (Adjusted)'!F292</f>
        <v>1582.5051498997957</v>
      </c>
      <c r="G289" s="101">
        <f>'[1]M (Adjusted)'!G292</f>
        <v>133.71165254750909</v>
      </c>
      <c r="H289" s="101">
        <f>'[1]M (Adjusted)'!H292</f>
        <v>503.71161138812698</v>
      </c>
      <c r="I289" s="101">
        <f>'[1]M (Adjusted)'!I292</f>
        <v>1098.4984606131445</v>
      </c>
      <c r="J289" s="101">
        <f>'[1]M (Adjusted)'!J292</f>
        <v>1147.6627492904663</v>
      </c>
      <c r="K289" s="101">
        <f>'[1]M (Adjusted)'!K292</f>
        <v>1048.5860653122265</v>
      </c>
      <c r="L289" s="101">
        <f>'[1]M (Adjusted)'!L292</f>
        <v>319.13175920198358</v>
      </c>
      <c r="M289" s="101">
        <f>'[1]M (Adjusted)'!M292</f>
        <v>5833.807448253252</v>
      </c>
      <c r="N289" s="101">
        <f>'[1]M (Adjusted)'!N292</f>
        <v>1079.7203694899877</v>
      </c>
      <c r="O289" s="69">
        <v>30.45</v>
      </c>
      <c r="P289" s="101">
        <f>[2]M!L292</f>
        <v>234.27733480992416</v>
      </c>
      <c r="Q289" s="104">
        <f>'[3]M (Adjusted)'!$L292</f>
        <v>697723.68358357751</v>
      </c>
      <c r="R289" s="104">
        <f>'[3]M (Adjusted)'!D292</f>
        <v>39594.906042715607</v>
      </c>
      <c r="S289" s="104">
        <f>'[3]M (Adjusted)'!$M292</f>
        <v>632854.16743672686</v>
      </c>
      <c r="T289" s="104">
        <f>'[3]M (Adjusted)'!$O292</f>
        <v>31984.902010663351</v>
      </c>
      <c r="U289" s="174">
        <f>[4]Sheet1!$AQ292</f>
        <v>100.3156003313139</v>
      </c>
      <c r="V289" s="101">
        <f>[2]M!F292</f>
        <v>95.354339420795441</v>
      </c>
      <c r="W289" s="147">
        <v>12.240363148399799</v>
      </c>
      <c r="X289" s="147">
        <v>9.8667558100084598</v>
      </c>
      <c r="Y289" s="147">
        <v>8.2445982338315904</v>
      </c>
      <c r="Z289" s="147">
        <v>9.5742155547180392</v>
      </c>
      <c r="AA289" s="147">
        <v>10.378654994390274</v>
      </c>
      <c r="AB289" s="158">
        <f>ROUND(Fall13!W289/($P289/100),3)</f>
        <v>5.2249999999999996</v>
      </c>
      <c r="AC289" s="158">
        <f>ROUND(Fall13!X289/($P289/100),3)</f>
        <v>4.2119999999999997</v>
      </c>
      <c r="AD289" s="158">
        <f>ROUND(Fall13!Y289/($P289/100),3)</f>
        <v>3.5190000000000001</v>
      </c>
      <c r="AE289" s="158">
        <f>ROUND(Fall13!Z289/($P289/100),3)</f>
        <v>4.0869999999999997</v>
      </c>
      <c r="AF289" s="158">
        <f>ROUND(Fall13!AA289/($P289/100),3)</f>
        <v>4.43</v>
      </c>
      <c r="AG289" s="168">
        <f>ROUND('[6]RES 62 &amp; 67'!$AA14,1)</f>
        <v>0</v>
      </c>
      <c r="AH289" s="168">
        <f>ROUND('[6]RES 62 &amp; 67'!$AB14,1)</f>
        <v>434.1</v>
      </c>
      <c r="AI289" s="168">
        <f>'[6]COM 55 &amp; 65'!AA14</f>
        <v>0</v>
      </c>
      <c r="AJ289" s="168">
        <f>'[6]COM 55 &amp; 65'!AB14</f>
        <v>495.5</v>
      </c>
      <c r="AK289" s="168">
        <f>'[6]GOV 65 &amp; 70'!AA14</f>
        <v>0</v>
      </c>
      <c r="AL289" s="168">
        <f>'[6]GOV 65 &amp; 70'!AB14</f>
        <v>342.1</v>
      </c>
    </row>
    <row r="290" spans="1:38">
      <c r="A290" s="16">
        <f t="shared" si="8"/>
        <v>2013</v>
      </c>
      <c r="B290" s="6">
        <f t="shared" si="9"/>
        <v>10</v>
      </c>
      <c r="C290" s="46">
        <f>'[1]M (Adjusted)'!B293</f>
        <v>7614.6830862565866</v>
      </c>
      <c r="D290" s="101">
        <f>'[1]M (Adjusted)'!D293</f>
        <v>369.3234611659521</v>
      </c>
      <c r="E290" s="101">
        <f>'[1]M (Adjusted)'!E293</f>
        <v>314.1953488560581</v>
      </c>
      <c r="F290" s="101">
        <f>'[1]M (Adjusted)'!F293</f>
        <v>1583.7436972652833</v>
      </c>
      <c r="G290" s="101">
        <f>'[1]M (Adjusted)'!G293</f>
        <v>133.95186645450491</v>
      </c>
      <c r="H290" s="101">
        <f>'[1]M (Adjusted)'!H293</f>
        <v>504.29203916052654</v>
      </c>
      <c r="I290" s="101">
        <f>'[1]M (Adjusted)'!I293</f>
        <v>1101.4244696661349</v>
      </c>
      <c r="J290" s="101">
        <f>'[1]M (Adjusted)'!J293</f>
        <v>1150.4356071526004</v>
      </c>
      <c r="K290" s="101">
        <f>'[1]M (Adjusted)'!K293</f>
        <v>1051.3505638241768</v>
      </c>
      <c r="L290" s="101">
        <f>'[1]M (Adjusted)'!L293</f>
        <v>319.42220712861706</v>
      </c>
      <c r="M290" s="101">
        <f>'[1]M (Adjusted)'!M293</f>
        <v>5844.6204506518434</v>
      </c>
      <c r="N290" s="101">
        <f>'[1]M (Adjusted)'!N293</f>
        <v>1080.7728437358332</v>
      </c>
      <c r="O290" s="69">
        <v>29.75</v>
      </c>
      <c r="P290" s="101">
        <f>[2]M!L293</f>
        <v>234.6800127232207</v>
      </c>
      <c r="Q290" s="104">
        <f>'[3]M (Adjusted)'!$L293</f>
        <v>700467.65566130611</v>
      </c>
      <c r="R290" s="104">
        <f>'[3]M (Adjusted)'!D293</f>
        <v>39651.777283697338</v>
      </c>
      <c r="S290" s="104">
        <f>'[3]M (Adjusted)'!$M293</f>
        <v>635373.02208586666</v>
      </c>
      <c r="T290" s="104">
        <f>'[3]M (Adjusted)'!$O293</f>
        <v>32058.00885354319</v>
      </c>
      <c r="U290" s="174">
        <f>[4]Sheet1!$AQ293</f>
        <v>100.54470559780395</v>
      </c>
      <c r="V290" s="101">
        <f>[2]M!F293</f>
        <v>95.537955991443127</v>
      </c>
      <c r="W290" s="147">
        <v>12.269236847039899</v>
      </c>
      <c r="X290" s="147">
        <v>9.8493085404086198</v>
      </c>
      <c r="Y290" s="147">
        <v>8.1249580736567797</v>
      </c>
      <c r="Z290" s="147">
        <v>9.5411102881466103</v>
      </c>
      <c r="AA290" s="147">
        <v>10.361769108492354</v>
      </c>
      <c r="AB290" s="158">
        <f>ROUND(Fall13!W290/($P290/100),3)</f>
        <v>5.2279999999999998</v>
      </c>
      <c r="AC290" s="158">
        <f>ROUND(Fall13!X290/($P290/100),3)</f>
        <v>4.1970000000000001</v>
      </c>
      <c r="AD290" s="158">
        <f>ROUND(Fall13!Y290/($P290/100),3)</f>
        <v>3.4620000000000002</v>
      </c>
      <c r="AE290" s="158">
        <f>ROUND(Fall13!Z290/($P290/100),3)</f>
        <v>4.0659999999999998</v>
      </c>
      <c r="AF290" s="158">
        <f>ROUND(Fall13!AA290/($P290/100),3)</f>
        <v>4.415</v>
      </c>
      <c r="AG290" s="168">
        <f>ROUND('[6]RES 62 &amp; 67'!$AA15,1)</f>
        <v>0.3</v>
      </c>
      <c r="AH290" s="168">
        <f>ROUND('[6]RES 62 &amp; 67'!$AB15,1)</f>
        <v>344.3</v>
      </c>
      <c r="AI290" s="168">
        <f>'[6]COM 55 &amp; 65'!AA15</f>
        <v>0</v>
      </c>
      <c r="AJ290" s="168">
        <f>'[6]COM 55 &amp; 65'!AB15</f>
        <v>403.4</v>
      </c>
      <c r="AK290" s="168">
        <f>'[6]GOV 65 &amp; 70'!AA15</f>
        <v>0.7</v>
      </c>
      <c r="AL290" s="168">
        <f>'[6]GOV 65 &amp; 70'!AB15</f>
        <v>256.3</v>
      </c>
    </row>
    <row r="291" spans="1:38">
      <c r="A291" s="16">
        <f t="shared" si="8"/>
        <v>2013</v>
      </c>
      <c r="B291" s="6">
        <f t="shared" si="9"/>
        <v>11</v>
      </c>
      <c r="C291" s="46">
        <f>'[1]M (Adjusted)'!B294</f>
        <v>7627.4294453163939</v>
      </c>
      <c r="D291" s="101">
        <f>'[1]M (Adjusted)'!D294</f>
        <v>370.66601432363194</v>
      </c>
      <c r="E291" s="101">
        <f>'[1]M (Adjusted)'!E294</f>
        <v>313.66987842717208</v>
      </c>
      <c r="F291" s="101">
        <f>'[1]M (Adjusted)'!F294</f>
        <v>1584.904013226678</v>
      </c>
      <c r="G291" s="101">
        <f>'[1]M (Adjusted)'!G294</f>
        <v>134.17900236804658</v>
      </c>
      <c r="H291" s="101">
        <f>'[1]M (Adjusted)'!H294</f>
        <v>504.88397206254302</v>
      </c>
      <c r="I291" s="101">
        <f>'[1]M (Adjusted)'!I294</f>
        <v>1104.5338460601865</v>
      </c>
      <c r="J291" s="101">
        <f>'[1]M (Adjusted)'!J294</f>
        <v>1153.1838298420112</v>
      </c>
      <c r="K291" s="101">
        <f>'[1]M (Adjusted)'!K294</f>
        <v>1054.3334845647216</v>
      </c>
      <c r="L291" s="101">
        <f>'[1]M (Adjusted)'!L294</f>
        <v>319.69932614757369</v>
      </c>
      <c r="M291" s="101">
        <f>'[1]M (Adjusted)'!M294</f>
        <v>5855.7174742717598</v>
      </c>
      <c r="N291" s="101">
        <f>'[1]M (Adjusted)'!N294</f>
        <v>1081.6024809961518</v>
      </c>
      <c r="O291" s="69">
        <v>29.9</v>
      </c>
      <c r="P291" s="101">
        <f>[2]M!L294</f>
        <v>235.07858211932083</v>
      </c>
      <c r="Q291" s="104">
        <f>'[3]M (Adjusted)'!$L294</f>
        <v>703155.93392232258</v>
      </c>
      <c r="R291" s="104">
        <f>'[3]M (Adjusted)'!D294</f>
        <v>39698.303974279494</v>
      </c>
      <c r="S291" s="104">
        <f>'[3]M (Adjusted)'!$M294</f>
        <v>637871.88166554773</v>
      </c>
      <c r="T291" s="104">
        <f>'[3]M (Adjusted)'!$O294</f>
        <v>32129.104894288383</v>
      </c>
      <c r="U291" s="174">
        <f>[4]Sheet1!$AQ294</f>
        <v>100.78161417792241</v>
      </c>
      <c r="V291" s="101">
        <f>[2]M!F294</f>
        <v>95.725784872596464</v>
      </c>
      <c r="W291" s="147">
        <v>12.2950410637735</v>
      </c>
      <c r="X291" s="147">
        <v>9.8977209934339889</v>
      </c>
      <c r="Y291" s="147">
        <v>8.1454327277825289</v>
      </c>
      <c r="Z291" s="147">
        <v>9.5801351591671207</v>
      </c>
      <c r="AA291" s="147">
        <v>10.26790370818016</v>
      </c>
      <c r="AB291" s="158">
        <f>ROUND(Fall13!W291/($P291/100),3)</f>
        <v>5.23</v>
      </c>
      <c r="AC291" s="158">
        <f>ROUND(Fall13!X291/($P291/100),3)</f>
        <v>4.21</v>
      </c>
      <c r="AD291" s="158">
        <f>ROUND(Fall13!Y291/($P291/100),3)</f>
        <v>3.4649999999999999</v>
      </c>
      <c r="AE291" s="158">
        <f>ROUND(Fall13!Z291/($P291/100),3)</f>
        <v>4.0750000000000002</v>
      </c>
      <c r="AF291" s="158">
        <f>ROUND(Fall13!AA291/($P291/100),3)</f>
        <v>4.3680000000000003</v>
      </c>
      <c r="AG291" s="168">
        <f>ROUND('[6]RES 62 &amp; 67'!$AA16,1)</f>
        <v>13.1</v>
      </c>
      <c r="AH291" s="168">
        <f>ROUND('[6]RES 62 &amp; 67'!$AB16,1)</f>
        <v>171.4</v>
      </c>
      <c r="AI291" s="168">
        <f>'[6]COM 55 &amp; 65'!AA16</f>
        <v>1.8</v>
      </c>
      <c r="AJ291" s="168">
        <f>'[6]COM 55 &amp; 65'!AB16</f>
        <v>221</v>
      </c>
      <c r="AK291" s="168">
        <f>'[6]GOV 65 &amp; 70'!AA16</f>
        <v>23.9</v>
      </c>
      <c r="AL291" s="168">
        <f>'[6]GOV 65 &amp; 70'!AB16</f>
        <v>106.2</v>
      </c>
    </row>
    <row r="292" spans="1:38">
      <c r="A292" s="16">
        <f t="shared" si="8"/>
        <v>2013</v>
      </c>
      <c r="B292" s="6">
        <f t="shared" si="9"/>
        <v>12</v>
      </c>
      <c r="C292" s="46">
        <f>'[1]M (Adjusted)'!B295</f>
        <v>7639.5693532728383</v>
      </c>
      <c r="D292" s="101">
        <f>'[1]M (Adjusted)'!D295</f>
        <v>371.31735408690668</v>
      </c>
      <c r="E292" s="101">
        <f>'[1]M (Adjusted)'!E295</f>
        <v>313.16409969230693</v>
      </c>
      <c r="F292" s="101">
        <f>'[1]M (Adjusted)'!F295</f>
        <v>1585.9872822475529</v>
      </c>
      <c r="G292" s="101">
        <f>'[1]M (Adjusted)'!G295</f>
        <v>134.39780150639314</v>
      </c>
      <c r="H292" s="101">
        <f>'[1]M (Adjusted)'!H295</f>
        <v>505.45163297436892</v>
      </c>
      <c r="I292" s="101">
        <f>'[1]M (Adjusted)'!I295</f>
        <v>1107.8217264344134</v>
      </c>
      <c r="J292" s="101">
        <f>'[1]M (Adjusted)'!J295</f>
        <v>1156.3541246614147</v>
      </c>
      <c r="K292" s="101">
        <f>'[1]M (Adjusted)'!K295</f>
        <v>1057.1458088592176</v>
      </c>
      <c r="L292" s="101">
        <f>'[1]M (Adjusted)'!L295</f>
        <v>320.03753174372736</v>
      </c>
      <c r="M292" s="101">
        <f>'[1]M (Adjusted)'!M295</f>
        <v>5867.1959084270884</v>
      </c>
      <c r="N292" s="101">
        <f>'[1]M (Adjusted)'!N295</f>
        <v>1082.118924277444</v>
      </c>
      <c r="O292" s="69">
        <v>31.2</v>
      </c>
      <c r="P292" s="101">
        <f>[2]M!L295</f>
        <v>235.47629302890311</v>
      </c>
      <c r="Q292" s="104">
        <f>'[3]M (Adjusted)'!$L295</f>
        <v>705677.1018282983</v>
      </c>
      <c r="R292" s="104">
        <f>'[3]M (Adjusted)'!D295</f>
        <v>39719.74503974829</v>
      </c>
      <c r="S292" s="104">
        <f>'[3]M (Adjusted)'!$M295</f>
        <v>640165.20532915671</v>
      </c>
      <c r="T292" s="104">
        <f>'[3]M (Adjusted)'!$O295</f>
        <v>32188.789585544218</v>
      </c>
      <c r="U292" s="174">
        <f>[4]Sheet1!$AQ295</f>
        <v>101.01670911012879</v>
      </c>
      <c r="V292" s="101">
        <f>[2]M!F295</f>
        <v>95.916804591914826</v>
      </c>
      <c r="W292" s="147">
        <v>12.2633500125596</v>
      </c>
      <c r="X292" s="147">
        <v>9.8729497331705804</v>
      </c>
      <c r="Y292" s="147">
        <v>8.208370564131549</v>
      </c>
      <c r="Z292" s="147">
        <v>9.5562529957605094</v>
      </c>
      <c r="AA292" s="147">
        <v>10.27672994902057</v>
      </c>
      <c r="AB292" s="158">
        <f>ROUND(Fall13!W292/($P292/100),3)</f>
        <v>5.2080000000000002</v>
      </c>
      <c r="AC292" s="158">
        <f>ROUND(Fall13!X292/($P292/100),3)</f>
        <v>4.1929999999999996</v>
      </c>
      <c r="AD292" s="158">
        <f>ROUND(Fall13!Y292/($P292/100),3)</f>
        <v>3.4860000000000002</v>
      </c>
      <c r="AE292" s="158">
        <f>ROUND(Fall13!Z292/($P292/100),3)</f>
        <v>4.0579999999999998</v>
      </c>
      <c r="AF292" s="158">
        <f>ROUND(Fall13!AA292/($P292/100),3)</f>
        <v>4.3639999999999999</v>
      </c>
      <c r="AG292" s="168">
        <f>ROUND('[6]RES 62 &amp; 67'!$AA17,1)</f>
        <v>64.900000000000006</v>
      </c>
      <c r="AH292" s="168">
        <f>ROUND('[6]RES 62 &amp; 67'!$AB17,1)</f>
        <v>54.9</v>
      </c>
      <c r="AI292" s="168">
        <f>'[6]COM 55 &amp; 65'!AA17</f>
        <v>19.8</v>
      </c>
      <c r="AJ292" s="168">
        <f>'[6]COM 55 &amp; 65'!AB17</f>
        <v>83.9</v>
      </c>
      <c r="AK292" s="168">
        <f>'[6]GOV 65 &amp; 70'!AA17</f>
        <v>97.8</v>
      </c>
      <c r="AL292" s="168">
        <f>'[6]GOV 65 &amp; 70'!AB17</f>
        <v>25.2</v>
      </c>
    </row>
    <row r="293" spans="1:38">
      <c r="A293" s="16">
        <f t="shared" si="8"/>
        <v>2014</v>
      </c>
      <c r="B293" s="6">
        <f t="shared" si="9"/>
        <v>1</v>
      </c>
      <c r="C293" s="46">
        <f>'[1]M (Adjusted)'!B296</f>
        <v>7652.1630102588288</v>
      </c>
      <c r="D293" s="101">
        <f>'[1]M (Adjusted)'!D296</f>
        <v>371.9043023509364</v>
      </c>
      <c r="E293" s="101">
        <f>'[1]M (Adjusted)'!E296</f>
        <v>312.66473239326791</v>
      </c>
      <c r="F293" s="101">
        <f>'[1]M (Adjusted)'!F296</f>
        <v>1587.0522688783465</v>
      </c>
      <c r="G293" s="101">
        <f>'[1]M (Adjusted)'!G296</f>
        <v>134.62033650324108</v>
      </c>
      <c r="H293" s="101">
        <f>'[1]M (Adjusted)'!H296</f>
        <v>506.02526010596944</v>
      </c>
      <c r="I293" s="101">
        <f>'[1]M (Adjusted)'!I296</f>
        <v>1111.3073522849909</v>
      </c>
      <c r="J293" s="101">
        <f>'[1]M (Adjusted)'!J296</f>
        <v>1159.965548299974</v>
      </c>
      <c r="K293" s="101">
        <f>'[1]M (Adjusted)'!K296</f>
        <v>1059.8217108047777</v>
      </c>
      <c r="L293" s="101">
        <f>'[1]M (Adjusted)'!L296</f>
        <v>320.44650815799832</v>
      </c>
      <c r="M293" s="101">
        <f>'[1]M (Adjusted)'!M296</f>
        <v>5879.2389850352974</v>
      </c>
      <c r="N293" s="101">
        <f>'[1]M (Adjusted)'!N296</f>
        <v>1080.3898419515547</v>
      </c>
      <c r="O293" s="160">
        <v>32.4</v>
      </c>
      <c r="P293" s="101">
        <f>[2]M!L296</f>
        <v>235.88478648788745</v>
      </c>
      <c r="Q293" s="104">
        <f>'[3]M (Adjusted)'!$L296</f>
        <v>708170.91939224734</v>
      </c>
      <c r="R293" s="104">
        <f>'[3]M (Adjusted)'!D296</f>
        <v>39371.690809633728</v>
      </c>
      <c r="S293" s="104">
        <f>'[3]M (Adjusted)'!$M296</f>
        <v>642332.31706877681</v>
      </c>
      <c r="T293" s="104">
        <f>'[3]M (Adjusted)'!$O296</f>
        <v>32240.254396500128</v>
      </c>
      <c r="U293" s="174">
        <f>[4]Sheet1!$AQ296</f>
        <v>101.24224987055266</v>
      </c>
      <c r="V293" s="101">
        <f>[2]M!F296</f>
        <v>96.10505146058577</v>
      </c>
      <c r="W293" s="147">
        <v>12.1809902321321</v>
      </c>
      <c r="X293" s="147">
        <v>9.6460147067146611</v>
      </c>
      <c r="Y293" s="147">
        <v>7.8724992751047607</v>
      </c>
      <c r="Z293" s="147">
        <v>9.3186716499877207</v>
      </c>
      <c r="AA293" s="147">
        <v>10.291534791307711</v>
      </c>
      <c r="AB293" s="158">
        <f>ROUND(Fall13!W293/($P293/100),3)</f>
        <v>5.1639999999999997</v>
      </c>
      <c r="AC293" s="158">
        <f>ROUND(Fall13!X293/($P293/100),3)</f>
        <v>4.0890000000000004</v>
      </c>
      <c r="AD293" s="158">
        <f>ROUND(Fall13!Y293/($P293/100),3)</f>
        <v>3.3370000000000002</v>
      </c>
      <c r="AE293" s="158">
        <f>ROUND(Fall13!Z293/($P293/100),3)</f>
        <v>3.9510000000000001</v>
      </c>
      <c r="AF293" s="158">
        <f>ROUND(Fall13!AA293/($P293/100),3)</f>
        <v>4.3630000000000004</v>
      </c>
      <c r="AG293" s="168">
        <f>'[6]RES 62 &amp; 67'!$AA6</f>
        <v>149.19999999999999</v>
      </c>
      <c r="AH293" s="168">
        <f>ROUND('[6]RES 62 &amp; 67'!$AB11,1)</f>
        <v>350.3</v>
      </c>
      <c r="AI293" s="168">
        <f>'[6]COM 55 &amp; 65'!AA6</f>
        <v>58.6</v>
      </c>
      <c r="AJ293" s="168">
        <f>'[6]COM 55 &amp; 65'!AB6</f>
        <v>44.2</v>
      </c>
      <c r="AK293" s="168">
        <f>'[6]GOV 65 &amp; 70'!AA6</f>
        <v>204.3</v>
      </c>
      <c r="AL293" s="168">
        <f>'[6]GOV 65 &amp; 70'!AB6</f>
        <v>7.4</v>
      </c>
    </row>
    <row r="294" spans="1:38">
      <c r="A294" s="16">
        <f t="shared" si="8"/>
        <v>2014</v>
      </c>
      <c r="B294" s="6">
        <f t="shared" si="9"/>
        <v>2</v>
      </c>
      <c r="C294" s="46">
        <f>'[1]M (Adjusted)'!B297</f>
        <v>7665.3855392720016</v>
      </c>
      <c r="D294" s="101">
        <f>'[1]M (Adjusted)'!D297</f>
        <v>373.10089744627476</v>
      </c>
      <c r="E294" s="101">
        <f>'[1]M (Adjusted)'!E297</f>
        <v>312.19703250787489</v>
      </c>
      <c r="F294" s="101">
        <f>'[1]M (Adjusted)'!F297</f>
        <v>1588.0824087778039</v>
      </c>
      <c r="G294" s="101">
        <f>'[1]M (Adjusted)'!G297</f>
        <v>134.84111833617291</v>
      </c>
      <c r="H294" s="101">
        <f>'[1]M (Adjusted)'!H297</f>
        <v>506.60464245297146</v>
      </c>
      <c r="I294" s="101">
        <f>'[1]M (Adjusted)'!I297</f>
        <v>1114.7152127922911</v>
      </c>
      <c r="J294" s="101">
        <f>'[1]M (Adjusted)'!J297</f>
        <v>1163.5800564648318</v>
      </c>
      <c r="K294" s="101">
        <f>'[1]M (Adjusted)'!K297</f>
        <v>1062.3066814013957</v>
      </c>
      <c r="L294" s="101">
        <f>'[1]M (Adjusted)'!L297</f>
        <v>320.87745466419227</v>
      </c>
      <c r="M294" s="101">
        <f>'[1]M (Adjusted)'!M297</f>
        <v>5891.0075748896588</v>
      </c>
      <c r="N294" s="101">
        <f>'[1]M (Adjusted)'!N297</f>
        <v>1079.7339677087323</v>
      </c>
      <c r="O294" s="159">
        <f t="shared" si="10"/>
        <v>29.7</v>
      </c>
      <c r="P294" s="101">
        <f>[2]M!L297</f>
        <v>236.28265517765456</v>
      </c>
      <c r="Q294" s="104">
        <f>'[3]M (Adjusted)'!$L297</f>
        <v>710635.86963135854</v>
      </c>
      <c r="R294" s="104">
        <f>'[3]M (Adjusted)'!D297</f>
        <v>39328.205060874185</v>
      </c>
      <c r="S294" s="104">
        <f>'[3]M (Adjusted)'!$M297</f>
        <v>644353.20399529592</v>
      </c>
      <c r="T294" s="104">
        <f>'[3]M (Adjusted)'!$O297</f>
        <v>32286.430981278419</v>
      </c>
      <c r="U294" s="174">
        <f>[4]Sheet1!$AQ297</f>
        <v>101.43345649626905</v>
      </c>
      <c r="V294" s="101">
        <f>[2]M!F297</f>
        <v>96.268026045157711</v>
      </c>
      <c r="W294" s="147">
        <v>12.2595402339348</v>
      </c>
      <c r="X294" s="147">
        <v>9.7996290194324001</v>
      </c>
      <c r="Y294" s="147">
        <v>8.0469910628937402</v>
      </c>
      <c r="Z294" s="147">
        <v>9.4600940031461711</v>
      </c>
      <c r="AA294" s="147">
        <v>10.316535869344932</v>
      </c>
      <c r="AB294" s="158">
        <f>ROUND(Fall13!W294/($P294/100),3)</f>
        <v>5.1890000000000001</v>
      </c>
      <c r="AC294" s="158">
        <f>ROUND(Fall13!X294/($P294/100),3)</f>
        <v>4.1470000000000002</v>
      </c>
      <c r="AD294" s="158">
        <f>ROUND(Fall13!Y294/($P294/100),3)</f>
        <v>3.4060000000000001</v>
      </c>
      <c r="AE294" s="158">
        <f>ROUND(Fall13!Z294/($P294/100),3)</f>
        <v>4.0039999999999996</v>
      </c>
      <c r="AF294" s="158">
        <f>ROUND(Fall13!AA294/($P294/100),3)</f>
        <v>4.3659999999999997</v>
      </c>
      <c r="AG294" s="168">
        <f>'[6]RES 62 &amp; 67'!$AA7</f>
        <v>142.9</v>
      </c>
      <c r="AH294" s="168">
        <f>ROUND('[6]RES 62 &amp; 67'!$AB12,1)</f>
        <v>421.3</v>
      </c>
      <c r="AI294" s="168">
        <f>'[6]COM 55 &amp; 65'!AA7</f>
        <v>51.6</v>
      </c>
      <c r="AJ294" s="168">
        <f>'[6]COM 55 &amp; 65'!AB7</f>
        <v>25.9</v>
      </c>
      <c r="AK294" s="168">
        <f>'[6]GOV 65 &amp; 70'!AA7</f>
        <v>201.7</v>
      </c>
      <c r="AL294" s="168">
        <f>'[6]GOV 65 &amp; 70'!AB7</f>
        <v>2.9</v>
      </c>
    </row>
    <row r="295" spans="1:38">
      <c r="A295" s="16">
        <f t="shared" si="8"/>
        <v>2014</v>
      </c>
      <c r="B295" s="6">
        <f t="shared" si="9"/>
        <v>3</v>
      </c>
      <c r="C295" s="46">
        <f>'[1]M (Adjusted)'!B298</f>
        <v>7680.3636347016982</v>
      </c>
      <c r="D295" s="101">
        <f>'[1]M (Adjusted)'!D298</f>
        <v>375.26692897273648</v>
      </c>
      <c r="E295" s="101">
        <f>'[1]M (Adjusted)'!E298</f>
        <v>311.73505958103607</v>
      </c>
      <c r="F295" s="101">
        <f>'[1]M (Adjusted)'!F298</f>
        <v>1589.1663842685521</v>
      </c>
      <c r="G295" s="101">
        <f>'[1]M (Adjusted)'!G298</f>
        <v>135.0766727365253</v>
      </c>
      <c r="H295" s="101">
        <f>'[1]M (Adjusted)'!H298</f>
        <v>507.24489934478078</v>
      </c>
      <c r="I295" s="101">
        <f>'[1]M (Adjusted)'!I298</f>
        <v>1118.1921726275355</v>
      </c>
      <c r="J295" s="101">
        <f>'[1]M (Adjusted)'!J298</f>
        <v>1167.2204985454407</v>
      </c>
      <c r="K295" s="101">
        <f>'[1]M (Adjusted)'!K298</f>
        <v>1064.81563265862</v>
      </c>
      <c r="L295" s="101">
        <f>'[1]M (Adjusted)'!L298</f>
        <v>321.33671449329103</v>
      </c>
      <c r="M295" s="101">
        <f>'[1]M (Adjusted)'!M298</f>
        <v>5903.0529746747452</v>
      </c>
      <c r="N295" s="101">
        <f>'[1]M (Adjusted)'!N298</f>
        <v>1079.971148179608</v>
      </c>
      <c r="O295" s="159">
        <f t="shared" si="10"/>
        <v>29.4</v>
      </c>
      <c r="P295" s="101">
        <f>[2]M!L298</f>
        <v>236.69341110843683</v>
      </c>
      <c r="Q295" s="104">
        <f>'[3]M (Adjusted)'!$L298</f>
        <v>713326.74271368212</v>
      </c>
      <c r="R295" s="104">
        <f>'[3]M (Adjusted)'!D298</f>
        <v>39352.353797750009</v>
      </c>
      <c r="S295" s="104">
        <f>'[3]M (Adjusted)'!$M298</f>
        <v>646445.53497068339</v>
      </c>
      <c r="T295" s="104">
        <f>'[3]M (Adjusted)'!$O298</f>
        <v>32335.563739315156</v>
      </c>
      <c r="U295" s="174">
        <f>[4]Sheet1!$AQ298</f>
        <v>101.59468235484054</v>
      </c>
      <c r="V295" s="101">
        <f>[2]M!F298</f>
        <v>96.408214856840431</v>
      </c>
      <c r="W295" s="147">
        <v>12.1878388333404</v>
      </c>
      <c r="X295" s="147">
        <v>9.6400770584854296</v>
      </c>
      <c r="Y295" s="147">
        <v>7.9542575313078308</v>
      </c>
      <c r="Z295" s="147">
        <v>9.3189484034693688</v>
      </c>
      <c r="AA295" s="147">
        <v>10.125601144224957</v>
      </c>
      <c r="AB295" s="158">
        <f>ROUND(Fall13!W295/($P295/100),3)</f>
        <v>5.149</v>
      </c>
      <c r="AC295" s="158">
        <f>ROUND(Fall13!X295/($P295/100),3)</f>
        <v>4.0730000000000004</v>
      </c>
      <c r="AD295" s="158">
        <f>ROUND(Fall13!Y295/($P295/100),3)</f>
        <v>3.3610000000000002</v>
      </c>
      <c r="AE295" s="158">
        <f>ROUND(Fall13!Z295/($P295/100),3)</f>
        <v>3.9369999999999998</v>
      </c>
      <c r="AF295" s="158">
        <f>ROUND(Fall13!AA295/($P295/100),3)</f>
        <v>4.2779999999999996</v>
      </c>
      <c r="AG295" s="168">
        <f>'[6]RES 62 &amp; 67'!$AA8</f>
        <v>79.2</v>
      </c>
      <c r="AH295" s="168">
        <f>'[6]RES 62 &amp; 67'!$AB8</f>
        <v>40.700000000000003</v>
      </c>
      <c r="AI295" s="168">
        <f>'[6]COM 55 &amp; 65'!AA8</f>
        <v>25.2</v>
      </c>
      <c r="AJ295" s="168">
        <f>'[6]COM 55 &amp; 65'!AB8</f>
        <v>66.099999999999994</v>
      </c>
      <c r="AK295" s="168">
        <f>'[6]GOV 65 &amp; 70'!AA8</f>
        <v>118.4</v>
      </c>
      <c r="AL295" s="168">
        <f>'[6]GOV 65 &amp; 70'!AB8</f>
        <v>14.6</v>
      </c>
    </row>
    <row r="296" spans="1:38">
      <c r="A296" s="16">
        <f t="shared" si="8"/>
        <v>2014</v>
      </c>
      <c r="B296" s="6">
        <f t="shared" si="9"/>
        <v>4</v>
      </c>
      <c r="C296" s="46">
        <f>'[1]M (Adjusted)'!B299</f>
        <v>7696.6195560455326</v>
      </c>
      <c r="D296" s="101">
        <f>'[1]M (Adjusted)'!D299</f>
        <v>377.63051865895591</v>
      </c>
      <c r="E296" s="101">
        <f>'[1]M (Adjusted)'!E299</f>
        <v>311.27548925702769</v>
      </c>
      <c r="F296" s="101">
        <f>'[1]M (Adjusted)'!F299</f>
        <v>1590.3370561067636</v>
      </c>
      <c r="G296" s="101">
        <f>'[1]M (Adjusted)'!G299</f>
        <v>135.33111715102569</v>
      </c>
      <c r="H296" s="101">
        <f>'[1]M (Adjusted)'!H299</f>
        <v>507.96620957621684</v>
      </c>
      <c r="I296" s="101">
        <f>'[1]M (Adjusted)'!I299</f>
        <v>1121.9034710019828</v>
      </c>
      <c r="J296" s="101">
        <f>'[1]M (Adjusted)'!J299</f>
        <v>1170.9695244530992</v>
      </c>
      <c r="K296" s="101">
        <f>'[1]M (Adjusted)'!K299</f>
        <v>1067.4411370845512</v>
      </c>
      <c r="L296" s="101">
        <f>'[1]M (Adjusted)'!L299</f>
        <v>321.84549819560101</v>
      </c>
      <c r="M296" s="101">
        <f>'[1]M (Adjusted)'!M299</f>
        <v>5915.7940135692397</v>
      </c>
      <c r="N296" s="101">
        <f>'[1]M (Adjusted)'!N299</f>
        <v>1080.9256716714622</v>
      </c>
      <c r="O296" s="159">
        <v>29.65</v>
      </c>
      <c r="P296" s="101">
        <f>[2]M!L299</f>
        <v>237.13044285026069</v>
      </c>
      <c r="Q296" s="104">
        <f>'[3]M (Adjusted)'!$L299</f>
        <v>716401.50678100588</v>
      </c>
      <c r="R296" s="104">
        <f>'[3]M (Adjusted)'!D299</f>
        <v>39418.913076761855</v>
      </c>
      <c r="S296" s="104">
        <f>'[3]M (Adjusted)'!$M299</f>
        <v>648795.7666687012</v>
      </c>
      <c r="T296" s="104">
        <f>'[3]M (Adjusted)'!$O299</f>
        <v>32394.890781402588</v>
      </c>
      <c r="U296" s="174">
        <f>[4]Sheet1!$AQ299</f>
        <v>101.73808364747092</v>
      </c>
      <c r="V296" s="101">
        <f>[2]M!F299</f>
        <v>96.536183113356429</v>
      </c>
      <c r="W296" s="147">
        <v>12.2015710755517</v>
      </c>
      <c r="X296" s="147">
        <v>9.6687601707713213</v>
      </c>
      <c r="Y296" s="147">
        <v>8.0261540228028299</v>
      </c>
      <c r="Z296" s="147">
        <v>9.3623846646383004</v>
      </c>
      <c r="AA296" s="147">
        <v>10.116893137246423</v>
      </c>
      <c r="AB296" s="158">
        <f>ROUND(Fall13!W296/($P296/100),3)</f>
        <v>5.1459999999999999</v>
      </c>
      <c r="AC296" s="158">
        <f>ROUND(Fall13!X296/($P296/100),3)</f>
        <v>4.077</v>
      </c>
      <c r="AD296" s="158">
        <f>ROUND(Fall13!Y296/($P296/100),3)</f>
        <v>3.3849999999999998</v>
      </c>
      <c r="AE296" s="158">
        <f>ROUND(Fall13!Z296/($P296/100),3)</f>
        <v>3.948</v>
      </c>
      <c r="AF296" s="158">
        <f>ROUND(Fall13!AA296/($P296/100),3)</f>
        <v>4.266</v>
      </c>
      <c r="AG296" s="168">
        <f>'[6]RES 62 &amp; 67'!$AA9</f>
        <v>19.399999999999999</v>
      </c>
      <c r="AH296" s="168">
        <f>'[6]RES 62 &amp; 67'!$AB9</f>
        <v>96.9</v>
      </c>
      <c r="AI296" s="168">
        <f>'[6]COM 55 &amp; 65'!AA9</f>
        <v>2.8</v>
      </c>
      <c r="AJ296" s="168">
        <f>'[6]COM 55 &amp; 65'!AB9</f>
        <v>140.19999999999999</v>
      </c>
      <c r="AK296" s="168">
        <f>'[6]GOV 65 &amp; 70'!AA9</f>
        <v>37.6</v>
      </c>
      <c r="AL296" s="168">
        <f>'[6]GOV 65 &amp; 70'!AB9</f>
        <v>43.9</v>
      </c>
    </row>
    <row r="297" spans="1:38">
      <c r="A297" s="16">
        <f t="shared" si="8"/>
        <v>2014</v>
      </c>
      <c r="B297" s="6">
        <f t="shared" si="9"/>
        <v>5</v>
      </c>
      <c r="C297" s="46">
        <f>'[1]M (Adjusted)'!B300</f>
        <v>7712.0980914292795</v>
      </c>
      <c r="D297" s="101">
        <f>'[1]M (Adjusted)'!D300</f>
        <v>378.82771743882086</v>
      </c>
      <c r="E297" s="101">
        <f>'[1]M (Adjusted)'!E300</f>
        <v>310.8518412693013</v>
      </c>
      <c r="F297" s="101">
        <f>'[1]M (Adjusted)'!F300</f>
        <v>1591.5397678393449</v>
      </c>
      <c r="G297" s="101">
        <f>'[1]M (Adjusted)'!G300</f>
        <v>135.58912300862252</v>
      </c>
      <c r="H297" s="101">
        <f>'[1]M (Adjusted)'!H300</f>
        <v>508.73556980130172</v>
      </c>
      <c r="I297" s="101">
        <f>'[1]M (Adjusted)'!I300</f>
        <v>1125.8049566822667</v>
      </c>
      <c r="J297" s="101">
        <f>'[1]M (Adjusted)'!J300</f>
        <v>1174.6986283009812</v>
      </c>
      <c r="K297" s="101">
        <f>'[1]M (Adjusted)'!K300</f>
        <v>1070.0799394951712</v>
      </c>
      <c r="L297" s="101">
        <f>'[1]M (Adjusted)'!L300</f>
        <v>322.40075318106722</v>
      </c>
      <c r="M297" s="101">
        <f>'[1]M (Adjusted)'!M300</f>
        <v>5928.8487383087549</v>
      </c>
      <c r="N297" s="101">
        <f>'[1]M (Adjusted)'!N300</f>
        <v>1082.119922259875</v>
      </c>
      <c r="O297" s="159">
        <v>30.55</v>
      </c>
      <c r="P297" s="101">
        <f>[2]M!L300</f>
        <v>237.57783833753896</v>
      </c>
      <c r="Q297" s="104">
        <f>'[3]M (Adjusted)'!$L300</f>
        <v>719816.38693138864</v>
      </c>
      <c r="R297" s="104">
        <f>'[3]M (Adjusted)'!D300</f>
        <v>39483.902045096642</v>
      </c>
      <c r="S297" s="104">
        <f>'[3]M (Adjusted)'!$M300</f>
        <v>651455.3194648989</v>
      </c>
      <c r="T297" s="104">
        <f>'[3]M (Adjusted)'!$O300</f>
        <v>32468.539770003288</v>
      </c>
      <c r="U297" s="174">
        <f>[4]Sheet1!$AQ300</f>
        <v>101.86972495105734</v>
      </c>
      <c r="V297" s="101">
        <f>[2]M!F300</f>
        <v>96.657535840802254</v>
      </c>
      <c r="W297" s="147">
        <v>12.095132128781801</v>
      </c>
      <c r="X297" s="147">
        <v>9.6045775236217299</v>
      </c>
      <c r="Y297" s="147">
        <v>8.0424855037356302</v>
      </c>
      <c r="Z297" s="147">
        <v>9.3127936538007106</v>
      </c>
      <c r="AA297" s="147">
        <v>10.113521939037948</v>
      </c>
      <c r="AB297" s="158">
        <f>ROUND(Fall13!W297/($P297/100),3)</f>
        <v>5.0910000000000002</v>
      </c>
      <c r="AC297" s="158">
        <f>ROUND(Fall13!X297/($P297/100),3)</f>
        <v>4.0430000000000001</v>
      </c>
      <c r="AD297" s="158">
        <f>ROUND(Fall13!Y297/($P297/100),3)</f>
        <v>3.3849999999999998</v>
      </c>
      <c r="AE297" s="158">
        <f>ROUND(Fall13!Z297/($P297/100),3)</f>
        <v>3.92</v>
      </c>
      <c r="AF297" s="158">
        <f>ROUND(Fall13!AA297/($P297/100),3)</f>
        <v>4.2569999999999997</v>
      </c>
      <c r="AG297" s="168">
        <f>'[6]RES 62 &amp; 67'!$AA10</f>
        <v>2.6</v>
      </c>
      <c r="AH297" s="168">
        <f>'[6]RES 62 &amp; 67'!$AB10</f>
        <v>202.5</v>
      </c>
      <c r="AI297" s="168">
        <f>'[6]COM 55 &amp; 65'!AA10</f>
        <v>0.2</v>
      </c>
      <c r="AJ297" s="168">
        <f>'[6]COM 55 &amp; 65'!AB10</f>
        <v>258.10000000000002</v>
      </c>
      <c r="AK297" s="168">
        <f>'[6]GOV 65 &amp; 70'!AA10</f>
        <v>6.7</v>
      </c>
      <c r="AL297" s="168">
        <f>'[6]GOV 65 &amp; 70'!AB10</f>
        <v>124.9</v>
      </c>
    </row>
    <row r="298" spans="1:38">
      <c r="A298" s="16">
        <f t="shared" si="8"/>
        <v>2014</v>
      </c>
      <c r="B298" s="6">
        <f t="shared" si="9"/>
        <v>6</v>
      </c>
      <c r="C298" s="46">
        <f>'[1]M (Adjusted)'!B301</f>
        <v>7725.8557266791659</v>
      </c>
      <c r="D298" s="101">
        <f>'[1]M (Adjusted)'!D301</f>
        <v>378.10995376904805</v>
      </c>
      <c r="E298" s="101">
        <f>'[1]M (Adjusted)'!E301</f>
        <v>310.47418809421362</v>
      </c>
      <c r="F298" s="101">
        <f>'[1]M (Adjusted)'!F301</f>
        <v>1592.7614459993938</v>
      </c>
      <c r="G298" s="101">
        <f>'[1]M (Adjusted)'!G301</f>
        <v>135.84403862567464</v>
      </c>
      <c r="H298" s="101">
        <f>'[1]M (Adjusted)'!H301</f>
        <v>509.54083318019599</v>
      </c>
      <c r="I298" s="101">
        <f>'[1]M (Adjusted)'!I301</f>
        <v>1129.9281640941897</v>
      </c>
      <c r="J298" s="101">
        <f>'[1]M (Adjusted)'!J301</f>
        <v>1178.4106389004737</v>
      </c>
      <c r="K298" s="101">
        <f>'[1]M (Adjusted)'!K301</f>
        <v>1072.7402683754763</v>
      </c>
      <c r="L298" s="101">
        <f>'[1]M (Adjusted)'!L301</f>
        <v>323.00646989506981</v>
      </c>
      <c r="M298" s="101">
        <f>'[1]M (Adjusted)'!M301</f>
        <v>5942.2318590704745</v>
      </c>
      <c r="N298" s="101">
        <f>'[1]M (Adjusted)'!N301</f>
        <v>1083.1799711038202</v>
      </c>
      <c r="O298" s="159">
        <v>30.8</v>
      </c>
      <c r="P298" s="101">
        <f>[2]M!L301</f>
        <v>238.03360153672207</v>
      </c>
      <c r="Q298" s="104">
        <f>'[3]M (Adjusted)'!$L301</f>
        <v>723525.46425781248</v>
      </c>
      <c r="R298" s="104">
        <f>'[3]M (Adjusted)'!D301</f>
        <v>39516.667200140095</v>
      </c>
      <c r="S298" s="104">
        <f>'[3]M (Adjusted)'!$M301</f>
        <v>654424.81989339192</v>
      </c>
      <c r="T298" s="104">
        <f>'[3]M (Adjusted)'!$O301</f>
        <v>32556.476456069948</v>
      </c>
      <c r="U298" s="174">
        <f>[4]Sheet1!$AQ301</f>
        <v>102.00028840211066</v>
      </c>
      <c r="V298" s="101">
        <f>[2]M!F301</f>
        <v>96.782787206086013</v>
      </c>
      <c r="W298" s="147">
        <v>12.082614215571299</v>
      </c>
      <c r="X298" s="147">
        <v>9.6465841730993098</v>
      </c>
      <c r="Y298" s="147">
        <v>8.0144746954550907</v>
      </c>
      <c r="Z298" s="147">
        <v>9.3558498329592705</v>
      </c>
      <c r="AA298" s="147">
        <v>10.324091696914326</v>
      </c>
      <c r="AB298" s="158">
        <f>ROUND(Fall13!W298/($P298/100),3)</f>
        <v>5.0759999999999996</v>
      </c>
      <c r="AC298" s="158">
        <f>ROUND(Fall13!X298/($P298/100),3)</f>
        <v>4.0529999999999999</v>
      </c>
      <c r="AD298" s="158">
        <f>ROUND(Fall13!Y298/($P298/100),3)</f>
        <v>3.367</v>
      </c>
      <c r="AE298" s="158">
        <f>ROUND(Fall13!Z298/($P298/100),3)</f>
        <v>3.93</v>
      </c>
      <c r="AF298" s="158">
        <f>ROUND(Fall13!AA298/($P298/100),3)</f>
        <v>4.3369999999999997</v>
      </c>
      <c r="AG298" s="168">
        <f>'[6]RES 62 &amp; 67'!$AA11</f>
        <v>0</v>
      </c>
      <c r="AH298" s="168">
        <f>'[6]RES 62 &amp; 67'!$AB11</f>
        <v>350.3</v>
      </c>
      <c r="AI298" s="168">
        <f>'[6]COM 55 &amp; 65'!AA11</f>
        <v>0</v>
      </c>
      <c r="AJ298" s="168">
        <f>'[6]COM 55 &amp; 65'!AB11</f>
        <v>411.6</v>
      </c>
      <c r="AK298" s="168">
        <f>'[6]GOV 65 &amp; 70'!AA11</f>
        <v>0</v>
      </c>
      <c r="AL298" s="168">
        <f>'[6]GOV 65 &amp; 70'!AB11</f>
        <v>259</v>
      </c>
    </row>
    <row r="299" spans="1:38">
      <c r="A299" s="16">
        <f t="shared" si="8"/>
        <v>2014</v>
      </c>
      <c r="B299" s="6">
        <f t="shared" si="9"/>
        <v>7</v>
      </c>
      <c r="C299" s="46">
        <f>'[1]M (Adjusted)'!B302</f>
        <v>7738.869189608482</v>
      </c>
      <c r="D299" s="101">
        <f>'[1]M (Adjusted)'!D302</f>
        <v>376.36489405939653</v>
      </c>
      <c r="E299" s="101">
        <f>'[1]M (Adjusted)'!E302</f>
        <v>310.13225928057108</v>
      </c>
      <c r="F299" s="101">
        <f>'[1]M (Adjusted)'!F302</f>
        <v>1594.0114134270698</v>
      </c>
      <c r="G299" s="101">
        <f>'[1]M (Adjusted)'!G302</f>
        <v>136.09277428542413</v>
      </c>
      <c r="H299" s="101">
        <f>'[1]M (Adjusted)'!H302</f>
        <v>510.37638370776847</v>
      </c>
      <c r="I299" s="101">
        <f>'[1]M (Adjusted)'!I302</f>
        <v>1134.1961311601824</v>
      </c>
      <c r="J299" s="101">
        <f>'[1]M (Adjusted)'!J302</f>
        <v>1182.1289924760499</v>
      </c>
      <c r="K299" s="101">
        <f>'[1]M (Adjusted)'!K302</f>
        <v>1075.517160311822</v>
      </c>
      <c r="L299" s="101">
        <f>'[1]M (Adjusted)'!L302</f>
        <v>323.64617267419254</v>
      </c>
      <c r="M299" s="101">
        <f>'[1]M (Adjusted)'!M302</f>
        <v>5955.9690280425093</v>
      </c>
      <c r="N299" s="101">
        <f>'[1]M (Adjusted)'!N302</f>
        <v>1084.1232380370825</v>
      </c>
      <c r="O299" s="159">
        <v>30.35</v>
      </c>
      <c r="P299" s="101">
        <f>[2]M!L302</f>
        <v>238.49761931708218</v>
      </c>
      <c r="Q299" s="104">
        <f>'[3]M (Adjusted)'!$L302</f>
        <v>727243.86476184474</v>
      </c>
      <c r="R299" s="104">
        <f>'[3]M (Adjusted)'!D302</f>
        <v>39529.460021391307</v>
      </c>
      <c r="S299" s="104">
        <f>'[3]M (Adjusted)'!$M302</f>
        <v>657364.78675300849</v>
      </c>
      <c r="T299" s="104">
        <f>'[3]M (Adjusted)'!$O302</f>
        <v>32642.315872807656</v>
      </c>
      <c r="U299" s="174">
        <f>[4]Sheet1!$AQ302</f>
        <v>102.13463833832722</v>
      </c>
      <c r="V299" s="101">
        <f>[2]M!F302</f>
        <v>96.92069836588756</v>
      </c>
      <c r="W299" s="147">
        <v>12.126706461688</v>
      </c>
      <c r="X299" s="147">
        <v>9.6035105821986093</v>
      </c>
      <c r="Y299" s="147">
        <v>7.9750420634889698</v>
      </c>
      <c r="Z299" s="147">
        <v>9.3150193621701192</v>
      </c>
      <c r="AA299" s="147">
        <v>10.337415992395263</v>
      </c>
      <c r="AB299" s="158">
        <f>ROUND(Fall13!W299/($P299/100),3)</f>
        <v>5.085</v>
      </c>
      <c r="AC299" s="158">
        <f>ROUND(Fall13!X299/($P299/100),3)</f>
        <v>4.0270000000000001</v>
      </c>
      <c r="AD299" s="158">
        <f>ROUND(Fall13!Y299/($P299/100),3)</f>
        <v>3.3439999999999999</v>
      </c>
      <c r="AE299" s="158">
        <f>ROUND(Fall13!Z299/($P299/100),3)</f>
        <v>3.9060000000000001</v>
      </c>
      <c r="AF299" s="158">
        <f>ROUND(Fall13!AA299/($P299/100),3)</f>
        <v>4.3339999999999996</v>
      </c>
      <c r="AG299" s="168">
        <f>'[6]RES 62 &amp; 67'!$AA12</f>
        <v>0</v>
      </c>
      <c r="AH299" s="168">
        <f>'[6]RES 62 &amp; 67'!$AB12</f>
        <v>421.3</v>
      </c>
      <c r="AI299" s="168">
        <f>'[6]COM 55 &amp; 65'!AA12</f>
        <v>0</v>
      </c>
      <c r="AJ299" s="168">
        <f>'[6]COM 55 &amp; 65'!AB12</f>
        <v>482.4</v>
      </c>
      <c r="AK299" s="168">
        <f>'[6]GOV 65 &amp; 70'!AA12</f>
        <v>0</v>
      </c>
      <c r="AL299" s="168">
        <f>'[6]GOV 65 &amp; 70'!AB12</f>
        <v>329.7</v>
      </c>
    </row>
    <row r="300" spans="1:38">
      <c r="A300" s="16">
        <f t="shared" si="8"/>
        <v>2014</v>
      </c>
      <c r="B300" s="6">
        <f t="shared" si="9"/>
        <v>8</v>
      </c>
      <c r="C300" s="46">
        <f>'[1]M (Adjusted)'!B303</f>
        <v>7753.0117158101448</v>
      </c>
      <c r="D300" s="101">
        <f>'[1]M (Adjusted)'!D303</f>
        <v>375.03671888766752</v>
      </c>
      <c r="E300" s="101">
        <f>'[1]M (Adjusted)'!E303</f>
        <v>309.80286925279296</v>
      </c>
      <c r="F300" s="101">
        <f>'[1]M (Adjusted)'!F303</f>
        <v>1595.327188029645</v>
      </c>
      <c r="G300" s="101">
        <f>'[1]M (Adjusted)'!G303</f>
        <v>136.33743992432832</v>
      </c>
      <c r="H300" s="101">
        <f>'[1]M (Adjusted)'!H303</f>
        <v>511.25220894650181</v>
      </c>
      <c r="I300" s="101">
        <f>'[1]M (Adjusted)'!I303</f>
        <v>1138.5624942995848</v>
      </c>
      <c r="J300" s="101">
        <f>'[1]M (Adjusted)'!J303</f>
        <v>1185.9458241192924</v>
      </c>
      <c r="K300" s="101">
        <f>'[1]M (Adjusted)'!K303</f>
        <v>1078.5835382426458</v>
      </c>
      <c r="L300" s="101">
        <f>'[1]M (Adjusted)'!L303</f>
        <v>324.30632566342189</v>
      </c>
      <c r="M300" s="101">
        <f>'[1]M (Adjusted)'!M303</f>
        <v>5970.3150192254207</v>
      </c>
      <c r="N300" s="101">
        <f>'[1]M (Adjusted)'!N303</f>
        <v>1085.1142941495507</v>
      </c>
      <c r="O300" s="159">
        <v>31.25</v>
      </c>
      <c r="P300" s="101">
        <f>[2]M!L303</f>
        <v>238.97797922540695</v>
      </c>
      <c r="Q300" s="104">
        <f>'[3]M (Adjusted)'!$L303</f>
        <v>730657.6188413559</v>
      </c>
      <c r="R300" s="104">
        <f>'[3]M (Adjusted)'!D303</f>
        <v>39549.949725202612</v>
      </c>
      <c r="S300" s="104">
        <f>'[3]M (Adjusted)'!$M303</f>
        <v>659858.24488092237</v>
      </c>
      <c r="T300" s="104">
        <f>'[3]M (Adjusted)'!$O303</f>
        <v>32705.037948792982</v>
      </c>
      <c r="U300" s="174">
        <f>[4]Sheet1!$AQ303</f>
        <v>102.27802908267346</v>
      </c>
      <c r="V300" s="101">
        <f>[2]M!F303</f>
        <v>97.081948169236696</v>
      </c>
      <c r="W300" s="147">
        <v>12.126858002646999</v>
      </c>
      <c r="X300" s="147">
        <v>9.6022411495812996</v>
      </c>
      <c r="Y300" s="147">
        <v>7.9898231616466298</v>
      </c>
      <c r="Z300" s="147">
        <v>9.3125212448574608</v>
      </c>
      <c r="AA300" s="147">
        <v>10.338516869113899</v>
      </c>
      <c r="AB300" s="158">
        <f>ROUND(Fall13!W300/($P300/100),3)</f>
        <v>5.0739999999999998</v>
      </c>
      <c r="AC300" s="158">
        <f>ROUND(Fall13!X300/($P300/100),3)</f>
        <v>4.0179999999999998</v>
      </c>
      <c r="AD300" s="158">
        <f>ROUND(Fall13!Y300/($P300/100),3)</f>
        <v>3.343</v>
      </c>
      <c r="AE300" s="158">
        <f>ROUND(Fall13!Z300/($P300/100),3)</f>
        <v>3.8969999999999998</v>
      </c>
      <c r="AF300" s="158">
        <f>ROUND(Fall13!AA300/($P300/100),3)</f>
        <v>4.3259999999999996</v>
      </c>
      <c r="AG300" s="168">
        <f t="shared" ref="AG300:AL300" si="11">AG288</f>
        <v>0</v>
      </c>
      <c r="AH300" s="168">
        <f t="shared" si="11"/>
        <v>449.2</v>
      </c>
      <c r="AI300" s="168">
        <f t="shared" si="11"/>
        <v>0</v>
      </c>
      <c r="AJ300" s="168">
        <f t="shared" si="11"/>
        <v>510.4</v>
      </c>
      <c r="AK300" s="168">
        <f t="shared" si="11"/>
        <v>0</v>
      </c>
      <c r="AL300" s="168">
        <f t="shared" si="11"/>
        <v>357.3</v>
      </c>
    </row>
    <row r="301" spans="1:38">
      <c r="A301" s="16">
        <f t="shared" si="8"/>
        <v>2014</v>
      </c>
      <c r="B301" s="6">
        <f t="shared" si="9"/>
        <v>9</v>
      </c>
      <c r="C301" s="46">
        <f>'[1]M (Adjusted)'!B304</f>
        <v>7768.9823091387752</v>
      </c>
      <c r="D301" s="101">
        <f>'[1]M (Adjusted)'!D304</f>
        <v>375.19599438309672</v>
      </c>
      <c r="E301" s="101">
        <f>'[1]M (Adjusted)'!E304</f>
        <v>309.48314306104243</v>
      </c>
      <c r="F301" s="101">
        <f>'[1]M (Adjusted)'!F304</f>
        <v>1596.670977714037</v>
      </c>
      <c r="G301" s="101">
        <f>'[1]M (Adjusted)'!G304</f>
        <v>136.57114762763183</v>
      </c>
      <c r="H301" s="101">
        <f>'[1]M (Adjusted)'!H304</f>
        <v>512.13725845660088</v>
      </c>
      <c r="I301" s="101">
        <f>'[1]M (Adjusted)'!I304</f>
        <v>1142.8243552481135</v>
      </c>
      <c r="J301" s="101">
        <f>'[1]M (Adjusted)'!J304</f>
        <v>1189.7554206387451</v>
      </c>
      <c r="K301" s="101">
        <f>'[1]M (Adjusted)'!K304</f>
        <v>1081.9159643570581</v>
      </c>
      <c r="L301" s="101">
        <f>'[1]M (Adjusted)'!L304</f>
        <v>324.95042375481376</v>
      </c>
      <c r="M301" s="101">
        <f>'[1]M (Adjusted)'!M304</f>
        <v>5984.8255477969997</v>
      </c>
      <c r="N301" s="101">
        <f>'[1]M (Adjusted)'!N304</f>
        <v>1086.1986917069275</v>
      </c>
      <c r="O301" s="159">
        <v>30.5</v>
      </c>
      <c r="P301" s="101">
        <f>[2]M!L304</f>
        <v>239.45844848193229</v>
      </c>
      <c r="Q301" s="104">
        <f>'[3]M (Adjusted)'!$L304</f>
        <v>733471.8002604167</v>
      </c>
      <c r="R301" s="104">
        <f>'[3]M (Adjusted)'!D304</f>
        <v>39594.906042715607</v>
      </c>
      <c r="S301" s="104">
        <f>'[3]M (Adjusted)'!$M304</f>
        <v>661598.01730143232</v>
      </c>
      <c r="T301" s="104">
        <f>'[3]M (Adjusted)'!$O304</f>
        <v>32731.766416676841</v>
      </c>
      <c r="U301" s="174">
        <f>[4]Sheet1!$AQ304</f>
        <v>102.4250383493801</v>
      </c>
      <c r="V301" s="101">
        <f>[2]M!F304</f>
        <v>97.262491483738032</v>
      </c>
      <c r="W301" s="147">
        <v>12.1854376257442</v>
      </c>
      <c r="X301" s="147">
        <v>9.6510626491183409</v>
      </c>
      <c r="Y301" s="147">
        <v>8.007069666816589</v>
      </c>
      <c r="Z301" s="147">
        <v>9.3470660535088204</v>
      </c>
      <c r="AA301" s="147">
        <v>10.334188173564336</v>
      </c>
      <c r="AB301" s="158">
        <f>ROUND(Fall13!W301/($P301/100),3)</f>
        <v>5.0890000000000004</v>
      </c>
      <c r="AC301" s="158">
        <f>ROUND(Fall13!X301/($P301/100),3)</f>
        <v>4.03</v>
      </c>
      <c r="AD301" s="158">
        <f>ROUND(Fall13!Y301/($P301/100),3)</f>
        <v>3.3439999999999999</v>
      </c>
      <c r="AE301" s="158">
        <f>ROUND(Fall13!Z301/($P301/100),3)</f>
        <v>3.903</v>
      </c>
      <c r="AF301" s="158">
        <f>ROUND(Fall13!AA301/($P301/100),3)</f>
        <v>4.3159999999999998</v>
      </c>
      <c r="AG301" s="168">
        <f t="shared" ref="AG301:AL301" si="12">AG289</f>
        <v>0</v>
      </c>
      <c r="AH301" s="168">
        <f t="shared" si="12"/>
        <v>434.1</v>
      </c>
      <c r="AI301" s="168">
        <f t="shared" si="12"/>
        <v>0</v>
      </c>
      <c r="AJ301" s="168">
        <f t="shared" si="12"/>
        <v>495.5</v>
      </c>
      <c r="AK301" s="168">
        <f t="shared" si="12"/>
        <v>0</v>
      </c>
      <c r="AL301" s="168">
        <f t="shared" si="12"/>
        <v>342.1</v>
      </c>
    </row>
    <row r="302" spans="1:38">
      <c r="A302" s="16">
        <f t="shared" si="8"/>
        <v>2014</v>
      </c>
      <c r="B302" s="6">
        <f t="shared" si="9"/>
        <v>10</v>
      </c>
      <c r="C302" s="46">
        <f>'[1]M (Adjusted)'!B305</f>
        <v>7786.7298938305148</v>
      </c>
      <c r="D302" s="101">
        <f>'[1]M (Adjusted)'!D305</f>
        <v>376.56777946218369</v>
      </c>
      <c r="E302" s="101">
        <f>'[1]M (Adjusted)'!E305</f>
        <v>309.16701773288207</v>
      </c>
      <c r="F302" s="101">
        <f>'[1]M (Adjusted)'!F305</f>
        <v>1598.0341564559888</v>
      </c>
      <c r="G302" s="101">
        <f>'[1]M (Adjusted)'!G305</f>
        <v>136.8072147232991</v>
      </c>
      <c r="H302" s="101">
        <f>'[1]M (Adjusted)'!H305</f>
        <v>513.04664898149281</v>
      </c>
      <c r="I302" s="101">
        <f>'[1]M (Adjusted)'!I305</f>
        <v>1147.1511256901488</v>
      </c>
      <c r="J302" s="101">
        <f>'[1]M (Adjusted)'!J305</f>
        <v>1193.5981969117156</v>
      </c>
      <c r="K302" s="101">
        <f>'[1]M (Adjusted)'!K305</f>
        <v>1085.4990636235284</v>
      </c>
      <c r="L302" s="101">
        <f>'[1]M (Adjusted)'!L305</f>
        <v>325.60017972890165</v>
      </c>
      <c r="M302" s="101">
        <f>'[1]M (Adjusted)'!M305</f>
        <v>5999.7365861150747</v>
      </c>
      <c r="N302" s="101">
        <f>'[1]M (Adjusted)'!N305</f>
        <v>1087.2574807982483</v>
      </c>
      <c r="O302" s="159">
        <v>29.7</v>
      </c>
      <c r="P302" s="101">
        <f>[2]M!L305</f>
        <v>239.94281267741275</v>
      </c>
      <c r="Q302" s="104">
        <f>'[3]M (Adjusted)'!$L305</f>
        <v>736097.56629599293</v>
      </c>
      <c r="R302" s="104">
        <f>'[3]M (Adjusted)'!D305</f>
        <v>39651.777283697338</v>
      </c>
      <c r="S302" s="104">
        <f>'[3]M (Adjusted)'!$M305</f>
        <v>663074.87803994457</v>
      </c>
      <c r="T302" s="104">
        <f>'[3]M (Adjusted)'!$O305</f>
        <v>32745.517248830489</v>
      </c>
      <c r="U302" s="174">
        <f>[4]Sheet1!$AQ305</f>
        <v>102.56620276995724</v>
      </c>
      <c r="V302" s="101">
        <f>[2]M!F305</f>
        <v>97.445723647672324</v>
      </c>
      <c r="W302" s="147">
        <v>12.245774513295</v>
      </c>
      <c r="X302" s="147">
        <v>9.6333003310310197</v>
      </c>
      <c r="Y302" s="147">
        <v>7.8954602193064698</v>
      </c>
      <c r="Z302" s="147">
        <v>9.30536777170175</v>
      </c>
      <c r="AA302" s="147">
        <v>10.279028565619571</v>
      </c>
      <c r="AB302" s="158">
        <f>ROUND(Fall13!W302/($P302/100),3)</f>
        <v>5.1040000000000001</v>
      </c>
      <c r="AC302" s="158">
        <f>ROUND(Fall13!X302/($P302/100),3)</f>
        <v>4.0149999999999997</v>
      </c>
      <c r="AD302" s="158">
        <f>ROUND(Fall13!Y302/($P302/100),3)</f>
        <v>3.2909999999999999</v>
      </c>
      <c r="AE302" s="158">
        <f>ROUND(Fall13!Z302/($P302/100),3)</f>
        <v>3.8780000000000001</v>
      </c>
      <c r="AF302" s="158">
        <f>ROUND(Fall13!AA302/($P302/100),3)</f>
        <v>4.2839999999999998</v>
      </c>
      <c r="AG302" s="168">
        <f t="shared" ref="AG302:AL302" si="13">AG290</f>
        <v>0.3</v>
      </c>
      <c r="AH302" s="168">
        <f t="shared" si="13"/>
        <v>344.3</v>
      </c>
      <c r="AI302" s="168">
        <f t="shared" si="13"/>
        <v>0</v>
      </c>
      <c r="AJ302" s="168">
        <f t="shared" si="13"/>
        <v>403.4</v>
      </c>
      <c r="AK302" s="168">
        <f t="shared" si="13"/>
        <v>0.7</v>
      </c>
      <c r="AL302" s="168">
        <f t="shared" si="13"/>
        <v>256.3</v>
      </c>
    </row>
    <row r="303" spans="1:38">
      <c r="A303" s="16">
        <f t="shared" si="8"/>
        <v>2014</v>
      </c>
      <c r="B303" s="6">
        <f t="shared" si="9"/>
        <v>11</v>
      </c>
      <c r="C303" s="46">
        <f>'[1]M (Adjusted)'!B306</f>
        <v>7805.5030779274803</v>
      </c>
      <c r="D303" s="101">
        <f>'[1]M (Adjusted)'!D306</f>
        <v>378.48112983877462</v>
      </c>
      <c r="E303" s="101">
        <f>'[1]M (Adjusted)'!E306</f>
        <v>308.85784045405063</v>
      </c>
      <c r="F303" s="101">
        <f>'[1]M (Adjusted)'!F306</f>
        <v>1599.3764648665986</v>
      </c>
      <c r="G303" s="101">
        <f>'[1]M (Adjusted)'!G306</f>
        <v>137.05741404987251</v>
      </c>
      <c r="H303" s="101">
        <f>'[1]M (Adjusted)'!H306</f>
        <v>513.98231460372915</v>
      </c>
      <c r="I303" s="101">
        <f>'[1]M (Adjusted)'!I306</f>
        <v>1151.6897633080682</v>
      </c>
      <c r="J303" s="101">
        <f>'[1]M (Adjusted)'!J306</f>
        <v>1197.4409525367121</v>
      </c>
      <c r="K303" s="101">
        <f>'[1]M (Adjusted)'!K306</f>
        <v>1089.2219649946937</v>
      </c>
      <c r="L303" s="101">
        <f>'[1]M (Adjusted)'!L306</f>
        <v>326.27471759840847</v>
      </c>
      <c r="M303" s="101">
        <f>'[1]M (Adjusted)'!M306</f>
        <v>6015.0435919580823</v>
      </c>
      <c r="N303" s="101">
        <f>'[1]M (Adjusted)'!N306</f>
        <v>1088.0920958821287</v>
      </c>
      <c r="O303" s="159">
        <v>29.9</v>
      </c>
      <c r="P303" s="101">
        <f>[2]M!L306</f>
        <v>240.4261421942773</v>
      </c>
      <c r="Q303" s="104">
        <f>'[3]M (Adjusted)'!$L306</f>
        <v>739056.60111083987</v>
      </c>
      <c r="R303" s="104">
        <f>'[3]M (Adjusted)'!D306</f>
        <v>39698.303974279494</v>
      </c>
      <c r="S303" s="104">
        <f>'[3]M (Adjusted)'!$M306</f>
        <v>664947.10698547366</v>
      </c>
      <c r="T303" s="104">
        <f>'[3]M (Adjusted)'!$O306</f>
        <v>32778.369623311359</v>
      </c>
      <c r="U303" s="174">
        <f>[4]Sheet1!$AQ306</f>
        <v>102.68663530979926</v>
      </c>
      <c r="V303" s="101">
        <f>[2]M!F306</f>
        <v>97.606427007851508</v>
      </c>
      <c r="W303" s="147">
        <v>12.4041529064417</v>
      </c>
      <c r="X303" s="147">
        <v>9.6800580993167191</v>
      </c>
      <c r="Y303" s="147">
        <v>8.0572344953705706</v>
      </c>
      <c r="Z303" s="147">
        <v>9.3640668401893095</v>
      </c>
      <c r="AA303" s="147">
        <v>10.109077118763606</v>
      </c>
      <c r="AB303" s="158">
        <f>ROUND(Fall13!W303/($P303/100),3)</f>
        <v>5.1589999999999998</v>
      </c>
      <c r="AC303" s="158">
        <f>ROUND(Fall13!X303/($P303/100),3)</f>
        <v>4.0259999999999998</v>
      </c>
      <c r="AD303" s="158">
        <f>ROUND(Fall13!Y303/($P303/100),3)</f>
        <v>3.351</v>
      </c>
      <c r="AE303" s="158">
        <f>ROUND(Fall13!Z303/($P303/100),3)</f>
        <v>3.895</v>
      </c>
      <c r="AF303" s="158">
        <f>ROUND(Fall13!AA303/($P303/100),3)</f>
        <v>4.2050000000000001</v>
      </c>
      <c r="AG303" s="168">
        <f t="shared" ref="AG303:AL303" si="14">AG291</f>
        <v>13.1</v>
      </c>
      <c r="AH303" s="168">
        <f t="shared" si="14"/>
        <v>171.4</v>
      </c>
      <c r="AI303" s="168">
        <f t="shared" si="14"/>
        <v>1.8</v>
      </c>
      <c r="AJ303" s="168">
        <f t="shared" si="14"/>
        <v>221</v>
      </c>
      <c r="AK303" s="168">
        <f t="shared" si="14"/>
        <v>23.9</v>
      </c>
      <c r="AL303" s="168">
        <f t="shared" si="14"/>
        <v>106.2</v>
      </c>
    </row>
    <row r="304" spans="1:38">
      <c r="A304" s="16">
        <f t="shared" si="8"/>
        <v>2014</v>
      </c>
      <c r="B304" s="6">
        <f t="shared" si="9"/>
        <v>12</v>
      </c>
      <c r="C304" s="46">
        <f>'[1]M (Adjusted)'!B307</f>
        <v>7824.7033044457912</v>
      </c>
      <c r="D304" s="101">
        <f>'[1]M (Adjusted)'!D307</f>
        <v>380.40981682365941</v>
      </c>
      <c r="E304" s="101">
        <f>'[1]M (Adjusted)'!E307</f>
        <v>308.56127788967666</v>
      </c>
      <c r="F304" s="101">
        <f>'[1]M (Adjusted)'!F307</f>
        <v>1600.6760249753152</v>
      </c>
      <c r="G304" s="101">
        <f>'[1]M (Adjusted)'!G307</f>
        <v>137.3292280808692</v>
      </c>
      <c r="H304" s="101">
        <f>'[1]M (Adjusted)'!H307</f>
        <v>514.94782384409905</v>
      </c>
      <c r="I304" s="101">
        <f>'[1]M (Adjusted)'!I307</f>
        <v>1156.5198348424126</v>
      </c>
      <c r="J304" s="101">
        <f>'[1]M (Adjusted)'!J307</f>
        <v>1201.269114643816</v>
      </c>
      <c r="K304" s="101">
        <f>'[1]M (Adjusted)'!K307</f>
        <v>1093.0041569960454</v>
      </c>
      <c r="L304" s="101">
        <f>'[1]M (Adjusted)'!L307</f>
        <v>326.98748015516225</v>
      </c>
      <c r="M304" s="101">
        <f>'[1]M (Adjusted)'!M307</f>
        <v>6030.7336635377187</v>
      </c>
      <c r="N304" s="101">
        <f>'[1]M (Adjusted)'!N307</f>
        <v>1088.6116378231086</v>
      </c>
      <c r="O304" s="159">
        <v>31.4</v>
      </c>
      <c r="P304" s="101">
        <f>[2]M!L307</f>
        <v>240.90550233621991</v>
      </c>
      <c r="Q304" s="104">
        <f>'[3]M (Adjusted)'!$L307</f>
        <v>742680.1100601689</v>
      </c>
      <c r="R304" s="104">
        <f>'[3]M (Adjusted)'!D307</f>
        <v>39719.74503974829</v>
      </c>
      <c r="S304" s="104">
        <f>'[3]M (Adjusted)'!$M307</f>
        <v>667648.87328510894</v>
      </c>
      <c r="T304" s="104">
        <f>'[3]M (Adjusted)'!$O307</f>
        <v>32851.406806945801</v>
      </c>
      <c r="U304" s="174">
        <f>[4]Sheet1!$AQ307</f>
        <v>102.77881942364958</v>
      </c>
      <c r="V304" s="101">
        <f>[2]M!F307</f>
        <v>97.730255468598301</v>
      </c>
      <c r="W304" s="147">
        <v>12.151997771832699</v>
      </c>
      <c r="X304" s="147">
        <v>9.6494613622177212</v>
      </c>
      <c r="Y304" s="147">
        <v>7.9269712086857407</v>
      </c>
      <c r="Z304" s="147">
        <v>9.3158647550942</v>
      </c>
      <c r="AA304" s="147">
        <v>10.203616903785147</v>
      </c>
      <c r="AB304" s="158">
        <f>ROUND(Fall13!W304/($P304/100),3)</f>
        <v>5.0439999999999996</v>
      </c>
      <c r="AC304" s="158">
        <f>ROUND(Fall13!X304/($P304/100),3)</f>
        <v>4.0049999999999999</v>
      </c>
      <c r="AD304" s="158">
        <f>ROUND(Fall13!Y304/($P304/100),3)</f>
        <v>3.29</v>
      </c>
      <c r="AE304" s="158">
        <f>ROUND(Fall13!Z304/($P304/100),3)</f>
        <v>3.867</v>
      </c>
      <c r="AF304" s="158">
        <f>ROUND(Fall13!AA304/($P304/100),3)</f>
        <v>4.2359999999999998</v>
      </c>
      <c r="AG304" s="168">
        <f t="shared" ref="AG304:AL304" si="15">AG292</f>
        <v>64.900000000000006</v>
      </c>
      <c r="AH304" s="168">
        <f t="shared" si="15"/>
        <v>54.9</v>
      </c>
      <c r="AI304" s="168">
        <f t="shared" si="15"/>
        <v>19.8</v>
      </c>
      <c r="AJ304" s="168">
        <f t="shared" si="15"/>
        <v>83.9</v>
      </c>
      <c r="AK304" s="168">
        <f t="shared" si="15"/>
        <v>97.8</v>
      </c>
      <c r="AL304" s="168">
        <f t="shared" si="15"/>
        <v>25.2</v>
      </c>
    </row>
    <row r="305" spans="1:38">
      <c r="A305" s="16">
        <f t="shared" si="8"/>
        <v>2015</v>
      </c>
      <c r="B305" s="6">
        <f t="shared" si="9"/>
        <v>1</v>
      </c>
      <c r="C305" s="46">
        <f>'[1]M (Adjusted)'!B308</f>
        <v>7844.4478766411066</v>
      </c>
      <c r="D305" s="101">
        <f>'[1]M (Adjusted)'!D308</f>
        <v>382.2667210986537</v>
      </c>
      <c r="E305" s="101">
        <f>'[1]M (Adjusted)'!E308</f>
        <v>308.28494468235198</v>
      </c>
      <c r="F305" s="101">
        <f>'[1]M (Adjusted)'!F308</f>
        <v>1601.9899206185532</v>
      </c>
      <c r="G305" s="101">
        <f>'[1]M (Adjusted)'!G308</f>
        <v>137.62064993940294</v>
      </c>
      <c r="H305" s="101">
        <f>'[1]M (Adjusted)'!H308</f>
        <v>515.96607568256195</v>
      </c>
      <c r="I305" s="101">
        <f>'[1]M (Adjusted)'!I308</f>
        <v>1161.5797463895813</v>
      </c>
      <c r="J305" s="101">
        <f>'[1]M (Adjusted)'!J308</f>
        <v>1205.1883272158523</v>
      </c>
      <c r="K305" s="101">
        <f>'[1]M (Adjusted)'!K308</f>
        <v>1096.9106164578229</v>
      </c>
      <c r="L305" s="101">
        <f>'[1]M (Adjusted)'!L308</f>
        <v>327.74470534872626</v>
      </c>
      <c r="M305" s="101">
        <f>'[1]M (Adjusted)'!M308</f>
        <v>6047.0000416525017</v>
      </c>
      <c r="N305" s="101">
        <f>'[1]M (Adjusted)'!N308</f>
        <v>1089.0329606871671</v>
      </c>
      <c r="O305" s="159">
        <v>32.200000000000003</v>
      </c>
      <c r="P305" s="101">
        <f>[2]M!L308</f>
        <v>241.39196687894724</v>
      </c>
      <c r="Q305" s="104">
        <f>'[3]M (Adjusted)'!$L308</f>
        <v>746755.86413967994</v>
      </c>
      <c r="R305" s="104">
        <f>'[3]M (Adjusted)'!D308</f>
        <v>39724.984159548578</v>
      </c>
      <c r="S305" s="104">
        <f>'[3]M (Adjusted)'!$M308</f>
        <v>670950.53554411861</v>
      </c>
      <c r="T305" s="104">
        <f>'[3]M (Adjusted)'!$O308</f>
        <v>32952.180896143756</v>
      </c>
      <c r="U305" s="174">
        <f>[4]Sheet1!$AQ308</f>
        <v>102.86066201725795</v>
      </c>
      <c r="V305" s="101">
        <f>[2]M!F308</f>
        <v>97.839575261718807</v>
      </c>
      <c r="W305" s="147">
        <v>12.9208908992345</v>
      </c>
      <c r="X305" s="147">
        <v>10.3999162957936</v>
      </c>
      <c r="Y305" s="147">
        <v>8.6456749669501303</v>
      </c>
      <c r="Z305" s="147">
        <v>10.066839777435801</v>
      </c>
      <c r="AA305" s="147">
        <v>11.007633136390343</v>
      </c>
      <c r="AB305" s="158">
        <f>ROUND(Fall13!W305/($P305/100),3)</f>
        <v>5.3529999999999998</v>
      </c>
      <c r="AC305" s="158">
        <f>ROUND(Fall13!X305/($P305/100),3)</f>
        <v>4.3079999999999998</v>
      </c>
      <c r="AD305" s="158">
        <f>ROUND(Fall13!Y305/($P305/100),3)</f>
        <v>3.5819999999999999</v>
      </c>
      <c r="AE305" s="158">
        <f>ROUND(Fall13!Z305/($P305/100),3)</f>
        <v>4.17</v>
      </c>
      <c r="AF305" s="158">
        <f>ROUND(Fall13!AA305/($P305/100),3)</f>
        <v>4.5599999999999996</v>
      </c>
      <c r="AG305" s="168">
        <f t="shared" ref="AG305:AL305" si="16">AG293</f>
        <v>149.19999999999999</v>
      </c>
      <c r="AH305" s="168">
        <f t="shared" si="16"/>
        <v>350.3</v>
      </c>
      <c r="AI305" s="168">
        <f t="shared" si="16"/>
        <v>58.6</v>
      </c>
      <c r="AJ305" s="168">
        <f t="shared" si="16"/>
        <v>44.2</v>
      </c>
      <c r="AK305" s="168">
        <f t="shared" si="16"/>
        <v>204.3</v>
      </c>
      <c r="AL305" s="168">
        <f t="shared" si="16"/>
        <v>7.4</v>
      </c>
    </row>
    <row r="306" spans="1:38">
      <c r="A306" s="16">
        <f t="shared" si="8"/>
        <v>2015</v>
      </c>
      <c r="B306" s="6">
        <f t="shared" si="9"/>
        <v>2</v>
      </c>
      <c r="C306" s="46">
        <f>'[1]M (Adjusted)'!B309</f>
        <v>7863.3906097647605</v>
      </c>
      <c r="D306" s="101">
        <f>'[1]M (Adjusted)'!D309</f>
        <v>383.95683755193437</v>
      </c>
      <c r="E306" s="101">
        <f>'[1]M (Adjusted)'!E309</f>
        <v>308.05836001836826</v>
      </c>
      <c r="F306" s="101">
        <f>'[1]M (Adjusted)'!F309</f>
        <v>1603.2842143676244</v>
      </c>
      <c r="G306" s="101">
        <f>'[1]M (Adjusted)'!G309</f>
        <v>137.90163070236511</v>
      </c>
      <c r="H306" s="101">
        <f>'[1]M (Adjusted)'!H309</f>
        <v>516.97629456581285</v>
      </c>
      <c r="I306" s="101">
        <f>'[1]M (Adjusted)'!I309</f>
        <v>1166.3365405766028</v>
      </c>
      <c r="J306" s="101">
        <f>'[1]M (Adjusted)'!J309</f>
        <v>1209.0004421653491</v>
      </c>
      <c r="K306" s="101">
        <f>'[1]M (Adjusted)'!K309</f>
        <v>1100.7133659704455</v>
      </c>
      <c r="L306" s="101">
        <f>'[1]M (Adjusted)'!L309</f>
        <v>328.48446141773769</v>
      </c>
      <c r="M306" s="101">
        <f>'[1]M (Adjusted)'!M309</f>
        <v>6062.6969497659366</v>
      </c>
      <c r="N306" s="101">
        <f>'[1]M (Adjusted)'!N309</f>
        <v>1088.3718394504021</v>
      </c>
      <c r="O306" s="38">
        <f t="shared" si="10"/>
        <v>29.7</v>
      </c>
      <c r="P306" s="101">
        <f>[2]M!L309</f>
        <v>241.85902428214573</v>
      </c>
      <c r="Q306" s="104">
        <f>'[3]M (Adjusted)'!$L309</f>
        <v>750560.45184326172</v>
      </c>
      <c r="R306" s="104">
        <f>'[3]M (Adjusted)'!D309</f>
        <v>39729.683775200108</v>
      </c>
      <c r="S306" s="104">
        <f>'[3]M (Adjusted)'!$M309</f>
        <v>674132.68352835521</v>
      </c>
      <c r="T306" s="104">
        <f>'[3]M (Adjusted)'!$O309</f>
        <v>33049.212293590819</v>
      </c>
      <c r="U306" s="174">
        <f>[4]Sheet1!$AQ309</f>
        <v>102.95001068641432</v>
      </c>
      <c r="V306" s="101">
        <f>[2]M!F309</f>
        <v>97.957679441730889</v>
      </c>
      <c r="W306" s="147">
        <v>12.9987316663988</v>
      </c>
      <c r="X306" s="147">
        <v>10.5525843025776</v>
      </c>
      <c r="Y306" s="147">
        <v>8.8065274471326891</v>
      </c>
      <c r="Z306" s="147">
        <v>10.205953379514201</v>
      </c>
      <c r="AA306" s="147">
        <v>11.034241508258336</v>
      </c>
      <c r="AB306" s="158">
        <f>ROUND(Fall13!W306/($P306/100),3)</f>
        <v>5.375</v>
      </c>
      <c r="AC306" s="158">
        <f>ROUND(Fall13!X306/($P306/100),3)</f>
        <v>4.3630000000000004</v>
      </c>
      <c r="AD306" s="158">
        <f>ROUND(Fall13!Y306/($P306/100),3)</f>
        <v>3.641</v>
      </c>
      <c r="AE306" s="158">
        <f>ROUND(Fall13!Z306/($P306/100),3)</f>
        <v>4.22</v>
      </c>
      <c r="AF306" s="158">
        <f>ROUND(Fall13!AA306/($P306/100),3)</f>
        <v>4.5620000000000003</v>
      </c>
      <c r="AG306" s="168">
        <f t="shared" ref="AG306:AL306" si="17">AG294</f>
        <v>142.9</v>
      </c>
      <c r="AH306" s="168">
        <f t="shared" si="17"/>
        <v>421.3</v>
      </c>
      <c r="AI306" s="168">
        <f t="shared" si="17"/>
        <v>51.6</v>
      </c>
      <c r="AJ306" s="168">
        <f t="shared" si="17"/>
        <v>25.9</v>
      </c>
      <c r="AK306" s="168">
        <f t="shared" si="17"/>
        <v>201.7</v>
      </c>
      <c r="AL306" s="168">
        <f t="shared" si="17"/>
        <v>2.9</v>
      </c>
    </row>
    <row r="307" spans="1:38">
      <c r="A307" s="16">
        <f t="shared" si="8"/>
        <v>2015</v>
      </c>
      <c r="B307" s="6">
        <f t="shared" si="9"/>
        <v>3</v>
      </c>
      <c r="C307" s="46">
        <f>'[1]M (Adjusted)'!B310</f>
        <v>7882.4241129236834</v>
      </c>
      <c r="D307" s="101">
        <f>'[1]M (Adjusted)'!D310</f>
        <v>385.59860947487817</v>
      </c>
      <c r="E307" s="101">
        <f>'[1]M (Adjusted)'!E310</f>
        <v>307.87427285614035</v>
      </c>
      <c r="F307" s="101">
        <f>'[1]M (Adjusted)'!F310</f>
        <v>1604.6563749246059</v>
      </c>
      <c r="G307" s="101">
        <f>'[1]M (Adjusted)'!G310</f>
        <v>138.17785944802981</v>
      </c>
      <c r="H307" s="101">
        <f>'[1]M (Adjusted)'!H310</f>
        <v>518.02857865285011</v>
      </c>
      <c r="I307" s="101">
        <f>'[1]M (Adjusted)'!I310</f>
        <v>1170.9030443223253</v>
      </c>
      <c r="J307" s="101">
        <f>'[1]M (Adjusted)'!J310</f>
        <v>1212.92432627178</v>
      </c>
      <c r="K307" s="101">
        <f>'[1]M (Adjusted)'!K310</f>
        <v>1104.6136123997069</v>
      </c>
      <c r="L307" s="101">
        <f>'[1]M (Adjusted)'!L310</f>
        <v>329.23335813499625</v>
      </c>
      <c r="M307" s="101">
        <f>'[1]M (Adjusted)'!M310</f>
        <v>6078.5371541542936</v>
      </c>
      <c r="N307" s="101">
        <f>'[1]M (Adjusted)'!N310</f>
        <v>1088.6109173650448</v>
      </c>
      <c r="O307" s="38">
        <f t="shared" si="10"/>
        <v>29.4</v>
      </c>
      <c r="P307" s="101">
        <f>[2]M!L310</f>
        <v>242.33325755794442</v>
      </c>
      <c r="Q307" s="104">
        <f>'[3]M (Adjusted)'!$L310</f>
        <v>753982.31646925409</v>
      </c>
      <c r="R307" s="104">
        <f>'[3]M (Adjusted)'!D310</f>
        <v>39745.856330077557</v>
      </c>
      <c r="S307" s="104">
        <f>'[3]M (Adjusted)'!$M310</f>
        <v>677011.45593655494</v>
      </c>
      <c r="T307" s="104">
        <f>'[3]M (Adjusted)'!$O310</f>
        <v>33130.442123228502</v>
      </c>
      <c r="U307" s="174">
        <f>[4]Sheet1!$AQ310</f>
        <v>103.0667019717155</v>
      </c>
      <c r="V307" s="101">
        <f>[2]M!F310</f>
        <v>98.109164345408644</v>
      </c>
      <c r="W307" s="147">
        <v>12.929184419296</v>
      </c>
      <c r="X307" s="147">
        <v>10.3921595499137</v>
      </c>
      <c r="Y307" s="147">
        <v>8.7141529891578688</v>
      </c>
      <c r="Z307" s="147">
        <v>10.064686839018201</v>
      </c>
      <c r="AA307" s="147">
        <v>10.840175885071178</v>
      </c>
      <c r="AB307" s="158">
        <f>ROUND(Fall13!W307/($P307/100),3)</f>
        <v>5.335</v>
      </c>
      <c r="AC307" s="158">
        <f>ROUND(Fall13!X307/($P307/100),3)</f>
        <v>4.2880000000000003</v>
      </c>
      <c r="AD307" s="158">
        <f>ROUND(Fall13!Y307/($P307/100),3)</f>
        <v>3.5960000000000001</v>
      </c>
      <c r="AE307" s="158">
        <f>ROUND(Fall13!Z307/($P307/100),3)</f>
        <v>4.1529999999999996</v>
      </c>
      <c r="AF307" s="158">
        <f>ROUND(Fall13!AA307/($P307/100),3)</f>
        <v>4.4729999999999999</v>
      </c>
      <c r="AG307" s="168">
        <f t="shared" ref="AG307:AL307" si="18">AG295</f>
        <v>79.2</v>
      </c>
      <c r="AH307" s="168">
        <f t="shared" si="18"/>
        <v>40.700000000000003</v>
      </c>
      <c r="AI307" s="168">
        <f t="shared" si="18"/>
        <v>25.2</v>
      </c>
      <c r="AJ307" s="168">
        <f t="shared" si="18"/>
        <v>66.099999999999994</v>
      </c>
      <c r="AK307" s="168">
        <f t="shared" si="18"/>
        <v>118.4</v>
      </c>
      <c r="AL307" s="168">
        <f t="shared" si="18"/>
        <v>14.6</v>
      </c>
    </row>
    <row r="308" spans="1:38">
      <c r="A308" s="16">
        <f t="shared" si="8"/>
        <v>2015</v>
      </c>
      <c r="B308" s="6">
        <f t="shared" si="9"/>
        <v>4</v>
      </c>
      <c r="C308" s="46">
        <f>'[1]M (Adjusted)'!B311</f>
        <v>7902.1204028082393</v>
      </c>
      <c r="D308" s="101">
        <f>'[1]M (Adjusted)'!D311</f>
        <v>387.29901397277911</v>
      </c>
      <c r="E308" s="101">
        <f>'[1]M (Adjusted)'!E311</f>
        <v>307.7115811633567</v>
      </c>
      <c r="F308" s="101">
        <f>'[1]M (Adjusted)'!F311</f>
        <v>1606.1351376776895</v>
      </c>
      <c r="G308" s="101">
        <f>'[1]M (Adjusted)'!G311</f>
        <v>138.4568739786356</v>
      </c>
      <c r="H308" s="101">
        <f>'[1]M (Adjusted)'!H311</f>
        <v>519.14123853705826</v>
      </c>
      <c r="I308" s="101">
        <f>'[1]M (Adjusted)'!I311</f>
        <v>1175.5120928496121</v>
      </c>
      <c r="J308" s="101">
        <f>'[1]M (Adjusted)'!J311</f>
        <v>1217.0385189503431</v>
      </c>
      <c r="K308" s="101">
        <f>'[1]M (Adjusted)'!K311</f>
        <v>1108.7088865021865</v>
      </c>
      <c r="L308" s="101">
        <f>'[1]M (Adjusted)'!L311</f>
        <v>330.01145744451009</v>
      </c>
      <c r="M308" s="101">
        <f>'[1]M (Adjusted)'!M311</f>
        <v>6095.0042059400357</v>
      </c>
      <c r="N308" s="101">
        <f>'[1]M (Adjusted)'!N311</f>
        <v>1089.5730770448338</v>
      </c>
      <c r="O308" s="38">
        <f t="shared" si="10"/>
        <v>29.65</v>
      </c>
      <c r="P308" s="101">
        <f>[2]M!L311</f>
        <v>242.82818813206006</v>
      </c>
      <c r="Q308" s="104">
        <f>'[3]M (Adjusted)'!$L311</f>
        <v>757244.48932291672</v>
      </c>
      <c r="R308" s="104">
        <f>'[3]M (Adjusted)'!D311</f>
        <v>39775.370183204781</v>
      </c>
      <c r="S308" s="104">
        <f>'[3]M (Adjusted)'!$M311</f>
        <v>679767.92502441409</v>
      </c>
      <c r="T308" s="104">
        <f>'[3]M (Adjusted)'!$O311</f>
        <v>33202.922787857053</v>
      </c>
      <c r="U308" s="174">
        <f>[4]Sheet1!$AQ311</f>
        <v>103.20978624398509</v>
      </c>
      <c r="V308" s="101">
        <f>[2]M!F311</f>
        <v>98.28647648903231</v>
      </c>
      <c r="W308" s="147">
        <v>12.935776695870899</v>
      </c>
      <c r="X308" s="147">
        <v>10.421839803732901</v>
      </c>
      <c r="Y308" s="147">
        <v>8.7825019723302109</v>
      </c>
      <c r="Z308" s="147">
        <v>10.108429372022201</v>
      </c>
      <c r="AA308" s="147">
        <v>10.837513358673164</v>
      </c>
      <c r="AB308" s="158">
        <f>ROUND(Fall13!W308/($P308/100),3)</f>
        <v>5.327</v>
      </c>
      <c r="AC308" s="158">
        <f>ROUND(Fall13!X308/($P308/100),3)</f>
        <v>4.2919999999999998</v>
      </c>
      <c r="AD308" s="158">
        <f>ROUND(Fall13!Y308/($P308/100),3)</f>
        <v>3.617</v>
      </c>
      <c r="AE308" s="158">
        <f>ROUND(Fall13!Z308/($P308/100),3)</f>
        <v>4.1630000000000003</v>
      </c>
      <c r="AF308" s="158">
        <f>ROUND(Fall13!AA308/($P308/100),3)</f>
        <v>4.4630000000000001</v>
      </c>
      <c r="AG308" s="168">
        <f t="shared" ref="AG308:AL308" si="19">AG296</f>
        <v>19.399999999999999</v>
      </c>
      <c r="AH308" s="168">
        <f t="shared" si="19"/>
        <v>96.9</v>
      </c>
      <c r="AI308" s="168">
        <f t="shared" si="19"/>
        <v>2.8</v>
      </c>
      <c r="AJ308" s="168">
        <f t="shared" si="19"/>
        <v>140.19999999999999</v>
      </c>
      <c r="AK308" s="168">
        <f t="shared" si="19"/>
        <v>37.6</v>
      </c>
      <c r="AL308" s="168">
        <f t="shared" si="19"/>
        <v>43.9</v>
      </c>
    </row>
    <row r="309" spans="1:38">
      <c r="A309" s="16">
        <f t="shared" si="8"/>
        <v>2015</v>
      </c>
      <c r="B309" s="6">
        <f t="shared" si="9"/>
        <v>5</v>
      </c>
      <c r="C309" s="46">
        <f>'[1]M (Adjusted)'!B312</f>
        <v>7921.7539457885487</v>
      </c>
      <c r="D309" s="101">
        <f>'[1]M (Adjusted)'!D312</f>
        <v>389.06413179828274</v>
      </c>
      <c r="E309" s="101">
        <f>'[1]M (Adjusted)'!E312</f>
        <v>307.55382225193802</v>
      </c>
      <c r="F309" s="101">
        <f>'[1]M (Adjusted)'!F312</f>
        <v>1607.6378543872027</v>
      </c>
      <c r="G309" s="101">
        <f>'[1]M (Adjusted)'!G312</f>
        <v>138.72961647294821</v>
      </c>
      <c r="H309" s="101">
        <f>'[1]M (Adjusted)'!H312</f>
        <v>520.25416408944875</v>
      </c>
      <c r="I309" s="101">
        <f>'[1]M (Adjusted)'!I312</f>
        <v>1180.1623682374916</v>
      </c>
      <c r="J309" s="101">
        <f>'[1]M (Adjusted)'!J312</f>
        <v>1221.1243562246523</v>
      </c>
      <c r="K309" s="101">
        <f>'[1]M (Adjusted)'!K312</f>
        <v>1112.8146687754461</v>
      </c>
      <c r="L309" s="101">
        <f>'[1]M (Adjusted)'!L312</f>
        <v>330.78937970800325</v>
      </c>
      <c r="M309" s="101">
        <f>'[1]M (Adjusted)'!M312</f>
        <v>6111.5124078951931</v>
      </c>
      <c r="N309" s="101">
        <f>'[1]M (Adjusted)'!N312</f>
        <v>1090.7768816379539</v>
      </c>
      <c r="O309" s="38">
        <f t="shared" si="10"/>
        <v>30.55</v>
      </c>
      <c r="P309" s="101">
        <f>[2]M!L312</f>
        <v>243.32315289748894</v>
      </c>
      <c r="Q309" s="104">
        <f>'[3]M (Adjusted)'!$L312</f>
        <v>760484.76440626581</v>
      </c>
      <c r="R309" s="104">
        <f>'[3]M (Adjusted)'!D312</f>
        <v>39815.518583441633</v>
      </c>
      <c r="S309" s="104">
        <f>'[3]M (Adjusted)'!$M312</f>
        <v>682537.49299572362</v>
      </c>
      <c r="T309" s="104">
        <f>'[3]M (Adjusted)'!$O312</f>
        <v>33275.638226093783</v>
      </c>
      <c r="U309" s="174">
        <f>[4]Sheet1!$AQ312</f>
        <v>103.36310782335744</v>
      </c>
      <c r="V309" s="101">
        <f>[2]M!F312</f>
        <v>98.460269835387024</v>
      </c>
      <c r="W309" s="147">
        <v>12.835660904916498</v>
      </c>
      <c r="X309" s="147">
        <v>10.3575288071325</v>
      </c>
      <c r="Y309" s="147">
        <v>8.7976214381683508</v>
      </c>
      <c r="Z309" s="147">
        <v>10.058939312156701</v>
      </c>
      <c r="AA309" s="147">
        <v>10.832526870174707</v>
      </c>
      <c r="AB309" s="158">
        <f>ROUND(Fall13!W309/($P309/100),3)</f>
        <v>5.2750000000000004</v>
      </c>
      <c r="AC309" s="158">
        <f>ROUND(Fall13!X309/($P309/100),3)</f>
        <v>4.2569999999999997</v>
      </c>
      <c r="AD309" s="158">
        <f>ROUND(Fall13!Y309/($P309/100),3)</f>
        <v>3.6160000000000001</v>
      </c>
      <c r="AE309" s="158">
        <f>ROUND(Fall13!Z309/($P309/100),3)</f>
        <v>4.1340000000000003</v>
      </c>
      <c r="AF309" s="158">
        <f>ROUND(Fall13!AA309/($P309/100),3)</f>
        <v>4.452</v>
      </c>
      <c r="AG309" s="168">
        <f t="shared" ref="AG309:AL309" si="20">AG297</f>
        <v>2.6</v>
      </c>
      <c r="AH309" s="168">
        <f t="shared" si="20"/>
        <v>202.5</v>
      </c>
      <c r="AI309" s="168">
        <f t="shared" si="20"/>
        <v>0.2</v>
      </c>
      <c r="AJ309" s="168">
        <f t="shared" si="20"/>
        <v>258.10000000000002</v>
      </c>
      <c r="AK309" s="168">
        <f t="shared" si="20"/>
        <v>6.7</v>
      </c>
      <c r="AL309" s="168">
        <f t="shared" si="20"/>
        <v>124.9</v>
      </c>
    </row>
    <row r="310" spans="1:38">
      <c r="A310" s="16">
        <f t="shared" si="8"/>
        <v>2015</v>
      </c>
      <c r="B310" s="6">
        <f t="shared" si="9"/>
        <v>6</v>
      </c>
      <c r="C310" s="46">
        <f>'[1]M (Adjusted)'!B313</f>
        <v>7941.2970205287138</v>
      </c>
      <c r="D310" s="101">
        <f>'[1]M (Adjusted)'!D313</f>
        <v>390.92353486269712</v>
      </c>
      <c r="E310" s="101">
        <f>'[1]M (Adjusted)'!E313</f>
        <v>307.38748695738616</v>
      </c>
      <c r="F310" s="101">
        <f>'[1]M (Adjusted)'!F313</f>
        <v>1609.1408291297655</v>
      </c>
      <c r="G310" s="101">
        <f>'[1]M (Adjusted)'!G313</f>
        <v>138.99716832876825</v>
      </c>
      <c r="H310" s="101">
        <f>'[1]M (Adjusted)'!H313</f>
        <v>521.34964493177836</v>
      </c>
      <c r="I310" s="101">
        <f>'[1]M (Adjusted)'!I313</f>
        <v>1184.9570081462464</v>
      </c>
      <c r="J310" s="101">
        <f>'[1]M (Adjusted)'!J313</f>
        <v>1225.1332766622304</v>
      </c>
      <c r="K310" s="101">
        <f>'[1]M (Adjusted)'!K313</f>
        <v>1116.8972098323206</v>
      </c>
      <c r="L310" s="101">
        <f>'[1]M (Adjusted)'!L313</f>
        <v>331.56495122422155</v>
      </c>
      <c r="M310" s="101">
        <f>'[1]M (Adjusted)'!M313</f>
        <v>6128.0400882553313</v>
      </c>
      <c r="N310" s="101">
        <f>'[1]M (Adjusted)'!N313</f>
        <v>1091.8454108726507</v>
      </c>
      <c r="O310" s="38">
        <f t="shared" si="10"/>
        <v>30.8</v>
      </c>
      <c r="P310" s="101">
        <f>[2]M!L313</f>
        <v>243.81491713499028</v>
      </c>
      <c r="Q310" s="104">
        <f>'[3]M (Adjusted)'!$L313</f>
        <v>763889.17495320633</v>
      </c>
      <c r="R310" s="104">
        <f>'[3]M (Adjusted)'!D313</f>
        <v>39862.115149905279</v>
      </c>
      <c r="S310" s="104">
        <f>'[3]M (Adjusted)'!$M313</f>
        <v>685491.54679972329</v>
      </c>
      <c r="T310" s="104">
        <f>'[3]M (Adjusted)'!$O313</f>
        <v>33357.212112585701</v>
      </c>
      <c r="U310" s="174">
        <f>[4]Sheet1!$AQ313</f>
        <v>103.51657677815916</v>
      </c>
      <c r="V310" s="101">
        <f>[2]M!F313</f>
        <v>98.614288199196253</v>
      </c>
      <c r="W310" s="147">
        <v>12.825775786085899</v>
      </c>
      <c r="X310" s="147">
        <v>10.3988075244644</v>
      </c>
      <c r="Y310" s="147">
        <v>8.7773757458658697</v>
      </c>
      <c r="Z310" s="147">
        <v>10.1023030827709</v>
      </c>
      <c r="AA310" s="147">
        <v>11.037296597033153</v>
      </c>
      <c r="AB310" s="158">
        <f>ROUND(Fall13!W310/($P310/100),3)</f>
        <v>5.26</v>
      </c>
      <c r="AC310" s="158">
        <f>ROUND(Fall13!X310/($P310/100),3)</f>
        <v>4.2649999999999997</v>
      </c>
      <c r="AD310" s="158">
        <f>ROUND(Fall13!Y310/($P310/100),3)</f>
        <v>3.6</v>
      </c>
      <c r="AE310" s="158">
        <f>ROUND(Fall13!Z310/($P310/100),3)</f>
        <v>4.1429999999999998</v>
      </c>
      <c r="AF310" s="158">
        <f>ROUND(Fall13!AA310/($P310/100),3)</f>
        <v>4.5270000000000001</v>
      </c>
      <c r="AG310" s="168">
        <f t="shared" ref="AG310:AL310" si="21">AG298</f>
        <v>0</v>
      </c>
      <c r="AH310" s="168">
        <f t="shared" si="21"/>
        <v>350.3</v>
      </c>
      <c r="AI310" s="168">
        <f t="shared" si="21"/>
        <v>0</v>
      </c>
      <c r="AJ310" s="168">
        <f t="shared" si="21"/>
        <v>411.6</v>
      </c>
      <c r="AK310" s="168">
        <f t="shared" si="21"/>
        <v>0</v>
      </c>
      <c r="AL310" s="168">
        <f t="shared" si="21"/>
        <v>259</v>
      </c>
    </row>
    <row r="311" spans="1:38">
      <c r="A311" s="16">
        <f t="shared" si="8"/>
        <v>2015</v>
      </c>
      <c r="B311" s="6">
        <f t="shared" si="9"/>
        <v>7</v>
      </c>
      <c r="C311" s="46">
        <f>'[1]M (Adjusted)'!B314</f>
        <v>7960.8831103319126</v>
      </c>
      <c r="D311" s="101">
        <f>'[1]M (Adjusted)'!D314</f>
        <v>392.81100728338765</v>
      </c>
      <c r="E311" s="101">
        <f>'[1]M (Adjusted)'!E314</f>
        <v>307.23087227032067</v>
      </c>
      <c r="F311" s="101">
        <f>'[1]M (Adjusted)'!F314</f>
        <v>1610.6669763134371</v>
      </c>
      <c r="G311" s="101">
        <f>'[1]M (Adjusted)'!G314</f>
        <v>139.2619039247173</v>
      </c>
      <c r="H311" s="101">
        <f>'[1]M (Adjusted)'!H314</f>
        <v>522.43353030728474</v>
      </c>
      <c r="I311" s="101">
        <f>'[1]M (Adjusted)'!I314</f>
        <v>1189.831885473382</v>
      </c>
      <c r="J311" s="101">
        <f>'[1]M (Adjusted)'!J314</f>
        <v>1229.1367041410938</v>
      </c>
      <c r="K311" s="101">
        <f>'[1]M (Adjusted)'!K314</f>
        <v>1120.987752458982</v>
      </c>
      <c r="L311" s="101">
        <f>'[1]M (Adjusted)'!L314</f>
        <v>332.34195526680276</v>
      </c>
      <c r="M311" s="101">
        <f>'[1]M (Adjusted)'!M314</f>
        <v>6144.6607078856996</v>
      </c>
      <c r="N311" s="101">
        <f>'[1]M (Adjusted)'!N314</f>
        <v>1092.7962239413791</v>
      </c>
      <c r="O311" s="38">
        <f t="shared" si="10"/>
        <v>30.35</v>
      </c>
      <c r="P311" s="101">
        <f>[2]M!L314</f>
        <v>244.30496929087226</v>
      </c>
      <c r="Q311" s="104">
        <f>'[3]M (Adjusted)'!$L314</f>
        <v>767399.96343797247</v>
      </c>
      <c r="R311" s="104">
        <f>'[3]M (Adjusted)'!D314</f>
        <v>39906.677684793183</v>
      </c>
      <c r="S311" s="104">
        <f>'[3]M (Adjusted)'!$M314</f>
        <v>688584.31257875508</v>
      </c>
      <c r="T311" s="104">
        <f>'[3]M (Adjusted)'!$O314</f>
        <v>33445.230720120089</v>
      </c>
      <c r="U311" s="174">
        <f>[4]Sheet1!$AQ314</f>
        <v>103.66974573368357</v>
      </c>
      <c r="V311" s="101">
        <f>[2]M!F314</f>
        <v>98.759167914068513</v>
      </c>
      <c r="W311" s="147">
        <v>12.868229897186001</v>
      </c>
      <c r="X311" s="147">
        <v>10.3584377584199</v>
      </c>
      <c r="Y311" s="147">
        <v>8.7273535206114605</v>
      </c>
      <c r="Z311" s="147">
        <v>10.0620901469676</v>
      </c>
      <c r="AA311" s="147">
        <v>11.063853135098418</v>
      </c>
      <c r="AB311" s="158">
        <f>ROUND(Fall13!W311/($P311/100),3)</f>
        <v>5.2670000000000003</v>
      </c>
      <c r="AC311" s="158">
        <f>ROUND(Fall13!X311/($P311/100),3)</f>
        <v>4.24</v>
      </c>
      <c r="AD311" s="158">
        <f>ROUND(Fall13!Y311/($P311/100),3)</f>
        <v>3.5720000000000001</v>
      </c>
      <c r="AE311" s="158">
        <f>ROUND(Fall13!Z311/($P311/100),3)</f>
        <v>4.1189999999999998</v>
      </c>
      <c r="AF311" s="158">
        <f>ROUND(Fall13!AA311/($P311/100),3)</f>
        <v>4.5289999999999999</v>
      </c>
      <c r="AG311" s="168">
        <f t="shared" ref="AG311:AL311" si="22">AG299</f>
        <v>0</v>
      </c>
      <c r="AH311" s="168">
        <f t="shared" si="22"/>
        <v>421.3</v>
      </c>
      <c r="AI311" s="168">
        <f t="shared" si="22"/>
        <v>0</v>
      </c>
      <c r="AJ311" s="168">
        <f t="shared" si="22"/>
        <v>482.4</v>
      </c>
      <c r="AK311" s="168">
        <f t="shared" si="22"/>
        <v>0</v>
      </c>
      <c r="AL311" s="168">
        <f t="shared" si="22"/>
        <v>329.7</v>
      </c>
    </row>
    <row r="312" spans="1:38">
      <c r="A312" s="16">
        <f t="shared" si="8"/>
        <v>2015</v>
      </c>
      <c r="B312" s="6">
        <f t="shared" si="9"/>
        <v>8</v>
      </c>
      <c r="C312" s="46">
        <f>'[1]M (Adjusted)'!B315</f>
        <v>7981.0260528607232</v>
      </c>
      <c r="D312" s="101">
        <f>'[1]M (Adjusted)'!D315</f>
        <v>394.65689535727427</v>
      </c>
      <c r="E312" s="101">
        <f>'[1]M (Adjusted)'!E315</f>
        <v>307.11096362096646</v>
      </c>
      <c r="F312" s="101">
        <f>'[1]M (Adjusted)'!F315</f>
        <v>1612.2804971282039</v>
      </c>
      <c r="G312" s="101">
        <f>'[1]M (Adjusted)'!G315</f>
        <v>139.53108121384116</v>
      </c>
      <c r="H312" s="101">
        <f>'[1]M (Adjusted)'!H315</f>
        <v>523.53763182770706</v>
      </c>
      <c r="I312" s="101">
        <f>'[1]M (Adjusted)'!I315</f>
        <v>1194.7444423033346</v>
      </c>
      <c r="J312" s="101">
        <f>'[1]M (Adjusted)'!J315</f>
        <v>1233.3146491619127</v>
      </c>
      <c r="K312" s="101">
        <f>'[1]M (Adjusted)'!K315</f>
        <v>1125.2075066475138</v>
      </c>
      <c r="L312" s="101">
        <f>'[1]M (Adjusted)'!L315</f>
        <v>333.13903595029467</v>
      </c>
      <c r="M312" s="101">
        <f>'[1]M (Adjusted)'!M315</f>
        <v>6161.754844232808</v>
      </c>
      <c r="N312" s="101">
        <f>'[1]M (Adjusted)'!N315</f>
        <v>1093.7952085027471</v>
      </c>
      <c r="O312" s="38">
        <f t="shared" si="10"/>
        <v>31.25</v>
      </c>
      <c r="P312" s="101">
        <f>[2]M!L315</f>
        <v>244.80447218026364</v>
      </c>
      <c r="Q312" s="104">
        <f>'[3]M (Adjusted)'!$L315</f>
        <v>770932.8641682287</v>
      </c>
      <c r="R312" s="104">
        <f>'[3]M (Adjusted)'!D315</f>
        <v>39939.571799842488</v>
      </c>
      <c r="S312" s="104">
        <f>'[3]M (Adjusted)'!$M315</f>
        <v>691746.02028311451</v>
      </c>
      <c r="T312" s="104">
        <f>'[3]M (Adjusted)'!$O315</f>
        <v>33534.925343990326</v>
      </c>
      <c r="U312" s="174">
        <f>[4]Sheet1!$AQ315</f>
        <v>103.82788787361595</v>
      </c>
      <c r="V312" s="101">
        <f>[2]M!F315</f>
        <v>98.917314049817861</v>
      </c>
      <c r="W312" s="147">
        <v>12.8798361442221</v>
      </c>
      <c r="X312" s="147">
        <v>10.353399134898201</v>
      </c>
      <c r="Y312" s="147">
        <v>8.75613814773995</v>
      </c>
      <c r="Z312" s="147">
        <v>10.0590213072362</v>
      </c>
      <c r="AA312" s="147">
        <v>11.040358108164366</v>
      </c>
      <c r="AB312" s="158">
        <f>ROUND(Fall13!W312/($P312/100),3)</f>
        <v>5.2610000000000001</v>
      </c>
      <c r="AC312" s="158">
        <f>ROUND(Fall13!X312/($P312/100),3)</f>
        <v>4.2290000000000001</v>
      </c>
      <c r="AD312" s="158">
        <f>ROUND(Fall13!Y312/($P312/100),3)</f>
        <v>3.577</v>
      </c>
      <c r="AE312" s="158">
        <f>ROUND(Fall13!Z312/($P312/100),3)</f>
        <v>4.109</v>
      </c>
      <c r="AF312" s="158">
        <f>ROUND(Fall13!AA312/($P312/100),3)</f>
        <v>4.51</v>
      </c>
      <c r="AG312" s="168">
        <f t="shared" ref="AG312:AL312" si="23">AG300</f>
        <v>0</v>
      </c>
      <c r="AH312" s="168">
        <f t="shared" si="23"/>
        <v>449.2</v>
      </c>
      <c r="AI312" s="168">
        <f t="shared" si="23"/>
        <v>0</v>
      </c>
      <c r="AJ312" s="168">
        <f t="shared" si="23"/>
        <v>510.4</v>
      </c>
      <c r="AK312" s="168">
        <f t="shared" si="23"/>
        <v>0</v>
      </c>
      <c r="AL312" s="168">
        <f t="shared" si="23"/>
        <v>357.3</v>
      </c>
    </row>
    <row r="313" spans="1:38">
      <c r="A313" s="16">
        <f t="shared" si="8"/>
        <v>2015</v>
      </c>
      <c r="B313" s="6">
        <f t="shared" si="9"/>
        <v>9</v>
      </c>
      <c r="C313" s="46">
        <f>'[1]M (Adjusted)'!B316</f>
        <v>8001.2184740764396</v>
      </c>
      <c r="D313" s="101">
        <f>'[1]M (Adjusted)'!D316</f>
        <v>396.35550613949698</v>
      </c>
      <c r="E313" s="101">
        <f>'[1]M (Adjusted)'!E316</f>
        <v>307.04573198159534</v>
      </c>
      <c r="F313" s="101">
        <f>'[1]M (Adjusted)'!F316</f>
        <v>1613.9433724959692</v>
      </c>
      <c r="G313" s="101">
        <f>'[1]M (Adjusted)'!G316</f>
        <v>139.79884577679914</v>
      </c>
      <c r="H313" s="101">
        <f>'[1]M (Adjusted)'!H316</f>
        <v>524.63912529898812</v>
      </c>
      <c r="I313" s="101">
        <f>'[1]M (Adjusted)'!I316</f>
        <v>1199.475799190998</v>
      </c>
      <c r="J313" s="101">
        <f>'[1]M (Adjusted)'!J316</f>
        <v>1237.6084225527943</v>
      </c>
      <c r="K313" s="101">
        <f>'[1]M (Adjusted)'!K316</f>
        <v>1129.4530336879193</v>
      </c>
      <c r="L313" s="101">
        <f>'[1]M (Adjusted)'!L316</f>
        <v>333.93339973334224</v>
      </c>
      <c r="M313" s="101">
        <f>'[1]M (Adjusted)'!M316</f>
        <v>6178.8519987368118</v>
      </c>
      <c r="N313" s="101">
        <f>'[1]M (Adjusted)'!N316</f>
        <v>1094.888281240583</v>
      </c>
      <c r="O313" s="38">
        <f t="shared" si="10"/>
        <v>30.5</v>
      </c>
      <c r="P313" s="101">
        <f>[2]M!L316</f>
        <v>245.29924568459393</v>
      </c>
      <c r="Q313" s="104">
        <f>'[3]M (Adjusted)'!$L316</f>
        <v>774282.83646240237</v>
      </c>
      <c r="R313" s="104">
        <f>'[3]M (Adjusted)'!D316</f>
        <v>39955.800987432878</v>
      </c>
      <c r="S313" s="104">
        <f>'[3]M (Adjusted)'!$M316</f>
        <v>694800.88104349771</v>
      </c>
      <c r="T313" s="104">
        <f>'[3]M (Adjusted)'!$O316</f>
        <v>33619.644983895618</v>
      </c>
      <c r="U313" s="174">
        <f>[4]Sheet1!$AQ316</f>
        <v>103.98745599348719</v>
      </c>
      <c r="V313" s="101">
        <f>[2]M!F316</f>
        <v>99.094086923077697</v>
      </c>
      <c r="W313" s="147">
        <v>12.926801318280001</v>
      </c>
      <c r="X313" s="147">
        <v>10.405224319619801</v>
      </c>
      <c r="Y313" s="147">
        <v>8.76370522703502</v>
      </c>
      <c r="Z313" s="147">
        <v>10.0946334135483</v>
      </c>
      <c r="AA313" s="147">
        <v>11.056691834246177</v>
      </c>
      <c r="AB313" s="158">
        <f>ROUND(Fall13!W313/($P313/100),3)</f>
        <v>5.27</v>
      </c>
      <c r="AC313" s="158">
        <f>ROUND(Fall13!X313/($P313/100),3)</f>
        <v>4.242</v>
      </c>
      <c r="AD313" s="158">
        <f>ROUND(Fall13!Y313/($P313/100),3)</f>
        <v>3.573</v>
      </c>
      <c r="AE313" s="158">
        <f>ROUND(Fall13!Z313/($P313/100),3)</f>
        <v>4.1150000000000002</v>
      </c>
      <c r="AF313" s="158">
        <f>ROUND(Fall13!AA313/($P313/100),3)</f>
        <v>4.5069999999999997</v>
      </c>
      <c r="AG313" s="168">
        <f t="shared" ref="AG313:AL313" si="24">AG301</f>
        <v>0</v>
      </c>
      <c r="AH313" s="168">
        <f t="shared" si="24"/>
        <v>434.1</v>
      </c>
      <c r="AI313" s="168">
        <f t="shared" si="24"/>
        <v>0</v>
      </c>
      <c r="AJ313" s="168">
        <f t="shared" si="24"/>
        <v>495.5</v>
      </c>
      <c r="AK313" s="168">
        <f t="shared" si="24"/>
        <v>0</v>
      </c>
      <c r="AL313" s="168">
        <f t="shared" si="24"/>
        <v>342.1</v>
      </c>
    </row>
    <row r="314" spans="1:38">
      <c r="A314" s="16">
        <f t="shared" ref="A314:A377" si="25">A302+1</f>
        <v>2015</v>
      </c>
      <c r="B314" s="6">
        <f t="shared" si="9"/>
        <v>10</v>
      </c>
      <c r="C314" s="46">
        <f>'[1]M (Adjusted)'!B317</f>
        <v>8021.7927199187534</v>
      </c>
      <c r="D314" s="101">
        <f>'[1]M (Adjusted)'!D317</f>
        <v>398.04748893168664</v>
      </c>
      <c r="E314" s="101">
        <f>'[1]M (Adjusted)'!E317</f>
        <v>307.00365512673892</v>
      </c>
      <c r="F314" s="101">
        <f>'[1]M (Adjusted)'!F317</f>
        <v>1615.6242368009782</v>
      </c>
      <c r="G314" s="101">
        <f>'[1]M (Adjusted)'!G317</f>
        <v>140.07218201090433</v>
      </c>
      <c r="H314" s="101">
        <f>'[1]M (Adjusted)'!H317</f>
        <v>525.76512996470854</v>
      </c>
      <c r="I314" s="101">
        <f>'[1]M (Adjusted)'!I317</f>
        <v>1204.2262302848601</v>
      </c>
      <c r="J314" s="101">
        <f>'[1]M (Adjusted)'!J317</f>
        <v>1242.0545064746852</v>
      </c>
      <c r="K314" s="101">
        <f>'[1]M (Adjusted)'!K317</f>
        <v>1133.764865506801</v>
      </c>
      <c r="L314" s="101">
        <f>'[1]M (Adjusted)'!L317</f>
        <v>334.73236921567832</v>
      </c>
      <c r="M314" s="101">
        <f>'[1]M (Adjusted)'!M317</f>
        <v>6196.2395202586158</v>
      </c>
      <c r="N314" s="101">
        <f>'[1]M (Adjusted)'!N317</f>
        <v>1095.9555406446343</v>
      </c>
      <c r="O314" s="38">
        <f t="shared" si="10"/>
        <v>29.7</v>
      </c>
      <c r="P314" s="101">
        <f>[2]M!L317</f>
        <v>245.79581483549649</v>
      </c>
      <c r="Q314" s="104">
        <f>'[3]M (Adjusted)'!$L317</f>
        <v>777564.19091009325</v>
      </c>
      <c r="R314" s="104">
        <f>'[3]M (Adjusted)'!D317</f>
        <v>39970.772674259657</v>
      </c>
      <c r="S314" s="104">
        <f>'[3]M (Adjusted)'!$M317</f>
        <v>697865.24862572458</v>
      </c>
      <c r="T314" s="104">
        <f>'[3]M (Adjusted)'!$O317</f>
        <v>33704.359494886092</v>
      </c>
      <c r="U314" s="174">
        <f>[4]Sheet1!$AQ317</f>
        <v>104.14902885014853</v>
      </c>
      <c r="V314" s="101">
        <f>[2]M!F317</f>
        <v>99.274757253546866</v>
      </c>
      <c r="W314" s="147">
        <v>12.9916928350637</v>
      </c>
      <c r="X314" s="147">
        <v>10.386324580295</v>
      </c>
      <c r="Y314" s="147">
        <v>8.6585533299368098</v>
      </c>
      <c r="Z314" s="147">
        <v>10.0529336967459</v>
      </c>
      <c r="AA314" s="147">
        <v>10.993873480514381</v>
      </c>
      <c r="AB314" s="158">
        <f>ROUND(Fall13!W314/($P314/100),3)</f>
        <v>5.2859999999999996</v>
      </c>
      <c r="AC314" s="158">
        <f>ROUND(Fall13!X314/($P314/100),3)</f>
        <v>4.226</v>
      </c>
      <c r="AD314" s="158">
        <f>ROUND(Fall13!Y314/($P314/100),3)</f>
        <v>3.5230000000000001</v>
      </c>
      <c r="AE314" s="158">
        <f>ROUND(Fall13!Z314/($P314/100),3)</f>
        <v>4.09</v>
      </c>
      <c r="AF314" s="158">
        <f>ROUND(Fall13!AA314/($P314/100),3)</f>
        <v>4.4729999999999999</v>
      </c>
      <c r="AG314" s="168">
        <f t="shared" ref="AG314:AL314" si="26">AG302</f>
        <v>0.3</v>
      </c>
      <c r="AH314" s="168">
        <f t="shared" si="26"/>
        <v>344.3</v>
      </c>
      <c r="AI314" s="168">
        <f t="shared" si="26"/>
        <v>0</v>
      </c>
      <c r="AJ314" s="168">
        <f t="shared" si="26"/>
        <v>403.4</v>
      </c>
      <c r="AK314" s="168">
        <f t="shared" si="26"/>
        <v>0.7</v>
      </c>
      <c r="AL314" s="168">
        <f t="shared" si="26"/>
        <v>256.3</v>
      </c>
    </row>
    <row r="315" spans="1:38">
      <c r="A315" s="16">
        <f t="shared" si="25"/>
        <v>2015</v>
      </c>
      <c r="B315" s="6">
        <f t="shared" si="9"/>
        <v>11</v>
      </c>
      <c r="C315" s="46">
        <f>'[1]M (Adjusted)'!B318</f>
        <v>8042.7083885736765</v>
      </c>
      <c r="D315" s="101">
        <f>'[1]M (Adjusted)'!D318</f>
        <v>399.89097186326978</v>
      </c>
      <c r="E315" s="101">
        <f>'[1]M (Adjusted)'!E318</f>
        <v>306.94170977125566</v>
      </c>
      <c r="F315" s="101">
        <f>'[1]M (Adjusted)'!F318</f>
        <v>1617.2442941752572</v>
      </c>
      <c r="G315" s="101">
        <f>'[1]M (Adjusted)'!G318</f>
        <v>140.35353633424577</v>
      </c>
      <c r="H315" s="101">
        <f>'[1]M (Adjusted)'!H318</f>
        <v>526.92332801064481</v>
      </c>
      <c r="I315" s="101">
        <f>'[1]M (Adjusted)'!I318</f>
        <v>1209.1712797194718</v>
      </c>
      <c r="J315" s="101">
        <f>'[1]M (Adjusted)'!J318</f>
        <v>1246.5868657348678</v>
      </c>
      <c r="K315" s="101">
        <f>'[1]M (Adjusted)'!K318</f>
        <v>1138.0962963569909</v>
      </c>
      <c r="L315" s="101">
        <f>'[1]M (Adjusted)'!L318</f>
        <v>335.52783583384007</v>
      </c>
      <c r="M315" s="101">
        <f>'[1]M (Adjusted)'!M318</f>
        <v>6213.9034361653185</v>
      </c>
      <c r="N315" s="101">
        <f>'[1]M (Adjusted)'!N318</f>
        <v>1096.7968326491857</v>
      </c>
      <c r="O315" s="38">
        <f t="shared" si="10"/>
        <v>29.9</v>
      </c>
      <c r="P315" s="101">
        <f>[2]M!L318</f>
        <v>246.29157479206722</v>
      </c>
      <c r="Q315" s="104">
        <f>'[3]M (Adjusted)'!$L318</f>
        <v>780881.03514607751</v>
      </c>
      <c r="R315" s="104">
        <f>'[3]M (Adjusted)'!D318</f>
        <v>40004.883209422413</v>
      </c>
      <c r="S315" s="104">
        <f>'[3]M (Adjusted)'!$M318</f>
        <v>701047.00761210127</v>
      </c>
      <c r="T315" s="104">
        <f>'[3]M (Adjusted)'!$O318</f>
        <v>33794.818991820015</v>
      </c>
      <c r="U315" s="174">
        <f>[4]Sheet1!$AQ318</f>
        <v>104.3095220880971</v>
      </c>
      <c r="V315" s="101">
        <f>[2]M!F318</f>
        <v>99.433586858461297</v>
      </c>
      <c r="W315" s="147">
        <v>13.146988218583999</v>
      </c>
      <c r="X315" s="147">
        <v>10.433210124033501</v>
      </c>
      <c r="Y315" s="147">
        <v>8.8141101700558906</v>
      </c>
      <c r="Z315" s="147">
        <v>10.110830678719699</v>
      </c>
      <c r="AA315" s="147">
        <v>10.826824244838193</v>
      </c>
      <c r="AB315" s="158">
        <f>ROUND(Fall13!W315/($P315/100),3)</f>
        <v>5.3380000000000001</v>
      </c>
      <c r="AC315" s="158">
        <f>ROUND(Fall13!X315/($P315/100),3)</f>
        <v>4.2359999999999998</v>
      </c>
      <c r="AD315" s="158">
        <f>ROUND(Fall13!Y315/($P315/100),3)</f>
        <v>3.5790000000000002</v>
      </c>
      <c r="AE315" s="158">
        <f>ROUND(Fall13!Z315/($P315/100),3)</f>
        <v>4.1050000000000004</v>
      </c>
      <c r="AF315" s="158">
        <f>ROUND(Fall13!AA315/($P315/100),3)</f>
        <v>4.3959999999999999</v>
      </c>
      <c r="AG315" s="168">
        <f t="shared" ref="AG315:AL315" si="27">AG303</f>
        <v>13.1</v>
      </c>
      <c r="AH315" s="168">
        <f t="shared" si="27"/>
        <v>171.4</v>
      </c>
      <c r="AI315" s="168">
        <f t="shared" si="27"/>
        <v>1.8</v>
      </c>
      <c r="AJ315" s="168">
        <f t="shared" si="27"/>
        <v>221</v>
      </c>
      <c r="AK315" s="168">
        <f t="shared" si="27"/>
        <v>23.9</v>
      </c>
      <c r="AL315" s="168">
        <f t="shared" si="27"/>
        <v>106.2</v>
      </c>
    </row>
    <row r="316" spans="1:38">
      <c r="A316" s="16">
        <f t="shared" si="25"/>
        <v>2015</v>
      </c>
      <c r="B316" s="6">
        <f t="shared" si="9"/>
        <v>12</v>
      </c>
      <c r="C316" s="46">
        <f>'[1]M (Adjusted)'!B319</f>
        <v>8063.9141948708602</v>
      </c>
      <c r="D316" s="101">
        <f>'[1]M (Adjusted)'!D319</f>
        <v>401.9790466158621</v>
      </c>
      <c r="E316" s="101">
        <f>'[1]M (Adjusted)'!E319</f>
        <v>306.83312665406737</v>
      </c>
      <c r="F316" s="101">
        <f>'[1]M (Adjusted)'!F319</f>
        <v>1618.7624593617454</v>
      </c>
      <c r="G316" s="101">
        <f>'[1]M (Adjusted)'!G319</f>
        <v>140.6439765956433</v>
      </c>
      <c r="H316" s="101">
        <f>'[1]M (Adjusted)'!H319</f>
        <v>528.11851303904291</v>
      </c>
      <c r="I316" s="101">
        <f>'[1]M (Adjusted)'!I319</f>
        <v>1214.4151598051671</v>
      </c>
      <c r="J316" s="101">
        <f>'[1]M (Adjusted)'!J319</f>
        <v>1251.1581316497777</v>
      </c>
      <c r="K316" s="101">
        <f>'[1]M (Adjusted)'!K319</f>
        <v>1142.4237930104136</v>
      </c>
      <c r="L316" s="101">
        <f>'[1]M (Adjusted)'!L319</f>
        <v>336.31722309176001</v>
      </c>
      <c r="M316" s="101">
        <f>'[1]M (Adjusted)'!M319</f>
        <v>6231.8392565535496</v>
      </c>
      <c r="N316" s="101">
        <f>'[1]M (Adjusted)'!N319</f>
        <v>1097.3205309256934</v>
      </c>
      <c r="O316" s="38">
        <f t="shared" si="10"/>
        <v>31.4</v>
      </c>
      <c r="P316" s="101">
        <f>[2]M!L319</f>
        <v>246.78594698985256</v>
      </c>
      <c r="Q316" s="104">
        <f>'[3]M (Adjusted)'!$L319</f>
        <v>784307.58152328001</v>
      </c>
      <c r="R316" s="104">
        <f>'[3]M (Adjusted)'!D319</f>
        <v>40070.076596405765</v>
      </c>
      <c r="S316" s="104">
        <f>'[3]M (Adjusted)'!$M319</f>
        <v>704404.95367923856</v>
      </c>
      <c r="T316" s="104">
        <f>'[3]M (Adjusted)'!$O319</f>
        <v>33894.092892154571</v>
      </c>
      <c r="U316" s="174">
        <f>[4]Sheet1!$AQ319</f>
        <v>104.4657456480988</v>
      </c>
      <c r="V316" s="101">
        <f>[2]M!F319</f>
        <v>99.553945388765101</v>
      </c>
      <c r="W316" s="147">
        <v>12.898104677489799</v>
      </c>
      <c r="X316" s="147">
        <v>10.402822298451401</v>
      </c>
      <c r="Y316" s="147">
        <v>8.6861020242528202</v>
      </c>
      <c r="Z316" s="147">
        <v>10.062976766236401</v>
      </c>
      <c r="AA316" s="147">
        <v>10.919804137554001</v>
      </c>
      <c r="AB316" s="158">
        <f>ROUND(Fall13!W316/($P316/100),3)</f>
        <v>5.226</v>
      </c>
      <c r="AC316" s="158">
        <f>ROUND(Fall13!X316/($P316/100),3)</f>
        <v>4.2149999999999999</v>
      </c>
      <c r="AD316" s="158">
        <f>ROUND(Fall13!Y316/($P316/100),3)</f>
        <v>3.52</v>
      </c>
      <c r="AE316" s="158">
        <f>ROUND(Fall13!Z316/($P316/100),3)</f>
        <v>4.0780000000000003</v>
      </c>
      <c r="AF316" s="158">
        <f>ROUND(Fall13!AA316/($P316/100),3)</f>
        <v>4.4249999999999998</v>
      </c>
      <c r="AG316" s="168">
        <f t="shared" ref="AG316:AL316" si="28">AG304</f>
        <v>64.900000000000006</v>
      </c>
      <c r="AH316" s="168">
        <f t="shared" si="28"/>
        <v>54.9</v>
      </c>
      <c r="AI316" s="168">
        <f t="shared" si="28"/>
        <v>19.8</v>
      </c>
      <c r="AJ316" s="168">
        <f t="shared" si="28"/>
        <v>83.9</v>
      </c>
      <c r="AK316" s="168">
        <f t="shared" si="28"/>
        <v>97.8</v>
      </c>
      <c r="AL316" s="168">
        <f t="shared" si="28"/>
        <v>25.2</v>
      </c>
    </row>
    <row r="317" spans="1:38">
      <c r="A317" s="16">
        <f t="shared" si="25"/>
        <v>2016</v>
      </c>
      <c r="B317" s="6">
        <f t="shared" si="9"/>
        <v>1</v>
      </c>
      <c r="C317" s="46">
        <f>'[1]M (Adjusted)'!B320</f>
        <v>8085.6509566773329</v>
      </c>
      <c r="D317" s="101">
        <f>'[1]M (Adjusted)'!D320</f>
        <v>404.23036938328897</v>
      </c>
      <c r="E317" s="101">
        <f>'[1]M (Adjusted)'!E320</f>
        <v>306.70028703972218</v>
      </c>
      <c r="F317" s="101">
        <f>'[1]M (Adjusted)'!F320</f>
        <v>1620.2821181060806</v>
      </c>
      <c r="G317" s="101">
        <f>'[1]M (Adjusted)'!G320</f>
        <v>140.94461312172032</v>
      </c>
      <c r="H317" s="101">
        <f>'[1]M (Adjusted)'!H320</f>
        <v>529.36436102659468</v>
      </c>
      <c r="I317" s="101">
        <f>'[1]M (Adjusted)'!I320</f>
        <v>1219.9173691916851</v>
      </c>
      <c r="J317" s="101">
        <f>'[1]M (Adjusted)'!J320</f>
        <v>1255.8475294705599</v>
      </c>
      <c r="K317" s="101">
        <f>'[1]M (Adjusted)'!K320</f>
        <v>1146.8649411569199</v>
      </c>
      <c r="L317" s="101">
        <f>'[1]M (Adjusted)'!L320</f>
        <v>337.12821478444721</v>
      </c>
      <c r="M317" s="101">
        <f>'[1]M (Adjusted)'!M320</f>
        <v>6250.3491468580069</v>
      </c>
      <c r="N317" s="101">
        <f>'[1]M (Adjusted)'!N320</f>
        <v>1106.1689779664478</v>
      </c>
      <c r="O317" s="38">
        <f t="shared" si="10"/>
        <v>32.200000000000003</v>
      </c>
      <c r="P317" s="101">
        <f>[2]M!L320</f>
        <v>247.29279097421997</v>
      </c>
      <c r="Q317" s="104">
        <f>'[3]M (Adjusted)'!$L320</f>
        <v>787880.80624094314</v>
      </c>
      <c r="R317" s="104">
        <f>'[3]M (Adjusted)'!D320</f>
        <v>40152.721235728975</v>
      </c>
      <c r="S317" s="104">
        <f>'[3]M (Adjusted)'!$M320</f>
        <v>707894.51350550493</v>
      </c>
      <c r="T317" s="104">
        <f>'[3]M (Adjusted)'!$O320</f>
        <v>33998.26695728302</v>
      </c>
      <c r="U317" s="174">
        <f>[4]Sheet1!$AQ320</f>
        <v>104.61672367543102</v>
      </c>
      <c r="V317" s="101">
        <f>[2]M!F320</f>
        <v>99.65035984569019</v>
      </c>
      <c r="W317" s="147">
        <v>13.4143743096727</v>
      </c>
      <c r="X317" s="147">
        <v>10.9038151627377</v>
      </c>
      <c r="Y317" s="147">
        <v>9.1388674034194999</v>
      </c>
      <c r="Z317" s="147">
        <v>10.5639162570231</v>
      </c>
      <c r="AA317" s="147">
        <v>11.487516044977268</v>
      </c>
      <c r="AB317" s="158">
        <f>ROUND(Fall13!W317/($P317/100),3)</f>
        <v>5.4240000000000004</v>
      </c>
      <c r="AC317" s="158">
        <f>ROUND(Fall13!X317/($P317/100),3)</f>
        <v>4.4089999999999998</v>
      </c>
      <c r="AD317" s="158">
        <f>ROUND(Fall13!Y317/($P317/100),3)</f>
        <v>3.6960000000000002</v>
      </c>
      <c r="AE317" s="158">
        <f>ROUND(Fall13!Z317/($P317/100),3)</f>
        <v>4.2720000000000002</v>
      </c>
      <c r="AF317" s="158">
        <f>ROUND(Fall13!AA317/($P317/100),3)</f>
        <v>4.6449999999999996</v>
      </c>
      <c r="AG317" s="168">
        <f t="shared" ref="AG317:AL317" si="29">AG305</f>
        <v>149.19999999999999</v>
      </c>
      <c r="AH317" s="168">
        <f t="shared" si="29"/>
        <v>350.3</v>
      </c>
      <c r="AI317" s="168">
        <f t="shared" si="29"/>
        <v>58.6</v>
      </c>
      <c r="AJ317" s="168">
        <f t="shared" si="29"/>
        <v>44.2</v>
      </c>
      <c r="AK317" s="168">
        <f t="shared" si="29"/>
        <v>204.3</v>
      </c>
      <c r="AL317" s="168">
        <f t="shared" si="29"/>
        <v>7.4</v>
      </c>
    </row>
    <row r="318" spans="1:38">
      <c r="A318" s="16">
        <f t="shared" si="25"/>
        <v>2016</v>
      </c>
      <c r="B318" s="6">
        <f t="shared" si="9"/>
        <v>2</v>
      </c>
      <c r="C318" s="46">
        <f>'[1]M (Adjusted)'!B321</f>
        <v>8106.7399184367268</v>
      </c>
      <c r="D318" s="101">
        <f>'[1]M (Adjusted)'!D321</f>
        <v>406.35452176553423</v>
      </c>
      <c r="E318" s="101">
        <f>'[1]M (Adjusted)'!E321</f>
        <v>306.58966023507048</v>
      </c>
      <c r="F318" s="101">
        <f>'[1]M (Adjusted)'!F321</f>
        <v>1621.8429970296806</v>
      </c>
      <c r="G318" s="101">
        <f>'[1]M (Adjusted)'!G321</f>
        <v>141.2356857103135</v>
      </c>
      <c r="H318" s="101">
        <f>'[1]M (Adjusted)'!H321</f>
        <v>530.59020711878588</v>
      </c>
      <c r="I318" s="101">
        <f>'[1]M (Adjusted)'!I321</f>
        <v>1225.2109778518306</v>
      </c>
      <c r="J318" s="101">
        <f>'[1]M (Adjusted)'!J321</f>
        <v>1260.4467136267701</v>
      </c>
      <c r="K318" s="101">
        <f>'[1]M (Adjusted)'!K321</f>
        <v>1151.2693047048203</v>
      </c>
      <c r="L318" s="101">
        <f>'[1]M (Adjusted)'!L321</f>
        <v>337.9406024066667</v>
      </c>
      <c r="M318" s="101">
        <f>'[1]M (Adjusted)'!M321</f>
        <v>6268.5364884488681</v>
      </c>
      <c r="N318" s="101">
        <f>'[1]M (Adjusted)'!N321</f>
        <v>1104.5813781263205</v>
      </c>
      <c r="O318" s="38">
        <f t="shared" si="10"/>
        <v>29.7</v>
      </c>
      <c r="P318" s="101">
        <f>[2]M!L321</f>
        <v>247.79483455740686</v>
      </c>
      <c r="Q318" s="104">
        <f>'[3]M (Adjusted)'!$L321</f>
        <v>791375.69093059667</v>
      </c>
      <c r="R318" s="104">
        <f>'[3]M (Adjusted)'!D321</f>
        <v>40224.88356925331</v>
      </c>
      <c r="S318" s="104">
        <f>'[3]M (Adjusted)'!$M321</f>
        <v>711198.7222980631</v>
      </c>
      <c r="T318" s="104">
        <f>'[3]M (Adjusted)'!$O321</f>
        <v>34094.170996707064</v>
      </c>
      <c r="U318" s="174">
        <f>[4]Sheet1!$AQ321</f>
        <v>104.75204680480287</v>
      </c>
      <c r="V318" s="101">
        <f>[2]M!F321</f>
        <v>99.740478208256434</v>
      </c>
      <c r="W318" s="147">
        <v>13.491649209263601</v>
      </c>
      <c r="X318" s="147">
        <v>11.011221963844701</v>
      </c>
      <c r="Y318" s="147">
        <v>9.2455601506040495</v>
      </c>
      <c r="Z318" s="147">
        <v>10.6544936084375</v>
      </c>
      <c r="AA318" s="147">
        <v>11.490814051281774</v>
      </c>
      <c r="AB318" s="158">
        <f>ROUND(Fall13!W318/($P318/100),3)</f>
        <v>5.4450000000000003</v>
      </c>
      <c r="AC318" s="158">
        <f>ROUND(Fall13!X318/($P318/100),3)</f>
        <v>4.444</v>
      </c>
      <c r="AD318" s="158">
        <f>ROUND(Fall13!Y318/($P318/100),3)</f>
        <v>3.7309999999999999</v>
      </c>
      <c r="AE318" s="158">
        <f>ROUND(Fall13!Z318/($P318/100),3)</f>
        <v>4.3</v>
      </c>
      <c r="AF318" s="158">
        <f>ROUND(Fall13!AA318/($P318/100),3)</f>
        <v>4.6369999999999996</v>
      </c>
      <c r="AG318" s="168">
        <f t="shared" ref="AG318:AL318" si="30">AG306</f>
        <v>142.9</v>
      </c>
      <c r="AH318" s="168">
        <f t="shared" si="30"/>
        <v>421.3</v>
      </c>
      <c r="AI318" s="168">
        <f t="shared" si="30"/>
        <v>51.6</v>
      </c>
      <c r="AJ318" s="168">
        <f t="shared" si="30"/>
        <v>25.9</v>
      </c>
      <c r="AK318" s="168">
        <f t="shared" si="30"/>
        <v>201.7</v>
      </c>
      <c r="AL318" s="168">
        <f t="shared" si="30"/>
        <v>2.9</v>
      </c>
    </row>
    <row r="319" spans="1:38">
      <c r="A319" s="16">
        <f t="shared" si="25"/>
        <v>2016</v>
      </c>
      <c r="B319" s="6">
        <f t="shared" si="9"/>
        <v>3</v>
      </c>
      <c r="C319" s="46">
        <f>'[1]M (Adjusted)'!B322</f>
        <v>8127.7638739083086</v>
      </c>
      <c r="D319" s="101">
        <f>'[1]M (Adjusted)'!D322</f>
        <v>408.29485082818616</v>
      </c>
      <c r="E319" s="101">
        <f>'[1]M (Adjusted)'!E322</f>
        <v>306.52230363459358</v>
      </c>
      <c r="F319" s="101">
        <f>'[1]M (Adjusted)'!F322</f>
        <v>1623.5651872201313</v>
      </c>
      <c r="G319" s="101">
        <f>'[1]M (Adjusted)'!G322</f>
        <v>141.5215221800571</v>
      </c>
      <c r="H319" s="101">
        <f>'[1]M (Adjusted)'!H322</f>
        <v>531.82806579106216</v>
      </c>
      <c r="I319" s="101">
        <f>'[1]M (Adjusted)'!I322</f>
        <v>1230.3313920497894</v>
      </c>
      <c r="J319" s="101">
        <f>'[1]M (Adjusted)'!J322</f>
        <v>1265.1113018729995</v>
      </c>
      <c r="K319" s="101">
        <f>'[1]M (Adjusted)'!K322</f>
        <v>1155.8137257546186</v>
      </c>
      <c r="L319" s="101">
        <f>'[1]M (Adjusted)'!L322</f>
        <v>338.790287402128</v>
      </c>
      <c r="M319" s="101">
        <f>'[1]M (Adjusted)'!M322</f>
        <v>6286.9614822707863</v>
      </c>
      <c r="N319" s="101">
        <f>'[1]M (Adjusted)'!N322</f>
        <v>1103.7935799007464</v>
      </c>
      <c r="O319" s="38">
        <f t="shared" si="10"/>
        <v>29.4</v>
      </c>
      <c r="P319" s="101">
        <f>[2]M!L322</f>
        <v>248.31231892457413</v>
      </c>
      <c r="Q319" s="104">
        <f>'[3]M (Adjusted)'!$L322</f>
        <v>794855.88813437184</v>
      </c>
      <c r="R319" s="104">
        <f>'[3]M (Adjusted)'!D322</f>
        <v>40276.03766448742</v>
      </c>
      <c r="S319" s="104">
        <f>'[3]M (Adjusted)'!$M322</f>
        <v>714319.91160657327</v>
      </c>
      <c r="T319" s="104">
        <f>'[3]M (Adjusted)'!$O322</f>
        <v>34179.298884437929</v>
      </c>
      <c r="U319" s="174">
        <f>[4]Sheet1!$AQ322</f>
        <v>104.87476204068309</v>
      </c>
      <c r="V319" s="101">
        <f>[2]M!F322</f>
        <v>99.842870461604292</v>
      </c>
      <c r="W319" s="147">
        <v>13.4210376659037</v>
      </c>
      <c r="X319" s="147">
        <v>10.895541771177001</v>
      </c>
      <c r="Y319" s="147">
        <v>9.2072508803022206</v>
      </c>
      <c r="Z319" s="147">
        <v>10.5623744566384</v>
      </c>
      <c r="AA319" s="147">
        <v>11.319915015175955</v>
      </c>
      <c r="AB319" s="158">
        <f>ROUND(Fall13!W319/($P319/100),3)</f>
        <v>5.4050000000000002</v>
      </c>
      <c r="AC319" s="158">
        <f>ROUND(Fall13!X319/($P319/100),3)</f>
        <v>4.3879999999999999</v>
      </c>
      <c r="AD319" s="158">
        <f>ROUND(Fall13!Y319/($P319/100),3)</f>
        <v>3.7080000000000002</v>
      </c>
      <c r="AE319" s="158">
        <f>ROUND(Fall13!Z319/($P319/100),3)</f>
        <v>4.2539999999999996</v>
      </c>
      <c r="AF319" s="158">
        <f>ROUND(Fall13!AA319/($P319/100),3)</f>
        <v>4.5590000000000002</v>
      </c>
      <c r="AG319" s="168">
        <f t="shared" ref="AG319:AL319" si="31">AG307</f>
        <v>79.2</v>
      </c>
      <c r="AH319" s="168">
        <f t="shared" si="31"/>
        <v>40.700000000000003</v>
      </c>
      <c r="AI319" s="168">
        <f t="shared" si="31"/>
        <v>25.2</v>
      </c>
      <c r="AJ319" s="168">
        <f t="shared" si="31"/>
        <v>66.099999999999994</v>
      </c>
      <c r="AK319" s="168">
        <f t="shared" si="31"/>
        <v>118.4</v>
      </c>
      <c r="AL319" s="168">
        <f t="shared" si="31"/>
        <v>14.6</v>
      </c>
    </row>
    <row r="320" spans="1:38">
      <c r="A320" s="16">
        <f t="shared" si="25"/>
        <v>2016</v>
      </c>
      <c r="B320" s="6">
        <f t="shared" si="9"/>
        <v>4</v>
      </c>
      <c r="C320" s="46">
        <f>'[1]M (Adjusted)'!B323</f>
        <v>8148.9698499461019</v>
      </c>
      <c r="D320" s="101">
        <f>'[1]M (Adjusted)'!D323</f>
        <v>410.10984489123024</v>
      </c>
      <c r="E320" s="101">
        <f>'[1]M (Adjusted)'!E323</f>
        <v>306.47789795001347</v>
      </c>
      <c r="F320" s="101">
        <f>'[1]M (Adjusted)'!F323</f>
        <v>1625.4178391079108</v>
      </c>
      <c r="G320" s="101">
        <f>'[1]M (Adjusted)'!G323</f>
        <v>141.80076627753053</v>
      </c>
      <c r="H320" s="101">
        <f>'[1]M (Adjusted)'!H323</f>
        <v>533.09507282634729</v>
      </c>
      <c r="I320" s="101">
        <f>'[1]M (Adjusted)'!I323</f>
        <v>1235.3941501125694</v>
      </c>
      <c r="J320" s="101">
        <f>'[1]M (Adjusted)'!J323</f>
        <v>1269.8756453981002</v>
      </c>
      <c r="K320" s="101">
        <f>'[1]M (Adjusted)'!K323</f>
        <v>1160.5078590715925</v>
      </c>
      <c r="L320" s="101">
        <f>'[1]M (Adjusted)'!L323</f>
        <v>339.6715535995861</v>
      </c>
      <c r="M320" s="101">
        <f>'[1]M (Adjusted)'!M323</f>
        <v>6305.762886393637</v>
      </c>
      <c r="N320" s="101">
        <f>'[1]M (Adjusted)'!N323</f>
        <v>1103.6925903604542</v>
      </c>
      <c r="O320" s="38">
        <f t="shared" si="10"/>
        <v>29.65</v>
      </c>
      <c r="P320" s="101">
        <f>[2]M!L323</f>
        <v>248.84694609455764</v>
      </c>
      <c r="Q320" s="104">
        <f>'[3]M (Adjusted)'!$L323</f>
        <v>798324.44627176924</v>
      </c>
      <c r="R320" s="104">
        <f>'[3]M (Adjusted)'!D323</f>
        <v>40315.7937060189</v>
      </c>
      <c r="S320" s="104">
        <f>'[3]M (Adjusted)'!$M323</f>
        <v>717314.30566736858</v>
      </c>
      <c r="T320" s="104">
        <f>'[3]M (Adjusted)'!$O323</f>
        <v>34256.1163541317</v>
      </c>
      <c r="U320" s="174">
        <f>[4]Sheet1!$AQ323</f>
        <v>104.98966233975564</v>
      </c>
      <c r="V320" s="101">
        <f>[2]M!F323</f>
        <v>99.95499036535621</v>
      </c>
      <c r="W320" s="147">
        <v>13.427327438291101</v>
      </c>
      <c r="X320" s="147">
        <v>10.9253589187157</v>
      </c>
      <c r="Y320" s="147">
        <v>9.2751761556529004</v>
      </c>
      <c r="Z320" s="147">
        <v>10.606430252044801</v>
      </c>
      <c r="AA320" s="147">
        <v>11.318271072040199</v>
      </c>
      <c r="AB320" s="158">
        <f>ROUND(Fall13!W320/($P320/100),3)</f>
        <v>5.3959999999999999</v>
      </c>
      <c r="AC320" s="158">
        <f>ROUND(Fall13!X320/($P320/100),3)</f>
        <v>4.3899999999999997</v>
      </c>
      <c r="AD320" s="158">
        <f>ROUND(Fall13!Y320/($P320/100),3)</f>
        <v>3.7269999999999999</v>
      </c>
      <c r="AE320" s="158">
        <f>ROUND(Fall13!Z320/($P320/100),3)</f>
        <v>4.2619999999999996</v>
      </c>
      <c r="AF320" s="158">
        <f>ROUND(Fall13!AA320/($P320/100),3)</f>
        <v>4.548</v>
      </c>
      <c r="AG320" s="168">
        <f t="shared" ref="AG320:AL320" si="32">AG308</f>
        <v>19.399999999999999</v>
      </c>
      <c r="AH320" s="168">
        <f t="shared" si="32"/>
        <v>96.9</v>
      </c>
      <c r="AI320" s="168">
        <f t="shared" si="32"/>
        <v>2.8</v>
      </c>
      <c r="AJ320" s="168">
        <f t="shared" si="32"/>
        <v>140.19999999999999</v>
      </c>
      <c r="AK320" s="168">
        <f t="shared" si="32"/>
        <v>37.6</v>
      </c>
      <c r="AL320" s="168">
        <f t="shared" si="32"/>
        <v>43.9</v>
      </c>
    </row>
    <row r="321" spans="1:38">
      <c r="A321" s="16">
        <f t="shared" si="25"/>
        <v>2016</v>
      </c>
      <c r="B321" s="6">
        <f t="shared" si="9"/>
        <v>5</v>
      </c>
      <c r="C321" s="46">
        <f>'[1]M (Adjusted)'!B324</f>
        <v>8169.9032712876797</v>
      </c>
      <c r="D321" s="101">
        <f>'[1]M (Adjusted)'!D324</f>
        <v>411.84365248899428</v>
      </c>
      <c r="E321" s="101">
        <f>'[1]M (Adjusted)'!E324</f>
        <v>306.42332802667852</v>
      </c>
      <c r="F321" s="101">
        <f>'[1]M (Adjusted)'!F324</f>
        <v>1627.2688436560604</v>
      </c>
      <c r="G321" s="101">
        <f>'[1]M (Adjusted)'!G324</f>
        <v>142.06195120449223</v>
      </c>
      <c r="H321" s="101">
        <f>'[1]M (Adjusted)'!H324</f>
        <v>534.36868347745815</v>
      </c>
      <c r="I321" s="101">
        <f>'[1]M (Adjusted)'!I324</f>
        <v>1240.4001061320305</v>
      </c>
      <c r="J321" s="101">
        <f>'[1]M (Adjusted)'!J324</f>
        <v>1274.6017525001248</v>
      </c>
      <c r="K321" s="101">
        <f>'[1]M (Adjusted)'!K324</f>
        <v>1165.1757894664206</v>
      </c>
      <c r="L321" s="101">
        <f>'[1]M (Adjusted)'!L324</f>
        <v>340.54017360322177</v>
      </c>
      <c r="M321" s="101">
        <f>'[1]M (Adjusted)'!M324</f>
        <v>6324.4173000398087</v>
      </c>
      <c r="N321" s="101">
        <f>'[1]M (Adjusted)'!N324</f>
        <v>1103.9786073828234</v>
      </c>
      <c r="O321" s="38">
        <f t="shared" ref="O321:O384" si="33">O309</f>
        <v>30.55</v>
      </c>
      <c r="P321" s="101">
        <f>[2]M!L324</f>
        <v>249.37949542319703</v>
      </c>
      <c r="Q321" s="104">
        <f>'[3]M (Adjusted)'!$L324</f>
        <v>801664.95171577705</v>
      </c>
      <c r="R321" s="104">
        <f>'[3]M (Adjusted)'!D324</f>
        <v>40358.200889805463</v>
      </c>
      <c r="S321" s="104">
        <f>'[3]M (Adjusted)'!$M324</f>
        <v>720169.94316580985</v>
      </c>
      <c r="T321" s="104">
        <f>'[3]M (Adjusted)'!$O324</f>
        <v>34326.451353819139</v>
      </c>
      <c r="U321" s="174">
        <f>[4]Sheet1!$AQ324</f>
        <v>105.09890660126844</v>
      </c>
      <c r="V321" s="101">
        <f>[2]M!F324</f>
        <v>100.06431996828366</v>
      </c>
      <c r="W321" s="147">
        <v>13.329521411114701</v>
      </c>
      <c r="X321" s="147">
        <v>10.860865469090401</v>
      </c>
      <c r="Y321" s="147">
        <v>9.289693965023039</v>
      </c>
      <c r="Z321" s="147">
        <v>10.5570669862893</v>
      </c>
      <c r="AA321" s="147">
        <v>11.313580732275053</v>
      </c>
      <c r="AB321" s="158">
        <f>ROUND(Fall13!W321/($P321/100),3)</f>
        <v>5.3449999999999998</v>
      </c>
      <c r="AC321" s="158">
        <f>ROUND(Fall13!X321/($P321/100),3)</f>
        <v>4.3550000000000004</v>
      </c>
      <c r="AD321" s="158">
        <f>ROUND(Fall13!Y321/($P321/100),3)</f>
        <v>3.7250000000000001</v>
      </c>
      <c r="AE321" s="158">
        <f>ROUND(Fall13!Z321/($P321/100),3)</f>
        <v>4.2329999999999997</v>
      </c>
      <c r="AF321" s="158">
        <f>ROUND(Fall13!AA321/($P321/100),3)</f>
        <v>4.5369999999999999</v>
      </c>
      <c r="AG321" s="168">
        <f t="shared" ref="AG321:AL321" si="34">AG309</f>
        <v>2.6</v>
      </c>
      <c r="AH321" s="168">
        <f t="shared" si="34"/>
        <v>202.5</v>
      </c>
      <c r="AI321" s="168">
        <f t="shared" si="34"/>
        <v>0.2</v>
      </c>
      <c r="AJ321" s="168">
        <f t="shared" si="34"/>
        <v>258.10000000000002</v>
      </c>
      <c r="AK321" s="168">
        <f t="shared" si="34"/>
        <v>6.7</v>
      </c>
      <c r="AL321" s="168">
        <f t="shared" si="34"/>
        <v>124.9</v>
      </c>
    </row>
    <row r="322" spans="1:38">
      <c r="A322" s="16">
        <f t="shared" si="25"/>
        <v>2016</v>
      </c>
      <c r="B322" s="6">
        <f t="shared" si="9"/>
        <v>6</v>
      </c>
      <c r="C322" s="46">
        <f>'[1]M (Adjusted)'!B325</f>
        <v>8190.4532313148184</v>
      </c>
      <c r="D322" s="101">
        <f>'[1]M (Adjusted)'!D325</f>
        <v>413.55850130996356</v>
      </c>
      <c r="E322" s="101">
        <f>'[1]M (Adjusted)'!E325</f>
        <v>306.33315450431161</v>
      </c>
      <c r="F322" s="101">
        <f>'[1]M (Adjusted)'!F325</f>
        <v>1629.0323261569099</v>
      </c>
      <c r="G322" s="101">
        <f>'[1]M (Adjusted)'!G325</f>
        <v>142.30054747454511</v>
      </c>
      <c r="H322" s="101">
        <f>'[1]M (Adjusted)'!H325</f>
        <v>535.64627276912017</v>
      </c>
      <c r="I322" s="101">
        <f>'[1]M (Adjusted)'!I325</f>
        <v>1245.3965572734674</v>
      </c>
      <c r="J322" s="101">
        <f>'[1]M (Adjusted)'!J325</f>
        <v>1279.2406377599264</v>
      </c>
      <c r="K322" s="101">
        <f>'[1]M (Adjusted)'!K325</f>
        <v>1169.7352029125827</v>
      </c>
      <c r="L322" s="101">
        <f>'[1]M (Adjusted)'!L325</f>
        <v>341.37274605548009</v>
      </c>
      <c r="M322" s="101">
        <f>'[1]M (Adjusted)'!M325</f>
        <v>6342.7242904020313</v>
      </c>
      <c r="N322" s="101">
        <f>'[1]M (Adjusted)'!N325</f>
        <v>1104.346114613606</v>
      </c>
      <c r="O322" s="38">
        <f t="shared" si="33"/>
        <v>30.8</v>
      </c>
      <c r="P322" s="101">
        <f>[2]M!L325</f>
        <v>249.90206514919797</v>
      </c>
      <c r="Q322" s="104">
        <f>'[3]M (Adjusted)'!$L325</f>
        <v>804849.00778299966</v>
      </c>
      <c r="R322" s="104">
        <f>'[3]M (Adjusted)'!D325</f>
        <v>40414.030184058378</v>
      </c>
      <c r="S322" s="104">
        <f>'[3]M (Adjusted)'!$M325</f>
        <v>722931.34056167607</v>
      </c>
      <c r="T322" s="104">
        <f>'[3]M (Adjusted)'!$O325</f>
        <v>34393.319981308778</v>
      </c>
      <c r="U322" s="174">
        <f>[4]Sheet1!$AQ325</f>
        <v>105.20589327080718</v>
      </c>
      <c r="V322" s="101">
        <f>[2]M!F325</f>
        <v>100.16449562894802</v>
      </c>
      <c r="W322" s="147">
        <v>13.321487969676499</v>
      </c>
      <c r="X322" s="147">
        <v>10.9022853010389</v>
      </c>
      <c r="Y322" s="147">
        <v>9.2695526460923503</v>
      </c>
      <c r="Z322" s="147">
        <v>10.600720750874899</v>
      </c>
      <c r="AA322" s="147">
        <v>11.517884595536374</v>
      </c>
      <c r="AB322" s="158">
        <f>ROUND(Fall13!W322/($P322/100),3)</f>
        <v>5.3310000000000004</v>
      </c>
      <c r="AC322" s="158">
        <f>ROUND(Fall13!X322/($P322/100),3)</f>
        <v>4.3630000000000004</v>
      </c>
      <c r="AD322" s="158">
        <f>ROUND(Fall13!Y322/($P322/100),3)</f>
        <v>3.7090000000000001</v>
      </c>
      <c r="AE322" s="158">
        <f>ROUND(Fall13!Z322/($P322/100),3)</f>
        <v>4.242</v>
      </c>
      <c r="AF322" s="158">
        <f>ROUND(Fall13!AA322/($P322/100),3)</f>
        <v>4.609</v>
      </c>
      <c r="AG322" s="168">
        <f t="shared" ref="AG322:AL322" si="35">AG310</f>
        <v>0</v>
      </c>
      <c r="AH322" s="168">
        <f t="shared" si="35"/>
        <v>350.3</v>
      </c>
      <c r="AI322" s="168">
        <f t="shared" si="35"/>
        <v>0</v>
      </c>
      <c r="AJ322" s="168">
        <f t="shared" si="35"/>
        <v>411.6</v>
      </c>
      <c r="AK322" s="168">
        <f t="shared" si="35"/>
        <v>0</v>
      </c>
      <c r="AL322" s="168">
        <f t="shared" si="35"/>
        <v>259</v>
      </c>
    </row>
    <row r="323" spans="1:38">
      <c r="A323" s="16">
        <f t="shared" si="25"/>
        <v>2016</v>
      </c>
      <c r="B323" s="6">
        <f t="shared" si="9"/>
        <v>7</v>
      </c>
      <c r="C323" s="46">
        <f>'[1]M (Adjusted)'!B326</f>
        <v>8210.45802969125</v>
      </c>
      <c r="D323" s="101">
        <f>'[1]M (Adjusted)'!D326</f>
        <v>415.25757763372553</v>
      </c>
      <c r="E323" s="101">
        <f>'[1]M (Adjusted)'!E326</f>
        <v>306.20979734347952</v>
      </c>
      <c r="F323" s="101">
        <f>'[1]M (Adjusted)'!F326</f>
        <v>1630.6820721121264</v>
      </c>
      <c r="G323" s="101">
        <f>'[1]M (Adjusted)'!G326</f>
        <v>142.51679288918123</v>
      </c>
      <c r="H323" s="101">
        <f>'[1]M (Adjusted)'!H326</f>
        <v>536.92384437666908</v>
      </c>
      <c r="I323" s="101">
        <f>'[1]M (Adjusted)'!I326</f>
        <v>1250.2978316372441</v>
      </c>
      <c r="J323" s="101">
        <f>'[1]M (Adjusted)'!J326</f>
        <v>1283.7763721755737</v>
      </c>
      <c r="K323" s="101">
        <f>'[1]M (Adjusted)'!K326</f>
        <v>1174.1609317175294</v>
      </c>
      <c r="L323" s="101">
        <f>'[1]M (Adjusted)'!L326</f>
        <v>342.16646805105188</v>
      </c>
      <c r="M323" s="101">
        <f>'[1]M (Adjusted)'!M326</f>
        <v>6360.5243129593755</v>
      </c>
      <c r="N323" s="101">
        <f>'[1]M (Adjusted)'!N326</f>
        <v>1104.6982513593048</v>
      </c>
      <c r="O323" s="38">
        <f t="shared" si="33"/>
        <v>30.35</v>
      </c>
      <c r="P323" s="101">
        <f>[2]M!L326</f>
        <v>250.41538297150643</v>
      </c>
      <c r="Q323" s="104">
        <f>'[3]M (Adjusted)'!$L326</f>
        <v>807927.67335657915</v>
      </c>
      <c r="R323" s="104">
        <f>'[3]M (Adjusted)'!D326</f>
        <v>40477.371991109649</v>
      </c>
      <c r="S323" s="104">
        <f>'[3]M (Adjusted)'!$M326</f>
        <v>725636.7553664177</v>
      </c>
      <c r="T323" s="104">
        <f>'[3]M (Adjusted)'!$O326</f>
        <v>34458.014015120847</v>
      </c>
      <c r="U323" s="174">
        <f>[4]Sheet1!$AQ326</f>
        <v>105.310608043771</v>
      </c>
      <c r="V323" s="101">
        <f>[2]M!F326</f>
        <v>100.26324609270499</v>
      </c>
      <c r="W323" s="147">
        <v>13.364310332867399</v>
      </c>
      <c r="X323" s="147">
        <v>10.861958684892601</v>
      </c>
      <c r="Y323" s="147">
        <v>9.2189093630489793</v>
      </c>
      <c r="Z323" s="147">
        <v>10.560463510259099</v>
      </c>
      <c r="AA323" s="147">
        <v>11.544758207348496</v>
      </c>
      <c r="AB323" s="158">
        <f>ROUND(Fall13!W323/($P323/100),3)</f>
        <v>5.3369999999999997</v>
      </c>
      <c r="AC323" s="158">
        <f>ROUND(Fall13!X323/($P323/100),3)</f>
        <v>4.3380000000000001</v>
      </c>
      <c r="AD323" s="158">
        <f>ROUND(Fall13!Y323/($P323/100),3)</f>
        <v>3.681</v>
      </c>
      <c r="AE323" s="158">
        <f>ROUND(Fall13!Z323/($P323/100),3)</f>
        <v>4.2169999999999996</v>
      </c>
      <c r="AF323" s="158">
        <f>ROUND(Fall13!AA323/($P323/100),3)</f>
        <v>4.6100000000000003</v>
      </c>
      <c r="AG323" s="168">
        <f t="shared" ref="AG323:AL323" si="36">AG311</f>
        <v>0</v>
      </c>
      <c r="AH323" s="168">
        <f t="shared" si="36"/>
        <v>421.3</v>
      </c>
      <c r="AI323" s="168">
        <f t="shared" si="36"/>
        <v>0</v>
      </c>
      <c r="AJ323" s="168">
        <f t="shared" si="36"/>
        <v>482.4</v>
      </c>
      <c r="AK323" s="168">
        <f t="shared" si="36"/>
        <v>0</v>
      </c>
      <c r="AL323" s="168">
        <f t="shared" si="36"/>
        <v>329.7</v>
      </c>
    </row>
    <row r="324" spans="1:38">
      <c r="A324" s="16">
        <f t="shared" si="25"/>
        <v>2016</v>
      </c>
      <c r="B324" s="6">
        <f t="shared" si="9"/>
        <v>8</v>
      </c>
      <c r="C324" s="46">
        <f>'[1]M (Adjusted)'!B327</f>
        <v>8230.0628276409643</v>
      </c>
      <c r="D324" s="101">
        <f>'[1]M (Adjusted)'!D327</f>
        <v>416.95220586994003</v>
      </c>
      <c r="E324" s="101">
        <f>'[1]M (Adjusted)'!E327</f>
        <v>306.06314921239391</v>
      </c>
      <c r="F324" s="101">
        <f>'[1]M (Adjusted)'!F327</f>
        <v>1632.2381290716903</v>
      </c>
      <c r="G324" s="101">
        <f>'[1]M (Adjusted)'!G327</f>
        <v>142.71617542729985</v>
      </c>
      <c r="H324" s="101">
        <f>'[1]M (Adjusted)'!H327</f>
        <v>538.21773872674714</v>
      </c>
      <c r="I324" s="101">
        <f>'[1]M (Adjusted)'!I327</f>
        <v>1255.0514744246198</v>
      </c>
      <c r="J324" s="101">
        <f>'[1]M (Adjusted)'!J327</f>
        <v>1288.2782925367355</v>
      </c>
      <c r="K324" s="101">
        <f>'[1]M (Adjusted)'!K327</f>
        <v>1178.5190230606784</v>
      </c>
      <c r="L324" s="101">
        <f>'[1]M (Adjusted)'!L327</f>
        <v>342.93849350782409</v>
      </c>
      <c r="M324" s="101">
        <f>'[1]M (Adjusted)'!M327</f>
        <v>6377.9593267555947</v>
      </c>
      <c r="N324" s="101">
        <f>'[1]M (Adjusted)'!N327</f>
        <v>1105.0099152806788</v>
      </c>
      <c r="O324" s="38">
        <f t="shared" si="33"/>
        <v>31.25</v>
      </c>
      <c r="P324" s="101">
        <f>[2]M!L327</f>
        <v>250.93154190666974</v>
      </c>
      <c r="Q324" s="104">
        <f>'[3]M (Adjusted)'!$L327</f>
        <v>811031.27645923244</v>
      </c>
      <c r="R324" s="104">
        <f>'[3]M (Adjusted)'!D327</f>
        <v>40537.675243034108</v>
      </c>
      <c r="S324" s="104">
        <f>'[3]M (Adjusted)'!$M327</f>
        <v>728368.25365878688</v>
      </c>
      <c r="T324" s="104">
        <f>'[3]M (Adjusted)'!$O327</f>
        <v>34522.360446433864</v>
      </c>
      <c r="U324" s="174">
        <f>[4]Sheet1!$AQ327</f>
        <v>105.41360658408713</v>
      </c>
      <c r="V324" s="101">
        <f>[2]M!F327</f>
        <v>100.3749040406678</v>
      </c>
      <c r="W324" s="147">
        <v>13.375983676157999</v>
      </c>
      <c r="X324" s="147">
        <v>10.8568993142263</v>
      </c>
      <c r="Y324" s="147">
        <v>9.2474345463832499</v>
      </c>
      <c r="Z324" s="147">
        <v>10.5572645822574</v>
      </c>
      <c r="AA324" s="147">
        <v>11.521681298647168</v>
      </c>
      <c r="AB324" s="158">
        <f>ROUND(Fall13!W324/($P324/100),3)</f>
        <v>5.3310000000000004</v>
      </c>
      <c r="AC324" s="158">
        <f>ROUND(Fall13!X324/($P324/100),3)</f>
        <v>4.327</v>
      </c>
      <c r="AD324" s="158">
        <f>ROUND(Fall13!Y324/($P324/100),3)</f>
        <v>3.6850000000000001</v>
      </c>
      <c r="AE324" s="158">
        <f>ROUND(Fall13!Z324/($P324/100),3)</f>
        <v>4.2069999999999999</v>
      </c>
      <c r="AF324" s="158">
        <f>ROUND(Fall13!AA324/($P324/100),3)</f>
        <v>4.5919999999999996</v>
      </c>
      <c r="AG324" s="168">
        <f t="shared" ref="AG324:AL324" si="37">AG312</f>
        <v>0</v>
      </c>
      <c r="AH324" s="168">
        <f t="shared" si="37"/>
        <v>449.2</v>
      </c>
      <c r="AI324" s="168">
        <f t="shared" si="37"/>
        <v>0</v>
      </c>
      <c r="AJ324" s="168">
        <f t="shared" si="37"/>
        <v>510.4</v>
      </c>
      <c r="AK324" s="168">
        <f t="shared" si="37"/>
        <v>0</v>
      </c>
      <c r="AL324" s="168">
        <f t="shared" si="37"/>
        <v>357.3</v>
      </c>
    </row>
    <row r="325" spans="1:38">
      <c r="A325" s="16">
        <f t="shared" si="25"/>
        <v>2016</v>
      </c>
      <c r="B325" s="6">
        <f t="shared" si="9"/>
        <v>9</v>
      </c>
      <c r="C325" s="46">
        <f>'[1]M (Adjusted)'!B328</f>
        <v>8248.5831349114578</v>
      </c>
      <c r="D325" s="101">
        <f>'[1]M (Adjusted)'!D328</f>
        <v>418.57081323092183</v>
      </c>
      <c r="E325" s="101">
        <f>'[1]M (Adjusted)'!E328</f>
        <v>305.90597198987382</v>
      </c>
      <c r="F325" s="101">
        <f>'[1]M (Adjusted)'!F328</f>
        <v>1633.6462445840978</v>
      </c>
      <c r="G325" s="101">
        <f>'[1]M (Adjusted)'!G328</f>
        <v>142.89710990407815</v>
      </c>
      <c r="H325" s="101">
        <f>'[1]M (Adjusted)'!H328</f>
        <v>539.48355585831837</v>
      </c>
      <c r="I325" s="101">
        <f>'[1]M (Adjusted)'!I328</f>
        <v>1259.4500855604808</v>
      </c>
      <c r="J325" s="101">
        <f>'[1]M (Adjusted)'!J328</f>
        <v>1292.6136628702284</v>
      </c>
      <c r="K325" s="101">
        <f>'[1]M (Adjusted)'!K328</f>
        <v>1182.6787928240994</v>
      </c>
      <c r="L325" s="101">
        <f>'[1]M (Adjusted)'!L328</f>
        <v>343.67153239821397</v>
      </c>
      <c r="M325" s="101">
        <f>'[1]M (Adjusted)'!M328</f>
        <v>6394.4409839995178</v>
      </c>
      <c r="N325" s="101">
        <f>'[1]M (Adjusted)'!N328</f>
        <v>1105.2394852718917</v>
      </c>
      <c r="O325" s="38">
        <f t="shared" si="33"/>
        <v>30.5</v>
      </c>
      <c r="P325" s="101">
        <f>[2]M!L328</f>
        <v>251.4371794979088</v>
      </c>
      <c r="Q325" s="104">
        <f>'[3]M (Adjusted)'!$L328</f>
        <v>814112.90185241704</v>
      </c>
      <c r="R325" s="104">
        <f>'[3]M (Adjusted)'!D328</f>
        <v>40585.528093879475</v>
      </c>
      <c r="S325" s="104">
        <f>'[3]M (Adjusted)'!$M328</f>
        <v>731060.84067293804</v>
      </c>
      <c r="T325" s="104">
        <f>'[3]M (Adjusted)'!$O328</f>
        <v>34584.679723091918</v>
      </c>
      <c r="U325" s="174">
        <f>[4]Sheet1!$AQ328</f>
        <v>105.51031030383116</v>
      </c>
      <c r="V325" s="101">
        <f>[2]M!F328</f>
        <v>100.50192564837634</v>
      </c>
      <c r="W325" s="147">
        <v>13.422566475902501</v>
      </c>
      <c r="X325" s="147">
        <v>10.908800464154499</v>
      </c>
      <c r="Y325" s="147">
        <v>9.2548521550042206</v>
      </c>
      <c r="Z325" s="147">
        <v>10.593075473724301</v>
      </c>
      <c r="AA325" s="147">
        <v>11.53818978886358</v>
      </c>
      <c r="AB325" s="158">
        <f>ROUND(Fall13!W325/($P325/100),3)</f>
        <v>5.3380000000000001</v>
      </c>
      <c r="AC325" s="158">
        <f>ROUND(Fall13!X325/($P325/100),3)</f>
        <v>4.3390000000000004</v>
      </c>
      <c r="AD325" s="158">
        <f>ROUND(Fall13!Y325/($P325/100),3)</f>
        <v>3.681</v>
      </c>
      <c r="AE325" s="158">
        <f>ROUND(Fall13!Z325/($P325/100),3)</f>
        <v>4.2130000000000001</v>
      </c>
      <c r="AF325" s="158">
        <f>ROUND(Fall13!AA325/($P325/100),3)</f>
        <v>4.5890000000000004</v>
      </c>
      <c r="AG325" s="168">
        <f t="shared" ref="AG325:AL325" si="38">AG313</f>
        <v>0</v>
      </c>
      <c r="AH325" s="168">
        <f t="shared" si="38"/>
        <v>434.1</v>
      </c>
      <c r="AI325" s="168">
        <f t="shared" si="38"/>
        <v>0</v>
      </c>
      <c r="AJ325" s="168">
        <f t="shared" si="38"/>
        <v>495.5</v>
      </c>
      <c r="AK325" s="168">
        <f t="shared" si="38"/>
        <v>0</v>
      </c>
      <c r="AL325" s="168">
        <f t="shared" si="38"/>
        <v>342.1</v>
      </c>
    </row>
    <row r="326" spans="1:38">
      <c r="A326" s="16">
        <f t="shared" si="25"/>
        <v>2016</v>
      </c>
      <c r="B326" s="6">
        <f t="shared" si="9"/>
        <v>10</v>
      </c>
      <c r="C326" s="46">
        <f>'[1]M (Adjusted)'!B329</f>
        <v>8266.6330078974843</v>
      </c>
      <c r="D326" s="101">
        <f>'[1]M (Adjusted)'!D329</f>
        <v>420.12140847406079</v>
      </c>
      <c r="E326" s="101">
        <f>'[1]M (Adjusted)'!E329</f>
        <v>305.7313368650033</v>
      </c>
      <c r="F326" s="101">
        <f>'[1]M (Adjusted)'!F329</f>
        <v>1634.9294348770843</v>
      </c>
      <c r="G326" s="101">
        <f>'[1]M (Adjusted)'!G329</f>
        <v>143.07534165013462</v>
      </c>
      <c r="H326" s="101">
        <f>'[1]M (Adjusted)'!H329</f>
        <v>540.74494721082544</v>
      </c>
      <c r="I326" s="101">
        <f>'[1]M (Adjusted)'!I329</f>
        <v>1263.7378183709036</v>
      </c>
      <c r="J326" s="101">
        <f>'[1]M (Adjusted)'!J329</f>
        <v>1296.9140292230634</v>
      </c>
      <c r="K326" s="101">
        <f>'[1]M (Adjusted)'!K329</f>
        <v>1186.7616929375838</v>
      </c>
      <c r="L326" s="101">
        <f>'[1]M (Adjusted)'!L329</f>
        <v>344.39420435133002</v>
      </c>
      <c r="M326" s="101">
        <f>'[1]M (Adjusted)'!M329</f>
        <v>6410.5574686209247</v>
      </c>
      <c r="N326" s="101">
        <f>'[1]M (Adjusted)'!N329</f>
        <v>1105.3519922553533</v>
      </c>
      <c r="O326" s="38">
        <f t="shared" si="33"/>
        <v>29.7</v>
      </c>
      <c r="P326" s="101">
        <f>[2]M!L329</f>
        <v>251.94248010450974</v>
      </c>
      <c r="Q326" s="104">
        <f>'[3]M (Adjusted)'!$L329</f>
        <v>817196.55658943427</v>
      </c>
      <c r="R326" s="104">
        <f>'[3]M (Adjusted)'!D329</f>
        <v>40625.981470169347</v>
      </c>
      <c r="S326" s="104">
        <f>'[3]M (Adjusted)'!$M329</f>
        <v>733738.55395323236</v>
      </c>
      <c r="T326" s="104">
        <f>'[3]M (Adjusted)'!$O329</f>
        <v>34645.281022452538</v>
      </c>
      <c r="U326" s="174">
        <f>[4]Sheet1!$AQ329</f>
        <v>105.60068475832081</v>
      </c>
      <c r="V326" s="101">
        <f>[2]M!F329</f>
        <v>100.63307253583785</v>
      </c>
      <c r="W326" s="147">
        <v>13.486418083777698</v>
      </c>
      <c r="X326" s="147">
        <v>10.8900873376707</v>
      </c>
      <c r="Y326" s="147">
        <v>9.1487781570930906</v>
      </c>
      <c r="Z326" s="147">
        <v>10.551449584193099</v>
      </c>
      <c r="AA326" s="147">
        <v>11.476005441140611</v>
      </c>
      <c r="AB326" s="158">
        <f>ROUND(Fall13!W326/($P326/100),3)</f>
        <v>5.3529999999999998</v>
      </c>
      <c r="AC326" s="158">
        <f>ROUND(Fall13!X326/($P326/100),3)</f>
        <v>4.3220000000000001</v>
      </c>
      <c r="AD326" s="158">
        <f>ROUND(Fall13!Y326/($P326/100),3)</f>
        <v>3.6309999999999998</v>
      </c>
      <c r="AE326" s="158">
        <f>ROUND(Fall13!Z326/($P326/100),3)</f>
        <v>4.1879999999999997</v>
      </c>
      <c r="AF326" s="158">
        <f>ROUND(Fall13!AA326/($P326/100),3)</f>
        <v>4.5549999999999997</v>
      </c>
      <c r="AG326" s="168">
        <f t="shared" ref="AG326:AL326" si="39">AG314</f>
        <v>0.3</v>
      </c>
      <c r="AH326" s="168">
        <f t="shared" si="39"/>
        <v>344.3</v>
      </c>
      <c r="AI326" s="168">
        <f t="shared" si="39"/>
        <v>0</v>
      </c>
      <c r="AJ326" s="168">
        <f t="shared" si="39"/>
        <v>403.4</v>
      </c>
      <c r="AK326" s="168">
        <f t="shared" si="39"/>
        <v>0.7</v>
      </c>
      <c r="AL326" s="168">
        <f t="shared" si="39"/>
        <v>256.3</v>
      </c>
    </row>
    <row r="327" spans="1:38">
      <c r="A327" s="16">
        <f t="shared" si="25"/>
        <v>2016</v>
      </c>
      <c r="B327" s="6">
        <f t="shared" si="9"/>
        <v>11</v>
      </c>
      <c r="C327" s="46">
        <f>'[1]M (Adjusted)'!B330</f>
        <v>8284.6190210809309</v>
      </c>
      <c r="D327" s="101">
        <f>'[1]M (Adjusted)'!D330</f>
        <v>421.58510891352779</v>
      </c>
      <c r="E327" s="101">
        <f>'[1]M (Adjusted)'!E330</f>
        <v>305.53095788039889</v>
      </c>
      <c r="F327" s="101">
        <f>'[1]M (Adjusted)'!F330</f>
        <v>1636.0877383628861</v>
      </c>
      <c r="G327" s="101">
        <f>'[1]M (Adjusted)'!G330</f>
        <v>143.2655344835793</v>
      </c>
      <c r="H327" s="101">
        <f>'[1]M (Adjusted)'!H330</f>
        <v>542.00639315629383</v>
      </c>
      <c r="I327" s="101">
        <f>'[1]M (Adjusted)'!I330</f>
        <v>1268.1495072921118</v>
      </c>
      <c r="J327" s="101">
        <f>'[1]M (Adjusted)'!J330</f>
        <v>1301.2518985340992</v>
      </c>
      <c r="K327" s="101">
        <f>'[1]M (Adjusted)'!K330</f>
        <v>1190.8314807030063</v>
      </c>
      <c r="L327" s="101">
        <f>'[1]M (Adjusted)'!L330</f>
        <v>345.1250585867092</v>
      </c>
      <c r="M327" s="101">
        <f>'[1]M (Adjusted)'!M330</f>
        <v>6426.7176111186864</v>
      </c>
      <c r="N327" s="101">
        <f>'[1]M (Adjusted)'!N330</f>
        <v>1105.307902882231</v>
      </c>
      <c r="O327" s="38">
        <f t="shared" si="33"/>
        <v>29.9</v>
      </c>
      <c r="P327" s="101">
        <f>[2]M!L330</f>
        <v>252.44880355932983</v>
      </c>
      <c r="Q327" s="104">
        <f>'[3]M (Adjusted)'!$L330</f>
        <v>820231.53729400632</v>
      </c>
      <c r="R327" s="104">
        <f>'[3]M (Adjusted)'!D330</f>
        <v>40666.736742348796</v>
      </c>
      <c r="S327" s="104">
        <f>'[3]M (Adjusted)'!$M330</f>
        <v>736368.31888478599</v>
      </c>
      <c r="T327" s="104">
        <f>'[3]M (Adjusted)'!$O330</f>
        <v>34703.116309042773</v>
      </c>
      <c r="U327" s="174">
        <f>[4]Sheet1!$AQ330</f>
        <v>105.68300382948364</v>
      </c>
      <c r="V327" s="101">
        <f>[2]M!F330</f>
        <v>100.74950592232247</v>
      </c>
      <c r="W327" s="147">
        <v>13.637645255223699</v>
      </c>
      <c r="X327" s="147">
        <v>10.937017127862401</v>
      </c>
      <c r="Y327" s="147">
        <v>9.3042029170330594</v>
      </c>
      <c r="Z327" s="147">
        <v>10.6092904502949</v>
      </c>
      <c r="AA327" s="147">
        <v>11.310452477611808</v>
      </c>
      <c r="AB327" s="158">
        <f>ROUND(Fall13!W327/($P327/100),3)</f>
        <v>5.4020000000000001</v>
      </c>
      <c r="AC327" s="158">
        <f>ROUND(Fall13!X327/($P327/100),3)</f>
        <v>4.3319999999999999</v>
      </c>
      <c r="AD327" s="158">
        <f>ROUND(Fall13!Y327/($P327/100),3)</f>
        <v>3.6859999999999999</v>
      </c>
      <c r="AE327" s="158">
        <f>ROUND(Fall13!Z327/($P327/100),3)</f>
        <v>4.2030000000000003</v>
      </c>
      <c r="AF327" s="158">
        <f>ROUND(Fall13!AA327/($P327/100),3)</f>
        <v>4.4800000000000004</v>
      </c>
      <c r="AG327" s="168">
        <f t="shared" ref="AG327:AL327" si="40">AG315</f>
        <v>13.1</v>
      </c>
      <c r="AH327" s="168">
        <f t="shared" si="40"/>
        <v>171.4</v>
      </c>
      <c r="AI327" s="168">
        <f t="shared" si="40"/>
        <v>1.8</v>
      </c>
      <c r="AJ327" s="168">
        <f t="shared" si="40"/>
        <v>221</v>
      </c>
      <c r="AK327" s="168">
        <f t="shared" si="40"/>
        <v>23.9</v>
      </c>
      <c r="AL327" s="168">
        <f t="shared" si="40"/>
        <v>106.2</v>
      </c>
    </row>
    <row r="328" spans="1:38">
      <c r="A328" s="16">
        <f t="shared" si="25"/>
        <v>2016</v>
      </c>
      <c r="B328" s="6">
        <f t="shared" si="9"/>
        <v>12</v>
      </c>
      <c r="C328" s="46">
        <f>'[1]M (Adjusted)'!B331</f>
        <v>8302.7589928930811</v>
      </c>
      <c r="D328" s="101">
        <f>'[1]M (Adjusted)'!D331</f>
        <v>422.94611859165371</v>
      </c>
      <c r="E328" s="101">
        <f>'[1]M (Adjusted)'!E331</f>
        <v>305.29866010824878</v>
      </c>
      <c r="F328" s="101">
        <f>'[1]M (Adjusted)'!F331</f>
        <v>1637.1251322065871</v>
      </c>
      <c r="G328" s="101">
        <f>'[1]M (Adjusted)'!G331</f>
        <v>143.47519642523218</v>
      </c>
      <c r="H328" s="101">
        <f>'[1]M (Adjusted)'!H331</f>
        <v>543.26933429888902</v>
      </c>
      <c r="I328" s="101">
        <f>'[1]M (Adjusted)'!I331</f>
        <v>1272.8119748676977</v>
      </c>
      <c r="J328" s="101">
        <f>'[1]M (Adjusted)'!J331</f>
        <v>1305.6641958538562</v>
      </c>
      <c r="K328" s="101">
        <f>'[1]M (Adjusted)'!K331</f>
        <v>1194.9206537349571</v>
      </c>
      <c r="L328" s="101">
        <f>'[1]M (Adjusted)'!L331</f>
        <v>345.87240351760579</v>
      </c>
      <c r="M328" s="101">
        <f>'[1]M (Adjusted)'!M331</f>
        <v>6443.1388909048246</v>
      </c>
      <c r="N328" s="101">
        <f>'[1]M (Adjusted)'!N331</f>
        <v>1105.1474025753391</v>
      </c>
      <c r="O328" s="38">
        <f t="shared" si="33"/>
        <v>31.4</v>
      </c>
      <c r="P328" s="101">
        <f>[2]M!L331</f>
        <v>252.95717430768926</v>
      </c>
      <c r="Q328" s="104">
        <f>'[3]M (Adjusted)'!$L331</f>
        <v>823186.64925458352</v>
      </c>
      <c r="R328" s="104">
        <f>'[3]M (Adjusted)'!D331</f>
        <v>40713.337259034241</v>
      </c>
      <c r="S328" s="104">
        <f>'[3]M (Adjusted)'!$M331</f>
        <v>738932.21809214936</v>
      </c>
      <c r="T328" s="104">
        <f>'[3]M (Adjusted)'!$O331</f>
        <v>34757.673456676544</v>
      </c>
      <c r="U328" s="174">
        <f>[4]Sheet1!$AQ331</f>
        <v>105.75580420386753</v>
      </c>
      <c r="V328" s="101">
        <f>[2]M!F331</f>
        <v>100.8398049156512</v>
      </c>
      <c r="W328" s="147">
        <v>13.3913020983771</v>
      </c>
      <c r="X328" s="147">
        <v>10.9065396529381</v>
      </c>
      <c r="Y328" s="147">
        <v>9.1761044231501501</v>
      </c>
      <c r="Z328" s="147">
        <v>10.5613821398744</v>
      </c>
      <c r="AA328" s="147">
        <v>11.401880587909957</v>
      </c>
      <c r="AB328" s="158">
        <f>ROUND(Fall13!W328/($P328/100),3)</f>
        <v>5.2939999999999996</v>
      </c>
      <c r="AC328" s="158">
        <f>ROUND(Fall13!X328/($P328/100),3)</f>
        <v>4.3120000000000003</v>
      </c>
      <c r="AD328" s="158">
        <f>ROUND(Fall13!Y328/($P328/100),3)</f>
        <v>3.6280000000000001</v>
      </c>
      <c r="AE328" s="158">
        <f>ROUND(Fall13!Z328/($P328/100),3)</f>
        <v>4.1749999999999998</v>
      </c>
      <c r="AF328" s="158">
        <f>ROUND(Fall13!AA328/($P328/100),3)</f>
        <v>4.5069999999999997</v>
      </c>
      <c r="AG328" s="168">
        <f t="shared" ref="AG328:AL328" si="41">AG316</f>
        <v>64.900000000000006</v>
      </c>
      <c r="AH328" s="168">
        <f t="shared" si="41"/>
        <v>54.9</v>
      </c>
      <c r="AI328" s="168">
        <f t="shared" si="41"/>
        <v>19.8</v>
      </c>
      <c r="AJ328" s="168">
        <f t="shared" si="41"/>
        <v>83.9</v>
      </c>
      <c r="AK328" s="168">
        <f t="shared" si="41"/>
        <v>97.8</v>
      </c>
      <c r="AL328" s="168">
        <f t="shared" si="41"/>
        <v>25.2</v>
      </c>
    </row>
    <row r="329" spans="1:38">
      <c r="A329" s="16">
        <f t="shared" si="25"/>
        <v>2017</v>
      </c>
      <c r="B329" s="6">
        <f t="shared" si="9"/>
        <v>1</v>
      </c>
      <c r="C329" s="46">
        <f>'[1]M (Adjusted)'!B332</f>
        <v>8320.9932816240089</v>
      </c>
      <c r="D329" s="101">
        <f>'[1]M (Adjusted)'!D332</f>
        <v>424.22533166624845</v>
      </c>
      <c r="E329" s="101">
        <f>'[1]M (Adjusted)'!E332</f>
        <v>305.03250440922113</v>
      </c>
      <c r="F329" s="101">
        <f>'[1]M (Adjusted)'!F332</f>
        <v>1638.0827593083584</v>
      </c>
      <c r="G329" s="101">
        <f>'[1]M (Adjusted)'!G332</f>
        <v>143.69261517904459</v>
      </c>
      <c r="H329" s="101">
        <f>'[1]M (Adjusted)'!H332</f>
        <v>544.54650704652795</v>
      </c>
      <c r="I329" s="101">
        <f>'[1]M (Adjusted)'!I332</f>
        <v>1277.5892846699685</v>
      </c>
      <c r="J329" s="101">
        <f>'[1]M (Adjusted)'!J332</f>
        <v>1310.1487774108687</v>
      </c>
      <c r="K329" s="101">
        <f>'[1]M (Adjusted)'!K332</f>
        <v>1199.0337656250883</v>
      </c>
      <c r="L329" s="101">
        <f>'[1]M (Adjusted)'!L332</f>
        <v>346.62486465251254</v>
      </c>
      <c r="M329" s="101">
        <f>'[1]M (Adjusted)'!M332</f>
        <v>6459.718573892369</v>
      </c>
      <c r="N329" s="101">
        <f>'[1]M (Adjusted)'!N332</f>
        <v>1113.5991911794938</v>
      </c>
      <c r="O329" s="38">
        <f t="shared" si="33"/>
        <v>32.200000000000003</v>
      </c>
      <c r="P329" s="101">
        <f>[2]M!L332</f>
        <v>253.47590967567427</v>
      </c>
      <c r="Q329" s="104">
        <f>'[3]M (Adjusted)'!$L332</f>
        <v>826142.19518452301</v>
      </c>
      <c r="R329" s="104">
        <f>'[3]M (Adjusted)'!D332</f>
        <v>40765.649313674534</v>
      </c>
      <c r="S329" s="104">
        <f>'[3]M (Adjusted)'!$M332</f>
        <v>741504.02684931597</v>
      </c>
      <c r="T329" s="104">
        <f>'[3]M (Adjusted)'!$O332</f>
        <v>34811.157885882159</v>
      </c>
      <c r="U329" s="174">
        <f>[4]Sheet1!$AQ332</f>
        <v>105.82007948833427</v>
      </c>
      <c r="V329" s="101">
        <f>[2]M!F332</f>
        <v>100.91764925852898</v>
      </c>
      <c r="W329" s="147">
        <v>14.5870217546163</v>
      </c>
      <c r="X329" s="147">
        <v>11.940010055978901</v>
      </c>
      <c r="Y329" s="147">
        <v>10.085943622968701</v>
      </c>
      <c r="Z329" s="147">
        <v>11.5774473023874</v>
      </c>
      <c r="AA329" s="147">
        <v>11.858627644943001</v>
      </c>
      <c r="AB329" s="158">
        <f>ROUND(Fall13!W329/($P329/100),3)</f>
        <v>5.7549999999999999</v>
      </c>
      <c r="AC329" s="158">
        <f>ROUND(Fall13!X329/($P329/100),3)</f>
        <v>4.7110000000000003</v>
      </c>
      <c r="AD329" s="158">
        <f>ROUND(Fall13!Y329/($P329/100),3)</f>
        <v>3.9790000000000001</v>
      </c>
      <c r="AE329" s="158">
        <f>ROUND(Fall13!Z329/($P329/100),3)</f>
        <v>4.5670000000000002</v>
      </c>
      <c r="AF329" s="158">
        <f>ROUND(Fall13!AA329/($P329/100),3)</f>
        <v>4.6779999999999999</v>
      </c>
      <c r="AG329" s="168">
        <f t="shared" ref="AG329:AL329" si="42">AG317</f>
        <v>149.19999999999999</v>
      </c>
      <c r="AH329" s="168">
        <f t="shared" si="42"/>
        <v>350.3</v>
      </c>
      <c r="AI329" s="168">
        <f t="shared" si="42"/>
        <v>58.6</v>
      </c>
      <c r="AJ329" s="168">
        <f t="shared" si="42"/>
        <v>44.2</v>
      </c>
      <c r="AK329" s="168">
        <f t="shared" si="42"/>
        <v>204.3</v>
      </c>
      <c r="AL329" s="168">
        <f t="shared" si="42"/>
        <v>7.4</v>
      </c>
    </row>
    <row r="330" spans="1:38">
      <c r="A330" s="16">
        <f t="shared" si="25"/>
        <v>2017</v>
      </c>
      <c r="B330" s="6">
        <f t="shared" si="9"/>
        <v>2</v>
      </c>
      <c r="C330" s="46">
        <f>'[1]M (Adjusted)'!B333</f>
        <v>8337.6573213168558</v>
      </c>
      <c r="D330" s="101">
        <f>'[1]M (Adjusted)'!D333</f>
        <v>425.35055079015103</v>
      </c>
      <c r="E330" s="101">
        <f>'[1]M (Adjusted)'!E333</f>
        <v>304.7559442025709</v>
      </c>
      <c r="F330" s="101">
        <f>'[1]M (Adjusted)'!F333</f>
        <v>1638.9337068538714</v>
      </c>
      <c r="G330" s="101">
        <f>'[1]M (Adjusted)'!G333</f>
        <v>143.8826829112534</v>
      </c>
      <c r="H330" s="101">
        <f>'[1]M (Adjusted)'!H333</f>
        <v>545.74577546472267</v>
      </c>
      <c r="I330" s="101">
        <f>'[1]M (Adjusted)'!I333</f>
        <v>1281.8726883429501</v>
      </c>
      <c r="J330" s="101">
        <f>'[1]M (Adjusted)'!J333</f>
        <v>1314.3141936127629</v>
      </c>
      <c r="K330" s="101">
        <f>'[1]M (Adjusted)'!K333</f>
        <v>1202.8223018332251</v>
      </c>
      <c r="L330" s="101">
        <f>'[1]M (Adjusted)'!L333</f>
        <v>347.30304746895229</v>
      </c>
      <c r="M330" s="101">
        <f>'[1]M (Adjusted)'!M333</f>
        <v>6474.8743964877385</v>
      </c>
      <c r="N330" s="101">
        <f>'[1]M (Adjusted)'!N333</f>
        <v>1111.7823414207292</v>
      </c>
      <c r="O330" s="38">
        <f t="shared" si="33"/>
        <v>29.7</v>
      </c>
      <c r="P330" s="101">
        <f>[2]M!L333</f>
        <v>253.97106316778809</v>
      </c>
      <c r="Q330" s="104">
        <f>'[3]M (Adjusted)'!$L333</f>
        <v>828959.24429430277</v>
      </c>
      <c r="R330" s="104">
        <f>'[3]M (Adjusted)'!D333</f>
        <v>40818.031445684326</v>
      </c>
      <c r="S330" s="104">
        <f>'[3]M (Adjusted)'!$M333</f>
        <v>743964.36393547058</v>
      </c>
      <c r="T330" s="104">
        <f>'[3]M (Adjusted)'!$O333</f>
        <v>34862.009764445676</v>
      </c>
      <c r="U330" s="174">
        <f>[4]Sheet1!$AQ333</f>
        <v>105.87257195870292</v>
      </c>
      <c r="V330" s="101">
        <f>[2]M!F333</f>
        <v>100.99735685364742</v>
      </c>
      <c r="W330" s="147">
        <v>14.768643220452701</v>
      </c>
      <c r="X330" s="147">
        <v>12.184712365593001</v>
      </c>
      <c r="Y330" s="147">
        <v>10.3213860953331</v>
      </c>
      <c r="Z330" s="147">
        <v>11.805513052455099</v>
      </c>
      <c r="AA330" s="147">
        <v>11.885932702194248</v>
      </c>
      <c r="AB330" s="158">
        <f>ROUND(Fall13!W330/($P330/100),3)</f>
        <v>5.8150000000000004</v>
      </c>
      <c r="AC330" s="158">
        <f>ROUND(Fall13!X330/($P330/100),3)</f>
        <v>4.798</v>
      </c>
      <c r="AD330" s="158">
        <f>ROUND(Fall13!Y330/($P330/100),3)</f>
        <v>4.0640000000000001</v>
      </c>
      <c r="AE330" s="158">
        <f>ROUND(Fall13!Z330/($P330/100),3)</f>
        <v>4.6479999999999997</v>
      </c>
      <c r="AF330" s="158">
        <f>ROUND(Fall13!AA330/($P330/100),3)</f>
        <v>4.68</v>
      </c>
      <c r="AG330" s="168">
        <f t="shared" ref="AG330:AL330" si="43">AG318</f>
        <v>142.9</v>
      </c>
      <c r="AH330" s="168">
        <f t="shared" si="43"/>
        <v>421.3</v>
      </c>
      <c r="AI330" s="168">
        <f t="shared" si="43"/>
        <v>51.6</v>
      </c>
      <c r="AJ330" s="168">
        <f t="shared" si="43"/>
        <v>25.9</v>
      </c>
      <c r="AK330" s="168">
        <f t="shared" si="43"/>
        <v>201.7</v>
      </c>
      <c r="AL330" s="168">
        <f t="shared" si="43"/>
        <v>2.9</v>
      </c>
    </row>
    <row r="331" spans="1:38">
      <c r="A331" s="16">
        <f t="shared" si="25"/>
        <v>2017</v>
      </c>
      <c r="B331" s="6">
        <f t="shared" si="9"/>
        <v>3</v>
      </c>
      <c r="C331" s="46">
        <f>'[1]M (Adjusted)'!B334</f>
        <v>8353.2975854258384</v>
      </c>
      <c r="D331" s="101">
        <f>'[1]M (Adjusted)'!D334</f>
        <v>426.38479175088145</v>
      </c>
      <c r="E331" s="101">
        <f>'[1]M (Adjusted)'!E334</f>
        <v>304.4609748414087</v>
      </c>
      <c r="F331" s="101">
        <f>'[1]M (Adjusted)'!F334</f>
        <v>1639.7417983112316</v>
      </c>
      <c r="G331" s="101">
        <f>'[1]M (Adjusted)'!G334</f>
        <v>144.04145257679684</v>
      </c>
      <c r="H331" s="101">
        <f>'[1]M (Adjusted)'!H334</f>
        <v>546.91921091172844</v>
      </c>
      <c r="I331" s="101">
        <f>'[1]M (Adjusted)'!I334</f>
        <v>1285.6953527417875</v>
      </c>
      <c r="J331" s="101">
        <f>'[1]M (Adjusted)'!J334</f>
        <v>1318.3106067425781</v>
      </c>
      <c r="K331" s="101">
        <f>'[1]M (Adjusted)'!K334</f>
        <v>1206.4299901050906</v>
      </c>
      <c r="L331" s="101">
        <f>'[1]M (Adjusted)'!L334</f>
        <v>347.92335187451494</v>
      </c>
      <c r="M331" s="101">
        <f>'[1]M (Adjusted)'!M334</f>
        <v>6489.0617632637277</v>
      </c>
      <c r="N331" s="101">
        <f>'[1]M (Adjusted)'!N334</f>
        <v>1110.9905661603761</v>
      </c>
      <c r="O331" s="38">
        <f t="shared" si="33"/>
        <v>29.4</v>
      </c>
      <c r="P331" s="101">
        <f>[2]M!L334</f>
        <v>254.46720916103391</v>
      </c>
      <c r="Q331" s="104">
        <f>'[3]M (Adjusted)'!$L334</f>
        <v>831812.23739033355</v>
      </c>
      <c r="R331" s="104">
        <f>'[3]M (Adjusted)'!D334</f>
        <v>40869.570261342793</v>
      </c>
      <c r="S331" s="104">
        <f>'[3]M (Adjusted)'!$M334</f>
        <v>746464.83395115018</v>
      </c>
      <c r="T331" s="104">
        <f>'[3]M (Adjusted)'!$O334</f>
        <v>34913.910663604736</v>
      </c>
      <c r="U331" s="174">
        <f>[4]Sheet1!$AQ334</f>
        <v>105.91738912952884</v>
      </c>
      <c r="V331" s="101">
        <f>[2]M!F334</f>
        <v>101.0940188879688</v>
      </c>
      <c r="W331" s="147">
        <v>14.6482274120744</v>
      </c>
      <c r="X331" s="147">
        <v>11.976713643728901</v>
      </c>
      <c r="Y331" s="147">
        <v>10.1894779737564</v>
      </c>
      <c r="Z331" s="147">
        <v>11.619597108532199</v>
      </c>
      <c r="AA331" s="147">
        <v>11.693641039158743</v>
      </c>
      <c r="AB331" s="158">
        <f>ROUND(Fall13!W331/($P331/100),3)</f>
        <v>5.7560000000000002</v>
      </c>
      <c r="AC331" s="158">
        <f>ROUND(Fall13!X331/($P331/100),3)</f>
        <v>4.7069999999999999</v>
      </c>
      <c r="AD331" s="158">
        <f>ROUND(Fall13!Y331/($P331/100),3)</f>
        <v>4.0039999999999996</v>
      </c>
      <c r="AE331" s="158">
        <f>ROUND(Fall13!Z331/($P331/100),3)</f>
        <v>4.5659999999999998</v>
      </c>
      <c r="AF331" s="158">
        <f>ROUND(Fall13!AA331/($P331/100),3)</f>
        <v>4.5949999999999998</v>
      </c>
      <c r="AG331" s="168">
        <f t="shared" ref="AG331:AL331" si="44">AG319</f>
        <v>79.2</v>
      </c>
      <c r="AH331" s="168">
        <f t="shared" si="44"/>
        <v>40.700000000000003</v>
      </c>
      <c r="AI331" s="168">
        <f t="shared" si="44"/>
        <v>25.2</v>
      </c>
      <c r="AJ331" s="168">
        <f t="shared" si="44"/>
        <v>66.099999999999994</v>
      </c>
      <c r="AK331" s="168">
        <f t="shared" si="44"/>
        <v>118.4</v>
      </c>
      <c r="AL331" s="168">
        <f t="shared" si="44"/>
        <v>14.6</v>
      </c>
    </row>
    <row r="332" spans="1:38">
      <c r="A332" s="16">
        <f t="shared" si="25"/>
        <v>2017</v>
      </c>
      <c r="B332" s="6">
        <f t="shared" si="9"/>
        <v>4</v>
      </c>
      <c r="C332" s="46">
        <f>'[1]M (Adjusted)'!B335</f>
        <v>8368.6113664865497</v>
      </c>
      <c r="D332" s="101">
        <f>'[1]M (Adjusted)'!D335</f>
        <v>427.35030702936155</v>
      </c>
      <c r="E332" s="101">
        <f>'[1]M (Adjusted)'!E335</f>
        <v>304.14247543991854</v>
      </c>
      <c r="F332" s="101">
        <f>'[1]M (Adjusted)'!F335</f>
        <v>1640.5117928706109</v>
      </c>
      <c r="G332" s="101">
        <f>'[1]M (Adjusted)'!G335</f>
        <v>144.17974486009527</v>
      </c>
      <c r="H332" s="101">
        <f>'[1]M (Adjusted)'!H335</f>
        <v>548.09763062583909</v>
      </c>
      <c r="I332" s="101">
        <f>'[1]M (Adjusted)'!I335</f>
        <v>1289.3023671547571</v>
      </c>
      <c r="J332" s="101">
        <f>'[1]M (Adjusted)'!J335</f>
        <v>1322.3164414683977</v>
      </c>
      <c r="K332" s="101">
        <f>'[1]M (Adjusted)'!K335</f>
        <v>1210.0167515744765</v>
      </c>
      <c r="L332" s="101">
        <f>'[1]M (Adjusted)'!L335</f>
        <v>348.52153880695499</v>
      </c>
      <c r="M332" s="101">
        <f>'[1]M (Adjusted)'!M335</f>
        <v>6502.9462673611315</v>
      </c>
      <c r="N332" s="101">
        <f>'[1]M (Adjusted)'!N335</f>
        <v>1111.0518493974953</v>
      </c>
      <c r="O332" s="38">
        <f t="shared" si="33"/>
        <v>29.65</v>
      </c>
      <c r="P332" s="101">
        <f>[2]M!L335</f>
        <v>254.98019736668405</v>
      </c>
      <c r="Q332" s="104">
        <f>'[3]M (Adjusted)'!$L335</f>
        <v>834772.84824778244</v>
      </c>
      <c r="R332" s="104">
        <f>'[3]M (Adjusted)'!D335</f>
        <v>40919.806773144148</v>
      </c>
      <c r="S332" s="104">
        <f>'[3]M (Adjusted)'!$M335</f>
        <v>749061.84824829106</v>
      </c>
      <c r="T332" s="104">
        <f>'[3]M (Adjusted)'!$O335</f>
        <v>34967.513791131976</v>
      </c>
      <c r="U332" s="174">
        <f>[4]Sheet1!$AQ335</f>
        <v>105.95881358523232</v>
      </c>
      <c r="V332" s="101">
        <f>[2]M!F335</f>
        <v>101.199214558055</v>
      </c>
      <c r="W332" s="147">
        <v>14.635634198328301</v>
      </c>
      <c r="X332" s="147">
        <v>11.992533505159001</v>
      </c>
      <c r="Y332" s="147">
        <v>10.246800776159699</v>
      </c>
      <c r="Z332" s="147">
        <v>11.650861177928499</v>
      </c>
      <c r="AA332" s="147">
        <v>11.692695505073795</v>
      </c>
      <c r="AB332" s="158">
        <f>ROUND(Fall13!W332/($P332/100),3)</f>
        <v>5.74</v>
      </c>
      <c r="AC332" s="158">
        <f>ROUND(Fall13!X332/($P332/100),3)</f>
        <v>4.7030000000000003</v>
      </c>
      <c r="AD332" s="158">
        <f>ROUND(Fall13!Y332/($P332/100),3)</f>
        <v>4.0190000000000001</v>
      </c>
      <c r="AE332" s="158">
        <f>ROUND(Fall13!Z332/($P332/100),3)</f>
        <v>4.569</v>
      </c>
      <c r="AF332" s="158">
        <f>ROUND(Fall13!AA332/($P332/100),3)</f>
        <v>4.5860000000000003</v>
      </c>
      <c r="AG332" s="168">
        <f t="shared" ref="AG332:AL332" si="45">AG320</f>
        <v>19.399999999999999</v>
      </c>
      <c r="AH332" s="168">
        <f t="shared" si="45"/>
        <v>96.9</v>
      </c>
      <c r="AI332" s="168">
        <f t="shared" si="45"/>
        <v>2.8</v>
      </c>
      <c r="AJ332" s="168">
        <f t="shared" si="45"/>
        <v>140.19999999999999</v>
      </c>
      <c r="AK332" s="168">
        <f t="shared" si="45"/>
        <v>37.6</v>
      </c>
      <c r="AL332" s="168">
        <f t="shared" si="45"/>
        <v>43.9</v>
      </c>
    </row>
    <row r="333" spans="1:38">
      <c r="A333" s="16">
        <f t="shared" si="25"/>
        <v>2017</v>
      </c>
      <c r="B333" s="6">
        <f t="shared" si="9"/>
        <v>5</v>
      </c>
      <c r="C333" s="46">
        <f>'[1]M (Adjusted)'!B336</f>
        <v>8383.4134586381333</v>
      </c>
      <c r="D333" s="101">
        <f>'[1]M (Adjusted)'!D336</f>
        <v>428.19339053113492</v>
      </c>
      <c r="E333" s="101">
        <f>'[1]M (Adjusted)'!E336</f>
        <v>303.81548538299336</v>
      </c>
      <c r="F333" s="101">
        <f>'[1]M (Adjusted)'!F336</f>
        <v>1641.1787494062896</v>
      </c>
      <c r="G333" s="101">
        <f>'[1]M (Adjusted)'!G336</f>
        <v>144.30463398902512</v>
      </c>
      <c r="H333" s="101">
        <f>'[1]M (Adjusted)'!H336</f>
        <v>549.23195032281205</v>
      </c>
      <c r="I333" s="101">
        <f>'[1]M (Adjusted)'!I336</f>
        <v>1292.7919542323198</v>
      </c>
      <c r="J333" s="101">
        <f>'[1]M (Adjusted)'!J336</f>
        <v>1326.2785144121417</v>
      </c>
      <c r="K333" s="101">
        <f>'[1]M (Adjusted)'!K336</f>
        <v>1213.5310877657705</v>
      </c>
      <c r="L333" s="101">
        <f>'[1]M (Adjusted)'!L336</f>
        <v>349.10381348995912</v>
      </c>
      <c r="M333" s="101">
        <f>'[1]M (Adjusted)'!M336</f>
        <v>6516.4207036183179</v>
      </c>
      <c r="N333" s="101">
        <f>'[1]M (Adjusted)'!N336</f>
        <v>1111.5639389536479</v>
      </c>
      <c r="O333" s="38">
        <f t="shared" si="33"/>
        <v>30.55</v>
      </c>
      <c r="P333" s="101">
        <f>[2]M!L336</f>
        <v>255.49204047539482</v>
      </c>
      <c r="Q333" s="104">
        <f>'[3]M (Adjusted)'!$L336</f>
        <v>837698.77035547071</v>
      </c>
      <c r="R333" s="104">
        <f>'[3]M (Adjusted)'!D336</f>
        <v>40966.923913881707</v>
      </c>
      <c r="S333" s="104">
        <f>'[3]M (Adjusted)'!$M336</f>
        <v>751621.90541224321</v>
      </c>
      <c r="T333" s="104">
        <f>'[3]M (Adjusted)'!$O336</f>
        <v>35019.145686887925</v>
      </c>
      <c r="U333" s="174">
        <f>[4]Sheet1!$AQ336</f>
        <v>105.99883370209018</v>
      </c>
      <c r="V333" s="101">
        <f>[2]M!F336</f>
        <v>101.28952590466267</v>
      </c>
      <c r="W333" s="147">
        <v>14.3964379138078</v>
      </c>
      <c r="X333" s="147">
        <v>11.8114122899613</v>
      </c>
      <c r="Y333" s="147">
        <v>10.1635570722979</v>
      </c>
      <c r="Z333" s="147">
        <v>11.4888149798107</v>
      </c>
      <c r="AA333" s="147">
        <v>11.687609742821234</v>
      </c>
      <c r="AB333" s="158">
        <f>ROUND(Fall13!W333/($P333/100),3)</f>
        <v>5.6349999999999998</v>
      </c>
      <c r="AC333" s="158">
        <f>ROUND(Fall13!X333/($P333/100),3)</f>
        <v>4.6230000000000002</v>
      </c>
      <c r="AD333" s="158">
        <f>ROUND(Fall13!Y333/($P333/100),3)</f>
        <v>3.9780000000000002</v>
      </c>
      <c r="AE333" s="158">
        <f>ROUND(Fall13!Z333/($P333/100),3)</f>
        <v>4.4969999999999999</v>
      </c>
      <c r="AF333" s="158">
        <f>ROUND(Fall13!AA333/($P333/100),3)</f>
        <v>4.5750000000000002</v>
      </c>
      <c r="AG333" s="168">
        <f t="shared" ref="AG333:AL333" si="46">AG321</f>
        <v>2.6</v>
      </c>
      <c r="AH333" s="168">
        <f t="shared" si="46"/>
        <v>202.5</v>
      </c>
      <c r="AI333" s="168">
        <f t="shared" si="46"/>
        <v>0.2</v>
      </c>
      <c r="AJ333" s="168">
        <f t="shared" si="46"/>
        <v>258.10000000000002</v>
      </c>
      <c r="AK333" s="168">
        <f t="shared" si="46"/>
        <v>6.7</v>
      </c>
      <c r="AL333" s="168">
        <f t="shared" si="46"/>
        <v>124.9</v>
      </c>
    </row>
    <row r="334" spans="1:38">
      <c r="A334" s="16">
        <f t="shared" si="25"/>
        <v>2017</v>
      </c>
      <c r="B334" s="6">
        <f t="shared" si="9"/>
        <v>6</v>
      </c>
      <c r="C334" s="46">
        <f>'[1]M (Adjusted)'!B337</f>
        <v>8397.9655921250578</v>
      </c>
      <c r="D334" s="101">
        <f>'[1]M (Adjusted)'!D337</f>
        <v>428.9000239347418</v>
      </c>
      <c r="E334" s="101">
        <f>'[1]M (Adjusted)'!E337</f>
        <v>303.47916195318101</v>
      </c>
      <c r="F334" s="101">
        <f>'[1]M (Adjusted)'!F337</f>
        <v>1641.7341349889834</v>
      </c>
      <c r="G334" s="101">
        <f>'[1]M (Adjusted)'!G337</f>
        <v>144.42667691022314</v>
      </c>
      <c r="H334" s="101">
        <f>'[1]M (Adjusted)'!H337</f>
        <v>550.31660176169441</v>
      </c>
      <c r="I334" s="101">
        <f>'[1]M (Adjusted)'!I337</f>
        <v>1296.3453445916375</v>
      </c>
      <c r="J334" s="101">
        <f>'[1]M (Adjusted)'!J337</f>
        <v>1330.2540692247451</v>
      </c>
      <c r="K334" s="101">
        <f>'[1]M (Adjusted)'!K337</f>
        <v>1217.017774793009</v>
      </c>
      <c r="L334" s="101">
        <f>'[1]M (Adjusted)'!L337</f>
        <v>349.68907258883121</v>
      </c>
      <c r="M334" s="101">
        <f>'[1]M (Adjusted)'!M337</f>
        <v>6529.7836748591244</v>
      </c>
      <c r="N334" s="101">
        <f>'[1]M (Adjusted)'!N337</f>
        <v>1112.1424052146649</v>
      </c>
      <c r="O334" s="38">
        <f t="shared" si="33"/>
        <v>30.8</v>
      </c>
      <c r="P334" s="101">
        <f>[2]M!L337</f>
        <v>256.0022467341895</v>
      </c>
      <c r="Q334" s="104">
        <f>'[3]M (Adjusted)'!$L337</f>
        <v>840560.55155283608</v>
      </c>
      <c r="R334" s="104">
        <f>'[3]M (Adjusted)'!D337</f>
        <v>41010.644682125334</v>
      </c>
      <c r="S334" s="104">
        <f>'[3]M (Adjusted)'!$M337</f>
        <v>754114.94740854902</v>
      </c>
      <c r="T334" s="104">
        <f>'[3]M (Adjusted)'!$O337</f>
        <v>35067.693348073961</v>
      </c>
      <c r="U334" s="174">
        <f>[4]Sheet1!$AQ337</f>
        <v>106.04040987239424</v>
      </c>
      <c r="V334" s="101">
        <f>[2]M!F337</f>
        <v>101.35306741371751</v>
      </c>
      <c r="W334" s="147">
        <v>14.315984966947301</v>
      </c>
      <c r="X334" s="147">
        <v>11.795005521717799</v>
      </c>
      <c r="Y334" s="147">
        <v>10.091210378988499</v>
      </c>
      <c r="Z334" s="147">
        <v>11.4764358557868</v>
      </c>
      <c r="AA334" s="147">
        <v>11.891716840759186</v>
      </c>
      <c r="AB334" s="158">
        <f>ROUND(Fall13!W334/($P334/100),3)</f>
        <v>5.5919999999999996</v>
      </c>
      <c r="AC334" s="158">
        <f>ROUND(Fall13!X334/($P334/100),3)</f>
        <v>4.6070000000000002</v>
      </c>
      <c r="AD334" s="158">
        <f>ROUND(Fall13!Y334/($P334/100),3)</f>
        <v>3.9420000000000002</v>
      </c>
      <c r="AE334" s="158">
        <f>ROUND(Fall13!Z334/($P334/100),3)</f>
        <v>4.4829999999999997</v>
      </c>
      <c r="AF334" s="158">
        <f>ROUND(Fall13!AA334/($P334/100),3)</f>
        <v>4.6449999999999996</v>
      </c>
      <c r="AG334" s="168">
        <f t="shared" ref="AG334:AL334" si="47">AG322</f>
        <v>0</v>
      </c>
      <c r="AH334" s="168">
        <f t="shared" si="47"/>
        <v>350.3</v>
      </c>
      <c r="AI334" s="168">
        <f t="shared" si="47"/>
        <v>0</v>
      </c>
      <c r="AJ334" s="168">
        <f t="shared" si="47"/>
        <v>411.6</v>
      </c>
      <c r="AK334" s="168">
        <f t="shared" si="47"/>
        <v>0</v>
      </c>
      <c r="AL334" s="168">
        <f t="shared" si="47"/>
        <v>259</v>
      </c>
    </row>
    <row r="335" spans="1:38">
      <c r="A335" s="16">
        <f t="shared" si="25"/>
        <v>2017</v>
      </c>
      <c r="B335" s="6">
        <f t="shared" si="9"/>
        <v>7</v>
      </c>
      <c r="C335" s="46">
        <f>'[1]M (Adjusted)'!B338</f>
        <v>8412.1491771330748</v>
      </c>
      <c r="D335" s="101">
        <f>'[1]M (Adjusted)'!D338</f>
        <v>429.45297252164494</v>
      </c>
      <c r="E335" s="101">
        <f>'[1]M (Adjusted)'!E338</f>
        <v>303.11256109610679</v>
      </c>
      <c r="F335" s="101">
        <f>'[1]M (Adjusted)'!F338</f>
        <v>1642.2471010718614</v>
      </c>
      <c r="G335" s="101">
        <f>'[1]M (Adjusted)'!G338</f>
        <v>144.54691943663713</v>
      </c>
      <c r="H335" s="101">
        <f>'[1]M (Adjusted)'!H338</f>
        <v>551.35147087260964</v>
      </c>
      <c r="I335" s="101">
        <f>'[1]M (Adjusted)'!I338</f>
        <v>1299.9541502239242</v>
      </c>
      <c r="J335" s="101">
        <f>'[1]M (Adjusted)'!J338</f>
        <v>1334.2061939345251</v>
      </c>
      <c r="K335" s="101">
        <f>'[1]M (Adjusted)'!K338</f>
        <v>1220.4211685782479</v>
      </c>
      <c r="L335" s="101">
        <f>'[1]M (Adjusted)'!L338</f>
        <v>350.2646952081592</v>
      </c>
      <c r="M335" s="101">
        <f>'[1]M (Adjusted)'!M338</f>
        <v>6542.9916993259649</v>
      </c>
      <c r="N335" s="101">
        <f>'[1]M (Adjusted)'!N338</f>
        <v>1112.6616176073958</v>
      </c>
      <c r="O335" s="38">
        <f t="shared" si="33"/>
        <v>30.35</v>
      </c>
      <c r="P335" s="101">
        <f>[2]M!L338</f>
        <v>256.51236217778415</v>
      </c>
      <c r="Q335" s="104">
        <f>'[3]M (Adjusted)'!$L338</f>
        <v>843378.45419459185</v>
      </c>
      <c r="R335" s="104">
        <f>'[3]M (Adjusted)'!D338</f>
        <v>41052.405821769913</v>
      </c>
      <c r="S335" s="104">
        <f>'[3]M (Adjusted)'!$M338</f>
        <v>756568.43981441378</v>
      </c>
      <c r="T335" s="104">
        <f>'[3]M (Adjusted)'!$O338</f>
        <v>35114.428940711485</v>
      </c>
      <c r="U335" s="174">
        <f>[4]Sheet1!$AQ338</f>
        <v>106.08420992879931</v>
      </c>
      <c r="V335" s="101">
        <f>[2]M!F338</f>
        <v>101.40344853783327</v>
      </c>
      <c r="W335" s="147">
        <v>14.348219817049301</v>
      </c>
      <c r="X335" s="147">
        <v>11.742568944625701</v>
      </c>
      <c r="Y335" s="147">
        <v>10.029311475357099</v>
      </c>
      <c r="Z335" s="147">
        <v>11.424269674958101</v>
      </c>
      <c r="AA335" s="147">
        <v>11.918879527671281</v>
      </c>
      <c r="AB335" s="158">
        <f>ROUND(Fall13!W335/($P335/100),3)</f>
        <v>5.5940000000000003</v>
      </c>
      <c r="AC335" s="158">
        <f>ROUND(Fall13!X335/($P335/100),3)</f>
        <v>4.5780000000000003</v>
      </c>
      <c r="AD335" s="158">
        <f>ROUND(Fall13!Y335/($P335/100),3)</f>
        <v>3.91</v>
      </c>
      <c r="AE335" s="158">
        <f>ROUND(Fall13!Z335/($P335/100),3)</f>
        <v>4.4539999999999997</v>
      </c>
      <c r="AF335" s="158">
        <f>ROUND(Fall13!AA335/($P335/100),3)</f>
        <v>4.6470000000000002</v>
      </c>
      <c r="AG335" s="168">
        <f t="shared" ref="AG335:AL335" si="48">AG323</f>
        <v>0</v>
      </c>
      <c r="AH335" s="168">
        <f t="shared" si="48"/>
        <v>421.3</v>
      </c>
      <c r="AI335" s="168">
        <f t="shared" si="48"/>
        <v>0</v>
      </c>
      <c r="AJ335" s="168">
        <f t="shared" si="48"/>
        <v>482.4</v>
      </c>
      <c r="AK335" s="168">
        <f t="shared" si="48"/>
        <v>0</v>
      </c>
      <c r="AL335" s="168">
        <f t="shared" si="48"/>
        <v>329.7</v>
      </c>
    </row>
    <row r="336" spans="1:38">
      <c r="A336" s="16">
        <f t="shared" si="25"/>
        <v>2017</v>
      </c>
      <c r="B336" s="6">
        <f t="shared" si="9"/>
        <v>8</v>
      </c>
      <c r="C336" s="46">
        <f>'[1]M (Adjusted)'!B339</f>
        <v>8425.9477070070079</v>
      </c>
      <c r="D336" s="101">
        <f>'[1]M (Adjusted)'!D339</f>
        <v>429.84303407395078</v>
      </c>
      <c r="E336" s="101">
        <f>'[1]M (Adjusted)'!E339</f>
        <v>302.68138364053544</v>
      </c>
      <c r="F336" s="101">
        <f>'[1]M (Adjusted)'!F339</f>
        <v>1642.8236897919446</v>
      </c>
      <c r="G336" s="101">
        <f>'[1]M (Adjusted)'!G339</f>
        <v>144.66522199167841</v>
      </c>
      <c r="H336" s="101">
        <f>'[1]M (Adjusted)'!H339</f>
        <v>552.35540398156206</v>
      </c>
      <c r="I336" s="101">
        <f>'[1]M (Adjusted)'!I339</f>
        <v>1303.604916989563</v>
      </c>
      <c r="J336" s="101">
        <f>'[1]M (Adjusted)'!J339</f>
        <v>1338.1300016862731</v>
      </c>
      <c r="K336" s="101">
        <f>'[1]M (Adjusted)'!K339</f>
        <v>1223.7061470501847</v>
      </c>
      <c r="L336" s="101">
        <f>'[1]M (Adjusted)'!L339</f>
        <v>350.8165213192903</v>
      </c>
      <c r="M336" s="101">
        <f>'[1]M (Adjusted)'!M339</f>
        <v>6556.1019028104965</v>
      </c>
      <c r="N336" s="101">
        <f>'[1]M (Adjusted)'!N339</f>
        <v>1113.0864524848582</v>
      </c>
      <c r="O336" s="38">
        <f t="shared" si="33"/>
        <v>31.25</v>
      </c>
      <c r="P336" s="101">
        <f>[2]M!L339</f>
        <v>257.03303540104457</v>
      </c>
      <c r="Q336" s="104">
        <f>'[3]M (Adjusted)'!$L339</f>
        <v>846236.51891526871</v>
      </c>
      <c r="R336" s="104">
        <f>'[3]M (Adjusted)'!D339</f>
        <v>41094.91892451801</v>
      </c>
      <c r="S336" s="104">
        <f>'[3]M (Adjusted)'!$M339</f>
        <v>759070.51282525831</v>
      </c>
      <c r="T336" s="104">
        <f>'[3]M (Adjusted)'!$O339</f>
        <v>35162.243606000178</v>
      </c>
      <c r="U336" s="174">
        <f>[4]Sheet1!$AQ339</f>
        <v>106.13086768922456</v>
      </c>
      <c r="V336" s="101">
        <f>[2]M!F339</f>
        <v>101.46416971862557</v>
      </c>
      <c r="W336" s="147">
        <v>14.3496639186897</v>
      </c>
      <c r="X336" s="147">
        <v>11.7284873931952</v>
      </c>
      <c r="Y336" s="147">
        <v>10.0506537330405</v>
      </c>
      <c r="Z336" s="147">
        <v>11.412372433118099</v>
      </c>
      <c r="AA336" s="147">
        <v>11.896171238593139</v>
      </c>
      <c r="AB336" s="158">
        <f>ROUND(Fall13!W336/($P336/100),3)</f>
        <v>5.5830000000000002</v>
      </c>
      <c r="AC336" s="158">
        <f>ROUND(Fall13!X336/($P336/100),3)</f>
        <v>4.5629999999999997</v>
      </c>
      <c r="AD336" s="158">
        <f>ROUND(Fall13!Y336/($P336/100),3)</f>
        <v>3.91</v>
      </c>
      <c r="AE336" s="158">
        <f>ROUND(Fall13!Z336/($P336/100),3)</f>
        <v>4.4400000000000004</v>
      </c>
      <c r="AF336" s="158">
        <f>ROUND(Fall13!AA336/($P336/100),3)</f>
        <v>4.6280000000000001</v>
      </c>
      <c r="AG336" s="168">
        <f t="shared" ref="AG336:AL336" si="49">AG324</f>
        <v>0</v>
      </c>
      <c r="AH336" s="168">
        <f t="shared" si="49"/>
        <v>449.2</v>
      </c>
      <c r="AI336" s="168">
        <f t="shared" si="49"/>
        <v>0</v>
      </c>
      <c r="AJ336" s="168">
        <f t="shared" si="49"/>
        <v>510.4</v>
      </c>
      <c r="AK336" s="168">
        <f t="shared" si="49"/>
        <v>0</v>
      </c>
      <c r="AL336" s="168">
        <f t="shared" si="49"/>
        <v>357.3</v>
      </c>
    </row>
    <row r="337" spans="1:38">
      <c r="A337" s="16">
        <f t="shared" si="25"/>
        <v>2017</v>
      </c>
      <c r="B337" s="6">
        <f t="shared" ref="B337:B400" si="50">B325</f>
        <v>9</v>
      </c>
      <c r="C337" s="46">
        <f>'[1]M (Adjusted)'!B340</f>
        <v>8438.8032718002796</v>
      </c>
      <c r="D337" s="101">
        <f>'[1]M (Adjusted)'!D340</f>
        <v>430.07178765287</v>
      </c>
      <c r="E337" s="101">
        <f>'[1]M (Adjusted)'!E340</f>
        <v>302.18954730729263</v>
      </c>
      <c r="F337" s="101">
        <f>'[1]M (Adjusted)'!F340</f>
        <v>1643.4911235243083</v>
      </c>
      <c r="G337" s="101">
        <f>'[1]M (Adjusted)'!G340</f>
        <v>144.77544254553504</v>
      </c>
      <c r="H337" s="101">
        <f>'[1]M (Adjusted)'!H340</f>
        <v>553.30203335297608</v>
      </c>
      <c r="I337" s="101">
        <f>'[1]M (Adjusted)'!I340</f>
        <v>1307.1140289818247</v>
      </c>
      <c r="J337" s="101">
        <f>'[1]M (Adjusted)'!J340</f>
        <v>1341.8626727297901</v>
      </c>
      <c r="K337" s="101">
        <f>'[1]M (Adjusted)'!K340</f>
        <v>1226.7289873927832</v>
      </c>
      <c r="L337" s="101">
        <f>'[1]M (Adjusted)'!L340</f>
        <v>351.31432658123475</v>
      </c>
      <c r="M337" s="101">
        <f>'[1]M (Adjusted)'!M340</f>
        <v>6568.5886151084524</v>
      </c>
      <c r="N337" s="101">
        <f>'[1]M (Adjusted)'!N340</f>
        <v>1113.3759979570232</v>
      </c>
      <c r="O337" s="38">
        <f t="shared" si="33"/>
        <v>30.5</v>
      </c>
      <c r="P337" s="101">
        <f>[2]M!L340</f>
        <v>257.54883705250296</v>
      </c>
      <c r="Q337" s="104">
        <f>'[3]M (Adjusted)'!$L340</f>
        <v>849071.72778479254</v>
      </c>
      <c r="R337" s="104">
        <f>'[3]M (Adjusted)'!D340</f>
        <v>41138.099161395468</v>
      </c>
      <c r="S337" s="104">
        <f>'[3]M (Adjusted)'!$M340</f>
        <v>761574.68227297463</v>
      </c>
      <c r="T337" s="104">
        <f>'[3]M (Adjusted)'!$O340</f>
        <v>35211.084722610314</v>
      </c>
      <c r="U337" s="174">
        <f>[4]Sheet1!$AQ340</f>
        <v>106.17847863944093</v>
      </c>
      <c r="V337" s="101">
        <f>[2]M!F340</f>
        <v>101.54662316168348</v>
      </c>
      <c r="W337" s="147">
        <v>14.445639928494201</v>
      </c>
      <c r="X337" s="147">
        <v>11.821762350062901</v>
      </c>
      <c r="Y337" s="147">
        <v>10.092761562040501</v>
      </c>
      <c r="Z337" s="147">
        <v>11.487779102368199</v>
      </c>
      <c r="AA337" s="147">
        <v>11.912886899989068</v>
      </c>
      <c r="AB337" s="158">
        <f>ROUND(Fall13!W337/($P337/100),3)</f>
        <v>5.609</v>
      </c>
      <c r="AC337" s="158">
        <f>ROUND(Fall13!X337/($P337/100),3)</f>
        <v>4.59</v>
      </c>
      <c r="AD337" s="158">
        <f>ROUND(Fall13!Y337/($P337/100),3)</f>
        <v>3.919</v>
      </c>
      <c r="AE337" s="158">
        <f>ROUND(Fall13!Z337/($P337/100),3)</f>
        <v>4.46</v>
      </c>
      <c r="AF337" s="158">
        <f>ROUND(Fall13!AA337/($P337/100),3)</f>
        <v>4.625</v>
      </c>
      <c r="AG337" s="168">
        <f t="shared" ref="AG337:AL337" si="51">AG325</f>
        <v>0</v>
      </c>
      <c r="AH337" s="168">
        <f t="shared" si="51"/>
        <v>434.1</v>
      </c>
      <c r="AI337" s="168">
        <f t="shared" si="51"/>
        <v>0</v>
      </c>
      <c r="AJ337" s="168">
        <f t="shared" si="51"/>
        <v>495.5</v>
      </c>
      <c r="AK337" s="168">
        <f t="shared" si="51"/>
        <v>0</v>
      </c>
      <c r="AL337" s="168">
        <f t="shared" si="51"/>
        <v>342.1</v>
      </c>
    </row>
    <row r="338" spans="1:38">
      <c r="A338" s="16">
        <f t="shared" si="25"/>
        <v>2017</v>
      </c>
      <c r="B338" s="6">
        <f t="shared" si="50"/>
        <v>10</v>
      </c>
      <c r="C338" s="46">
        <f>'[1]M (Adjusted)'!B341</f>
        <v>8451.199577337311</v>
      </c>
      <c r="D338" s="101">
        <f>'[1]M (Adjusted)'!D341</f>
        <v>430.24765360884129</v>
      </c>
      <c r="E338" s="101">
        <f>'[1]M (Adjusted)'!E341</f>
        <v>301.67125495499181</v>
      </c>
      <c r="F338" s="101">
        <f>'[1]M (Adjusted)'!F341</f>
        <v>1644.1546825401244</v>
      </c>
      <c r="G338" s="101">
        <f>'[1]M (Adjusted)'!G341</f>
        <v>144.87639367234922</v>
      </c>
      <c r="H338" s="101">
        <f>'[1]M (Adjusted)'!H341</f>
        <v>554.22360047986433</v>
      </c>
      <c r="I338" s="101">
        <f>'[1]M (Adjusted)'!I341</f>
        <v>1310.4940870005278</v>
      </c>
      <c r="J338" s="101">
        <f>'[1]M (Adjusted)'!J341</f>
        <v>1345.5255524669924</v>
      </c>
      <c r="K338" s="101">
        <f>'[1]M (Adjusted)'!K341</f>
        <v>1229.6535999140431</v>
      </c>
      <c r="L338" s="101">
        <f>'[1]M (Adjusted)'!L341</f>
        <v>351.78599504213179</v>
      </c>
      <c r="M338" s="101">
        <f>'[1]M (Adjusted)'!M341</f>
        <v>6580.7139111160322</v>
      </c>
      <c r="N338" s="101">
        <f>'[1]M (Adjusted)'!N341</f>
        <v>1113.548674880333</v>
      </c>
      <c r="O338" s="38">
        <f t="shared" si="33"/>
        <v>29.7</v>
      </c>
      <c r="P338" s="101">
        <f>[2]M!L341</f>
        <v>258.06693944557298</v>
      </c>
      <c r="Q338" s="104">
        <f>'[3]M (Adjusted)'!$L341</f>
        <v>851933.75134357333</v>
      </c>
      <c r="R338" s="104">
        <f>'[3]M (Adjusted)'!D341</f>
        <v>41181.895702886883</v>
      </c>
      <c r="S338" s="104">
        <f>'[3]M (Adjusted)'!$M341</f>
        <v>764115.87941569672</v>
      </c>
      <c r="T338" s="104">
        <f>'[3]M (Adjusted)'!$O341</f>
        <v>35261.369294889511</v>
      </c>
      <c r="U338" s="174">
        <f>[4]Sheet1!$AQ341</f>
        <v>106.2265857969666</v>
      </c>
      <c r="V338" s="101">
        <f>[2]M!F341</f>
        <v>101.63816390943623</v>
      </c>
      <c r="W338" s="147">
        <v>14.629856084181499</v>
      </c>
      <c r="X338" s="147">
        <v>11.8986393728518</v>
      </c>
      <c r="Y338" s="147">
        <v>10.0622587628151</v>
      </c>
      <c r="Z338" s="147">
        <v>11.537372892218499</v>
      </c>
      <c r="AA338" s="147">
        <v>11.852075506209955</v>
      </c>
      <c r="AB338" s="158">
        <f>ROUND(Fall13!W338/($P338/100),3)</f>
        <v>5.6689999999999996</v>
      </c>
      <c r="AC338" s="158">
        <f>ROUND(Fall13!X338/($P338/100),3)</f>
        <v>4.6109999999999998</v>
      </c>
      <c r="AD338" s="158">
        <f>ROUND(Fall13!Y338/($P338/100),3)</f>
        <v>3.899</v>
      </c>
      <c r="AE338" s="158">
        <f>ROUND(Fall13!Z338/($P338/100),3)</f>
        <v>4.4710000000000001</v>
      </c>
      <c r="AF338" s="158">
        <f>ROUND(Fall13!AA338/($P338/100),3)</f>
        <v>4.593</v>
      </c>
      <c r="AG338" s="168">
        <f t="shared" ref="AG338:AL338" si="52">AG326</f>
        <v>0.3</v>
      </c>
      <c r="AH338" s="168">
        <f t="shared" si="52"/>
        <v>344.3</v>
      </c>
      <c r="AI338" s="168">
        <f t="shared" si="52"/>
        <v>0</v>
      </c>
      <c r="AJ338" s="168">
        <f t="shared" si="52"/>
        <v>403.4</v>
      </c>
      <c r="AK338" s="168">
        <f t="shared" si="52"/>
        <v>0.7</v>
      </c>
      <c r="AL338" s="168">
        <f t="shared" si="52"/>
        <v>256.3</v>
      </c>
    </row>
    <row r="339" spans="1:38">
      <c r="A339" s="16">
        <f t="shared" si="25"/>
        <v>2017</v>
      </c>
      <c r="B339" s="6">
        <f t="shared" si="50"/>
        <v>11</v>
      </c>
      <c r="C339" s="46">
        <f>'[1]M (Adjusted)'!B342</f>
        <v>8463.5158067752909</v>
      </c>
      <c r="D339" s="101">
        <f>'[1]M (Adjusted)'!D342</f>
        <v>430.49873557090757</v>
      </c>
      <c r="E339" s="101">
        <f>'[1]M (Adjusted)'!E342</f>
        <v>301.18321731661757</v>
      </c>
      <c r="F339" s="101">
        <f>'[1]M (Adjusted)'!F342</f>
        <v>1644.6654200692972</v>
      </c>
      <c r="G339" s="101">
        <f>'[1]M (Adjusted)'!G342</f>
        <v>144.96494362683345</v>
      </c>
      <c r="H339" s="101">
        <f>'[1]M (Adjusted)'!H342</f>
        <v>555.1392064870646</v>
      </c>
      <c r="I339" s="101">
        <f>'[1]M (Adjusted)'!I342</f>
        <v>1313.7078541035453</v>
      </c>
      <c r="J339" s="101">
        <f>'[1]M (Adjusted)'!J342</f>
        <v>1349.2061634801328</v>
      </c>
      <c r="K339" s="101">
        <f>'[1]M (Adjusted)'!K342</f>
        <v>1232.6365734741091</v>
      </c>
      <c r="L339" s="101">
        <f>'[1]M (Adjusted)'!L342</f>
        <v>352.2603451994558</v>
      </c>
      <c r="M339" s="101">
        <f>'[1]M (Adjusted)'!M342</f>
        <v>6592.5805064404385</v>
      </c>
      <c r="N339" s="101">
        <f>'[1]M (Adjusted)'!N342</f>
        <v>1113.6300146557589</v>
      </c>
      <c r="O339" s="38">
        <f t="shared" si="33"/>
        <v>29.9</v>
      </c>
      <c r="P339" s="101">
        <f>[2]M!L342</f>
        <v>258.58529378502476</v>
      </c>
      <c r="Q339" s="104">
        <f>'[3]M (Adjusted)'!$L342</f>
        <v>854817.66441040044</v>
      </c>
      <c r="R339" s="104">
        <f>'[3]M (Adjusted)'!D342</f>
        <v>41224.953770244101</v>
      </c>
      <c r="S339" s="104">
        <f>'[3]M (Adjusted)'!$M342</f>
        <v>766675.78968029027</v>
      </c>
      <c r="T339" s="104">
        <f>'[3]M (Adjusted)'!$O342</f>
        <v>35312.148937908809</v>
      </c>
      <c r="U339" s="174">
        <f>[4]Sheet1!$AQ342</f>
        <v>106.27374166014293</v>
      </c>
      <c r="V339" s="101">
        <f>[2]M!F342</f>
        <v>101.71679569035769</v>
      </c>
      <c r="W339" s="147">
        <v>14.923752808780399</v>
      </c>
      <c r="X339" s="147">
        <v>12.058505308253501</v>
      </c>
      <c r="Y339" s="147">
        <v>10.3207300924091</v>
      </c>
      <c r="Z339" s="147">
        <v>11.7051235614717</v>
      </c>
      <c r="AA339" s="147">
        <v>11.687139933592796</v>
      </c>
      <c r="AB339" s="158">
        <f>ROUND(Fall13!W339/($P339/100),3)</f>
        <v>5.7709999999999999</v>
      </c>
      <c r="AC339" s="158">
        <f>ROUND(Fall13!X339/($P339/100),3)</f>
        <v>4.6630000000000003</v>
      </c>
      <c r="AD339" s="158">
        <f>ROUND(Fall13!Y339/($P339/100),3)</f>
        <v>3.9910000000000001</v>
      </c>
      <c r="AE339" s="158">
        <f>ROUND(Fall13!Z339/($P339/100),3)</f>
        <v>4.5270000000000001</v>
      </c>
      <c r="AF339" s="158">
        <f>ROUND(Fall13!AA339/($P339/100),3)</f>
        <v>4.5199999999999996</v>
      </c>
      <c r="AG339" s="168">
        <f t="shared" ref="AG339:AL339" si="53">AG327</f>
        <v>13.1</v>
      </c>
      <c r="AH339" s="168">
        <f t="shared" si="53"/>
        <v>171.4</v>
      </c>
      <c r="AI339" s="168">
        <f t="shared" si="53"/>
        <v>1.8</v>
      </c>
      <c r="AJ339" s="168">
        <f t="shared" si="53"/>
        <v>221</v>
      </c>
      <c r="AK339" s="168">
        <f t="shared" si="53"/>
        <v>23.9</v>
      </c>
      <c r="AL339" s="168">
        <f t="shared" si="53"/>
        <v>106.2</v>
      </c>
    </row>
    <row r="340" spans="1:38">
      <c r="A340" s="16">
        <f t="shared" si="25"/>
        <v>2017</v>
      </c>
      <c r="B340" s="6">
        <f t="shared" si="50"/>
        <v>12</v>
      </c>
      <c r="C340" s="46">
        <f>'[1]M (Adjusted)'!B343</f>
        <v>8476.0169806047797</v>
      </c>
      <c r="D340" s="101">
        <f>'[1]M (Adjusted)'!D343</f>
        <v>430.90282658319319</v>
      </c>
      <c r="E340" s="101">
        <f>'[1]M (Adjusted)'!E343</f>
        <v>300.76105316367841</v>
      </c>
      <c r="F340" s="101">
        <f>'[1]M (Adjusted)'!F343</f>
        <v>1644.9435343136711</v>
      </c>
      <c r="G340" s="101">
        <f>'[1]M (Adjusted)'!G343</f>
        <v>145.04119687365187</v>
      </c>
      <c r="H340" s="101">
        <f>'[1]M (Adjusted)'!H343</f>
        <v>556.06010909414579</v>
      </c>
      <c r="I340" s="101">
        <f>'[1]M (Adjusted)'!I343</f>
        <v>1316.7438389658928</v>
      </c>
      <c r="J340" s="101">
        <f>'[1]M (Adjusted)'!J343</f>
        <v>1352.9665139966435</v>
      </c>
      <c r="K340" s="101">
        <f>'[1]M (Adjusted)'!K343</f>
        <v>1235.775031098435</v>
      </c>
      <c r="L340" s="101">
        <f>'[1]M (Adjusted)'!L343</f>
        <v>352.75625138116942</v>
      </c>
      <c r="M340" s="101">
        <f>'[1]M (Adjusted)'!M343</f>
        <v>6604.2864757236084</v>
      </c>
      <c r="N340" s="101">
        <f>'[1]M (Adjusted)'!N343</f>
        <v>1113.6906962103437</v>
      </c>
      <c r="O340" s="38">
        <f t="shared" si="33"/>
        <v>31.4</v>
      </c>
      <c r="P340" s="101">
        <f>[2]M!L343</f>
        <v>259.10247918239406</v>
      </c>
      <c r="Q340" s="104">
        <f>'[3]M (Adjusted)'!$L343</f>
        <v>857726.31535782351</v>
      </c>
      <c r="R340" s="104">
        <f>'[3]M (Adjusted)'!D343</f>
        <v>41266.556851927671</v>
      </c>
      <c r="S340" s="104">
        <f>'[3]M (Adjusted)'!$M343</f>
        <v>769246.71121609595</v>
      </c>
      <c r="T340" s="104">
        <f>'[3]M (Adjusted)'!$O343</f>
        <v>35362.961874008179</v>
      </c>
      <c r="U340" s="174">
        <f>[4]Sheet1!$AQ343</f>
        <v>106.31859678346964</v>
      </c>
      <c r="V340" s="101">
        <f>[2]M!F343</f>
        <v>101.76783029915345</v>
      </c>
      <c r="W340" s="147">
        <v>14.586515623122001</v>
      </c>
      <c r="X340" s="147">
        <v>11.9637308257605</v>
      </c>
      <c r="Y340" s="147">
        <v>10.131067353891</v>
      </c>
      <c r="Z340" s="147">
        <v>11.5935219393472</v>
      </c>
      <c r="AA340" s="147">
        <v>11.777598100101216</v>
      </c>
      <c r="AB340" s="158">
        <f>ROUND(Fall13!W340/($P340/100),3)</f>
        <v>5.63</v>
      </c>
      <c r="AC340" s="158">
        <f>ROUND(Fall13!X340/($P340/100),3)</f>
        <v>4.617</v>
      </c>
      <c r="AD340" s="158">
        <f>ROUND(Fall13!Y340/($P340/100),3)</f>
        <v>3.91</v>
      </c>
      <c r="AE340" s="158">
        <f>ROUND(Fall13!Z340/($P340/100),3)</f>
        <v>4.4740000000000002</v>
      </c>
      <c r="AF340" s="158">
        <f>ROUND(Fall13!AA340/($P340/100),3)</f>
        <v>4.5460000000000003</v>
      </c>
      <c r="AG340" s="168">
        <f t="shared" ref="AG340:AL340" si="54">AG328</f>
        <v>64.900000000000006</v>
      </c>
      <c r="AH340" s="168">
        <f t="shared" si="54"/>
        <v>54.9</v>
      </c>
      <c r="AI340" s="168">
        <f t="shared" si="54"/>
        <v>19.8</v>
      </c>
      <c r="AJ340" s="168">
        <f t="shared" si="54"/>
        <v>83.9</v>
      </c>
      <c r="AK340" s="168">
        <f t="shared" si="54"/>
        <v>97.8</v>
      </c>
      <c r="AL340" s="168">
        <f t="shared" si="54"/>
        <v>25.2</v>
      </c>
    </row>
    <row r="341" spans="1:38">
      <c r="A341" s="16">
        <f t="shared" si="25"/>
        <v>2018</v>
      </c>
      <c r="B341" s="6">
        <f t="shared" si="50"/>
        <v>1</v>
      </c>
      <c r="C341" s="46">
        <f>'[1]M (Adjusted)'!B344</f>
        <v>8488.8314788677999</v>
      </c>
      <c r="D341" s="101">
        <f>'[1]M (Adjusted)'!D344</f>
        <v>431.38621523399507</v>
      </c>
      <c r="E341" s="101">
        <f>'[1]M (Adjusted)'!E344</f>
        <v>300.36719509622742</v>
      </c>
      <c r="F341" s="101">
        <f>'[1]M (Adjusted)'!F344</f>
        <v>1645.1356902362838</v>
      </c>
      <c r="G341" s="101">
        <f>'[1]M (Adjusted)'!G344</f>
        <v>145.11730464409678</v>
      </c>
      <c r="H341" s="101">
        <f>'[1]M (Adjusted)'!H344</f>
        <v>556.98913111189199</v>
      </c>
      <c r="I341" s="101">
        <f>'[1]M (Adjusted)'!I344</f>
        <v>1319.7296359442896</v>
      </c>
      <c r="J341" s="101">
        <f>'[1]M (Adjusted)'!J344</f>
        <v>1356.851661847003</v>
      </c>
      <c r="K341" s="101">
        <f>'[1]M (Adjusted)'!K344</f>
        <v>1239.0322203415055</v>
      </c>
      <c r="L341" s="101">
        <f>'[1]M (Adjusted)'!L344</f>
        <v>353.27019862626349</v>
      </c>
      <c r="M341" s="101">
        <f>'[1]M (Adjusted)'!M344</f>
        <v>6616.1258427513339</v>
      </c>
      <c r="N341" s="101">
        <f>'[1]M (Adjusted)'!N344</f>
        <v>1122.4509228350457</v>
      </c>
      <c r="O341" s="38">
        <f t="shared" si="33"/>
        <v>32.200000000000003</v>
      </c>
      <c r="P341" s="101">
        <f>[2]M!L344</f>
        <v>259.62745186599392</v>
      </c>
      <c r="Q341" s="104">
        <f>'[3]M (Adjusted)'!$L344</f>
        <v>860733.32529867848</v>
      </c>
      <c r="R341" s="104">
        <f>'[3]M (Adjusted)'!D344</f>
        <v>41308.661162056022</v>
      </c>
      <c r="S341" s="104">
        <f>'[3]M (Adjusted)'!$M344</f>
        <v>771894.89287788642</v>
      </c>
      <c r="T341" s="104">
        <f>'[3]M (Adjusted)'!$O344</f>
        <v>35415.656239324999</v>
      </c>
      <c r="U341" s="174">
        <f>[4]Sheet1!$AQ344</f>
        <v>106.36085431129041</v>
      </c>
      <c r="V341" s="101">
        <f>[2]M!F344</f>
        <v>101.80054627058487</v>
      </c>
      <c r="W341" s="80">
        <v>15.287567414528205</v>
      </c>
      <c r="X341" s="80">
        <v>12.539661614882885</v>
      </c>
      <c r="Y341" s="80">
        <v>10.523462087206454</v>
      </c>
      <c r="Z341" s="80">
        <v>12.158890223327735</v>
      </c>
      <c r="AA341" s="80">
        <v>12.437851452031214</v>
      </c>
      <c r="AB341" s="158">
        <f>ROUND(Fall13!W341/($P341/100),3)</f>
        <v>5.8879999999999999</v>
      </c>
      <c r="AC341" s="158">
        <f>ROUND(Fall13!X341/($P341/100),3)</f>
        <v>4.83</v>
      </c>
      <c r="AD341" s="158">
        <f>ROUND(Fall13!Y341/($P341/100),3)</f>
        <v>4.0529999999999999</v>
      </c>
      <c r="AE341" s="158">
        <f>ROUND(Fall13!Z341/($P341/100),3)</f>
        <v>4.6829999999999998</v>
      </c>
      <c r="AF341" s="158">
        <f>ROUND(Fall13!AA341/($P341/100),3)</f>
        <v>4.7910000000000004</v>
      </c>
      <c r="AG341" s="168">
        <f t="shared" ref="AG341:AL341" si="55">AG329</f>
        <v>149.19999999999999</v>
      </c>
      <c r="AH341" s="168">
        <f t="shared" si="55"/>
        <v>350.3</v>
      </c>
      <c r="AI341" s="168">
        <f t="shared" si="55"/>
        <v>58.6</v>
      </c>
      <c r="AJ341" s="168">
        <f t="shared" si="55"/>
        <v>44.2</v>
      </c>
      <c r="AK341" s="168">
        <f t="shared" si="55"/>
        <v>204.3</v>
      </c>
      <c r="AL341" s="168">
        <f t="shared" si="55"/>
        <v>7.4</v>
      </c>
    </row>
    <row r="342" spans="1:38">
      <c r="A342" s="16">
        <f t="shared" si="25"/>
        <v>2018</v>
      </c>
      <c r="B342" s="6">
        <f t="shared" si="50"/>
        <v>2</v>
      </c>
      <c r="C342" s="46">
        <f>'[1]M (Adjusted)'!B345</f>
        <v>8500.9500983501111</v>
      </c>
      <c r="D342" s="101">
        <f>'[1]M (Adjusted)'!D345</f>
        <v>431.79082153631106</v>
      </c>
      <c r="E342" s="101">
        <f>'[1]M (Adjusted)'!E345</f>
        <v>299.97626440539688</v>
      </c>
      <c r="F342" s="101">
        <f>'[1]M (Adjusted)'!F345</f>
        <v>1645.4335654907461</v>
      </c>
      <c r="G342" s="101">
        <f>'[1]M (Adjusted)'!G345</f>
        <v>145.20170361595228</v>
      </c>
      <c r="H342" s="101">
        <f>'[1]M (Adjusted)'!H345</f>
        <v>557.84838488814421</v>
      </c>
      <c r="I342" s="101">
        <f>'[1]M (Adjusted)'!I345</f>
        <v>1322.5779727537717</v>
      </c>
      <c r="J342" s="101">
        <f>'[1]M (Adjusted)'!J345</f>
        <v>1360.5672425888479</v>
      </c>
      <c r="K342" s="101">
        <f>'[1]M (Adjusted)'!K345</f>
        <v>1242.0559230795395</v>
      </c>
      <c r="L342" s="101">
        <f>'[1]M (Adjusted)'!L345</f>
        <v>353.74833708023652</v>
      </c>
      <c r="M342" s="101">
        <f>'[1]M (Adjusted)'!M345</f>
        <v>6627.433129497239</v>
      </c>
      <c r="N342" s="101">
        <f>'[1]M (Adjusted)'!N345</f>
        <v>1120.7555573211459</v>
      </c>
      <c r="O342" s="38">
        <f t="shared" si="33"/>
        <v>29.7</v>
      </c>
      <c r="P342" s="101">
        <f>[2]M!L345</f>
        <v>260.1274077387726</v>
      </c>
      <c r="Q342" s="104">
        <f>'[3]M (Adjusted)'!$L345</f>
        <v>863671.79211534769</v>
      </c>
      <c r="R342" s="104">
        <f>'[3]M (Adjusted)'!D345</f>
        <v>41350.326449262604</v>
      </c>
      <c r="S342" s="104">
        <f>'[3]M (Adjusted)'!$M345</f>
        <v>774478.69819232391</v>
      </c>
      <c r="T342" s="104">
        <f>'[3]M (Adjusted)'!$O345</f>
        <v>35468.135019677029</v>
      </c>
      <c r="U342" s="174">
        <f>[4]Sheet1!$AQ345</f>
        <v>106.39718218370606</v>
      </c>
      <c r="V342" s="101">
        <f>[2]M!F345</f>
        <v>101.82897671245571</v>
      </c>
      <c r="W342" s="80">
        <v>15.477911300319745</v>
      </c>
      <c r="X342" s="80">
        <v>12.796653371552686</v>
      </c>
      <c r="Y342" s="80">
        <v>10.769117825951863</v>
      </c>
      <c r="Z342" s="80">
        <v>12.398409898636661</v>
      </c>
      <c r="AA342" s="80">
        <v>12.4664901997977</v>
      </c>
      <c r="AB342" s="158">
        <f>ROUND(Fall13!W342/($P342/100),3)</f>
        <v>5.95</v>
      </c>
      <c r="AC342" s="158">
        <f>ROUND(Fall13!X342/($P342/100),3)</f>
        <v>4.9189999999999996</v>
      </c>
      <c r="AD342" s="158">
        <f>ROUND(Fall13!Y342/($P342/100),3)</f>
        <v>4.1399999999999997</v>
      </c>
      <c r="AE342" s="158">
        <f>ROUND(Fall13!Z342/($P342/100),3)</f>
        <v>4.766</v>
      </c>
      <c r="AF342" s="158">
        <f>ROUND(Fall13!AA342/($P342/100),3)</f>
        <v>4.7919999999999998</v>
      </c>
      <c r="AG342" s="168">
        <f t="shared" ref="AG342:AL342" si="56">AG330</f>
        <v>142.9</v>
      </c>
      <c r="AH342" s="168">
        <f t="shared" si="56"/>
        <v>421.3</v>
      </c>
      <c r="AI342" s="168">
        <f t="shared" si="56"/>
        <v>51.6</v>
      </c>
      <c r="AJ342" s="168">
        <f t="shared" si="56"/>
        <v>25.9</v>
      </c>
      <c r="AK342" s="168">
        <f t="shared" si="56"/>
        <v>201.7</v>
      </c>
      <c r="AL342" s="168">
        <f t="shared" si="56"/>
        <v>2.9</v>
      </c>
    </row>
    <row r="343" spans="1:38">
      <c r="A343" s="16">
        <f t="shared" si="25"/>
        <v>2018</v>
      </c>
      <c r="B343" s="6">
        <f t="shared" si="50"/>
        <v>3</v>
      </c>
      <c r="C343" s="46">
        <f>'[1]M (Adjusted)'!B346</f>
        <v>8512.8762069959794</v>
      </c>
      <c r="D343" s="101">
        <f>'[1]M (Adjusted)'!D346</f>
        <v>432.05945961369622</v>
      </c>
      <c r="E343" s="101">
        <f>'[1]M (Adjusted)'!E346</f>
        <v>299.53436849062001</v>
      </c>
      <c r="F343" s="101">
        <f>'[1]M (Adjusted)'!F346</f>
        <v>1645.9824363473922</v>
      </c>
      <c r="G343" s="101">
        <f>'[1]M (Adjusted)'!G346</f>
        <v>145.30670867896367</v>
      </c>
      <c r="H343" s="101">
        <f>'[1]M (Adjusted)'!H346</f>
        <v>558.66990629631664</v>
      </c>
      <c r="I343" s="101">
        <f>'[1]M (Adjusted)'!I346</f>
        <v>1325.5047190600346</v>
      </c>
      <c r="J343" s="101">
        <f>'[1]M (Adjusted)'!J346</f>
        <v>1364.2733072962972</v>
      </c>
      <c r="K343" s="101">
        <f>'[1]M (Adjusted)'!K346</f>
        <v>1244.9115981276959</v>
      </c>
      <c r="L343" s="101">
        <f>'[1]M (Adjusted)'!L346</f>
        <v>354.20224275536117</v>
      </c>
      <c r="M343" s="101">
        <f>'[1]M (Adjusted)'!M346</f>
        <v>6638.8509185620615</v>
      </c>
      <c r="N343" s="101">
        <f>'[1]M (Adjusted)'!N346</f>
        <v>1119.9231623871638</v>
      </c>
      <c r="O343" s="38">
        <f t="shared" si="33"/>
        <v>29.4</v>
      </c>
      <c r="P343" s="101">
        <f>[2]M!L346</f>
        <v>260.62817015102314</v>
      </c>
      <c r="Q343" s="104">
        <f>'[3]M (Adjusted)'!$L346</f>
        <v>866695.96327849361</v>
      </c>
      <c r="R343" s="104">
        <f>'[3]M (Adjusted)'!D346</f>
        <v>41394.75852406073</v>
      </c>
      <c r="S343" s="104">
        <f>'[3]M (Adjusted)'!$M346</f>
        <v>777137.9563377134</v>
      </c>
      <c r="T343" s="104">
        <f>'[3]M (Adjusted)'!$O346</f>
        <v>35523.476595647873</v>
      </c>
      <c r="U343" s="174">
        <f>[4]Sheet1!$AQ346</f>
        <v>106.42958878987139</v>
      </c>
      <c r="V343" s="101">
        <f>[2]M!F346</f>
        <v>101.86501262493191</v>
      </c>
      <c r="W343" s="80">
        <v>15.351712490218182</v>
      </c>
      <c r="X343" s="80">
        <v>12.578208531366149</v>
      </c>
      <c r="Y343" s="80">
        <v>10.631487657838901</v>
      </c>
      <c r="Z343" s="80">
        <v>12.203156878356555</v>
      </c>
      <c r="AA343" s="80">
        <v>12.26480622658352</v>
      </c>
      <c r="AB343" s="158">
        <f>ROUND(Fall13!W343/($P343/100),3)</f>
        <v>5.89</v>
      </c>
      <c r="AC343" s="158">
        <f>ROUND(Fall13!X343/($P343/100),3)</f>
        <v>4.8259999999999996</v>
      </c>
      <c r="AD343" s="158">
        <f>ROUND(Fall13!Y343/($P343/100),3)</f>
        <v>4.0789999999999997</v>
      </c>
      <c r="AE343" s="158">
        <f>ROUND(Fall13!Z343/($P343/100),3)</f>
        <v>4.6820000000000004</v>
      </c>
      <c r="AF343" s="158">
        <f>ROUND(Fall13!AA343/($P343/100),3)</f>
        <v>4.7060000000000004</v>
      </c>
      <c r="AG343" s="168">
        <f t="shared" ref="AG343:AL343" si="57">AG331</f>
        <v>79.2</v>
      </c>
      <c r="AH343" s="168">
        <f t="shared" si="57"/>
        <v>40.700000000000003</v>
      </c>
      <c r="AI343" s="168">
        <f t="shared" si="57"/>
        <v>25.2</v>
      </c>
      <c r="AJ343" s="168">
        <f t="shared" si="57"/>
        <v>66.099999999999994</v>
      </c>
      <c r="AK343" s="168">
        <f t="shared" si="57"/>
        <v>118.4</v>
      </c>
      <c r="AL343" s="168">
        <f t="shared" si="57"/>
        <v>14.6</v>
      </c>
    </row>
    <row r="344" spans="1:38">
      <c r="A344" s="16">
        <f t="shared" si="25"/>
        <v>2018</v>
      </c>
      <c r="B344" s="6">
        <f t="shared" si="50"/>
        <v>4</v>
      </c>
      <c r="C344" s="46">
        <f>'[1]M (Adjusted)'!B347</f>
        <v>8525.088231321175</v>
      </c>
      <c r="D344" s="101">
        <f>'[1]M (Adjusted)'!D347</f>
        <v>432.25460060834882</v>
      </c>
      <c r="E344" s="101">
        <f>'[1]M (Adjusted)'!E347</f>
        <v>299.03626319542525</v>
      </c>
      <c r="F344" s="101">
        <f>'[1]M (Adjusted)'!F347</f>
        <v>1646.7383136997621</v>
      </c>
      <c r="G344" s="101">
        <f>'[1]M (Adjusted)'!G347</f>
        <v>145.43008856897552</v>
      </c>
      <c r="H344" s="101">
        <f>'[1]M (Adjusted)'!H347</f>
        <v>559.48528256614998</v>
      </c>
      <c r="I344" s="101">
        <f>'[1]M (Adjusted)'!I347</f>
        <v>1328.5897746103506</v>
      </c>
      <c r="J344" s="101">
        <f>'[1]M (Adjusted)'!J347</f>
        <v>1368.1078721712033</v>
      </c>
      <c r="K344" s="101">
        <f>'[1]M (Adjusted)'!K347</f>
        <v>1247.7499007264773</v>
      </c>
      <c r="L344" s="101">
        <f>'[1]M (Adjusted)'!L347</f>
        <v>354.6557059712087</v>
      </c>
      <c r="M344" s="101">
        <f>'[1]M (Adjusted)'!M347</f>
        <v>6650.7569383141272</v>
      </c>
      <c r="N344" s="101">
        <f>'[1]M (Adjusted)'!N347</f>
        <v>1119.8098675119079</v>
      </c>
      <c r="O344" s="38">
        <f t="shared" si="33"/>
        <v>29.65</v>
      </c>
      <c r="P344" s="101">
        <f>[2]M!L347</f>
        <v>261.1452085989838</v>
      </c>
      <c r="Q344" s="104">
        <f>'[3]M (Adjusted)'!$L347</f>
        <v>869852.23356424971</v>
      </c>
      <c r="R344" s="104">
        <f>'[3]M (Adjusted)'!D347</f>
        <v>41442.806586100385</v>
      </c>
      <c r="S344" s="104">
        <f>'[3]M (Adjusted)'!$M347</f>
        <v>779914.48310241697</v>
      </c>
      <c r="T344" s="104">
        <f>'[3]M (Adjusted)'!$O347</f>
        <v>35581.506912676494</v>
      </c>
      <c r="U344" s="174">
        <f>[4]Sheet1!$AQ347</f>
        <v>106.46139905372014</v>
      </c>
      <c r="V344" s="101">
        <f>[2]M!F347</f>
        <v>101.90472243459274</v>
      </c>
      <c r="W344" s="80">
        <v>15.338514483980335</v>
      </c>
      <c r="X344" s="80">
        <v>12.594822898372353</v>
      </c>
      <c r="Y344" s="80">
        <v>10.691297067882578</v>
      </c>
      <c r="Z344" s="80">
        <v>12.235991092825035</v>
      </c>
      <c r="AA344" s="80">
        <v>12.26381450875212</v>
      </c>
      <c r="AB344" s="158">
        <f>ROUND(Fall13!W344/($P344/100),3)</f>
        <v>5.8739999999999997</v>
      </c>
      <c r="AC344" s="158">
        <f>ROUND(Fall13!X344/($P344/100),3)</f>
        <v>4.8230000000000004</v>
      </c>
      <c r="AD344" s="158">
        <f>ROUND(Fall13!Y344/($P344/100),3)</f>
        <v>4.0940000000000003</v>
      </c>
      <c r="AE344" s="158">
        <f>ROUND(Fall13!Z344/($P344/100),3)</f>
        <v>4.6859999999999999</v>
      </c>
      <c r="AF344" s="158">
        <f>ROUND(Fall13!AA344/($P344/100),3)</f>
        <v>4.6959999999999997</v>
      </c>
      <c r="AG344" s="168">
        <f t="shared" ref="AG344:AL344" si="58">AG332</f>
        <v>19.399999999999999</v>
      </c>
      <c r="AH344" s="168">
        <f t="shared" si="58"/>
        <v>96.9</v>
      </c>
      <c r="AI344" s="168">
        <f t="shared" si="58"/>
        <v>2.8</v>
      </c>
      <c r="AJ344" s="168">
        <f t="shared" si="58"/>
        <v>140.19999999999999</v>
      </c>
      <c r="AK344" s="168">
        <f t="shared" si="58"/>
        <v>37.6</v>
      </c>
      <c r="AL344" s="168">
        <f t="shared" si="58"/>
        <v>43.9</v>
      </c>
    </row>
    <row r="345" spans="1:38">
      <c r="A345" s="16">
        <f t="shared" si="25"/>
        <v>2018</v>
      </c>
      <c r="B345" s="6">
        <f t="shared" si="50"/>
        <v>5</v>
      </c>
      <c r="C345" s="46">
        <f>'[1]M (Adjusted)'!B348</f>
        <v>8537.3242407806465</v>
      </c>
      <c r="D345" s="101">
        <f>'[1]M (Adjusted)'!D348</f>
        <v>432.46887981771459</v>
      </c>
      <c r="E345" s="101">
        <f>'[1]M (Adjusted)'!E348</f>
        <v>298.52228528931136</v>
      </c>
      <c r="F345" s="101">
        <f>'[1]M (Adjusted)'!F348</f>
        <v>1647.5491361265942</v>
      </c>
      <c r="G345" s="101">
        <f>'[1]M (Adjusted)'!G348</f>
        <v>145.55726089959424</v>
      </c>
      <c r="H345" s="101">
        <f>'[1]M (Adjusted)'!H348</f>
        <v>560.27619872472792</v>
      </c>
      <c r="I345" s="101">
        <f>'[1]M (Adjusted)'!I348</f>
        <v>1331.6825425312404</v>
      </c>
      <c r="J345" s="101">
        <f>'[1]M (Adjusted)'!J348</f>
        <v>1371.9720101930923</v>
      </c>
      <c r="K345" s="101">
        <f>'[1]M (Adjusted)'!K348</f>
        <v>1250.580284697875</v>
      </c>
      <c r="L345" s="101">
        <f>'[1]M (Adjusted)'!L348</f>
        <v>355.10952653928149</v>
      </c>
      <c r="M345" s="101">
        <f>'[1]M (Adjusted)'!M348</f>
        <v>6662.726959712405</v>
      </c>
      <c r="N345" s="101">
        <f>'[1]M (Adjusted)'!N348</f>
        <v>1120.0787780562803</v>
      </c>
      <c r="O345" s="38">
        <f t="shared" si="33"/>
        <v>30.55</v>
      </c>
      <c r="P345" s="101">
        <f>[2]M!L348</f>
        <v>261.65929987704413</v>
      </c>
      <c r="Q345" s="104">
        <f>'[3]M (Adjusted)'!$L348</f>
        <v>872956.8724335701</v>
      </c>
      <c r="R345" s="104">
        <f>'[3]M (Adjusted)'!D348</f>
        <v>41491.658527192405</v>
      </c>
      <c r="S345" s="104">
        <f>'[3]M (Adjusted)'!$M348</f>
        <v>782646.77842810843</v>
      </c>
      <c r="T345" s="104">
        <f>'[3]M (Adjusted)'!$O348</f>
        <v>35637.311152877344</v>
      </c>
      <c r="U345" s="174">
        <f>[4]Sheet1!$AQ348</f>
        <v>106.49464294499897</v>
      </c>
      <c r="V345" s="101">
        <f>[2]M!F348</f>
        <v>101.93621765756079</v>
      </c>
      <c r="W345" s="80">
        <v>15.087830733285674</v>
      </c>
      <c r="X345" s="80">
        <v>12.404605407833618</v>
      </c>
      <c r="Y345" s="80">
        <v>10.604442332784384</v>
      </c>
      <c r="Z345" s="80">
        <v>12.06580660547128</v>
      </c>
      <c r="AA345" s="80">
        <v>12.258480337099915</v>
      </c>
      <c r="AB345" s="158">
        <f>ROUND(Fall13!W345/($P345/100),3)</f>
        <v>5.766</v>
      </c>
      <c r="AC345" s="158">
        <f>ROUND(Fall13!X345/($P345/100),3)</f>
        <v>4.7409999999999997</v>
      </c>
      <c r="AD345" s="158">
        <f>ROUND(Fall13!Y345/($P345/100),3)</f>
        <v>4.0529999999999999</v>
      </c>
      <c r="AE345" s="158">
        <f>ROUND(Fall13!Z345/($P345/100),3)</f>
        <v>4.6109999999999998</v>
      </c>
      <c r="AF345" s="158">
        <f>ROUND(Fall13!AA345/($P345/100),3)</f>
        <v>4.6849999999999996</v>
      </c>
      <c r="AG345" s="168">
        <f t="shared" ref="AG345:AL345" si="59">AG333</f>
        <v>2.6</v>
      </c>
      <c r="AH345" s="168">
        <f t="shared" si="59"/>
        <v>202.5</v>
      </c>
      <c r="AI345" s="168">
        <f t="shared" si="59"/>
        <v>0.2</v>
      </c>
      <c r="AJ345" s="168">
        <f t="shared" si="59"/>
        <v>258.10000000000002</v>
      </c>
      <c r="AK345" s="168">
        <f t="shared" si="59"/>
        <v>6.7</v>
      </c>
      <c r="AL345" s="168">
        <f t="shared" si="59"/>
        <v>124.9</v>
      </c>
    </row>
    <row r="346" spans="1:38">
      <c r="A346" s="16">
        <f t="shared" si="25"/>
        <v>2018</v>
      </c>
      <c r="B346" s="6">
        <f t="shared" si="50"/>
        <v>6</v>
      </c>
      <c r="C346" s="46">
        <f>'[1]M (Adjusted)'!B349</f>
        <v>8549.6460883597538</v>
      </c>
      <c r="D346" s="101">
        <f>'[1]M (Adjusted)'!D349</f>
        <v>432.77876032466691</v>
      </c>
      <c r="E346" s="101">
        <f>'[1]M (Adjusted)'!E349</f>
        <v>298.01319097233937</v>
      </c>
      <c r="F346" s="101">
        <f>'[1]M (Adjusted)'!F349</f>
        <v>1648.2927441644172</v>
      </c>
      <c r="G346" s="101">
        <f>'[1]M (Adjusted)'!G349</f>
        <v>145.67695124658445</v>
      </c>
      <c r="H346" s="101">
        <f>'[1]M (Adjusted)'!H349</f>
        <v>561.0517038491904</v>
      </c>
      <c r="I346" s="101">
        <f>'[1]M (Adjusted)'!I349</f>
        <v>1334.7251788372794</v>
      </c>
      <c r="J346" s="101">
        <f>'[1]M (Adjusted)'!J349</f>
        <v>1375.8755061934392</v>
      </c>
      <c r="K346" s="101">
        <f>'[1]M (Adjusted)'!K349</f>
        <v>1253.4826169356704</v>
      </c>
      <c r="L346" s="101">
        <f>'[1]M (Adjusted)'!L349</f>
        <v>355.57362555662792</v>
      </c>
      <c r="M346" s="101">
        <f>'[1]M (Adjusted)'!M349</f>
        <v>6674.6783267832088</v>
      </c>
      <c r="N346" s="101">
        <f>'[1]M (Adjusted)'!N349</f>
        <v>1120.4113197197996</v>
      </c>
      <c r="O346" s="38">
        <f t="shared" si="33"/>
        <v>30.8</v>
      </c>
      <c r="P346" s="101">
        <f>[2]M!L349</f>
        <v>262.16886093062351</v>
      </c>
      <c r="Q346" s="104">
        <f>'[3]M (Adjusted)'!$L349</f>
        <v>875953.64617207844</v>
      </c>
      <c r="R346" s="104">
        <f>'[3]M (Adjusted)'!D349</f>
        <v>41540.098894694987</v>
      </c>
      <c r="S346" s="104">
        <f>'[3]M (Adjusted)'!$M349</f>
        <v>785285.33335367835</v>
      </c>
      <c r="T346" s="104">
        <f>'[3]M (Adjusted)'!$O349</f>
        <v>35688.806458528838</v>
      </c>
      <c r="U346" s="174">
        <f>[4]Sheet1!$AQ349</f>
        <v>106.5325018763387</v>
      </c>
      <c r="V346" s="101">
        <f>[2]M!F349</f>
        <v>101.95431520802279</v>
      </c>
      <c r="W346" s="80">
        <v>15.003514011920799</v>
      </c>
      <c r="X346" s="80">
        <v>12.387374658361654</v>
      </c>
      <c r="Y346" s="80">
        <v>10.528957310000553</v>
      </c>
      <c r="Z346" s="80">
        <v>12.052805776693027</v>
      </c>
      <c r="AA346" s="80">
        <v>12.472556859313681</v>
      </c>
      <c r="AB346" s="158">
        <f>ROUND(Fall13!W346/($P346/100),3)</f>
        <v>5.7229999999999999</v>
      </c>
      <c r="AC346" s="158">
        <f>ROUND(Fall13!X346/($P346/100),3)</f>
        <v>4.7249999999999996</v>
      </c>
      <c r="AD346" s="158">
        <f>ROUND(Fall13!Y346/($P346/100),3)</f>
        <v>4.016</v>
      </c>
      <c r="AE346" s="158">
        <f>ROUND(Fall13!Z346/($P346/100),3)</f>
        <v>4.5970000000000004</v>
      </c>
      <c r="AF346" s="158">
        <f>ROUND(Fall13!AA346/($P346/100),3)</f>
        <v>4.7569999999999997</v>
      </c>
      <c r="AG346" s="168">
        <f t="shared" ref="AG346:AL346" si="60">AG334</f>
        <v>0</v>
      </c>
      <c r="AH346" s="168">
        <f t="shared" si="60"/>
        <v>350.3</v>
      </c>
      <c r="AI346" s="168">
        <f t="shared" si="60"/>
        <v>0</v>
      </c>
      <c r="AJ346" s="168">
        <f t="shared" si="60"/>
        <v>411.6</v>
      </c>
      <c r="AK346" s="168">
        <f t="shared" si="60"/>
        <v>0</v>
      </c>
      <c r="AL346" s="168">
        <f t="shared" si="60"/>
        <v>259</v>
      </c>
    </row>
    <row r="347" spans="1:38">
      <c r="A347" s="16">
        <f t="shared" si="25"/>
        <v>2018</v>
      </c>
      <c r="B347" s="6">
        <f t="shared" si="50"/>
        <v>7</v>
      </c>
      <c r="C347" s="46">
        <f>'[1]M (Adjusted)'!B350</f>
        <v>8561.8534680681842</v>
      </c>
      <c r="D347" s="101">
        <f>'[1]M (Adjusted)'!D350</f>
        <v>433.17366243658529</v>
      </c>
      <c r="E347" s="101">
        <f>'[1]M (Adjusted)'!E350</f>
        <v>297.50987611945357</v>
      </c>
      <c r="F347" s="101">
        <f>'[1]M (Adjusted)'!F350</f>
        <v>1648.9064559405369</v>
      </c>
      <c r="G347" s="101">
        <f>'[1]M (Adjusted)'!G350</f>
        <v>145.77898306255378</v>
      </c>
      <c r="H347" s="101">
        <f>'[1]M (Adjusted)'!H350</f>
        <v>561.81428379555712</v>
      </c>
      <c r="I347" s="101">
        <f>'[1]M (Adjusted)'!I350</f>
        <v>1337.6472483440753</v>
      </c>
      <c r="J347" s="101">
        <f>'[1]M (Adjusted)'!J350</f>
        <v>1379.7772901312958</v>
      </c>
      <c r="K347" s="101">
        <f>'[1]M (Adjusted)'!K350</f>
        <v>1256.4413552716856</v>
      </c>
      <c r="L347" s="101">
        <f>'[1]M (Adjusted)'!L350</f>
        <v>356.03668585275449</v>
      </c>
      <c r="M347" s="101">
        <f>'[1]M (Adjusted)'!M350</f>
        <v>6686.4023023984591</v>
      </c>
      <c r="N347" s="101">
        <f>'[1]M (Adjusted)'!N350</f>
        <v>1120.7351390811723</v>
      </c>
      <c r="O347" s="38">
        <f t="shared" si="33"/>
        <v>30.35</v>
      </c>
      <c r="P347" s="101">
        <f>[2]M!L350</f>
        <v>262.67414639359941</v>
      </c>
      <c r="Q347" s="104">
        <f>'[3]M (Adjusted)'!$L350</f>
        <v>878864.38913259201</v>
      </c>
      <c r="R347" s="104">
        <f>'[3]M (Adjusted)'!D350</f>
        <v>41587.444585978548</v>
      </c>
      <c r="S347" s="104">
        <f>'[3]M (Adjusted)'!$M350</f>
        <v>787849.123482981</v>
      </c>
      <c r="T347" s="104">
        <f>'[3]M (Adjusted)'!$O350</f>
        <v>35736.851313168001</v>
      </c>
      <c r="U347" s="174">
        <f>[4]Sheet1!$AQ350</f>
        <v>106.57821145526043</v>
      </c>
      <c r="V347" s="101">
        <f>[2]M!F350</f>
        <v>101.97076518389005</v>
      </c>
      <c r="W347" s="80">
        <v>15.037296949406006</v>
      </c>
      <c r="X347" s="80">
        <v>12.332304609852912</v>
      </c>
      <c r="Y347" s="80">
        <v>10.464373291890309</v>
      </c>
      <c r="Z347" s="80">
        <v>11.998019704297292</v>
      </c>
      <c r="AA347" s="80">
        <v>12.501046282792185</v>
      </c>
      <c r="AB347" s="158">
        <f>ROUND(Fall13!W347/($P347/100),3)</f>
        <v>5.7249999999999996</v>
      </c>
      <c r="AC347" s="158">
        <f>ROUND(Fall13!X347/($P347/100),3)</f>
        <v>4.6950000000000003</v>
      </c>
      <c r="AD347" s="158">
        <f>ROUND(Fall13!Y347/($P347/100),3)</f>
        <v>3.984</v>
      </c>
      <c r="AE347" s="158">
        <f>ROUND(Fall13!Z347/($P347/100),3)</f>
        <v>4.5679999999999996</v>
      </c>
      <c r="AF347" s="158">
        <f>ROUND(Fall13!AA347/($P347/100),3)</f>
        <v>4.7590000000000003</v>
      </c>
      <c r="AG347" s="168">
        <f t="shared" ref="AG347:AL347" si="61">AG335</f>
        <v>0</v>
      </c>
      <c r="AH347" s="168">
        <f t="shared" si="61"/>
        <v>421.3</v>
      </c>
      <c r="AI347" s="168">
        <f t="shared" si="61"/>
        <v>0</v>
      </c>
      <c r="AJ347" s="168">
        <f t="shared" si="61"/>
        <v>482.4</v>
      </c>
      <c r="AK347" s="168">
        <f t="shared" si="61"/>
        <v>0</v>
      </c>
      <c r="AL347" s="168">
        <f t="shared" si="61"/>
        <v>329.7</v>
      </c>
    </row>
    <row r="348" spans="1:38">
      <c r="A348" s="16">
        <f t="shared" si="25"/>
        <v>2018</v>
      </c>
      <c r="B348" s="6">
        <f t="shared" si="50"/>
        <v>8</v>
      </c>
      <c r="C348" s="46">
        <f>'[1]M (Adjusted)'!B351</f>
        <v>8573.8517068759083</v>
      </c>
      <c r="D348" s="101">
        <f>'[1]M (Adjusted)'!D351</f>
        <v>433.61952203572275</v>
      </c>
      <c r="E348" s="101">
        <f>'[1]M (Adjusted)'!E351</f>
        <v>296.99838639267028</v>
      </c>
      <c r="F348" s="101">
        <f>'[1]M (Adjusted)'!F351</f>
        <v>1649.3558026239757</v>
      </c>
      <c r="G348" s="101">
        <f>'[1]M (Adjusted)'!G351</f>
        <v>145.85493347721714</v>
      </c>
      <c r="H348" s="101">
        <f>'[1]M (Adjusted)'!H351</f>
        <v>562.57684792775751</v>
      </c>
      <c r="I348" s="101">
        <f>'[1]M (Adjusted)'!I351</f>
        <v>1340.4200695056109</v>
      </c>
      <c r="J348" s="101">
        <f>'[1]M (Adjusted)'!J351</f>
        <v>1383.6818130319157</v>
      </c>
      <c r="K348" s="101">
        <f>'[1]M (Adjusted)'!K351</f>
        <v>1259.4567309678382</v>
      </c>
      <c r="L348" s="101">
        <f>'[1]M (Adjusted)'!L351</f>
        <v>356.48746389421001</v>
      </c>
      <c r="M348" s="101">
        <f>'[1]M (Adjusted)'!M351</f>
        <v>6697.8336614285263</v>
      </c>
      <c r="N348" s="101">
        <f>'[1]M (Adjusted)'!N351</f>
        <v>1121.0625152048697</v>
      </c>
      <c r="O348" s="38">
        <f t="shared" si="33"/>
        <v>31.25</v>
      </c>
      <c r="P348" s="101">
        <f>[2]M!L351</f>
        <v>263.18433210868466</v>
      </c>
      <c r="Q348" s="104">
        <f>'[3]M (Adjusted)'!$L351</f>
        <v>881785.89308781782</v>
      </c>
      <c r="R348" s="104">
        <f>'[3]M (Adjusted)'!D351</f>
        <v>41634.001355612818</v>
      </c>
      <c r="S348" s="104">
        <f>'[3]M (Adjusted)'!$M351</f>
        <v>790423.04921004083</v>
      </c>
      <c r="T348" s="104">
        <f>'[3]M (Adjusted)'!$O351</f>
        <v>35784.120136583042</v>
      </c>
      <c r="U348" s="174">
        <f>[4]Sheet1!$AQ351</f>
        <v>106.6358588075025</v>
      </c>
      <c r="V348" s="101">
        <f>[2]M!F351</f>
        <v>102.00367780858952</v>
      </c>
      <c r="W348" s="80">
        <v>15.038810404417754</v>
      </c>
      <c r="X348" s="80">
        <v>12.317515854305539</v>
      </c>
      <c r="Y348" s="80">
        <v>10.48664135603804</v>
      </c>
      <c r="Z348" s="80">
        <v>11.985524958805069</v>
      </c>
      <c r="AA348" s="80">
        <v>12.47722882813046</v>
      </c>
      <c r="AB348" s="158">
        <f>ROUND(Fall13!W348/($P348/100),3)</f>
        <v>5.7140000000000004</v>
      </c>
      <c r="AC348" s="158">
        <f>ROUND(Fall13!X348/($P348/100),3)</f>
        <v>4.68</v>
      </c>
      <c r="AD348" s="158">
        <f>ROUND(Fall13!Y348/($P348/100),3)</f>
        <v>3.9849999999999999</v>
      </c>
      <c r="AE348" s="158">
        <f>ROUND(Fall13!Z348/($P348/100),3)</f>
        <v>4.5540000000000003</v>
      </c>
      <c r="AF348" s="158">
        <f>ROUND(Fall13!AA348/($P348/100),3)</f>
        <v>4.7409999999999997</v>
      </c>
      <c r="AG348" s="168">
        <f t="shared" ref="AG348:AL348" si="62">AG336</f>
        <v>0</v>
      </c>
      <c r="AH348" s="168">
        <f t="shared" si="62"/>
        <v>449.2</v>
      </c>
      <c r="AI348" s="168">
        <f t="shared" si="62"/>
        <v>0</v>
      </c>
      <c r="AJ348" s="168">
        <f t="shared" si="62"/>
        <v>510.4</v>
      </c>
      <c r="AK348" s="168">
        <f t="shared" si="62"/>
        <v>0</v>
      </c>
      <c r="AL348" s="168">
        <f t="shared" si="62"/>
        <v>357.3</v>
      </c>
    </row>
    <row r="349" spans="1:38">
      <c r="A349" s="16">
        <f t="shared" si="25"/>
        <v>2018</v>
      </c>
      <c r="B349" s="6">
        <f t="shared" si="50"/>
        <v>9</v>
      </c>
      <c r="C349" s="46">
        <f>'[1]M (Adjusted)'!B352</f>
        <v>8585.111423391103</v>
      </c>
      <c r="D349" s="101">
        <f>'[1]M (Adjusted)'!D352</f>
        <v>434.06054369012514</v>
      </c>
      <c r="E349" s="101">
        <f>'[1]M (Adjusted)'!E352</f>
        <v>296.49351285162072</v>
      </c>
      <c r="F349" s="101">
        <f>'[1]M (Adjusted)'!F352</f>
        <v>1649.621447395285</v>
      </c>
      <c r="G349" s="101">
        <f>'[1]M (Adjusted)'!G352</f>
        <v>145.900195827956</v>
      </c>
      <c r="H349" s="101">
        <f>'[1]M (Adjusted)'!H352</f>
        <v>563.31502814368969</v>
      </c>
      <c r="I349" s="101">
        <f>'[1]M (Adjusted)'!I352</f>
        <v>1342.9385925213496</v>
      </c>
      <c r="J349" s="101">
        <f>'[1]M (Adjusted)'!J352</f>
        <v>1387.4348219136398</v>
      </c>
      <c r="K349" s="101">
        <f>'[1]M (Adjusted)'!K352</f>
        <v>1262.3957242978115</v>
      </c>
      <c r="L349" s="101">
        <f>'[1]M (Adjusted)'!L352</f>
        <v>356.90093230617543</v>
      </c>
      <c r="M349" s="101">
        <f>'[1]M (Adjusted)'!M352</f>
        <v>6708.5067424059071</v>
      </c>
      <c r="N349" s="101">
        <f>'[1]M (Adjusted)'!N352</f>
        <v>1121.3670230422065</v>
      </c>
      <c r="O349" s="38">
        <f t="shared" si="33"/>
        <v>30.5</v>
      </c>
      <c r="P349" s="101">
        <f>[2]M!L352</f>
        <v>263.68380398513597</v>
      </c>
      <c r="Q349" s="104">
        <f>'[3]M (Adjusted)'!$L352</f>
        <v>884661.35836868291</v>
      </c>
      <c r="R349" s="104">
        <f>'[3]M (Adjusted)'!D352</f>
        <v>41678.178862268942</v>
      </c>
      <c r="S349" s="104">
        <f>'[3]M (Adjusted)'!$M352</f>
        <v>792957.27155052824</v>
      </c>
      <c r="T349" s="104">
        <f>'[3]M (Adjusted)'!$O352</f>
        <v>35830.535751960677</v>
      </c>
      <c r="U349" s="174">
        <f>[4]Sheet1!$AQ352</f>
        <v>106.70417981048425</v>
      </c>
      <c r="V349" s="101">
        <f>[2]M!F352</f>
        <v>102.06136374200383</v>
      </c>
      <c r="W349" s="80">
        <v>15.139395688017498</v>
      </c>
      <c r="X349" s="80">
        <v>12.41547526897773</v>
      </c>
      <c r="Y349" s="80">
        <v>10.530575781870738</v>
      </c>
      <c r="Z349" s="80">
        <v>12.064718704159425</v>
      </c>
      <c r="AA349" s="80">
        <v>12.494760950698932</v>
      </c>
      <c r="AB349" s="158">
        <f>ROUND(Fall13!W349/($P349/100),3)</f>
        <v>5.7409999999999997</v>
      </c>
      <c r="AC349" s="158">
        <f>ROUND(Fall13!X349/($P349/100),3)</f>
        <v>4.7080000000000002</v>
      </c>
      <c r="AD349" s="158">
        <f>ROUND(Fall13!Y349/($P349/100),3)</f>
        <v>3.9940000000000002</v>
      </c>
      <c r="AE349" s="158">
        <f>ROUND(Fall13!Z349/($P349/100),3)</f>
        <v>4.5750000000000002</v>
      </c>
      <c r="AF349" s="158">
        <f>ROUND(Fall13!AA349/($P349/100),3)</f>
        <v>4.7389999999999999</v>
      </c>
      <c r="AG349" s="168">
        <f t="shared" ref="AG349:AL349" si="63">AG337</f>
        <v>0</v>
      </c>
      <c r="AH349" s="168">
        <f t="shared" si="63"/>
        <v>434.1</v>
      </c>
      <c r="AI349" s="168">
        <f t="shared" si="63"/>
        <v>0</v>
      </c>
      <c r="AJ349" s="168">
        <f t="shared" si="63"/>
        <v>495.5</v>
      </c>
      <c r="AK349" s="168">
        <f t="shared" si="63"/>
        <v>0</v>
      </c>
      <c r="AL349" s="168">
        <f t="shared" si="63"/>
        <v>342.1</v>
      </c>
    </row>
    <row r="350" spans="1:38">
      <c r="A350" s="16">
        <f t="shared" si="25"/>
        <v>2018</v>
      </c>
      <c r="B350" s="6">
        <f t="shared" si="50"/>
        <v>10</v>
      </c>
      <c r="C350" s="46">
        <f>'[1]M (Adjusted)'!B353</f>
        <v>8596.1130928685579</v>
      </c>
      <c r="D350" s="101">
        <f>'[1]M (Adjusted)'!D353</f>
        <v>434.46189211717535</v>
      </c>
      <c r="E350" s="101">
        <f>'[1]M (Adjusted)'!E353</f>
        <v>295.99729969815138</v>
      </c>
      <c r="F350" s="101">
        <f>'[1]M (Adjusted)'!F353</f>
        <v>1649.8136328151149</v>
      </c>
      <c r="G350" s="101">
        <f>'[1]M (Adjusted)'!G353</f>
        <v>145.93585668239862</v>
      </c>
      <c r="H350" s="101">
        <f>'[1]M (Adjusted)'!H353</f>
        <v>564.0403263677257</v>
      </c>
      <c r="I350" s="101">
        <f>'[1]M (Adjusted)'!I353</f>
        <v>1345.4021409423121</v>
      </c>
      <c r="J350" s="101">
        <f>'[1]M (Adjusted)'!J353</f>
        <v>1391.1599532370606</v>
      </c>
      <c r="K350" s="101">
        <f>'[1]M (Adjusted)'!K353</f>
        <v>1265.3087000154078</v>
      </c>
      <c r="L350" s="101">
        <f>'[1]M (Adjusted)'!L353</f>
        <v>357.29751181950974</v>
      </c>
      <c r="M350" s="101">
        <f>'[1]M (Adjusted)'!M353</f>
        <v>6718.9581218795302</v>
      </c>
      <c r="N350" s="101">
        <f>'[1]M (Adjusted)'!N353</f>
        <v>1121.5665432836929</v>
      </c>
      <c r="O350" s="38">
        <f t="shared" si="33"/>
        <v>29.7</v>
      </c>
      <c r="P350" s="101">
        <f>[2]M!L353</f>
        <v>264.18133023985092</v>
      </c>
      <c r="Q350" s="104">
        <f>'[3]M (Adjusted)'!$L353</f>
        <v>887539.40218242526</v>
      </c>
      <c r="R350" s="104">
        <f>'[3]M (Adjusted)'!D353</f>
        <v>41721.509901345926</v>
      </c>
      <c r="S350" s="104">
        <f>'[3]M (Adjusted)'!$M353</f>
        <v>795496.54629956523</v>
      </c>
      <c r="T350" s="104">
        <f>'[3]M (Adjusted)'!$O353</f>
        <v>35876.944155141231</v>
      </c>
      <c r="U350" s="174">
        <f>[4]Sheet1!$AQ353</f>
        <v>106.77716016853529</v>
      </c>
      <c r="V350" s="101">
        <f>[2]M!F353</f>
        <v>102.12958229164923</v>
      </c>
      <c r="W350" s="80">
        <v>15.332458874340887</v>
      </c>
      <c r="X350" s="80">
        <v>12.496213212012352</v>
      </c>
      <c r="Y350" s="80">
        <v>10.498749800762615</v>
      </c>
      <c r="Z350" s="80">
        <v>12.116803194876496</v>
      </c>
      <c r="AA350" s="80">
        <v>12.430979280082255</v>
      </c>
      <c r="AB350" s="158">
        <f>ROUND(Fall13!W350/($P350/100),3)</f>
        <v>5.8040000000000003</v>
      </c>
      <c r="AC350" s="158">
        <f>ROUND(Fall13!X350/($P350/100),3)</f>
        <v>4.7300000000000004</v>
      </c>
      <c r="AD350" s="158">
        <f>ROUND(Fall13!Y350/($P350/100),3)</f>
        <v>3.9740000000000002</v>
      </c>
      <c r="AE350" s="158">
        <f>ROUND(Fall13!Z350/($P350/100),3)</f>
        <v>4.5869999999999997</v>
      </c>
      <c r="AF350" s="158">
        <f>ROUND(Fall13!AA350/($P350/100),3)</f>
        <v>4.7050000000000001</v>
      </c>
      <c r="AG350" s="168">
        <f t="shared" ref="AG350:AL350" si="64">AG338</f>
        <v>0.3</v>
      </c>
      <c r="AH350" s="168">
        <f t="shared" si="64"/>
        <v>344.3</v>
      </c>
      <c r="AI350" s="168">
        <f t="shared" si="64"/>
        <v>0</v>
      </c>
      <c r="AJ350" s="168">
        <f t="shared" si="64"/>
        <v>403.4</v>
      </c>
      <c r="AK350" s="168">
        <f t="shared" si="64"/>
        <v>0.7</v>
      </c>
      <c r="AL350" s="168">
        <f t="shared" si="64"/>
        <v>256.3</v>
      </c>
    </row>
    <row r="351" spans="1:38">
      <c r="A351" s="16">
        <f t="shared" si="25"/>
        <v>2018</v>
      </c>
      <c r="B351" s="6">
        <f t="shared" si="50"/>
        <v>11</v>
      </c>
      <c r="C351" s="46">
        <f>'[1]M (Adjusted)'!B354</f>
        <v>8607.2763728658356</v>
      </c>
      <c r="D351" s="101">
        <f>'[1]M (Adjusted)'!D354</f>
        <v>434.78313514540594</v>
      </c>
      <c r="E351" s="101">
        <f>'[1]M (Adjusted)'!E354</f>
        <v>295.52345482396584</v>
      </c>
      <c r="F351" s="101">
        <f>'[1]M (Adjusted)'!F354</f>
        <v>1650.0679665567975</v>
      </c>
      <c r="G351" s="101">
        <f>'[1]M (Adjusted)'!G354</f>
        <v>145.98839698750527</v>
      </c>
      <c r="H351" s="101">
        <f>'[1]M (Adjusted)'!H354</f>
        <v>564.7517837606681</v>
      </c>
      <c r="I351" s="101">
        <f>'[1]M (Adjusted)'!I354</f>
        <v>1348.0161230211456</v>
      </c>
      <c r="J351" s="101">
        <f>'[1]M (Adjusted)'!J354</f>
        <v>1394.9450126995644</v>
      </c>
      <c r="K351" s="101">
        <f>'[1]M (Adjusted)'!K354</f>
        <v>1268.2096223179872</v>
      </c>
      <c r="L351" s="101">
        <f>'[1]M (Adjusted)'!L354</f>
        <v>357.69775902753076</v>
      </c>
      <c r="M351" s="101">
        <f>'[1]M (Adjusted)'!M354</f>
        <v>6729.6766643711981</v>
      </c>
      <c r="N351" s="101">
        <f>'[1]M (Adjusted)'!N354</f>
        <v>1121.5551403016389</v>
      </c>
      <c r="O351" s="38">
        <f t="shared" si="33"/>
        <v>29.9</v>
      </c>
      <c r="P351" s="101">
        <f>[2]M!L354</f>
        <v>264.67736544832587</v>
      </c>
      <c r="Q351" s="104">
        <f>'[3]M (Adjusted)'!$L354</f>
        <v>890410.05035400391</v>
      </c>
      <c r="R351" s="104">
        <f>'[3]M (Adjusted)'!D354</f>
        <v>41765.036632607298</v>
      </c>
      <c r="S351" s="104">
        <f>'[3]M (Adjusted)'!$M354</f>
        <v>798034.46510887146</v>
      </c>
      <c r="T351" s="104">
        <f>'[3]M (Adjusted)'!$O354</f>
        <v>35922.993284400305</v>
      </c>
      <c r="U351" s="174">
        <f>[4]Sheet1!$AQ354</f>
        <v>106.84557601997318</v>
      </c>
      <c r="V351" s="101">
        <f>[2]M!F354</f>
        <v>102.18611318059266</v>
      </c>
      <c r="W351" s="80">
        <v>15.640470068524021</v>
      </c>
      <c r="X351" s="80">
        <v>12.664107939427613</v>
      </c>
      <c r="Y351" s="80">
        <v>10.768433366256481</v>
      </c>
      <c r="Z351" s="80">
        <v>12.29297864349364</v>
      </c>
      <c r="AA351" s="80">
        <v>12.257987580469969</v>
      </c>
      <c r="AB351" s="158">
        <f>ROUND(Fall13!W351/($P351/100),3)</f>
        <v>5.9089999999999998</v>
      </c>
      <c r="AC351" s="158">
        <f>ROUND(Fall13!X351/($P351/100),3)</f>
        <v>4.7850000000000001</v>
      </c>
      <c r="AD351" s="158">
        <f>ROUND(Fall13!Y351/($P351/100),3)</f>
        <v>4.069</v>
      </c>
      <c r="AE351" s="158">
        <f>ROUND(Fall13!Z351/($P351/100),3)</f>
        <v>4.6449999999999996</v>
      </c>
      <c r="AF351" s="158">
        <f>ROUND(Fall13!AA351/($P351/100),3)</f>
        <v>4.6310000000000002</v>
      </c>
      <c r="AG351" s="168">
        <f t="shared" ref="AG351:AL351" si="65">AG339</f>
        <v>13.1</v>
      </c>
      <c r="AH351" s="168">
        <f t="shared" si="65"/>
        <v>171.4</v>
      </c>
      <c r="AI351" s="168">
        <f t="shared" si="65"/>
        <v>1.8</v>
      </c>
      <c r="AJ351" s="168">
        <f t="shared" si="65"/>
        <v>221</v>
      </c>
      <c r="AK351" s="168">
        <f t="shared" si="65"/>
        <v>23.9</v>
      </c>
      <c r="AL351" s="168">
        <f t="shared" si="65"/>
        <v>106.2</v>
      </c>
    </row>
    <row r="352" spans="1:38">
      <c r="A352" s="16">
        <f t="shared" si="25"/>
        <v>2018</v>
      </c>
      <c r="B352" s="6">
        <f t="shared" si="50"/>
        <v>12</v>
      </c>
      <c r="C352" s="46">
        <f>'[1]M (Adjusted)'!B355</f>
        <v>8618.8830584018469</v>
      </c>
      <c r="D352" s="101">
        <f>'[1]M (Adjusted)'!D355</f>
        <v>435.01881173926017</v>
      </c>
      <c r="E352" s="101">
        <f>'[1]M (Adjusted)'!E355</f>
        <v>295.07618561651435</v>
      </c>
      <c r="F352" s="101">
        <f>'[1]M (Adjusted)'!F355</f>
        <v>1650.4738094479808</v>
      </c>
      <c r="G352" s="101">
        <f>'[1]M (Adjusted)'!G355</f>
        <v>146.07446635526514</v>
      </c>
      <c r="H352" s="101">
        <f>'[1]M (Adjusted)'!H355</f>
        <v>565.449071719176</v>
      </c>
      <c r="I352" s="101">
        <f>'[1]M (Adjusted)'!I355</f>
        <v>1350.8999697133418</v>
      </c>
      <c r="J352" s="101">
        <f>'[1]M (Adjusted)'!J355</f>
        <v>1398.8458024955564</v>
      </c>
      <c r="K352" s="101">
        <f>'[1]M (Adjusted)'!K355</f>
        <v>1271.1086513708617</v>
      </c>
      <c r="L352" s="101">
        <f>'[1]M (Adjusted)'!L355</f>
        <v>358.11565185404351</v>
      </c>
      <c r="M352" s="101">
        <f>'[1]M (Adjusted)'!M355</f>
        <v>6740.9674229562252</v>
      </c>
      <c r="N352" s="101">
        <f>'[1]M (Adjusted)'!N355</f>
        <v>1121.3302309967389</v>
      </c>
      <c r="O352" s="38">
        <f t="shared" si="33"/>
        <v>31.4</v>
      </c>
      <c r="P352" s="101">
        <f>[2]M!L355</f>
        <v>265.17259360170891</v>
      </c>
      <c r="Q352" s="104">
        <f>'[3]M (Adjusted)'!$L355</f>
        <v>893273.686185283</v>
      </c>
      <c r="R352" s="104">
        <f>'[3]M (Adjusted)'!D355</f>
        <v>41809.433097187815</v>
      </c>
      <c r="S352" s="104">
        <f>'[3]M (Adjusted)'!$M355</f>
        <v>800571.93101279961</v>
      </c>
      <c r="T352" s="104">
        <f>'[3]M (Adjusted)'!$O355</f>
        <v>35968.645005064624</v>
      </c>
      <c r="U352" s="174">
        <f>[4]Sheet1!$AQ355</f>
        <v>106.90349150133589</v>
      </c>
      <c r="V352" s="101">
        <f>[2]M!F355</f>
        <v>102.21648733834586</v>
      </c>
      <c r="W352" s="80">
        <v>15.287036975932176</v>
      </c>
      <c r="X352" s="80">
        <v>12.564573689907213</v>
      </c>
      <c r="Y352" s="80">
        <v>10.570543241865373</v>
      </c>
      <c r="Z352" s="80">
        <v>12.175772161208267</v>
      </c>
      <c r="AA352" s="80">
        <v>12.352864093279157</v>
      </c>
      <c r="AB352" s="158">
        <f>ROUND(Fall13!W352/($P352/100),3)</f>
        <v>5.7649999999999997</v>
      </c>
      <c r="AC352" s="158">
        <f>ROUND(Fall13!X352/($P352/100),3)</f>
        <v>4.7380000000000004</v>
      </c>
      <c r="AD352" s="158">
        <f>ROUND(Fall13!Y352/($P352/100),3)</f>
        <v>3.9860000000000002</v>
      </c>
      <c r="AE352" s="158">
        <f>ROUND(Fall13!Z352/($P352/100),3)</f>
        <v>4.5919999999999996</v>
      </c>
      <c r="AF352" s="158">
        <f>ROUND(Fall13!AA352/($P352/100),3)</f>
        <v>4.6580000000000004</v>
      </c>
      <c r="AG352" s="168">
        <f t="shared" ref="AG352:AL352" si="66">AG340</f>
        <v>64.900000000000006</v>
      </c>
      <c r="AH352" s="168">
        <f t="shared" si="66"/>
        <v>54.9</v>
      </c>
      <c r="AI352" s="168">
        <f t="shared" si="66"/>
        <v>19.8</v>
      </c>
      <c r="AJ352" s="168">
        <f t="shared" si="66"/>
        <v>83.9</v>
      </c>
      <c r="AK352" s="168">
        <f t="shared" si="66"/>
        <v>97.8</v>
      </c>
      <c r="AL352" s="168">
        <f t="shared" si="66"/>
        <v>25.2</v>
      </c>
    </row>
    <row r="353" spans="1:38">
      <c r="A353" s="16">
        <f t="shared" si="25"/>
        <v>2019</v>
      </c>
      <c r="B353" s="6">
        <f t="shared" si="50"/>
        <v>1</v>
      </c>
      <c r="C353" s="46">
        <f>'[1]M (Adjusted)'!B356</f>
        <v>8630.9752017836418</v>
      </c>
      <c r="D353" s="101">
        <f>'[1]M (Adjusted)'!D356</f>
        <v>435.28024388705529</v>
      </c>
      <c r="E353" s="101">
        <f>'[1]M (Adjusted)'!E356</f>
        <v>294.62161850809088</v>
      </c>
      <c r="F353" s="101">
        <f>'[1]M (Adjusted)'!F356</f>
        <v>1650.9826597629055</v>
      </c>
      <c r="G353" s="101">
        <f>'[1]M (Adjusted)'!G356</f>
        <v>146.18108777353359</v>
      </c>
      <c r="H353" s="101">
        <f>'[1]M (Adjusted)'!H356</f>
        <v>566.14610932150015</v>
      </c>
      <c r="I353" s="101">
        <f>'[1]M (Adjusted)'!I356</f>
        <v>1353.9479776938115</v>
      </c>
      <c r="J353" s="101">
        <f>'[1]M (Adjusted)'!J356</f>
        <v>1402.8805762856236</v>
      </c>
      <c r="K353" s="101">
        <f>'[1]M (Adjusted)'!K356</f>
        <v>1274.0524254486024</v>
      </c>
      <c r="L353" s="101">
        <f>'[1]M (Adjusted)'!L356</f>
        <v>358.55173590821363</v>
      </c>
      <c r="M353" s="101">
        <f>'[1]M (Adjusted)'!M356</f>
        <v>6752.7425721941909</v>
      </c>
      <c r="N353" s="101">
        <f>'[1]M (Adjusted)'!N356</f>
        <v>1129.7742566385775</v>
      </c>
      <c r="O353" s="38">
        <f t="shared" si="33"/>
        <v>32.200000000000003</v>
      </c>
      <c r="P353" s="101">
        <f>[2]M!L356</f>
        <v>265.67665202465031</v>
      </c>
      <c r="Q353" s="104">
        <f>'[3]M (Adjusted)'!$L356</f>
        <v>896210.57993685815</v>
      </c>
      <c r="R353" s="104">
        <f>'[3]M (Adjusted)'!D356</f>
        <v>41854.996861044288</v>
      </c>
      <c r="S353" s="104">
        <f>'[3]M (Adjusted)'!$M356</f>
        <v>803174.53903468966</v>
      </c>
      <c r="T353" s="104">
        <f>'[3]M (Adjusted)'!$O356</f>
        <v>36015.617864462634</v>
      </c>
      <c r="U353" s="174">
        <f>[4]Sheet1!$AQ356</f>
        <v>106.95621957062113</v>
      </c>
      <c r="V353" s="101">
        <f>[2]M!F356</f>
        <v>102.23113105121639</v>
      </c>
      <c r="W353" s="80">
        <v>15.967504081860357</v>
      </c>
      <c r="X353" s="80">
        <v>13.115418710338137</v>
      </c>
      <c r="Y353" s="80">
        <v>10.936655376916327</v>
      </c>
      <c r="Z353" s="80">
        <v>12.717164244903699</v>
      </c>
      <c r="AA353" s="80">
        <v>12.997720303188544</v>
      </c>
      <c r="AB353" s="158">
        <f>ROUND(Fall13!W353/($P353/100),3)</f>
        <v>6.01</v>
      </c>
      <c r="AC353" s="158">
        <f>ROUND(Fall13!X353/($P353/100),3)</f>
        <v>4.9370000000000003</v>
      </c>
      <c r="AD353" s="158">
        <f>ROUND(Fall13!Y353/($P353/100),3)</f>
        <v>4.117</v>
      </c>
      <c r="AE353" s="158">
        <f>ROUND(Fall13!Z353/($P353/100),3)</f>
        <v>4.7869999999999999</v>
      </c>
      <c r="AF353" s="158">
        <f>ROUND(Fall13!AA353/($P353/100),3)</f>
        <v>4.8920000000000003</v>
      </c>
      <c r="AG353" s="168">
        <f t="shared" ref="AG353:AL353" si="67">AG341</f>
        <v>149.19999999999999</v>
      </c>
      <c r="AH353" s="168">
        <f t="shared" si="67"/>
        <v>350.3</v>
      </c>
      <c r="AI353" s="168">
        <f t="shared" si="67"/>
        <v>58.6</v>
      </c>
      <c r="AJ353" s="168">
        <f t="shared" si="67"/>
        <v>44.2</v>
      </c>
      <c r="AK353" s="168">
        <f t="shared" si="67"/>
        <v>204.3</v>
      </c>
      <c r="AL353" s="168">
        <f t="shared" si="67"/>
        <v>7.4</v>
      </c>
    </row>
    <row r="354" spans="1:38">
      <c r="A354" s="16">
        <f t="shared" si="25"/>
        <v>2019</v>
      </c>
      <c r="B354" s="6">
        <f t="shared" si="50"/>
        <v>2</v>
      </c>
      <c r="C354" s="46">
        <f>'[1]M (Adjusted)'!B357</f>
        <v>8642.4850015416741</v>
      </c>
      <c r="D354" s="101">
        <f>'[1]M (Adjusted)'!D357</f>
        <v>435.6815897460495</v>
      </c>
      <c r="E354" s="101">
        <f>'[1]M (Adjusted)'!E357</f>
        <v>294.15548411783362</v>
      </c>
      <c r="F354" s="101">
        <f>'[1]M (Adjusted)'!F357</f>
        <v>1651.4602654797159</v>
      </c>
      <c r="G354" s="101">
        <f>'[1]M (Adjusted)'!G357</f>
        <v>146.27739338596751</v>
      </c>
      <c r="H354" s="101">
        <f>'[1]M (Adjusted)'!H357</f>
        <v>566.8018717165271</v>
      </c>
      <c r="I354" s="101">
        <f>'[1]M (Adjusted)'!I357</f>
        <v>1356.7323390830841</v>
      </c>
      <c r="J354" s="101">
        <f>'[1]M (Adjusted)'!J357</f>
        <v>1406.7113154990864</v>
      </c>
      <c r="K354" s="101">
        <f>'[1]M (Adjusted)'!K357</f>
        <v>1276.8471049075681</v>
      </c>
      <c r="L354" s="101">
        <f>'[1]M (Adjusted)'!L357</f>
        <v>358.96511961945464</v>
      </c>
      <c r="M354" s="101">
        <f>'[1]M (Adjusted)'!M357</f>
        <v>6763.7954096914036</v>
      </c>
      <c r="N354" s="101">
        <f>'[1]M (Adjusted)'!N357</f>
        <v>1127.7915826724116</v>
      </c>
      <c r="O354" s="38">
        <f t="shared" si="33"/>
        <v>29.7</v>
      </c>
      <c r="P354" s="101">
        <f>[2]M!L357</f>
        <v>266.15860654430332</v>
      </c>
      <c r="Q354" s="104">
        <f>'[3]M (Adjusted)'!$L357</f>
        <v>899069.81776101247</v>
      </c>
      <c r="R354" s="104">
        <f>'[3]M (Adjusted)'!D357</f>
        <v>41898.02792379984</v>
      </c>
      <c r="S354" s="104">
        <f>'[3]M (Adjusted)'!$M357</f>
        <v>805701.62892164499</v>
      </c>
      <c r="T354" s="104">
        <f>'[3]M (Adjusted)'!$O357</f>
        <v>36062.032368830274</v>
      </c>
      <c r="U354" s="174">
        <f>[4]Sheet1!$AQ357</f>
        <v>107.00792806801785</v>
      </c>
      <c r="V354" s="101">
        <f>[2]M!F357</f>
        <v>102.24678705642665</v>
      </c>
      <c r="W354" s="80">
        <v>16.166313787219053</v>
      </c>
      <c r="X354" s="80">
        <v>13.38421021343814</v>
      </c>
      <c r="Y354" s="80">
        <v>11.191956544322682</v>
      </c>
      <c r="Z354" s="80">
        <v>12.967681438072006</v>
      </c>
      <c r="AA354" s="80">
        <v>13.027648175758657</v>
      </c>
      <c r="AB354" s="158">
        <f>ROUND(Fall13!W354/($P354/100),3)</f>
        <v>6.0739999999999998</v>
      </c>
      <c r="AC354" s="158">
        <f>ROUND(Fall13!X354/($P354/100),3)</f>
        <v>5.0289999999999999</v>
      </c>
      <c r="AD354" s="158">
        <f>ROUND(Fall13!Y354/($P354/100),3)</f>
        <v>4.2050000000000001</v>
      </c>
      <c r="AE354" s="158">
        <f>ROUND(Fall13!Z354/($P354/100),3)</f>
        <v>4.8719999999999999</v>
      </c>
      <c r="AF354" s="158">
        <f>ROUND(Fall13!AA354/($P354/100),3)</f>
        <v>4.8949999999999996</v>
      </c>
      <c r="AG354" s="168">
        <f t="shared" ref="AG354:AL354" si="68">AG342</f>
        <v>142.9</v>
      </c>
      <c r="AH354" s="168">
        <f t="shared" si="68"/>
        <v>421.3</v>
      </c>
      <c r="AI354" s="168">
        <f t="shared" si="68"/>
        <v>51.6</v>
      </c>
      <c r="AJ354" s="168">
        <f t="shared" si="68"/>
        <v>25.9</v>
      </c>
      <c r="AK354" s="168">
        <f t="shared" si="68"/>
        <v>201.7</v>
      </c>
      <c r="AL354" s="168">
        <f t="shared" si="68"/>
        <v>2.9</v>
      </c>
    </row>
    <row r="355" spans="1:38">
      <c r="A355" s="16">
        <f t="shared" si="25"/>
        <v>2019</v>
      </c>
      <c r="B355" s="6">
        <f t="shared" si="50"/>
        <v>3</v>
      </c>
      <c r="C355" s="46">
        <f>'[1]M (Adjusted)'!B358</f>
        <v>8653.8398825103232</v>
      </c>
      <c r="D355" s="101">
        <f>'[1]M (Adjusted)'!D358</f>
        <v>436.31494799833143</v>
      </c>
      <c r="E355" s="101">
        <f>'[1]M (Adjusted)'!E358</f>
        <v>293.6377048098272</v>
      </c>
      <c r="F355" s="101">
        <f>'[1]M (Adjusted)'!F358</f>
        <v>1651.8675250944591</v>
      </c>
      <c r="G355" s="101">
        <f>'[1]M (Adjusted)'!G358</f>
        <v>146.35339852518612</v>
      </c>
      <c r="H355" s="101">
        <f>'[1]M (Adjusted)'!H358</f>
        <v>567.45251905369093</v>
      </c>
      <c r="I355" s="101">
        <f>'[1]M (Adjusted)'!I358</f>
        <v>1359.2660272794385</v>
      </c>
      <c r="J355" s="101">
        <f>'[1]M (Adjusted)'!J358</f>
        <v>1410.4860256540198</v>
      </c>
      <c r="K355" s="101">
        <f>'[1]M (Adjusted)'!K358</f>
        <v>1279.6416130493726</v>
      </c>
      <c r="L355" s="101">
        <f>'[1]M (Adjusted)'!L358</f>
        <v>359.37061446532607</v>
      </c>
      <c r="M355" s="101">
        <f>'[1]M (Adjusted)'!M358</f>
        <v>6774.437723121493</v>
      </c>
      <c r="N355" s="101">
        <f>'[1]M (Adjusted)'!N358</f>
        <v>1126.8671720772002</v>
      </c>
      <c r="O355" s="38">
        <f t="shared" si="33"/>
        <v>29.4</v>
      </c>
      <c r="P355" s="101">
        <f>[2]M!L358</f>
        <v>266.64346542005097</v>
      </c>
      <c r="Q355" s="104">
        <f>'[3]M (Adjusted)'!$L358</f>
        <v>902010.3306353169</v>
      </c>
      <c r="R355" s="104">
        <f>'[3]M (Adjusted)'!D358</f>
        <v>41940.093975475196</v>
      </c>
      <c r="S355" s="104">
        <f>'[3]M (Adjusted)'!$M358</f>
        <v>808290.40096898237</v>
      </c>
      <c r="T355" s="104">
        <f>'[3]M (Adjusted)'!$O358</f>
        <v>36110.643725795133</v>
      </c>
      <c r="U355" s="174">
        <f>[4]Sheet1!$AQ358</f>
        <v>107.06578076411519</v>
      </c>
      <c r="V355" s="101">
        <f>[2]M!F358</f>
        <v>102.27584653503952</v>
      </c>
      <c r="W355" s="80">
        <v>16.034502102548565</v>
      </c>
      <c r="X355" s="80">
        <v>13.155735503980353</v>
      </c>
      <c r="Y355" s="80">
        <v>11.048922464316973</v>
      </c>
      <c r="Z355" s="80">
        <v>12.763463398217375</v>
      </c>
      <c r="AA355" s="80">
        <v>12.816885739530523</v>
      </c>
      <c r="AB355" s="158">
        <f>ROUND(Fall13!W355/($P355/100),3)</f>
        <v>6.0129999999999999</v>
      </c>
      <c r="AC355" s="158">
        <f>ROUND(Fall13!X355/($P355/100),3)</f>
        <v>4.9340000000000002</v>
      </c>
      <c r="AD355" s="158">
        <f>ROUND(Fall13!Y355/($P355/100),3)</f>
        <v>4.1440000000000001</v>
      </c>
      <c r="AE355" s="158">
        <f>ROUND(Fall13!Z355/($P355/100),3)</f>
        <v>4.7869999999999999</v>
      </c>
      <c r="AF355" s="158">
        <f>ROUND(Fall13!AA355/($P355/100),3)</f>
        <v>4.8070000000000004</v>
      </c>
      <c r="AG355" s="168">
        <f t="shared" ref="AG355:AL355" si="69">AG343</f>
        <v>79.2</v>
      </c>
      <c r="AH355" s="168">
        <f t="shared" si="69"/>
        <v>40.700000000000003</v>
      </c>
      <c r="AI355" s="168">
        <f t="shared" si="69"/>
        <v>25.2</v>
      </c>
      <c r="AJ355" s="168">
        <f t="shared" si="69"/>
        <v>66.099999999999994</v>
      </c>
      <c r="AK355" s="168">
        <f t="shared" si="69"/>
        <v>118.4</v>
      </c>
      <c r="AL355" s="168">
        <f t="shared" si="69"/>
        <v>14.6</v>
      </c>
    </row>
    <row r="356" spans="1:38">
      <c r="A356" s="16">
        <f t="shared" si="25"/>
        <v>2019</v>
      </c>
      <c r="B356" s="6">
        <f t="shared" si="50"/>
        <v>4</v>
      </c>
      <c r="C356" s="46">
        <f>'[1]M (Adjusted)'!B359</f>
        <v>8665.6318252742294</v>
      </c>
      <c r="D356" s="101">
        <f>'[1]M (Adjusted)'!D359</f>
        <v>437.11763516763847</v>
      </c>
      <c r="E356" s="101">
        <f>'[1]M (Adjusted)'!E359</f>
        <v>293.0810493695239</v>
      </c>
      <c r="F356" s="101">
        <f>'[1]M (Adjusted)'!F359</f>
        <v>1652.2584049393733</v>
      </c>
      <c r="G356" s="101">
        <f>'[1]M (Adjusted)'!G359</f>
        <v>146.42136991769075</v>
      </c>
      <c r="H356" s="101">
        <f>'[1]M (Adjusted)'!H359</f>
        <v>568.11953754134015</v>
      </c>
      <c r="I356" s="101">
        <f>'[1]M (Adjusted)'!I359</f>
        <v>1361.7853439986707</v>
      </c>
      <c r="J356" s="101">
        <f>'[1]M (Adjusted)'!J359</f>
        <v>1414.3705336337289</v>
      </c>
      <c r="K356" s="101">
        <f>'[1]M (Adjusted)'!K359</f>
        <v>1282.5705159438153</v>
      </c>
      <c r="L356" s="101">
        <f>'[1]M (Adjusted)'!L359</f>
        <v>359.79434867054226</v>
      </c>
      <c r="M356" s="101">
        <f>'[1]M (Adjusted)'!M359</f>
        <v>6785.3200546451608</v>
      </c>
      <c r="N356" s="101">
        <f>'[1]M (Adjusted)'!N359</f>
        <v>1126.8032783019032</v>
      </c>
      <c r="O356" s="38">
        <f t="shared" si="33"/>
        <v>29.65</v>
      </c>
      <c r="P356" s="101">
        <f>[2]M!L359</f>
        <v>267.14515776447951</v>
      </c>
      <c r="Q356" s="104">
        <f>'[3]M (Adjusted)'!$L359</f>
        <v>905076.81312764483</v>
      </c>
      <c r="R356" s="104">
        <f>'[3]M (Adjusted)'!D359</f>
        <v>41982.299032590941</v>
      </c>
      <c r="S356" s="104">
        <f>'[3]M (Adjusted)'!$M359</f>
        <v>810986.45826517744</v>
      </c>
      <c r="T356" s="104">
        <f>'[3]M (Adjusted)'!$O359</f>
        <v>36161.406696844104</v>
      </c>
      <c r="U356" s="174">
        <f>[4]Sheet1!$AQ359</f>
        <v>107.12799641713499</v>
      </c>
      <c r="V356" s="101">
        <f>[2]M!F359</f>
        <v>102.31459146353106</v>
      </c>
      <c r="W356" s="80">
        <v>16.020717095898327</v>
      </c>
      <c r="X356" s="80">
        <v>13.173112717703166</v>
      </c>
      <c r="Y356" s="80">
        <v>11.111080231458985</v>
      </c>
      <c r="Z356" s="80">
        <v>12.797805191800389</v>
      </c>
      <c r="AA356" s="80">
        <v>12.815849381197904</v>
      </c>
      <c r="AB356" s="158">
        <f>ROUND(Fall13!W356/($P356/100),3)</f>
        <v>5.9969999999999999</v>
      </c>
      <c r="AC356" s="158">
        <f>ROUND(Fall13!X356/($P356/100),3)</f>
        <v>4.931</v>
      </c>
      <c r="AD356" s="158">
        <f>ROUND(Fall13!Y356/($P356/100),3)</f>
        <v>4.1589999999999998</v>
      </c>
      <c r="AE356" s="158">
        <f>ROUND(Fall13!Z356/($P356/100),3)</f>
        <v>4.7910000000000004</v>
      </c>
      <c r="AF356" s="158">
        <f>ROUND(Fall13!AA356/($P356/100),3)</f>
        <v>4.7969999999999997</v>
      </c>
      <c r="AG356" s="168">
        <f t="shared" ref="AG356:AL356" si="70">AG344</f>
        <v>19.399999999999999</v>
      </c>
      <c r="AH356" s="168">
        <f t="shared" si="70"/>
        <v>96.9</v>
      </c>
      <c r="AI356" s="168">
        <f t="shared" si="70"/>
        <v>2.8</v>
      </c>
      <c r="AJ356" s="168">
        <f t="shared" si="70"/>
        <v>140.19999999999999</v>
      </c>
      <c r="AK356" s="168">
        <f t="shared" si="70"/>
        <v>37.6</v>
      </c>
      <c r="AL356" s="168">
        <f t="shared" si="70"/>
        <v>43.9</v>
      </c>
    </row>
    <row r="357" spans="1:38">
      <c r="A357" s="16">
        <f t="shared" si="25"/>
        <v>2019</v>
      </c>
      <c r="B357" s="6">
        <f t="shared" si="50"/>
        <v>5</v>
      </c>
      <c r="C357" s="46">
        <f>'[1]M (Adjusted)'!B360</f>
        <v>8677.8179770246625</v>
      </c>
      <c r="D357" s="101">
        <f>'[1]M (Adjusted)'!D360</f>
        <v>437.92410322278738</v>
      </c>
      <c r="E357" s="101">
        <f>'[1]M (Adjusted)'!E360</f>
        <v>292.55143748355971</v>
      </c>
      <c r="F357" s="101">
        <f>'[1]M (Adjusted)'!F360</f>
        <v>1652.6966478216552</v>
      </c>
      <c r="G357" s="101">
        <f>'[1]M (Adjusted)'!G360</f>
        <v>146.49735756392681</v>
      </c>
      <c r="H357" s="101">
        <f>'[1]M (Adjusted)'!H360</f>
        <v>568.7792289746651</v>
      </c>
      <c r="I357" s="101">
        <f>'[1]M (Adjusted)'!I360</f>
        <v>1364.4596068628373</v>
      </c>
      <c r="J357" s="101">
        <f>'[1]M (Adjusted)'!J360</f>
        <v>1418.3056490096835</v>
      </c>
      <c r="K357" s="101">
        <f>'[1]M (Adjusted)'!K360</f>
        <v>1285.5924107615024</v>
      </c>
      <c r="L357" s="101">
        <f>'[1]M (Adjusted)'!L360</f>
        <v>360.24196484516705</v>
      </c>
      <c r="M357" s="101">
        <f>'[1]M (Adjusted)'!M360</f>
        <v>6796.5728658394364</v>
      </c>
      <c r="N357" s="101">
        <f>'[1]M (Adjusted)'!N360</f>
        <v>1127.1586595189553</v>
      </c>
      <c r="O357" s="38">
        <f t="shared" si="33"/>
        <v>30.55</v>
      </c>
      <c r="P357" s="101">
        <f>[2]M!L360</f>
        <v>267.64353890892778</v>
      </c>
      <c r="Q357" s="104">
        <f>'[3]M (Adjusted)'!$L360</f>
        <v>908087.30525453633</v>
      </c>
      <c r="R357" s="104">
        <f>'[3]M (Adjusted)'!D360</f>
        <v>42022.980246472413</v>
      </c>
      <c r="S357" s="104">
        <f>'[3]M (Adjusted)'!$M360</f>
        <v>813639.52047311107</v>
      </c>
      <c r="T357" s="104">
        <f>'[3]M (Adjusted)'!$O360</f>
        <v>36210.151572842755</v>
      </c>
      <c r="U357" s="174">
        <f>[4]Sheet1!$AQ360</f>
        <v>107.1858418956399</v>
      </c>
      <c r="V357" s="101">
        <f>[2]M!F360</f>
        <v>102.35153673610259</v>
      </c>
      <c r="W357" s="80">
        <v>15.758883822890542</v>
      </c>
      <c r="X357" s="80">
        <v>12.974161413348643</v>
      </c>
      <c r="Y357" s="80">
        <v>11.020815231428518</v>
      </c>
      <c r="Z357" s="80">
        <v>12.619806703627502</v>
      </c>
      <c r="AA357" s="80">
        <v>12.810275100828665</v>
      </c>
      <c r="AB357" s="158">
        <f>ROUND(Fall13!W357/($P357/100),3)</f>
        <v>5.8879999999999999</v>
      </c>
      <c r="AC357" s="158">
        <f>ROUND(Fall13!X357/($P357/100),3)</f>
        <v>4.8479999999999999</v>
      </c>
      <c r="AD357" s="158">
        <f>ROUND(Fall13!Y357/($P357/100),3)</f>
        <v>4.1180000000000003</v>
      </c>
      <c r="AE357" s="158">
        <f>ROUND(Fall13!Z357/($P357/100),3)</f>
        <v>4.7149999999999999</v>
      </c>
      <c r="AF357" s="158">
        <f>ROUND(Fall13!AA357/($P357/100),3)</f>
        <v>4.7859999999999996</v>
      </c>
      <c r="AG357" s="168">
        <f t="shared" ref="AG357:AL357" si="71">AG345</f>
        <v>2.6</v>
      </c>
      <c r="AH357" s="168">
        <f t="shared" si="71"/>
        <v>202.5</v>
      </c>
      <c r="AI357" s="168">
        <f t="shared" si="71"/>
        <v>0.2</v>
      </c>
      <c r="AJ357" s="168">
        <f t="shared" si="71"/>
        <v>258.10000000000002</v>
      </c>
      <c r="AK357" s="168">
        <f t="shared" si="71"/>
        <v>6.7</v>
      </c>
      <c r="AL357" s="168">
        <f t="shared" si="71"/>
        <v>124.9</v>
      </c>
    </row>
    <row r="358" spans="1:38">
      <c r="A358" s="16">
        <f t="shared" si="25"/>
        <v>2019</v>
      </c>
      <c r="B358" s="6">
        <f t="shared" si="50"/>
        <v>6</v>
      </c>
      <c r="C358" s="46">
        <f>'[1]M (Adjusted)'!B361</f>
        <v>8690.5681140979123</v>
      </c>
      <c r="D358" s="101">
        <f>'[1]M (Adjusted)'!D361</f>
        <v>438.63050179034474</v>
      </c>
      <c r="E358" s="101">
        <f>'[1]M (Adjusted)'!E361</f>
        <v>292.07907981326184</v>
      </c>
      <c r="F358" s="101">
        <f>'[1]M (Adjusted)'!F361</f>
        <v>1653.2271130119761</v>
      </c>
      <c r="G358" s="101">
        <f>'[1]M (Adjusted)'!G361</f>
        <v>146.59256156732638</v>
      </c>
      <c r="H358" s="101">
        <f>'[1]M (Adjusted)'!H361</f>
        <v>569.43060993350036</v>
      </c>
      <c r="I358" s="101">
        <f>'[1]M (Adjusted)'!I361</f>
        <v>1367.4474600404501</v>
      </c>
      <c r="J358" s="101">
        <f>'[1]M (Adjusted)'!J361</f>
        <v>1422.3296772335966</v>
      </c>
      <c r="K358" s="101">
        <f>'[1]M (Adjusted)'!K361</f>
        <v>1288.7283410837254</v>
      </c>
      <c r="L358" s="101">
        <f>'[1]M (Adjusted)'!L361</f>
        <v>360.72274847192068</v>
      </c>
      <c r="M358" s="101">
        <f>'[1]M (Adjusted)'!M361</f>
        <v>6808.4785113424959</v>
      </c>
      <c r="N358" s="101">
        <f>'[1]M (Adjusted)'!N361</f>
        <v>1127.5275881169528</v>
      </c>
      <c r="O358" s="38">
        <f t="shared" si="33"/>
        <v>30.8</v>
      </c>
      <c r="P358" s="101">
        <f>[2]M!L361</f>
        <v>268.13604343576975</v>
      </c>
      <c r="Q358" s="104">
        <f>'[3]M (Adjusted)'!$L361</f>
        <v>910993.16935628257</v>
      </c>
      <c r="R358" s="104">
        <f>'[3]M (Adjusted)'!D361</f>
        <v>42062.317079682463</v>
      </c>
      <c r="S358" s="104">
        <f>'[3]M (Adjusted)'!$M361</f>
        <v>816212.70599873865</v>
      </c>
      <c r="T358" s="104">
        <f>'[3]M (Adjusted)'!$O361</f>
        <v>36255.438891379039</v>
      </c>
      <c r="U358" s="174">
        <f>[4]Sheet1!$AQ361</f>
        <v>107.23573967019716</v>
      </c>
      <c r="V358" s="101">
        <f>[2]M!F361</f>
        <v>102.38050657020261</v>
      </c>
      <c r="W358" s="80">
        <v>15.670816993416858</v>
      </c>
      <c r="X358" s="80">
        <v>12.956139516031293</v>
      </c>
      <c r="Y358" s="80">
        <v>10.942366364177019</v>
      </c>
      <c r="Z358" s="80">
        <v>12.606208943317462</v>
      </c>
      <c r="AA358" s="80">
        <v>13.033987915694247</v>
      </c>
      <c r="AB358" s="158">
        <f>ROUND(Fall13!W358/($P358/100),3)</f>
        <v>5.8440000000000003</v>
      </c>
      <c r="AC358" s="158">
        <f>ROUND(Fall13!X358/($P358/100),3)</f>
        <v>4.8319999999999999</v>
      </c>
      <c r="AD358" s="158">
        <f>ROUND(Fall13!Y358/($P358/100),3)</f>
        <v>4.0810000000000004</v>
      </c>
      <c r="AE358" s="158">
        <f>ROUND(Fall13!Z358/($P358/100),3)</f>
        <v>4.7009999999999996</v>
      </c>
      <c r="AF358" s="158">
        <f>ROUND(Fall13!AA358/($P358/100),3)</f>
        <v>4.8609999999999998</v>
      </c>
      <c r="AG358" s="168">
        <f t="shared" ref="AG358:AL358" si="72">AG346</f>
        <v>0</v>
      </c>
      <c r="AH358" s="168">
        <f t="shared" si="72"/>
        <v>350.3</v>
      </c>
      <c r="AI358" s="168">
        <f t="shared" si="72"/>
        <v>0</v>
      </c>
      <c r="AJ358" s="168">
        <f t="shared" si="72"/>
        <v>411.6</v>
      </c>
      <c r="AK358" s="168">
        <f t="shared" si="72"/>
        <v>0</v>
      </c>
      <c r="AL358" s="168">
        <f t="shared" si="72"/>
        <v>259</v>
      </c>
    </row>
    <row r="359" spans="1:38">
      <c r="A359" s="16">
        <f t="shared" si="25"/>
        <v>2019</v>
      </c>
      <c r="B359" s="6">
        <f t="shared" si="50"/>
        <v>7</v>
      </c>
      <c r="C359" s="46">
        <f>'[1]M (Adjusted)'!B362</f>
        <v>8703.5425465799144</v>
      </c>
      <c r="D359" s="101">
        <f>'[1]M (Adjusted)'!D362</f>
        <v>439.27461329246722</v>
      </c>
      <c r="E359" s="101">
        <f>'[1]M (Adjusted)'!E362</f>
        <v>291.6368242692082</v>
      </c>
      <c r="F359" s="101">
        <f>'[1]M (Adjusted)'!F362</f>
        <v>1653.7919333072439</v>
      </c>
      <c r="G359" s="101">
        <f>'[1]M (Adjusted)'!G362</f>
        <v>146.69429003483344</v>
      </c>
      <c r="H359" s="101">
        <f>'[1]M (Adjusted)'!H362</f>
        <v>570.07376648915647</v>
      </c>
      <c r="I359" s="101">
        <f>'[1]M (Adjusted)'!I362</f>
        <v>1370.6041495992292</v>
      </c>
      <c r="J359" s="101">
        <f>'[1]M (Adjusted)'!J362</f>
        <v>1426.3867227632193</v>
      </c>
      <c r="K359" s="101">
        <f>'[1]M (Adjusted)'!K362</f>
        <v>1291.9084314242486</v>
      </c>
      <c r="L359" s="101">
        <f>'[1]M (Adjusted)'!L362</f>
        <v>361.21633089117466</v>
      </c>
      <c r="M359" s="101">
        <f>'[1]M (Adjusted)'!M362</f>
        <v>6820.6756245091055</v>
      </c>
      <c r="N359" s="101">
        <f>'[1]M (Adjusted)'!N362</f>
        <v>1127.8313149471303</v>
      </c>
      <c r="O359" s="38">
        <f t="shared" si="33"/>
        <v>30.35</v>
      </c>
      <c r="P359" s="101">
        <f>[2]M!L362</f>
        <v>268.62352769788833</v>
      </c>
      <c r="Q359" s="104">
        <f>'[3]M (Adjusted)'!$L362</f>
        <v>913850.1731980847</v>
      </c>
      <c r="R359" s="104">
        <f>'[3]M (Adjusted)'!D362</f>
        <v>42101.540053542289</v>
      </c>
      <c r="S359" s="104">
        <f>'[3]M (Adjusted)'!$M362</f>
        <v>818748.62816053827</v>
      </c>
      <c r="T359" s="104">
        <f>'[3]M (Adjusted)'!$O362</f>
        <v>36299.139419740248</v>
      </c>
      <c r="U359" s="174">
        <f>[4]Sheet1!$AQ362</f>
        <v>107.28409091058758</v>
      </c>
      <c r="V359" s="101">
        <f>[2]M!F362</f>
        <v>102.40968413669015</v>
      </c>
      <c r="W359" s="80">
        <v>15.706102475898501</v>
      </c>
      <c r="X359" s="80">
        <v>12.898540932690452</v>
      </c>
      <c r="Y359" s="80">
        <v>10.875246518723596</v>
      </c>
      <c r="Z359" s="80">
        <v>12.54890737481962</v>
      </c>
      <c r="AA359" s="80">
        <v>13.063759742396055</v>
      </c>
      <c r="AB359" s="158">
        <f>ROUND(Fall13!W359/($P359/100),3)</f>
        <v>5.8470000000000004</v>
      </c>
      <c r="AC359" s="158">
        <f>ROUND(Fall13!X359/($P359/100),3)</f>
        <v>4.8019999999999996</v>
      </c>
      <c r="AD359" s="158">
        <f>ROUND(Fall13!Y359/($P359/100),3)</f>
        <v>4.0490000000000004</v>
      </c>
      <c r="AE359" s="158">
        <f>ROUND(Fall13!Z359/($P359/100),3)</f>
        <v>4.6719999999999997</v>
      </c>
      <c r="AF359" s="158">
        <f>ROUND(Fall13!AA359/($P359/100),3)</f>
        <v>4.8630000000000004</v>
      </c>
      <c r="AG359" s="168">
        <f t="shared" ref="AG359:AL359" si="73">AG347</f>
        <v>0</v>
      </c>
      <c r="AH359" s="168">
        <f t="shared" si="73"/>
        <v>421.3</v>
      </c>
      <c r="AI359" s="168">
        <f t="shared" si="73"/>
        <v>0</v>
      </c>
      <c r="AJ359" s="168">
        <f t="shared" si="73"/>
        <v>482.4</v>
      </c>
      <c r="AK359" s="168">
        <f t="shared" si="73"/>
        <v>0</v>
      </c>
      <c r="AL359" s="168">
        <f t="shared" si="73"/>
        <v>329.7</v>
      </c>
    </row>
    <row r="360" spans="1:38">
      <c r="A360" s="16">
        <f t="shared" si="25"/>
        <v>2019</v>
      </c>
      <c r="B360" s="6">
        <f t="shared" si="50"/>
        <v>8</v>
      </c>
      <c r="C360" s="46">
        <f>'[1]M (Adjusted)'!B363</f>
        <v>8716.4307235940814</v>
      </c>
      <c r="D360" s="101">
        <f>'[1]M (Adjusted)'!D363</f>
        <v>439.95379790880025</v>
      </c>
      <c r="E360" s="101">
        <f>'[1]M (Adjusted)'!E363</f>
        <v>291.16999268579866</v>
      </c>
      <c r="F360" s="101">
        <f>'[1]M (Adjusted)'!F363</f>
        <v>1654.3059338422552</v>
      </c>
      <c r="G360" s="101">
        <f>'[1]M (Adjusted)'!G363</f>
        <v>146.78304415688879</v>
      </c>
      <c r="H360" s="101">
        <f>'[1]M (Adjusted)'!H363</f>
        <v>570.71967240332833</v>
      </c>
      <c r="I360" s="101">
        <f>'[1]M (Adjusted)'!I363</f>
        <v>1373.7293689481673</v>
      </c>
      <c r="J360" s="101">
        <f>'[1]M (Adjusted)'!J363</f>
        <v>1430.4537790840673</v>
      </c>
      <c r="K360" s="101">
        <f>'[1]M (Adjusted)'!K363</f>
        <v>1295.0817768131533</v>
      </c>
      <c r="L360" s="101">
        <f>'[1]M (Adjusted)'!L363</f>
        <v>361.69970489329387</v>
      </c>
      <c r="M360" s="101">
        <f>'[1]M (Adjusted)'!M363</f>
        <v>6832.773280141153</v>
      </c>
      <c r="N360" s="101">
        <f>'[1]M (Adjusted)'!N363</f>
        <v>1128.1023974039176</v>
      </c>
      <c r="O360" s="38">
        <f t="shared" si="33"/>
        <v>31.25</v>
      </c>
      <c r="P360" s="101">
        <f>[2]M!L363</f>
        <v>269.11603436325566</v>
      </c>
      <c r="Q360" s="104">
        <f>'[3]M (Adjusted)'!$L363</f>
        <v>916798.07954111404</v>
      </c>
      <c r="R360" s="104">
        <f>'[3]M (Adjusted)'!D363</f>
        <v>42142.878241568149</v>
      </c>
      <c r="S360" s="104">
        <f>'[3]M (Adjusted)'!$M363</f>
        <v>821359.76638031006</v>
      </c>
      <c r="T360" s="104">
        <f>'[3]M (Adjusted)'!$O363</f>
        <v>36345.02158639508</v>
      </c>
      <c r="U360" s="174">
        <f>[4]Sheet1!$AQ363</f>
        <v>107.34166926211647</v>
      </c>
      <c r="V360" s="101">
        <f>[2]M!F363</f>
        <v>102.45282236937314</v>
      </c>
      <c r="W360" s="80">
        <v>15.707683244010427</v>
      </c>
      <c r="X360" s="80">
        <v>12.883073153162936</v>
      </c>
      <c r="Y360" s="80">
        <v>10.898388916299282</v>
      </c>
      <c r="Z360" s="80">
        <v>12.535838934550455</v>
      </c>
      <c r="AA360" s="80">
        <v>13.038870185287184</v>
      </c>
      <c r="AB360" s="158">
        <f>ROUND(Fall13!W360/($P360/100),3)</f>
        <v>5.8369999999999997</v>
      </c>
      <c r="AC360" s="158">
        <f>ROUND(Fall13!X360/($P360/100),3)</f>
        <v>4.7869999999999999</v>
      </c>
      <c r="AD360" s="158">
        <f>ROUND(Fall13!Y360/($P360/100),3)</f>
        <v>4.05</v>
      </c>
      <c r="AE360" s="158">
        <f>ROUND(Fall13!Z360/($P360/100),3)</f>
        <v>4.6580000000000004</v>
      </c>
      <c r="AF360" s="158">
        <f>ROUND(Fall13!AA360/($P360/100),3)</f>
        <v>4.8449999999999998</v>
      </c>
      <c r="AG360" s="168">
        <f t="shared" ref="AG360:AL360" si="74">AG348</f>
        <v>0</v>
      </c>
      <c r="AH360" s="168">
        <f t="shared" si="74"/>
        <v>449.2</v>
      </c>
      <c r="AI360" s="168">
        <f t="shared" si="74"/>
        <v>0</v>
      </c>
      <c r="AJ360" s="168">
        <f t="shared" si="74"/>
        <v>510.4</v>
      </c>
      <c r="AK360" s="168">
        <f t="shared" si="74"/>
        <v>0</v>
      </c>
      <c r="AL360" s="168">
        <f t="shared" si="74"/>
        <v>357.3</v>
      </c>
    </row>
    <row r="361" spans="1:38">
      <c r="A361" s="16">
        <f t="shared" si="25"/>
        <v>2019</v>
      </c>
      <c r="B361" s="6">
        <f t="shared" si="50"/>
        <v>9</v>
      </c>
      <c r="C361" s="46">
        <f>'[1]M (Adjusted)'!B364</f>
        <v>8728.51147497495</v>
      </c>
      <c r="D361" s="101">
        <f>'[1]M (Adjusted)'!D364</f>
        <v>440.70315965885919</v>
      </c>
      <c r="E361" s="101">
        <f>'[1]M (Adjusted)'!E364</f>
        <v>290.6652027197182</v>
      </c>
      <c r="F361" s="101">
        <f>'[1]M (Adjusted)'!F364</f>
        <v>1654.6992286796371</v>
      </c>
      <c r="G361" s="101">
        <f>'[1]M (Adjusted)'!G364</f>
        <v>146.84393931937714</v>
      </c>
      <c r="H361" s="101">
        <f>'[1]M (Adjusted)'!H364</f>
        <v>571.34553469388436</v>
      </c>
      <c r="I361" s="101">
        <f>'[1]M (Adjusted)'!I364</f>
        <v>1376.5713146835565</v>
      </c>
      <c r="J361" s="101">
        <f>'[1]M (Adjusted)'!J364</f>
        <v>1434.350426736474</v>
      </c>
      <c r="K361" s="101">
        <f>'[1]M (Adjusted)'!K364</f>
        <v>1298.0824163307745</v>
      </c>
      <c r="L361" s="101">
        <f>'[1]M (Adjusted)'!L364</f>
        <v>362.13752392766378</v>
      </c>
      <c r="M361" s="101">
        <f>'[1]M (Adjusted)'!M364</f>
        <v>6844.0303843713673</v>
      </c>
      <c r="N361" s="101">
        <f>'[1]M (Adjusted)'!N364</f>
        <v>1128.3358083707719</v>
      </c>
      <c r="O361" s="38">
        <f t="shared" si="33"/>
        <v>30.5</v>
      </c>
      <c r="P361" s="101">
        <f>[2]M!L364</f>
        <v>269.59938857184414</v>
      </c>
      <c r="Q361" s="104">
        <f>'[3]M (Adjusted)'!$L364</f>
        <v>919799.53883870447</v>
      </c>
      <c r="R361" s="104">
        <f>'[3]M (Adjusted)'!D364</f>
        <v>42185.684225587596</v>
      </c>
      <c r="S361" s="104">
        <f>'[3]M (Adjusted)'!$M364</f>
        <v>824005.56730931601</v>
      </c>
      <c r="T361" s="104">
        <f>'[3]M (Adjusted)'!$O364</f>
        <v>36393.445085461935</v>
      </c>
      <c r="U361" s="174">
        <f>[4]Sheet1!$AQ364</f>
        <v>107.41242561756323</v>
      </c>
      <c r="V361" s="101">
        <f>[2]M!F364</f>
        <v>102.51514891634385</v>
      </c>
      <c r="W361" s="80">
        <v>15.812742203549515</v>
      </c>
      <c r="X361" s="80">
        <v>12.98553036289502</v>
      </c>
      <c r="Y361" s="80">
        <v>10.944048383738146</v>
      </c>
      <c r="Z361" s="80">
        <v>12.618668851454236</v>
      </c>
      <c r="AA361" s="80">
        <v>13.057191486706891</v>
      </c>
      <c r="AB361" s="158">
        <f>ROUND(Fall13!W361/($P361/100),3)</f>
        <v>5.8650000000000002</v>
      </c>
      <c r="AC361" s="158">
        <f>ROUND(Fall13!X361/($P361/100),3)</f>
        <v>4.8170000000000002</v>
      </c>
      <c r="AD361" s="158">
        <f>ROUND(Fall13!Y361/($P361/100),3)</f>
        <v>4.0590000000000002</v>
      </c>
      <c r="AE361" s="158">
        <f>ROUND(Fall13!Z361/($P361/100),3)</f>
        <v>4.681</v>
      </c>
      <c r="AF361" s="158">
        <f>ROUND(Fall13!AA361/($P361/100),3)</f>
        <v>4.843</v>
      </c>
      <c r="AG361" s="168">
        <f t="shared" ref="AG361:AL361" si="75">AG349</f>
        <v>0</v>
      </c>
      <c r="AH361" s="168">
        <f t="shared" si="75"/>
        <v>434.1</v>
      </c>
      <c r="AI361" s="168">
        <f t="shared" si="75"/>
        <v>0</v>
      </c>
      <c r="AJ361" s="168">
        <f t="shared" si="75"/>
        <v>495.5</v>
      </c>
      <c r="AK361" s="168">
        <f t="shared" si="75"/>
        <v>0</v>
      </c>
      <c r="AL361" s="168">
        <f t="shared" si="75"/>
        <v>342.1</v>
      </c>
    </row>
    <row r="362" spans="1:38">
      <c r="A362" s="16">
        <f t="shared" si="25"/>
        <v>2019</v>
      </c>
      <c r="B362" s="6">
        <f t="shared" si="50"/>
        <v>10</v>
      </c>
      <c r="C362" s="46">
        <f>'[1]M (Adjusted)'!B365</f>
        <v>8740.312857377914</v>
      </c>
      <c r="D362" s="101">
        <f>'[1]M (Adjusted)'!D365</f>
        <v>441.50385982110618</v>
      </c>
      <c r="E362" s="101">
        <f>'[1]M (Adjusted)'!E365</f>
        <v>290.14154662576414</v>
      </c>
      <c r="F362" s="101">
        <f>'[1]M (Adjusted)'!F365</f>
        <v>1655.0449796131541</v>
      </c>
      <c r="G362" s="101">
        <f>'[1]M (Adjusted)'!G365</f>
        <v>146.89260886080802</v>
      </c>
      <c r="H362" s="101">
        <f>'[1]M (Adjusted)'!H365</f>
        <v>571.9523177929824</v>
      </c>
      <c r="I362" s="101">
        <f>'[1]M (Adjusted)'!I365</f>
        <v>1379.3229230113568</v>
      </c>
      <c r="J362" s="101">
        <f>'[1]M (Adjusted)'!J365</f>
        <v>1438.2089322742916</v>
      </c>
      <c r="K362" s="101">
        <f>'[1]M (Adjusted)'!K365</f>
        <v>1301.0107114887046</v>
      </c>
      <c r="L362" s="101">
        <f>'[1]M (Adjusted)'!L365</f>
        <v>362.55020215133987</v>
      </c>
      <c r="M362" s="101">
        <f>'[1]M (Adjusted)'!M365</f>
        <v>6854.9826751926375</v>
      </c>
      <c r="N362" s="101">
        <f>'[1]M (Adjusted)'!N365</f>
        <v>1128.4629388504118</v>
      </c>
      <c r="O362" s="38">
        <f t="shared" si="33"/>
        <v>29.7</v>
      </c>
      <c r="P362" s="101">
        <f>[2]M!L365</f>
        <v>270.08211381937707</v>
      </c>
      <c r="Q362" s="104">
        <f>'[3]M (Adjusted)'!$L365</f>
        <v>922858.56447182933</v>
      </c>
      <c r="R362" s="104">
        <f>'[3]M (Adjusted)'!D365</f>
        <v>42228.865449725148</v>
      </c>
      <c r="S362" s="104">
        <f>'[3]M (Adjusted)'!$M365</f>
        <v>826693.40250126005</v>
      </c>
      <c r="T362" s="104">
        <f>'[3]M (Adjusted)'!$O365</f>
        <v>36443.496633683484</v>
      </c>
      <c r="U362" s="174">
        <f>[4]Sheet1!$AQ365</f>
        <v>107.49123788270498</v>
      </c>
      <c r="V362" s="101">
        <f>[2]M!F365</f>
        <v>102.58500189971059</v>
      </c>
      <c r="W362" s="80">
        <v>16.014392154263454</v>
      </c>
      <c r="X362" s="80">
        <v>13.069975379134831</v>
      </c>
      <c r="Y362" s="80">
        <v>10.910972787083036</v>
      </c>
      <c r="Z362" s="80">
        <v>12.673144795466822</v>
      </c>
      <c r="AA362" s="80">
        <v>12.990538792039896</v>
      </c>
      <c r="AB362" s="158">
        <f>ROUND(Fall13!W362/($P362/100),3)</f>
        <v>5.9290000000000003</v>
      </c>
      <c r="AC362" s="158">
        <f>ROUND(Fall13!X362/($P362/100),3)</f>
        <v>4.8390000000000004</v>
      </c>
      <c r="AD362" s="158">
        <f>ROUND(Fall13!Y362/($P362/100),3)</f>
        <v>4.04</v>
      </c>
      <c r="AE362" s="158">
        <f>ROUND(Fall13!Z362/($P362/100),3)</f>
        <v>4.6920000000000002</v>
      </c>
      <c r="AF362" s="158">
        <f>ROUND(Fall13!AA362/($P362/100),3)</f>
        <v>4.8099999999999996</v>
      </c>
      <c r="AG362" s="168">
        <f t="shared" ref="AG362:AL362" si="76">AG350</f>
        <v>0.3</v>
      </c>
      <c r="AH362" s="168">
        <f t="shared" si="76"/>
        <v>344.3</v>
      </c>
      <c r="AI362" s="168">
        <f t="shared" si="76"/>
        <v>0</v>
      </c>
      <c r="AJ362" s="168">
        <f t="shared" si="76"/>
        <v>403.4</v>
      </c>
      <c r="AK362" s="168">
        <f t="shared" si="76"/>
        <v>0.7</v>
      </c>
      <c r="AL362" s="168">
        <f t="shared" si="76"/>
        <v>256.3</v>
      </c>
    </row>
    <row r="363" spans="1:38">
      <c r="A363" s="16">
        <f t="shared" si="25"/>
        <v>2019</v>
      </c>
      <c r="B363" s="6">
        <f t="shared" si="50"/>
        <v>11</v>
      </c>
      <c r="C363" s="46">
        <f>'[1]M (Adjusted)'!B366</f>
        <v>8752.3498928219087</v>
      </c>
      <c r="D363" s="101">
        <f>'[1]M (Adjusted)'!D366</f>
        <v>442.29864537939432</v>
      </c>
      <c r="E363" s="101">
        <f>'[1]M (Adjusted)'!E366</f>
        <v>289.64274577014146</v>
      </c>
      <c r="F363" s="101">
        <f>'[1]M (Adjusted)'!F366</f>
        <v>1655.4446619845926</v>
      </c>
      <c r="G363" s="101">
        <f>'[1]M (Adjusted)'!G366</f>
        <v>146.95141477802147</v>
      </c>
      <c r="H363" s="101">
        <f>'[1]M (Adjusted)'!H366</f>
        <v>572.52871493150792</v>
      </c>
      <c r="I363" s="101">
        <f>'[1]M (Adjusted)'!I366</f>
        <v>1382.2175702323516</v>
      </c>
      <c r="J363" s="101">
        <f>'[1]M (Adjusted)'!J366</f>
        <v>1442.1316992322604</v>
      </c>
      <c r="K363" s="101">
        <f>'[1]M (Adjusted)'!K366</f>
        <v>1303.9515048497667</v>
      </c>
      <c r="L363" s="101">
        <f>'[1]M (Adjusted)'!L366</f>
        <v>362.96069398007046</v>
      </c>
      <c r="M363" s="101">
        <f>'[1]M (Adjusted)'!M366</f>
        <v>6866.1862599885717</v>
      </c>
      <c r="N363" s="101">
        <f>'[1]M (Adjusted)'!N366</f>
        <v>1128.3902776949421</v>
      </c>
      <c r="O363" s="38">
        <f t="shared" si="33"/>
        <v>29.9</v>
      </c>
      <c r="P363" s="101">
        <f>[2]M!L366</f>
        <v>270.56442221660012</v>
      </c>
      <c r="Q363" s="104">
        <f>'[3]M (Adjusted)'!$L366</f>
        <v>925899.79110565188</v>
      </c>
      <c r="R363" s="104">
        <f>'[3]M (Adjusted)'!D366</f>
        <v>42269.940052756669</v>
      </c>
      <c r="S363" s="104">
        <f>'[3]M (Adjusted)'!$M366</f>
        <v>829363.94786834717</v>
      </c>
      <c r="T363" s="104">
        <f>'[3]M (Adjusted)'!$O366</f>
        <v>36492.433547600107</v>
      </c>
      <c r="U363" s="174">
        <f>[4]Sheet1!$AQ366</f>
        <v>107.56832689908333</v>
      </c>
      <c r="V363" s="101">
        <f>[2]M!F366</f>
        <v>102.64419639762491</v>
      </c>
      <c r="W363" s="80">
        <v>16.336102591707153</v>
      </c>
      <c r="X363" s="80">
        <v>13.245578973309632</v>
      </c>
      <c r="Y363" s="80">
        <v>11.191245209996985</v>
      </c>
      <c r="Z363" s="80">
        <v>12.857409319188346</v>
      </c>
      <c r="AA363" s="80">
        <v>12.809760163592255</v>
      </c>
      <c r="AB363" s="158">
        <f>ROUND(Fall13!W363/($P363/100),3)</f>
        <v>6.0380000000000003</v>
      </c>
      <c r="AC363" s="158">
        <f>ROUND(Fall13!X363/($P363/100),3)</f>
        <v>4.8959999999999999</v>
      </c>
      <c r="AD363" s="158">
        <f>ROUND(Fall13!Y363/($P363/100),3)</f>
        <v>4.1360000000000001</v>
      </c>
      <c r="AE363" s="158">
        <f>ROUND(Fall13!Z363/($P363/100),3)</f>
        <v>4.7519999999999998</v>
      </c>
      <c r="AF363" s="158">
        <f>ROUND(Fall13!AA363/($P363/100),3)</f>
        <v>4.734</v>
      </c>
      <c r="AG363" s="168">
        <f t="shared" ref="AG363:AL363" si="77">AG351</f>
        <v>13.1</v>
      </c>
      <c r="AH363" s="168">
        <f t="shared" si="77"/>
        <v>171.4</v>
      </c>
      <c r="AI363" s="168">
        <f t="shared" si="77"/>
        <v>1.8</v>
      </c>
      <c r="AJ363" s="168">
        <f t="shared" si="77"/>
        <v>221</v>
      </c>
      <c r="AK363" s="168">
        <f t="shared" si="77"/>
        <v>23.9</v>
      </c>
      <c r="AL363" s="168">
        <f t="shared" si="77"/>
        <v>106.2</v>
      </c>
    </row>
    <row r="364" spans="1:38">
      <c r="A364" s="16">
        <f t="shared" si="25"/>
        <v>2019</v>
      </c>
      <c r="B364" s="6">
        <f t="shared" si="50"/>
        <v>12</v>
      </c>
      <c r="C364" s="46">
        <f>'[1]M (Adjusted)'!B367</f>
        <v>8764.9686223653061</v>
      </c>
      <c r="D364" s="101">
        <f>'[1]M (Adjusted)'!D367</f>
        <v>443.05647800141764</v>
      </c>
      <c r="E364" s="101">
        <f>'[1]M (Adjusted)'!E367</f>
        <v>289.19606756899628</v>
      </c>
      <c r="F364" s="101">
        <f>'[1]M (Adjusted)'!F367</f>
        <v>1655.9640137014851</v>
      </c>
      <c r="G364" s="101">
        <f>'[1]M (Adjusted)'!G367</f>
        <v>147.03599104771931</v>
      </c>
      <c r="H364" s="101">
        <f>'[1]M (Adjusted)'!H367</f>
        <v>573.07423454042407</v>
      </c>
      <c r="I364" s="101">
        <f>'[1]M (Adjusted)'!I367</f>
        <v>1385.38669904009</v>
      </c>
      <c r="J364" s="101">
        <f>'[1]M (Adjusted)'!J367</f>
        <v>1446.1860147892467</v>
      </c>
      <c r="K364" s="101">
        <f>'[1]M (Adjusted)'!K367</f>
        <v>1306.9681119398485</v>
      </c>
      <c r="L364" s="101">
        <f>'[1]M (Adjusted)'!L367</f>
        <v>363.38721455446625</v>
      </c>
      <c r="M364" s="101">
        <f>'[1]M (Adjusted)'!M367</f>
        <v>6878.0022796132798</v>
      </c>
      <c r="N364" s="101">
        <f>'[1]M (Adjusted)'!N367</f>
        <v>1128.1246354915115</v>
      </c>
      <c r="O364" s="38">
        <f t="shared" si="33"/>
        <v>31.4</v>
      </c>
      <c r="P364" s="101">
        <f>[2]M!L367</f>
        <v>271.04664120543748</v>
      </c>
      <c r="Q364" s="104">
        <f>'[3]M (Adjusted)'!$L367</f>
        <v>928877.46026906662</v>
      </c>
      <c r="R364" s="104">
        <f>'[3]M (Adjusted)'!D367</f>
        <v>42307.318210474616</v>
      </c>
      <c r="S364" s="104">
        <f>'[3]M (Adjusted)'!$M367</f>
        <v>831982.15601324267</v>
      </c>
      <c r="T364" s="104">
        <f>'[3]M (Adjusted)'!$O367</f>
        <v>36538.634711404004</v>
      </c>
      <c r="U364" s="174">
        <f>[4]Sheet1!$AQ367</f>
        <v>107.63680721320692</v>
      </c>
      <c r="V364" s="101">
        <f>[2]M!F367</f>
        <v>102.68085953581237</v>
      </c>
      <c r="W364" s="80">
        <v>15.96695005124073</v>
      </c>
      <c r="X364" s="80">
        <v>13.141474620371596</v>
      </c>
      <c r="Y364" s="80">
        <v>10.985585126364263</v>
      </c>
      <c r="Z364" s="80">
        <v>12.73482131498622</v>
      </c>
      <c r="AA364" s="80">
        <v>12.908907382192806</v>
      </c>
      <c r="AB364" s="158">
        <f>ROUND(Fall13!W364/($P364/100),3)</f>
        <v>5.891</v>
      </c>
      <c r="AC364" s="158">
        <f>ROUND(Fall13!X364/($P364/100),3)</f>
        <v>4.8479999999999999</v>
      </c>
      <c r="AD364" s="158">
        <f>ROUND(Fall13!Y364/($P364/100),3)</f>
        <v>4.0529999999999999</v>
      </c>
      <c r="AE364" s="158">
        <f>ROUND(Fall13!Z364/($P364/100),3)</f>
        <v>4.6980000000000004</v>
      </c>
      <c r="AF364" s="158">
        <f>ROUND(Fall13!AA364/($P364/100),3)</f>
        <v>4.7629999999999999</v>
      </c>
      <c r="AG364" s="168">
        <f t="shared" ref="AG364:AL364" si="78">AG352</f>
        <v>64.900000000000006</v>
      </c>
      <c r="AH364" s="168">
        <f t="shared" si="78"/>
        <v>54.9</v>
      </c>
      <c r="AI364" s="168">
        <f t="shared" si="78"/>
        <v>19.8</v>
      </c>
      <c r="AJ364" s="168">
        <f t="shared" si="78"/>
        <v>83.9</v>
      </c>
      <c r="AK364" s="168">
        <f t="shared" si="78"/>
        <v>97.8</v>
      </c>
      <c r="AL364" s="168">
        <f t="shared" si="78"/>
        <v>25.2</v>
      </c>
    </row>
    <row r="365" spans="1:38">
      <c r="A365" s="16">
        <f t="shared" si="25"/>
        <v>2020</v>
      </c>
      <c r="B365" s="6">
        <f t="shared" si="50"/>
        <v>1</v>
      </c>
      <c r="C365" s="46">
        <f>'[1]M (Adjusted)'!B368</f>
        <v>8778.1913126937798</v>
      </c>
      <c r="D365" s="101">
        <f>'[1]M (Adjusted)'!D368</f>
        <v>443.83994498848915</v>
      </c>
      <c r="E365" s="101">
        <f>'[1]M (Adjusted)'!E368</f>
        <v>288.76947523437201</v>
      </c>
      <c r="F365" s="101">
        <f>'[1]M (Adjusted)'!F368</f>
        <v>1656.564673689104</v>
      </c>
      <c r="G365" s="101">
        <f>'[1]M (Adjusted)'!G368</f>
        <v>147.14224354640371</v>
      </c>
      <c r="H365" s="101">
        <f>'[1]M (Adjusted)'!H368</f>
        <v>573.63274162238645</v>
      </c>
      <c r="I365" s="101">
        <f>'[1]M (Adjusted)'!I368</f>
        <v>1388.6914054789852</v>
      </c>
      <c r="J365" s="101">
        <f>'[1]M (Adjusted)'!J368</f>
        <v>1450.3943805718613</v>
      </c>
      <c r="K365" s="101">
        <f>'[1]M (Adjusted)'!K368</f>
        <v>1310.1071854203699</v>
      </c>
      <c r="L365" s="101">
        <f>'[1]M (Adjusted)'!L368</f>
        <v>363.84080864916433</v>
      </c>
      <c r="M365" s="101">
        <f>'[1]M (Adjusted)'!M368</f>
        <v>6890.3734389782749</v>
      </c>
      <c r="N365" s="101">
        <f>'[1]M (Adjusted)'!N368</f>
        <v>1136.5992752881657</v>
      </c>
      <c r="O365" s="38">
        <f t="shared" si="33"/>
        <v>32.200000000000003</v>
      </c>
      <c r="P365" s="101">
        <f>[2]M!L368</f>
        <v>271.53741364718803</v>
      </c>
      <c r="Q365" s="104">
        <f>'[3]M (Adjusted)'!$L368</f>
        <v>931886.63637321221</v>
      </c>
      <c r="R365" s="104">
        <f>'[3]M (Adjusted)'!D368</f>
        <v>42342.834552697801</v>
      </c>
      <c r="S365" s="104">
        <f>'[3]M (Adjusted)'!$M368</f>
        <v>834631.55820342037</v>
      </c>
      <c r="T365" s="104">
        <f>'[3]M (Adjusted)'!$O368</f>
        <v>36584.749871700042</v>
      </c>
      <c r="U365" s="174">
        <f>[4]Sheet1!$AQ368</f>
        <v>107.6998322821793</v>
      </c>
      <c r="V365" s="101">
        <f>[2]M!F368</f>
        <v>102.70364640040263</v>
      </c>
      <c r="W365" s="80">
        <v>17.106476182692937</v>
      </c>
      <c r="X365" s="80">
        <v>14.141698501728801</v>
      </c>
      <c r="Y365" s="80">
        <v>11.72608206271849</v>
      </c>
      <c r="Z365" s="80">
        <v>13.712280676684328</v>
      </c>
      <c r="AA365" s="80">
        <v>13.958450714898879</v>
      </c>
      <c r="AB365" s="158">
        <f>ROUND(Fall13!W365/($P365/100),3)</f>
        <v>6.3</v>
      </c>
      <c r="AC365" s="158">
        <f>ROUND(Fall13!X365/($P365/100),3)</f>
        <v>5.2080000000000002</v>
      </c>
      <c r="AD365" s="158">
        <f>ROUND(Fall13!Y365/($P365/100),3)</f>
        <v>4.3179999999999996</v>
      </c>
      <c r="AE365" s="158">
        <f>ROUND(Fall13!Z365/($P365/100),3)</f>
        <v>5.05</v>
      </c>
      <c r="AF365" s="158">
        <f>ROUND(Fall13!AA365/($P365/100),3)</f>
        <v>5.141</v>
      </c>
      <c r="AG365" s="168">
        <f t="shared" ref="AG365:AL365" si="79">AG353</f>
        <v>149.19999999999999</v>
      </c>
      <c r="AH365" s="168">
        <f t="shared" si="79"/>
        <v>350.3</v>
      </c>
      <c r="AI365" s="168">
        <f t="shared" si="79"/>
        <v>58.6</v>
      </c>
      <c r="AJ365" s="168">
        <f t="shared" si="79"/>
        <v>44.2</v>
      </c>
      <c r="AK365" s="168">
        <f t="shared" si="79"/>
        <v>204.3</v>
      </c>
      <c r="AL365" s="168">
        <f t="shared" si="79"/>
        <v>7.4</v>
      </c>
    </row>
    <row r="366" spans="1:38">
      <c r="A366" s="16">
        <f t="shared" si="25"/>
        <v>2020</v>
      </c>
      <c r="B366" s="6">
        <f t="shared" si="50"/>
        <v>2</v>
      </c>
      <c r="C366" s="46">
        <f>'[1]M (Adjusted)'!B369</f>
        <v>8791.0171617392843</v>
      </c>
      <c r="D366" s="101">
        <f>'[1]M (Adjusted)'!D369</f>
        <v>444.68377131377827</v>
      </c>
      <c r="E366" s="101">
        <f>'[1]M (Adjusted)'!E369</f>
        <v>288.34249203523683</v>
      </c>
      <c r="F366" s="101">
        <f>'[1]M (Adjusted)'!F369</f>
        <v>1657.1341665109683</v>
      </c>
      <c r="G366" s="101">
        <f>'[1]M (Adjusted)'!G369</f>
        <v>147.25221622899045</v>
      </c>
      <c r="H366" s="101">
        <f>'[1]M (Adjusted)'!H369</f>
        <v>574.22127390331752</v>
      </c>
      <c r="I366" s="101">
        <f>'[1]M (Adjusted)'!I369</f>
        <v>1391.6853530108929</v>
      </c>
      <c r="J366" s="101">
        <f>'[1]M (Adjusted)'!J369</f>
        <v>1454.4723093585465</v>
      </c>
      <c r="K366" s="101">
        <f>'[1]M (Adjusted)'!K369</f>
        <v>1313.1898393232761</v>
      </c>
      <c r="L366" s="101">
        <f>'[1]M (Adjusted)'!L369</f>
        <v>364.29794668330379</v>
      </c>
      <c r="M366" s="101">
        <f>'[1]M (Adjusted)'!M369</f>
        <v>6902.2531050192956</v>
      </c>
      <c r="N366" s="101">
        <f>'[1]M (Adjusted)'!N369</f>
        <v>1134.6072336643085</v>
      </c>
      <c r="O366" s="38">
        <f t="shared" si="33"/>
        <v>29.7</v>
      </c>
      <c r="P366" s="101">
        <f>[2]M!L369</f>
        <v>272.01378943755066</v>
      </c>
      <c r="Q366" s="104">
        <f>'[3]M (Adjusted)'!$L369</f>
        <v>934855.52939947718</v>
      </c>
      <c r="R366" s="104">
        <f>'[3]M (Adjusted)'!D369</f>
        <v>42376.337136405265</v>
      </c>
      <c r="S366" s="104">
        <f>'[3]M (Adjusted)'!$M369</f>
        <v>837246.97672626888</v>
      </c>
      <c r="T366" s="104">
        <f>'[3]M (Adjusted)'!$O369</f>
        <v>36631.493444862033</v>
      </c>
      <c r="U366" s="174">
        <f>[4]Sheet1!$AQ369</f>
        <v>107.75940341068079</v>
      </c>
      <c r="V366" s="101">
        <f>[2]M!F369</f>
        <v>102.72605600326868</v>
      </c>
      <c r="W366" s="80">
        <v>17.319467109275529</v>
      </c>
      <c r="X366" s="80">
        <v>14.431522904640964</v>
      </c>
      <c r="Y366" s="80">
        <v>11.999811309598979</v>
      </c>
      <c r="Z366" s="80">
        <v>13.982400807312946</v>
      </c>
      <c r="AA366" s="80">
        <v>13.990590715185638</v>
      </c>
      <c r="AB366" s="158">
        <f>ROUND(Fall13!W366/($P366/100),3)</f>
        <v>6.367</v>
      </c>
      <c r="AC366" s="158">
        <f>ROUND(Fall13!X366/($P366/100),3)</f>
        <v>5.3049999999999997</v>
      </c>
      <c r="AD366" s="158">
        <f>ROUND(Fall13!Y366/($P366/100),3)</f>
        <v>4.4109999999999996</v>
      </c>
      <c r="AE366" s="158">
        <f>ROUND(Fall13!Z366/($P366/100),3)</f>
        <v>5.14</v>
      </c>
      <c r="AF366" s="158">
        <f>ROUND(Fall13!AA366/($P366/100),3)</f>
        <v>5.1429999999999998</v>
      </c>
      <c r="AG366" s="168">
        <f t="shared" ref="AG366:AL366" si="80">AG354</f>
        <v>142.9</v>
      </c>
      <c r="AH366" s="168">
        <f t="shared" si="80"/>
        <v>421.3</v>
      </c>
      <c r="AI366" s="168">
        <f t="shared" si="80"/>
        <v>51.6</v>
      </c>
      <c r="AJ366" s="168">
        <f t="shared" si="80"/>
        <v>25.9</v>
      </c>
      <c r="AK366" s="168">
        <f t="shared" si="80"/>
        <v>201.7</v>
      </c>
      <c r="AL366" s="168">
        <f t="shared" si="80"/>
        <v>2.9</v>
      </c>
    </row>
    <row r="367" spans="1:38">
      <c r="A367" s="16">
        <f t="shared" si="25"/>
        <v>2020</v>
      </c>
      <c r="B367" s="6">
        <f t="shared" si="50"/>
        <v>3</v>
      </c>
      <c r="C367" s="46">
        <f>'[1]M (Adjusted)'!B370</f>
        <v>8803.6435652182954</v>
      </c>
      <c r="D367" s="101">
        <f>'[1]M (Adjusted)'!D370</f>
        <v>445.65562924262014</v>
      </c>
      <c r="E367" s="101">
        <f>'[1]M (Adjusted)'!E370</f>
        <v>287.87503672967995</v>
      </c>
      <c r="F367" s="101">
        <f>'[1]M (Adjusted)'!F370</f>
        <v>1657.6355426136045</v>
      </c>
      <c r="G367" s="101">
        <f>'[1]M (Adjusted)'!G370</f>
        <v>147.36007281582081</v>
      </c>
      <c r="H367" s="101">
        <f>'[1]M (Adjusted)'!H370</f>
        <v>574.88445612259454</v>
      </c>
      <c r="I367" s="101">
        <f>'[1]M (Adjusted)'!I370</f>
        <v>1394.3115008011941</v>
      </c>
      <c r="J367" s="101">
        <f>'[1]M (Adjusted)'!J370</f>
        <v>1458.5025228213879</v>
      </c>
      <c r="K367" s="101">
        <f>'[1]M (Adjusted)'!K370</f>
        <v>1316.2964430278948</v>
      </c>
      <c r="L367" s="101">
        <f>'[1]M (Adjusted)'!L370</f>
        <v>364.77200559266811</v>
      </c>
      <c r="M367" s="101">
        <f>'[1]M (Adjusted)'!M370</f>
        <v>6913.7625437951656</v>
      </c>
      <c r="N367" s="101">
        <f>'[1]M (Adjusted)'!N370</f>
        <v>1133.6886943965085</v>
      </c>
      <c r="O367" s="38">
        <f t="shared" si="33"/>
        <v>29.4</v>
      </c>
      <c r="P367" s="101">
        <f>[2]M!L370</f>
        <v>272.49197013751274</v>
      </c>
      <c r="Q367" s="104">
        <f>'[3]M (Adjusted)'!$L370</f>
        <v>937931.84821541084</v>
      </c>
      <c r="R367" s="104">
        <f>'[3]M (Adjusted)'!D370</f>
        <v>42410.979404510334</v>
      </c>
      <c r="S367" s="104">
        <f>'[3]M (Adjusted)'!$M370</f>
        <v>839956.76598678099</v>
      </c>
      <c r="T367" s="104">
        <f>'[3]M (Adjusted)'!$O370</f>
        <v>36682.361351136242</v>
      </c>
      <c r="U367" s="174">
        <f>[4]Sheet1!$AQ370</f>
        <v>107.82073000555617</v>
      </c>
      <c r="V367" s="101">
        <f>[2]M!F370</f>
        <v>102.75859726124233</v>
      </c>
      <c r="W367" s="80">
        <v>17.1782532143013</v>
      </c>
      <c r="X367" s="80">
        <v>14.185170079177961</v>
      </c>
      <c r="Y367" s="80">
        <v>11.846452782507372</v>
      </c>
      <c r="Z367" s="80">
        <v>13.762202732663466</v>
      </c>
      <c r="AA367" s="80">
        <v>13.764249709992541</v>
      </c>
      <c r="AB367" s="158">
        <f>ROUND(Fall13!W367/($P367/100),3)</f>
        <v>6.3040000000000003</v>
      </c>
      <c r="AC367" s="158">
        <f>ROUND(Fall13!X367/($P367/100),3)</f>
        <v>5.2060000000000004</v>
      </c>
      <c r="AD367" s="158">
        <f>ROUND(Fall13!Y367/($P367/100),3)</f>
        <v>4.3470000000000004</v>
      </c>
      <c r="AE367" s="158">
        <f>ROUND(Fall13!Z367/($P367/100),3)</f>
        <v>5.05</v>
      </c>
      <c r="AF367" s="158">
        <f>ROUND(Fall13!AA367/($P367/100),3)</f>
        <v>5.0510000000000002</v>
      </c>
      <c r="AG367" s="168">
        <f t="shared" ref="AG367:AL367" si="81">AG355</f>
        <v>79.2</v>
      </c>
      <c r="AH367" s="168">
        <f t="shared" si="81"/>
        <v>40.700000000000003</v>
      </c>
      <c r="AI367" s="168">
        <f t="shared" si="81"/>
        <v>25.2</v>
      </c>
      <c r="AJ367" s="168">
        <f t="shared" si="81"/>
        <v>66.099999999999994</v>
      </c>
      <c r="AK367" s="168">
        <f t="shared" si="81"/>
        <v>118.4</v>
      </c>
      <c r="AL367" s="168">
        <f t="shared" si="81"/>
        <v>14.6</v>
      </c>
    </row>
    <row r="368" spans="1:38">
      <c r="A368" s="16">
        <f t="shared" si="25"/>
        <v>2020</v>
      </c>
      <c r="B368" s="6">
        <f t="shared" si="50"/>
        <v>4</v>
      </c>
      <c r="C368" s="46">
        <f>'[1]M (Adjusted)'!B371</f>
        <v>8816.4373284836602</v>
      </c>
      <c r="D368" s="101">
        <f>'[1]M (Adjusted)'!D371</f>
        <v>446.71840244779986</v>
      </c>
      <c r="E368" s="101">
        <f>'[1]M (Adjusted)'!E371</f>
        <v>287.37749413947262</v>
      </c>
      <c r="F368" s="101">
        <f>'[1]M (Adjusted)'!F371</f>
        <v>1658.1008970608314</v>
      </c>
      <c r="G368" s="101">
        <f>'[1]M (Adjusted)'!G371</f>
        <v>147.46813174455116</v>
      </c>
      <c r="H368" s="101">
        <f>'[1]M (Adjusted)'!H371</f>
        <v>575.6050812279185</v>
      </c>
      <c r="I368" s="101">
        <f>'[1]M (Adjusted)'!I371</f>
        <v>1396.8279134293398</v>
      </c>
      <c r="J368" s="101">
        <f>'[1]M (Adjusted)'!J371</f>
        <v>1462.5802908480168</v>
      </c>
      <c r="K368" s="101">
        <f>'[1]M (Adjusted)'!K371</f>
        <v>1319.4722382844582</v>
      </c>
      <c r="L368" s="101">
        <f>'[1]M (Adjusted)'!L371</f>
        <v>365.26929535536715</v>
      </c>
      <c r="M368" s="101">
        <f>'[1]M (Adjusted)'!M371</f>
        <v>6925.3238479504826</v>
      </c>
      <c r="N368" s="101">
        <f>'[1]M (Adjusted)'!N371</f>
        <v>1133.6248790892755</v>
      </c>
      <c r="O368" s="38">
        <f t="shared" si="33"/>
        <v>29.65</v>
      </c>
      <c r="P368" s="101">
        <f>[2]M!L371</f>
        <v>272.97892246252547</v>
      </c>
      <c r="Q368" s="104">
        <f>'[3]M (Adjusted)'!$L371</f>
        <v>941145.55846252444</v>
      </c>
      <c r="R368" s="104">
        <f>'[3]M (Adjusted)'!D371</f>
        <v>42447.577651827633</v>
      </c>
      <c r="S368" s="104">
        <f>'[3]M (Adjusted)'!$M371</f>
        <v>842786.31582056684</v>
      </c>
      <c r="T368" s="104">
        <f>'[3]M (Adjusted)'!$O371</f>
        <v>36737.314103253681</v>
      </c>
      <c r="U368" s="174">
        <f>[4]Sheet1!$AQ371</f>
        <v>107.88258521665509</v>
      </c>
      <c r="V368" s="101">
        <f>[2]M!F371</f>
        <v>102.79743709197889</v>
      </c>
      <c r="W368" s="80">
        <v>17.163484914463609</v>
      </c>
      <c r="X368" s="80">
        <v>14.203907057592112</v>
      </c>
      <c r="Y368" s="80">
        <v>11.91309720470257</v>
      </c>
      <c r="Z368" s="80">
        <v>13.799231767083601</v>
      </c>
      <c r="AA368" s="80">
        <v>13.763136748921564</v>
      </c>
      <c r="AB368" s="158">
        <f>ROUND(Fall13!W368/($P368/100),3)</f>
        <v>6.2869999999999999</v>
      </c>
      <c r="AC368" s="158">
        <f>ROUND(Fall13!X368/($P368/100),3)</f>
        <v>5.2030000000000003</v>
      </c>
      <c r="AD368" s="158">
        <f>ROUND(Fall13!Y368/($P368/100),3)</f>
        <v>4.3639999999999999</v>
      </c>
      <c r="AE368" s="158">
        <f>ROUND(Fall13!Z368/($P368/100),3)</f>
        <v>5.0549999999999997</v>
      </c>
      <c r="AF368" s="158">
        <f>ROUND(Fall13!AA368/($P368/100),3)</f>
        <v>5.0419999999999998</v>
      </c>
      <c r="AG368" s="168">
        <f t="shared" ref="AG368:AL368" si="82">AG356</f>
        <v>19.399999999999999</v>
      </c>
      <c r="AH368" s="168">
        <f t="shared" si="82"/>
        <v>96.9</v>
      </c>
      <c r="AI368" s="168">
        <f t="shared" si="82"/>
        <v>2.8</v>
      </c>
      <c r="AJ368" s="168">
        <f t="shared" si="82"/>
        <v>140.19999999999999</v>
      </c>
      <c r="AK368" s="168">
        <f t="shared" si="82"/>
        <v>37.6</v>
      </c>
      <c r="AL368" s="168">
        <f t="shared" si="82"/>
        <v>43.9</v>
      </c>
    </row>
    <row r="369" spans="1:38">
      <c r="A369" s="16">
        <f t="shared" si="25"/>
        <v>2020</v>
      </c>
      <c r="B369" s="6">
        <f t="shared" si="50"/>
        <v>5</v>
      </c>
      <c r="C369" s="46">
        <f>'[1]M (Adjusted)'!B372</f>
        <v>8829.4760844063367</v>
      </c>
      <c r="D369" s="101">
        <f>'[1]M (Adjusted)'!D372</f>
        <v>447.77033342985857</v>
      </c>
      <c r="E369" s="101">
        <f>'[1]M (Adjusted)'!E372</f>
        <v>286.89082896228757</v>
      </c>
      <c r="F369" s="101">
        <f>'[1]M (Adjusted)'!F372</f>
        <v>1658.5723154917359</v>
      </c>
      <c r="G369" s="101">
        <f>'[1]M (Adjusted)'!G372</f>
        <v>147.57836334763334</v>
      </c>
      <c r="H369" s="101">
        <f>'[1]M (Adjusted)'!H372</f>
        <v>576.32544734112673</v>
      </c>
      <c r="I369" s="101">
        <f>'[1]M (Adjusted)'!I372</f>
        <v>1399.5343940556049</v>
      </c>
      <c r="J369" s="101">
        <f>'[1]M (Adjusted)'!J372</f>
        <v>1466.693975686306</v>
      </c>
      <c r="K369" s="101">
        <f>'[1]M (Adjusted)'!K372</f>
        <v>1322.6637349583568</v>
      </c>
      <c r="L369" s="101">
        <f>'[1]M (Adjusted)'!L372</f>
        <v>365.78037059183924</v>
      </c>
      <c r="M369" s="101">
        <f>'[1]M (Adjusted)'!M372</f>
        <v>6937.1486014726033</v>
      </c>
      <c r="N369" s="101">
        <f>'[1]M (Adjusted)'!N372</f>
        <v>1133.972317272297</v>
      </c>
      <c r="O369" s="38">
        <f t="shared" si="33"/>
        <v>30.55</v>
      </c>
      <c r="P369" s="101">
        <f>[2]M!L372</f>
        <v>273.46520278541249</v>
      </c>
      <c r="Q369" s="104">
        <f>'[3]M (Adjusted)'!$L372</f>
        <v>944400.62081367744</v>
      </c>
      <c r="R369" s="104">
        <f>'[3]M (Adjusted)'!D372</f>
        <v>42483.972285972559</v>
      </c>
      <c r="S369" s="104">
        <f>'[3]M (Adjusted)'!$M372</f>
        <v>845650.21573688136</v>
      </c>
      <c r="T369" s="104">
        <f>'[3]M (Adjusted)'!$O372</f>
        <v>36793.669178543554</v>
      </c>
      <c r="U369" s="174">
        <f>[4]Sheet1!$AQ372</f>
        <v>107.93983251769697</v>
      </c>
      <c r="V369" s="101">
        <f>[2]M!F372</f>
        <v>102.83292368985713</v>
      </c>
      <c r="W369" s="80">
        <v>16.882974909544767</v>
      </c>
      <c r="X369" s="80">
        <v>13.989387839803843</v>
      </c>
      <c r="Y369" s="80">
        <v>11.816316720974189</v>
      </c>
      <c r="Z369" s="80">
        <v>13.607304920591055</v>
      </c>
      <c r="AA369" s="80">
        <v>13.757150443939612</v>
      </c>
      <c r="AB369" s="158">
        <f>ROUND(Fall13!W369/($P369/100),3)</f>
        <v>6.1740000000000004</v>
      </c>
      <c r="AC369" s="158">
        <f>ROUND(Fall13!X369/($P369/100),3)</f>
        <v>5.1159999999999997</v>
      </c>
      <c r="AD369" s="158">
        <f>ROUND(Fall13!Y369/($P369/100),3)</f>
        <v>4.3209999999999997</v>
      </c>
      <c r="AE369" s="158">
        <f>ROUND(Fall13!Z369/($P369/100),3)</f>
        <v>4.976</v>
      </c>
      <c r="AF369" s="158">
        <f>ROUND(Fall13!AA369/($P369/100),3)</f>
        <v>5.0309999999999997</v>
      </c>
      <c r="AG369" s="168">
        <f t="shared" ref="AG369:AL369" si="83">AG357</f>
        <v>2.6</v>
      </c>
      <c r="AH369" s="168">
        <f t="shared" si="83"/>
        <v>202.5</v>
      </c>
      <c r="AI369" s="168">
        <f t="shared" si="83"/>
        <v>0.2</v>
      </c>
      <c r="AJ369" s="168">
        <f t="shared" si="83"/>
        <v>258.10000000000002</v>
      </c>
      <c r="AK369" s="168">
        <f t="shared" si="83"/>
        <v>6.7</v>
      </c>
      <c r="AL369" s="168">
        <f t="shared" si="83"/>
        <v>124.9</v>
      </c>
    </row>
    <row r="370" spans="1:38">
      <c r="A370" s="16">
        <f t="shared" si="25"/>
        <v>2020</v>
      </c>
      <c r="B370" s="6">
        <f t="shared" si="50"/>
        <v>6</v>
      </c>
      <c r="C370" s="46">
        <f>'[1]M (Adjusted)'!B373</f>
        <v>8842.9221173604328</v>
      </c>
      <c r="D370" s="101">
        <f>'[1]M (Adjusted)'!D373</f>
        <v>448.7517921934525</v>
      </c>
      <c r="E370" s="101">
        <f>'[1]M (Adjusted)'!E373</f>
        <v>286.43770342419543</v>
      </c>
      <c r="F370" s="101">
        <f>'[1]M (Adjusted)'!F373</f>
        <v>1659.0854242932051</v>
      </c>
      <c r="G370" s="101">
        <f>'[1]M (Adjusted)'!G373</f>
        <v>147.69263931727036</v>
      </c>
      <c r="H370" s="101">
        <f>'[1]M (Adjusted)'!H373</f>
        <v>577.01172377181547</v>
      </c>
      <c r="I370" s="101">
        <f>'[1]M (Adjusted)'!I373</f>
        <v>1402.6490134934584</v>
      </c>
      <c r="J370" s="101">
        <f>'[1]M (Adjusted)'!J373</f>
        <v>1470.8742928390702</v>
      </c>
      <c r="K370" s="101">
        <f>'[1]M (Adjusted)'!K373</f>
        <v>1325.8651118942846</v>
      </c>
      <c r="L370" s="101">
        <f>'[1]M (Adjusted)'!L373</f>
        <v>366.30188924539834</v>
      </c>
      <c r="M370" s="101">
        <f>'[1]M (Adjusted)'!M373</f>
        <v>6949.4800948545026</v>
      </c>
      <c r="N370" s="101">
        <f>'[1]M (Adjusted)'!N373</f>
        <v>1134.3174361694987</v>
      </c>
      <c r="O370" s="38">
        <f t="shared" si="33"/>
        <v>30.8</v>
      </c>
      <c r="P370" s="101">
        <f>[2]M!L373</f>
        <v>273.94993118441977</v>
      </c>
      <c r="Q370" s="104">
        <f>'[3]M (Adjusted)'!$L373</f>
        <v>947653.4208674113</v>
      </c>
      <c r="R370" s="104">
        <f>'[3]M (Adjusted)'!D373</f>
        <v>42519.335508965261</v>
      </c>
      <c r="S370" s="104">
        <f>'[3]M (Adjusted)'!$M373</f>
        <v>848509.48000119522</v>
      </c>
      <c r="T370" s="104">
        <f>'[3]M (Adjusted)'!$O373</f>
        <v>36849.724360227585</v>
      </c>
      <c r="U370" s="174">
        <f>[4]Sheet1!$AQ373</f>
        <v>107.99058168965081</v>
      </c>
      <c r="V370" s="101">
        <f>[2]M!F373</f>
        <v>102.8601721631363</v>
      </c>
      <c r="W370" s="80">
        <v>16.788626217779704</v>
      </c>
      <c r="X370" s="80">
        <v>13.969955731388563</v>
      </c>
      <c r="Y370" s="80">
        <v>11.732205278909371</v>
      </c>
      <c r="Z370" s="80">
        <v>13.592643137322803</v>
      </c>
      <c r="AA370" s="80">
        <v>13.997399058908382</v>
      </c>
      <c r="AB370" s="158">
        <f>ROUND(Fall13!W370/($P370/100),3)</f>
        <v>6.1280000000000001</v>
      </c>
      <c r="AC370" s="158">
        <f>ROUND(Fall13!X370/($P370/100),3)</f>
        <v>5.0990000000000002</v>
      </c>
      <c r="AD370" s="158">
        <f>ROUND(Fall13!Y370/($P370/100),3)</f>
        <v>4.2830000000000004</v>
      </c>
      <c r="AE370" s="158">
        <f>ROUND(Fall13!Z370/($P370/100),3)</f>
        <v>4.9619999999999997</v>
      </c>
      <c r="AF370" s="158">
        <f>ROUND(Fall13!AA370/($P370/100),3)</f>
        <v>5.109</v>
      </c>
      <c r="AG370" s="168">
        <f t="shared" ref="AG370:AL370" si="84">AG358</f>
        <v>0</v>
      </c>
      <c r="AH370" s="168">
        <f t="shared" si="84"/>
        <v>350.3</v>
      </c>
      <c r="AI370" s="168">
        <f t="shared" si="84"/>
        <v>0</v>
      </c>
      <c r="AJ370" s="168">
        <f t="shared" si="84"/>
        <v>411.6</v>
      </c>
      <c r="AK370" s="168">
        <f t="shared" si="84"/>
        <v>0</v>
      </c>
      <c r="AL370" s="168">
        <f t="shared" si="84"/>
        <v>259</v>
      </c>
    </row>
    <row r="371" spans="1:38">
      <c r="A371" s="16">
        <f t="shared" si="25"/>
        <v>2020</v>
      </c>
      <c r="B371" s="6">
        <f t="shared" si="50"/>
        <v>7</v>
      </c>
      <c r="C371" s="46">
        <f>'[1]M (Adjusted)'!B374</f>
        <v>8856.5624584094166</v>
      </c>
      <c r="D371" s="101">
        <f>'[1]M (Adjusted)'!D374</f>
        <v>449.68660362569557</v>
      </c>
      <c r="E371" s="101">
        <f>'[1]M (Adjusted)'!E374</f>
        <v>286.00773904160144</v>
      </c>
      <c r="F371" s="101">
        <f>'[1]M (Adjusted)'!F374</f>
        <v>1659.627783629202</v>
      </c>
      <c r="G371" s="101">
        <f>'[1]M (Adjusted)'!G374</f>
        <v>147.80696011421782</v>
      </c>
      <c r="H371" s="101">
        <f>'[1]M (Adjusted)'!H374</f>
        <v>577.67222318678137</v>
      </c>
      <c r="I371" s="101">
        <f>'[1]M (Adjusted)'!I374</f>
        <v>1406.0066610901586</v>
      </c>
      <c r="J371" s="101">
        <f>'[1]M (Adjusted)'!J374</f>
        <v>1475.0763755330156</v>
      </c>
      <c r="K371" s="101">
        <f>'[1]M (Adjusted)'!K374</f>
        <v>1329.0596487234918</v>
      </c>
      <c r="L371" s="101">
        <f>'[1]M (Adjusted)'!L374</f>
        <v>366.82670525623666</v>
      </c>
      <c r="M371" s="101">
        <f>'[1]M (Adjusted)'!M374</f>
        <v>6962.0763575331039</v>
      </c>
      <c r="N371" s="101">
        <f>'[1]M (Adjusted)'!N374</f>
        <v>1134.584862222797</v>
      </c>
      <c r="O371" s="38">
        <f t="shared" si="33"/>
        <v>30.35</v>
      </c>
      <c r="P371" s="101">
        <f>[2]M!L374</f>
        <v>274.4340586952805</v>
      </c>
      <c r="Q371" s="104">
        <f>'[3]M (Adjusted)'!$L374</f>
        <v>950871.6078816076</v>
      </c>
      <c r="R371" s="104">
        <f>'[3]M (Adjusted)'!D374</f>
        <v>42553.38764056591</v>
      </c>
      <c r="S371" s="104">
        <f>'[3]M (Adjusted)'!$M374</f>
        <v>851335.57519334357</v>
      </c>
      <c r="T371" s="104">
        <f>'[3]M (Adjusted)'!$O374</f>
        <v>36904.4666181149</v>
      </c>
      <c r="U371" s="174">
        <f>[4]Sheet1!$AQ374</f>
        <v>108.03948934256069</v>
      </c>
      <c r="V371" s="101">
        <f>[2]M!F374</f>
        <v>102.8874962532953</v>
      </c>
      <c r="W371" s="80">
        <v>16.826428635901692</v>
      </c>
      <c r="X371" s="80">
        <v>13.9078500664668</v>
      </c>
      <c r="Y371" s="80">
        <v>11.660240607014796</v>
      </c>
      <c r="Z371" s="80">
        <v>13.530857728616493</v>
      </c>
      <c r="AA371" s="80">
        <v>14.029371479149471</v>
      </c>
      <c r="AB371" s="158">
        <f>ROUND(Fall13!W371/($P371/100),3)</f>
        <v>6.1310000000000002</v>
      </c>
      <c r="AC371" s="158">
        <f>ROUND(Fall13!X371/($P371/100),3)</f>
        <v>5.0679999999999996</v>
      </c>
      <c r="AD371" s="158">
        <f>ROUND(Fall13!Y371/($P371/100),3)</f>
        <v>4.2489999999999997</v>
      </c>
      <c r="AE371" s="158">
        <f>ROUND(Fall13!Z371/($P371/100),3)</f>
        <v>4.93</v>
      </c>
      <c r="AF371" s="158">
        <f>ROUND(Fall13!AA371/($P371/100),3)</f>
        <v>5.1120000000000001</v>
      </c>
      <c r="AG371" s="168">
        <f t="shared" ref="AG371:AL371" si="85">AG359</f>
        <v>0</v>
      </c>
      <c r="AH371" s="168">
        <f t="shared" si="85"/>
        <v>421.3</v>
      </c>
      <c r="AI371" s="168">
        <f t="shared" si="85"/>
        <v>0</v>
      </c>
      <c r="AJ371" s="168">
        <f t="shared" si="85"/>
        <v>482.4</v>
      </c>
      <c r="AK371" s="168">
        <f t="shared" si="85"/>
        <v>0</v>
      </c>
      <c r="AL371" s="168">
        <f t="shared" si="85"/>
        <v>329.7</v>
      </c>
    </row>
    <row r="372" spans="1:38">
      <c r="A372" s="16">
        <f t="shared" si="25"/>
        <v>2020</v>
      </c>
      <c r="B372" s="6">
        <f t="shared" si="50"/>
        <v>8</v>
      </c>
      <c r="C372" s="46">
        <f>'[1]M (Adjusted)'!B375</f>
        <v>8870.2733576465998</v>
      </c>
      <c r="D372" s="101">
        <f>'[1]M (Adjusted)'!D375</f>
        <v>450.64288739355339</v>
      </c>
      <c r="E372" s="101">
        <f>'[1]M (Adjusted)'!E375</f>
        <v>285.57196428694374</v>
      </c>
      <c r="F372" s="101">
        <f>'[1]M (Adjusted)'!F375</f>
        <v>1660.1791567397604</v>
      </c>
      <c r="G372" s="101">
        <f>'[1]M (Adjusted)'!G375</f>
        <v>147.91708232460903</v>
      </c>
      <c r="H372" s="101">
        <f>'[1]M (Adjusted)'!H375</f>
        <v>578.34061960508336</v>
      </c>
      <c r="I372" s="101">
        <f>'[1]M (Adjusted)'!I375</f>
        <v>1409.3619952432571</v>
      </c>
      <c r="J372" s="101">
        <f>'[1]M (Adjusted)'!J375</f>
        <v>1479.2972222559395</v>
      </c>
      <c r="K372" s="101">
        <f>'[1]M (Adjusted)'!K375</f>
        <v>1332.2786585098704</v>
      </c>
      <c r="L372" s="101">
        <f>'[1]M (Adjusted)'!L375</f>
        <v>367.35470328186244</v>
      </c>
      <c r="M372" s="101">
        <f>'[1]M (Adjusted)'!M375</f>
        <v>6974.7294379603818</v>
      </c>
      <c r="N372" s="101">
        <f>'[1]M (Adjusted)'!N375</f>
        <v>1134.8138751484692</v>
      </c>
      <c r="O372" s="38">
        <f t="shared" si="33"/>
        <v>31.25</v>
      </c>
      <c r="P372" s="101">
        <f>[2]M!L375</f>
        <v>274.92712630257722</v>
      </c>
      <c r="Q372" s="104">
        <f>'[3]M (Adjusted)'!$L375</f>
        <v>954078.35324342793</v>
      </c>
      <c r="R372" s="104">
        <f>'[3]M (Adjusted)'!D375</f>
        <v>42586.551427408638</v>
      </c>
      <c r="S372" s="104">
        <f>'[3]M (Adjusted)'!$M375</f>
        <v>854148.91808072978</v>
      </c>
      <c r="T372" s="104">
        <f>'[3]M (Adjusted)'!$O375</f>
        <v>36957.980479340396</v>
      </c>
      <c r="U372" s="174">
        <f>[4]Sheet1!$AQ375</f>
        <v>108.09438127034434</v>
      </c>
      <c r="V372" s="101">
        <f>[2]M!F375</f>
        <v>102.92836535049062</v>
      </c>
      <c r="W372" s="80">
        <v>16.828122161196468</v>
      </c>
      <c r="X372" s="80">
        <v>13.891171935222928</v>
      </c>
      <c r="Y372" s="80">
        <v>11.68505346284212</v>
      </c>
      <c r="Z372" s="80">
        <v>13.516766684612788</v>
      </c>
      <c r="AA372" s="80">
        <v>14.00264220292904</v>
      </c>
      <c r="AB372" s="158">
        <f>ROUND(Fall13!W372/($P372/100),3)</f>
        <v>6.1210000000000004</v>
      </c>
      <c r="AC372" s="158">
        <f>ROUND(Fall13!X372/($P372/100),3)</f>
        <v>5.0529999999999999</v>
      </c>
      <c r="AD372" s="158">
        <f>ROUND(Fall13!Y372/($P372/100),3)</f>
        <v>4.25</v>
      </c>
      <c r="AE372" s="158">
        <f>ROUND(Fall13!Z372/($P372/100),3)</f>
        <v>4.9160000000000004</v>
      </c>
      <c r="AF372" s="158">
        <f>ROUND(Fall13!AA372/($P372/100),3)</f>
        <v>5.093</v>
      </c>
      <c r="AG372" s="168">
        <f t="shared" ref="AG372:AL372" si="86">AG360</f>
        <v>0</v>
      </c>
      <c r="AH372" s="168">
        <f t="shared" si="86"/>
        <v>449.2</v>
      </c>
      <c r="AI372" s="168">
        <f t="shared" si="86"/>
        <v>0</v>
      </c>
      <c r="AJ372" s="168">
        <f t="shared" si="86"/>
        <v>510.4</v>
      </c>
      <c r="AK372" s="168">
        <f t="shared" si="86"/>
        <v>0</v>
      </c>
      <c r="AL372" s="168">
        <f t="shared" si="86"/>
        <v>357.3</v>
      </c>
    </row>
    <row r="373" spans="1:38">
      <c r="A373" s="16">
        <f t="shared" si="25"/>
        <v>2020</v>
      </c>
      <c r="B373" s="6">
        <f t="shared" si="50"/>
        <v>9</v>
      </c>
      <c r="C373" s="46">
        <f>'[1]M (Adjusted)'!B376</f>
        <v>8883.3753858993459</v>
      </c>
      <c r="D373" s="101">
        <f>'[1]M (Adjusted)'!D376</f>
        <v>451.62495156650743</v>
      </c>
      <c r="E373" s="101">
        <f>'[1]M (Adjusted)'!E376</f>
        <v>285.12792228227482</v>
      </c>
      <c r="F373" s="101">
        <f>'[1]M (Adjusted)'!F376</f>
        <v>1660.6992508118351</v>
      </c>
      <c r="G373" s="101">
        <f>'[1]M (Adjusted)'!G376</f>
        <v>148.01557810287923</v>
      </c>
      <c r="H373" s="101">
        <f>'[1]M (Adjusted)'!H376</f>
        <v>579.01338113374072</v>
      </c>
      <c r="I373" s="101">
        <f>'[1]M (Adjusted)'!I376</f>
        <v>1412.4029906630517</v>
      </c>
      <c r="J373" s="101">
        <f>'[1]M (Adjusted)'!J376</f>
        <v>1483.3574710840981</v>
      </c>
      <c r="K373" s="101">
        <f>'[1]M (Adjusted)'!K376</f>
        <v>1335.4006599995928</v>
      </c>
      <c r="L373" s="101">
        <f>'[1]M (Adjusted)'!L376</f>
        <v>367.86193822821758</v>
      </c>
      <c r="M373" s="101">
        <f>'[1]M (Adjusted)'!M376</f>
        <v>6986.7512700234156</v>
      </c>
      <c r="N373" s="101">
        <f>'[1]M (Adjusted)'!N376</f>
        <v>1135.0078268900552</v>
      </c>
      <c r="O373" s="38">
        <f t="shared" si="33"/>
        <v>30.5</v>
      </c>
      <c r="P373" s="101">
        <f>[2]M!L376</f>
        <v>275.41444233156898</v>
      </c>
      <c r="Q373" s="104">
        <f>'[3]M (Adjusted)'!$L376</f>
        <v>957161.4818389893</v>
      </c>
      <c r="R373" s="104">
        <f>'[3]M (Adjusted)'!D376</f>
        <v>42617.942831424509</v>
      </c>
      <c r="S373" s="104">
        <f>'[3]M (Adjusted)'!$M376</f>
        <v>856851.39861602779</v>
      </c>
      <c r="T373" s="104">
        <f>'[3]M (Adjusted)'!$O376</f>
        <v>37008.366645113631</v>
      </c>
      <c r="U373" s="174">
        <f>[4]Sheet1!$AQ376</f>
        <v>108.15758073165392</v>
      </c>
      <c r="V373" s="101">
        <f>[2]M!F376</f>
        <v>102.98789393653472</v>
      </c>
      <c r="W373" s="80">
        <v>16.940675042343091</v>
      </c>
      <c r="X373" s="80">
        <v>14.001646408158928</v>
      </c>
      <c r="Y373" s="80">
        <v>11.734008709549283</v>
      </c>
      <c r="Z373" s="80">
        <v>13.606078031634688</v>
      </c>
      <c r="AA373" s="80">
        <v>14.02231772886239</v>
      </c>
      <c r="AB373" s="158">
        <f>ROUND(Fall13!W373/($P373/100),3)</f>
        <v>6.1509999999999998</v>
      </c>
      <c r="AC373" s="158">
        <f>ROUND(Fall13!X373/($P373/100),3)</f>
        <v>5.0839999999999996</v>
      </c>
      <c r="AD373" s="158">
        <f>ROUND(Fall13!Y373/($P373/100),3)</f>
        <v>4.26</v>
      </c>
      <c r="AE373" s="158">
        <f>ROUND(Fall13!Z373/($P373/100),3)</f>
        <v>4.9400000000000004</v>
      </c>
      <c r="AF373" s="158">
        <f>ROUND(Fall13!AA373/($P373/100),3)</f>
        <v>5.0910000000000002</v>
      </c>
      <c r="AG373" s="168">
        <f t="shared" ref="AG373:AL373" si="87">AG361</f>
        <v>0</v>
      </c>
      <c r="AH373" s="168">
        <f t="shared" si="87"/>
        <v>434.1</v>
      </c>
      <c r="AI373" s="168">
        <f t="shared" si="87"/>
        <v>0</v>
      </c>
      <c r="AJ373" s="168">
        <f t="shared" si="87"/>
        <v>495.5</v>
      </c>
      <c r="AK373" s="168">
        <f t="shared" si="87"/>
        <v>0</v>
      </c>
      <c r="AL373" s="168">
        <f t="shared" si="87"/>
        <v>342.1</v>
      </c>
    </row>
    <row r="374" spans="1:38">
      <c r="A374" s="16">
        <f t="shared" si="25"/>
        <v>2020</v>
      </c>
      <c r="B374" s="6">
        <f t="shared" si="50"/>
        <v>10</v>
      </c>
      <c r="C374" s="46">
        <f>'[1]M (Adjusted)'!B377</f>
        <v>8896.1679514829193</v>
      </c>
      <c r="D374" s="101">
        <f>'[1]M (Adjusted)'!D377</f>
        <v>452.63162202508221</v>
      </c>
      <c r="E374" s="101">
        <f>'[1]M (Adjusted)'!E377</f>
        <v>284.66800617102172</v>
      </c>
      <c r="F374" s="101">
        <f>'[1]M (Adjusted)'!F377</f>
        <v>1661.1939222382291</v>
      </c>
      <c r="G374" s="101">
        <f>'[1]M (Adjusted)'!G377</f>
        <v>148.10662891667695</v>
      </c>
      <c r="H374" s="101">
        <f>'[1]M (Adjusted)'!H377</f>
        <v>579.70497501938178</v>
      </c>
      <c r="I374" s="101">
        <f>'[1]M (Adjusted)'!I377</f>
        <v>1415.2609244335083</v>
      </c>
      <c r="J374" s="101">
        <f>'[1]M (Adjusted)'!J377</f>
        <v>1487.3638757025042</v>
      </c>
      <c r="K374" s="101">
        <f>'[1]M (Adjusted)'!K377</f>
        <v>1338.4682545035837</v>
      </c>
      <c r="L374" s="101">
        <f>'[1]M (Adjusted)'!L377</f>
        <v>368.35491436497205</v>
      </c>
      <c r="M374" s="101">
        <f>'[1]M (Adjusted)'!M377</f>
        <v>6998.4534951788555</v>
      </c>
      <c r="N374" s="101">
        <f>'[1]M (Adjusted)'!N377</f>
        <v>1135.1034182568465</v>
      </c>
      <c r="O374" s="38">
        <f t="shared" si="33"/>
        <v>29.7</v>
      </c>
      <c r="P374" s="101">
        <f>[2]M!L377</f>
        <v>275.9040823663517</v>
      </c>
      <c r="Q374" s="104">
        <f>'[3]M (Adjusted)'!$L377</f>
        <v>960222.02955775103</v>
      </c>
      <c r="R374" s="104">
        <f>'[3]M (Adjusted)'!D377</f>
        <v>42649.274206904462</v>
      </c>
      <c r="S374" s="104">
        <f>'[3]M (Adjusted)'!$M377</f>
        <v>859532.59846152028</v>
      </c>
      <c r="T374" s="104">
        <f>'[3]M (Adjusted)'!$O377</f>
        <v>37058.087145266996</v>
      </c>
      <c r="U374" s="174">
        <f>[4]Sheet1!$AQ377</f>
        <v>108.22571090993381</v>
      </c>
      <c r="V374" s="101">
        <f>[2]M!F377</f>
        <v>103.05438499729479</v>
      </c>
      <c r="W374" s="80">
        <v>17.15670881076705</v>
      </c>
      <c r="X374" s="80">
        <v>14.092699235827759</v>
      </c>
      <c r="Y374" s="80">
        <v>11.698545659166454</v>
      </c>
      <c r="Z374" s="80">
        <v>13.664816711110912</v>
      </c>
      <c r="AA374" s="80">
        <v>13.950738380190284</v>
      </c>
      <c r="AB374" s="158">
        <f>ROUND(Fall13!W374/($P374/100),3)</f>
        <v>6.218</v>
      </c>
      <c r="AC374" s="158">
        <f>ROUND(Fall13!X374/($P374/100),3)</f>
        <v>5.1079999999999997</v>
      </c>
      <c r="AD374" s="158">
        <f>ROUND(Fall13!Y374/($P374/100),3)</f>
        <v>4.24</v>
      </c>
      <c r="AE374" s="158">
        <f>ROUND(Fall13!Z374/($P374/100),3)</f>
        <v>4.9530000000000003</v>
      </c>
      <c r="AF374" s="158">
        <f>ROUND(Fall13!AA374/($P374/100),3)</f>
        <v>5.056</v>
      </c>
      <c r="AG374" s="168">
        <f t="shared" ref="AG374:AL374" si="88">AG362</f>
        <v>0.3</v>
      </c>
      <c r="AH374" s="168">
        <f t="shared" si="88"/>
        <v>344.3</v>
      </c>
      <c r="AI374" s="168">
        <f t="shared" si="88"/>
        <v>0</v>
      </c>
      <c r="AJ374" s="168">
        <f t="shared" si="88"/>
        <v>403.4</v>
      </c>
      <c r="AK374" s="168">
        <f t="shared" si="88"/>
        <v>0.7</v>
      </c>
      <c r="AL374" s="168">
        <f t="shared" si="88"/>
        <v>256.3</v>
      </c>
    </row>
    <row r="375" spans="1:38">
      <c r="A375" s="16">
        <f t="shared" si="25"/>
        <v>2020</v>
      </c>
      <c r="B375" s="6">
        <f t="shared" si="50"/>
        <v>11</v>
      </c>
      <c r="C375" s="46">
        <f>'[1]M (Adjusted)'!B378</f>
        <v>8908.8319727204744</v>
      </c>
      <c r="D375" s="101">
        <f>'[1]M (Adjusted)'!D378</f>
        <v>453.62993476614355</v>
      </c>
      <c r="E375" s="101">
        <f>'[1]M (Adjusted)'!E378</f>
        <v>284.19693942541875</v>
      </c>
      <c r="F375" s="101">
        <f>'[1]M (Adjusted)'!F378</f>
        <v>1661.6667482471405</v>
      </c>
      <c r="G375" s="101">
        <f>'[1]M (Adjusted)'!G378</f>
        <v>148.19467320966652</v>
      </c>
      <c r="H375" s="101">
        <f>'[1]M (Adjusted)'!H378</f>
        <v>580.41420106377404</v>
      </c>
      <c r="I375" s="101">
        <f>'[1]M (Adjusted)'!I378</f>
        <v>1418.1028695834179</v>
      </c>
      <c r="J375" s="101">
        <f>'[1]M (Adjusted)'!J378</f>
        <v>1491.3809551833817</v>
      </c>
      <c r="K375" s="101">
        <f>'[1]M (Adjusted)'!K378</f>
        <v>1341.4757665649056</v>
      </c>
      <c r="L375" s="101">
        <f>'[1]M (Adjusted)'!L378</f>
        <v>368.83341883805889</v>
      </c>
      <c r="M375" s="101">
        <f>'[1]M (Adjusted)'!M378</f>
        <v>7010.0686326903451</v>
      </c>
      <c r="N375" s="101">
        <f>'[1]M (Adjusted)'!N378</f>
        <v>1135.012509932953</v>
      </c>
      <c r="O375" s="38">
        <f t="shared" si="33"/>
        <v>29.9</v>
      </c>
      <c r="P375" s="101">
        <f>[2]M!L378</f>
        <v>276.39579029653686</v>
      </c>
      <c r="Q375" s="104">
        <f>'[3]M (Adjusted)'!$L378</f>
        <v>963326.83680877683</v>
      </c>
      <c r="R375" s="104">
        <f>'[3]M (Adjusted)'!D378</f>
        <v>42682.006742241145</v>
      </c>
      <c r="S375" s="104">
        <f>'[3]M (Adjusted)'!$M378</f>
        <v>862252.29662818904</v>
      </c>
      <c r="T375" s="104">
        <f>'[3]M (Adjusted)'!$O378</f>
        <v>37109.272438255946</v>
      </c>
      <c r="U375" s="174">
        <f>[4]Sheet1!$AQ378</f>
        <v>108.29188690296529</v>
      </c>
      <c r="V375" s="101">
        <f>[2]M!F378</f>
        <v>103.10972262447079</v>
      </c>
      <c r="W375" s="80">
        <v>17.501367055890427</v>
      </c>
      <c r="X375" s="80">
        <v>14.282043788181435</v>
      </c>
      <c r="Y375" s="80">
        <v>11.999048629932327</v>
      </c>
      <c r="Z375" s="80">
        <v>13.863499909610741</v>
      </c>
      <c r="AA375" s="80">
        <v>13.756597444962251</v>
      </c>
      <c r="AB375" s="158">
        <f>ROUND(Fall13!W375/($P375/100),3)</f>
        <v>6.3319999999999999</v>
      </c>
      <c r="AC375" s="158">
        <f>ROUND(Fall13!X375/($P375/100),3)</f>
        <v>5.1669999999999998</v>
      </c>
      <c r="AD375" s="158">
        <f>ROUND(Fall13!Y375/($P375/100),3)</f>
        <v>4.3410000000000002</v>
      </c>
      <c r="AE375" s="158">
        <f>ROUND(Fall13!Z375/($P375/100),3)</f>
        <v>5.016</v>
      </c>
      <c r="AF375" s="158">
        <f>ROUND(Fall13!AA375/($P375/100),3)</f>
        <v>4.9770000000000003</v>
      </c>
      <c r="AG375" s="168">
        <f t="shared" ref="AG375:AL375" si="89">AG363</f>
        <v>13.1</v>
      </c>
      <c r="AH375" s="168">
        <f t="shared" si="89"/>
        <v>171.4</v>
      </c>
      <c r="AI375" s="168">
        <f t="shared" si="89"/>
        <v>1.8</v>
      </c>
      <c r="AJ375" s="168">
        <f t="shared" si="89"/>
        <v>221</v>
      </c>
      <c r="AK375" s="168">
        <f t="shared" si="89"/>
        <v>23.9</v>
      </c>
      <c r="AL375" s="168">
        <f t="shared" si="89"/>
        <v>106.2</v>
      </c>
    </row>
    <row r="376" spans="1:38">
      <c r="A376" s="16">
        <f t="shared" si="25"/>
        <v>2020</v>
      </c>
      <c r="B376" s="6">
        <f t="shared" si="50"/>
        <v>12</v>
      </c>
      <c r="C376" s="46">
        <f>'[1]M (Adjusted)'!B379</f>
        <v>8921.5222513226254</v>
      </c>
      <c r="D376" s="101">
        <f>'[1]M (Adjusted)'!D379</f>
        <v>454.59965487689743</v>
      </c>
      <c r="E376" s="101">
        <f>'[1]M (Adjusted)'!E379</f>
        <v>283.71923301897704</v>
      </c>
      <c r="F376" s="101">
        <f>'[1]M (Adjusted)'!F379</f>
        <v>1662.1225468223734</v>
      </c>
      <c r="G376" s="101">
        <f>'[1]M (Adjusted)'!G379</f>
        <v>148.28307509043765</v>
      </c>
      <c r="H376" s="101">
        <f>'[1]M (Adjusted)'!H379</f>
        <v>581.14040499953546</v>
      </c>
      <c r="I376" s="101">
        <f>'[1]M (Adjusted)'!I379</f>
        <v>1421.0459948715663</v>
      </c>
      <c r="J376" s="101">
        <f>'[1]M (Adjusted)'!J379</f>
        <v>1495.4575254042302</v>
      </c>
      <c r="K376" s="101">
        <f>'[1]M (Adjusted)'!K379</f>
        <v>1344.4305752328326</v>
      </c>
      <c r="L376" s="101">
        <f>'[1]M (Adjusted)'!L379</f>
        <v>369.29911075165916</v>
      </c>
      <c r="M376" s="101">
        <f>'[1]M (Adjusted)'!M379</f>
        <v>7021.779233172635</v>
      </c>
      <c r="N376" s="101">
        <f>'[1]M (Adjusted)'!N379</f>
        <v>1134.742230441602</v>
      </c>
      <c r="O376" s="38">
        <f t="shared" si="33"/>
        <v>31.4</v>
      </c>
      <c r="P376" s="101">
        <f>[2]M!L379</f>
        <v>276.88928636762824</v>
      </c>
      <c r="Q376" s="104">
        <f>'[3]M (Adjusted)'!$L379</f>
        <v>966520.04773736768</v>
      </c>
      <c r="R376" s="104">
        <f>'[3]M (Adjusted)'!D379</f>
        <v>42717.127771984466</v>
      </c>
      <c r="S376" s="104">
        <f>'[3]M (Adjusted)'!$M379</f>
        <v>865050.13060809718</v>
      </c>
      <c r="T376" s="104">
        <f>'[3]M (Adjusted)'!$O379</f>
        <v>37163.266140199477</v>
      </c>
      <c r="U376" s="174">
        <f>[4]Sheet1!$AQ379</f>
        <v>108.35094762866896</v>
      </c>
      <c r="V376" s="101">
        <f>[2]M!F379</f>
        <v>103.14217899066787</v>
      </c>
      <c r="W376" s="80">
        <v>17.105882632721034</v>
      </c>
      <c r="X376" s="80">
        <v>14.16979328329997</v>
      </c>
      <c r="Y376" s="80">
        <v>11.778543646041832</v>
      </c>
      <c r="Z376" s="80">
        <v>13.731319410181573</v>
      </c>
      <c r="AA376" s="80">
        <v>13.863073160093279</v>
      </c>
      <c r="AB376" s="158">
        <f>ROUND(Fall13!W376/($P376/100),3)</f>
        <v>6.1779999999999999</v>
      </c>
      <c r="AC376" s="158">
        <f>ROUND(Fall13!X376/($P376/100),3)</f>
        <v>5.117</v>
      </c>
      <c r="AD376" s="158">
        <f>ROUND(Fall13!Y376/($P376/100),3)</f>
        <v>4.2539999999999996</v>
      </c>
      <c r="AE376" s="158">
        <f>ROUND(Fall13!Z376/($P376/100),3)</f>
        <v>4.9589999999999996</v>
      </c>
      <c r="AF376" s="158">
        <f>ROUND(Fall13!AA376/($P376/100),3)</f>
        <v>5.0069999999999997</v>
      </c>
      <c r="AG376" s="168">
        <f t="shared" ref="AG376:AL376" si="90">AG364</f>
        <v>64.900000000000006</v>
      </c>
      <c r="AH376" s="168">
        <f t="shared" si="90"/>
        <v>54.9</v>
      </c>
      <c r="AI376" s="168">
        <f t="shared" si="90"/>
        <v>19.8</v>
      </c>
      <c r="AJ376" s="168">
        <f t="shared" si="90"/>
        <v>83.9</v>
      </c>
      <c r="AK376" s="168">
        <f t="shared" si="90"/>
        <v>97.8</v>
      </c>
      <c r="AL376" s="168">
        <f t="shared" si="90"/>
        <v>25.2</v>
      </c>
    </row>
    <row r="377" spans="1:38">
      <c r="A377" s="16">
        <f t="shared" si="25"/>
        <v>2021</v>
      </c>
      <c r="B377" s="6">
        <f t="shared" si="50"/>
        <v>1</v>
      </c>
      <c r="C377" s="46">
        <f>'[1]M (Adjusted)'!B380</f>
        <v>8934.5314473771759</v>
      </c>
      <c r="D377" s="101">
        <f>'[1]M (Adjusted)'!D380</f>
        <v>455.57612435231283</v>
      </c>
      <c r="E377" s="101">
        <f>'[1]M (Adjusted)'!E380</f>
        <v>283.23159902212359</v>
      </c>
      <c r="F377" s="101">
        <f>'[1]M (Adjusted)'!F380</f>
        <v>1662.5787734868186</v>
      </c>
      <c r="G377" s="101">
        <f>'[1]M (Adjusted)'!G380</f>
        <v>148.37357665754615</v>
      </c>
      <c r="H377" s="101">
        <f>'[1]M (Adjusted)'!H380</f>
        <v>581.89556809612498</v>
      </c>
      <c r="I377" s="101">
        <f>'[1]M (Adjusted)'!I380</f>
        <v>1424.1038094042769</v>
      </c>
      <c r="J377" s="101">
        <f>'[1]M (Adjusted)'!J380</f>
        <v>1499.6610177019911</v>
      </c>
      <c r="K377" s="101">
        <f>'[1]M (Adjusted)'!K380</f>
        <v>1347.4328289363652</v>
      </c>
      <c r="L377" s="101">
        <f>'[1]M (Adjusted)'!L380</f>
        <v>369.76798695608255</v>
      </c>
      <c r="M377" s="101">
        <f>'[1]M (Adjusted)'!M380</f>
        <v>7033.8135612392061</v>
      </c>
      <c r="N377" s="101">
        <f>'[1]M (Adjusted)'!N380</f>
        <v>1143.2601514898115</v>
      </c>
      <c r="O377" s="38">
        <f t="shared" si="33"/>
        <v>32.200000000000003</v>
      </c>
      <c r="P377" s="101">
        <f>[2]M!L380</f>
        <v>277.39217992098401</v>
      </c>
      <c r="Q377" s="104">
        <f>'[3]M (Adjusted)'!$L380</f>
        <v>969826.31046418217</v>
      </c>
      <c r="R377" s="104">
        <f>'[3]M (Adjusted)'!D380</f>
        <v>42754.706139949863</v>
      </c>
      <c r="S377" s="104">
        <f>'[3]M (Adjusted)'!$M380</f>
        <v>867947.91906221455</v>
      </c>
      <c r="T377" s="104">
        <f>'[3]M (Adjusted)'!$O380</f>
        <v>37219.806126625306</v>
      </c>
      <c r="U377" s="174">
        <f>[4]Sheet1!$AQ380</f>
        <v>108.40404233183231</v>
      </c>
      <c r="V377" s="101">
        <f>[2]M!F380</f>
        <v>103.16075573885634</v>
      </c>
      <c r="W377" s="80">
        <v>18.057414999957405</v>
      </c>
      <c r="X377" s="80">
        <v>14.978170532165414</v>
      </c>
      <c r="Y377" s="80">
        <v>12.350645212290322</v>
      </c>
      <c r="Z377" s="80">
        <v>14.523352929295335</v>
      </c>
      <c r="AA377" s="80">
        <v>14.753029631777455</v>
      </c>
      <c r="AB377" s="158">
        <f>ROUND(Fall13!W377/($P377/100),3)</f>
        <v>6.51</v>
      </c>
      <c r="AC377" s="158">
        <f>ROUND(Fall13!X377/($P377/100),3)</f>
        <v>5.4</v>
      </c>
      <c r="AD377" s="158">
        <f>ROUND(Fall13!Y377/($P377/100),3)</f>
        <v>4.452</v>
      </c>
      <c r="AE377" s="158">
        <f>ROUND(Fall13!Z377/($P377/100),3)</f>
        <v>5.2359999999999998</v>
      </c>
      <c r="AF377" s="158">
        <f>ROUND(Fall13!AA377/($P377/100),3)</f>
        <v>5.3179999999999996</v>
      </c>
      <c r="AG377" s="168">
        <f t="shared" ref="AG377:AL377" si="91">AG365</f>
        <v>149.19999999999999</v>
      </c>
      <c r="AH377" s="168">
        <f t="shared" si="91"/>
        <v>350.3</v>
      </c>
      <c r="AI377" s="168">
        <f t="shared" si="91"/>
        <v>58.6</v>
      </c>
      <c r="AJ377" s="168">
        <f t="shared" si="91"/>
        <v>44.2</v>
      </c>
      <c r="AK377" s="168">
        <f t="shared" si="91"/>
        <v>204.3</v>
      </c>
      <c r="AL377" s="168">
        <f t="shared" si="91"/>
        <v>7.4</v>
      </c>
    </row>
    <row r="378" spans="1:38">
      <c r="A378" s="16">
        <f t="shared" ref="A378:A441" si="92">A366+1</f>
        <v>2021</v>
      </c>
      <c r="B378" s="6">
        <f t="shared" si="50"/>
        <v>2</v>
      </c>
      <c r="C378" s="46">
        <f>'[1]M (Adjusted)'!B381</f>
        <v>8947.0677746252295</v>
      </c>
      <c r="D378" s="101">
        <f>'[1]M (Adjusted)'!D381</f>
        <v>456.52681583139514</v>
      </c>
      <c r="E378" s="101">
        <f>'[1]M (Adjusted)'!E381</f>
        <v>282.76978587939601</v>
      </c>
      <c r="F378" s="101">
        <f>'[1]M (Adjusted)'!F381</f>
        <v>1663.0171608169496</v>
      </c>
      <c r="G378" s="101">
        <f>'[1]M (Adjusted)'!G381</f>
        <v>148.45961339126475</v>
      </c>
      <c r="H378" s="101">
        <f>'[1]M (Adjusted)'!H381</f>
        <v>582.63004783048689</v>
      </c>
      <c r="I378" s="101">
        <f>'[1]M (Adjusted)'!I381</f>
        <v>1426.9960025469106</v>
      </c>
      <c r="J378" s="101">
        <f>'[1]M (Adjusted)'!J381</f>
        <v>1503.7017296966765</v>
      </c>
      <c r="K378" s="101">
        <f>'[1]M (Adjusted)'!K381</f>
        <v>1350.3496093443994</v>
      </c>
      <c r="L378" s="101">
        <f>'[1]M (Adjusted)'!L381</f>
        <v>370.21978679088141</v>
      </c>
      <c r="M378" s="101">
        <f>'[1]M (Adjusted)'!M381</f>
        <v>7045.3739504175701</v>
      </c>
      <c r="N378" s="101">
        <f>'[1]M (Adjusted)'!N381</f>
        <v>1141.2154820159371</v>
      </c>
      <c r="O378" s="38">
        <f t="shared" si="33"/>
        <v>29.7</v>
      </c>
      <c r="P378" s="101">
        <f>[2]M!L381</f>
        <v>277.87143394928927</v>
      </c>
      <c r="Q378" s="104">
        <f>'[3]M (Adjusted)'!$L381</f>
        <v>972980.71357468201</v>
      </c>
      <c r="R378" s="104">
        <f>'[3]M (Adjusted)'!D381</f>
        <v>42791.891050960607</v>
      </c>
      <c r="S378" s="104">
        <f>'[3]M (Adjusted)'!$M381</f>
        <v>870713.40584918426</v>
      </c>
      <c r="T378" s="104">
        <f>'[3]M (Adjusted)'!$O381</f>
        <v>37273.316647925545</v>
      </c>
      <c r="U378" s="174">
        <f>[4]Sheet1!$AQ381</f>
        <v>108.4500468307025</v>
      </c>
      <c r="V378" s="101">
        <f>[2]M!F381</f>
        <v>103.17919455465328</v>
      </c>
      <c r="W378" s="80">
        <v>18.282245965227649</v>
      </c>
      <c r="X378" s="80">
        <v>15.285137855126706</v>
      </c>
      <c r="Y378" s="80">
        <v>12.638954026297085</v>
      </c>
      <c r="Z378" s="80">
        <v>14.809450485415034</v>
      </c>
      <c r="AA378" s="80">
        <v>14.786999188018378</v>
      </c>
      <c r="AB378" s="158">
        <f>ROUND(Fall13!W378/($P378/100),3)</f>
        <v>6.5789999999999997</v>
      </c>
      <c r="AC378" s="158">
        <f>ROUND(Fall13!X378/($P378/100),3)</f>
        <v>5.5010000000000003</v>
      </c>
      <c r="AD378" s="158">
        <f>ROUND(Fall13!Y378/($P378/100),3)</f>
        <v>4.548</v>
      </c>
      <c r="AE378" s="158">
        <f>ROUND(Fall13!Z378/($P378/100),3)</f>
        <v>5.33</v>
      </c>
      <c r="AF378" s="158">
        <f>ROUND(Fall13!AA378/($P378/100),3)</f>
        <v>5.3220000000000001</v>
      </c>
      <c r="AG378" s="168">
        <f t="shared" ref="AG378:AL378" si="93">AG366</f>
        <v>142.9</v>
      </c>
      <c r="AH378" s="168">
        <f t="shared" si="93"/>
        <v>421.3</v>
      </c>
      <c r="AI378" s="168">
        <f t="shared" si="93"/>
        <v>51.6</v>
      </c>
      <c r="AJ378" s="168">
        <f t="shared" si="93"/>
        <v>25.9</v>
      </c>
      <c r="AK378" s="168">
        <f t="shared" si="93"/>
        <v>201.7</v>
      </c>
      <c r="AL378" s="168">
        <f t="shared" si="93"/>
        <v>2.9</v>
      </c>
    </row>
    <row r="379" spans="1:38">
      <c r="A379" s="16">
        <f t="shared" si="92"/>
        <v>2021</v>
      </c>
      <c r="B379" s="6">
        <f t="shared" si="50"/>
        <v>3</v>
      </c>
      <c r="C379" s="46">
        <f>'[1]M (Adjusted)'!B382</f>
        <v>8959.7759104188408</v>
      </c>
      <c r="D379" s="101">
        <f>'[1]M (Adjusted)'!D382</f>
        <v>457.51022697119942</v>
      </c>
      <c r="E379" s="101">
        <f>'[1]M (Adjusted)'!E382</f>
        <v>282.3126380544216</v>
      </c>
      <c r="F379" s="101">
        <f>'[1]M (Adjusted)'!F382</f>
        <v>1663.4666828218728</v>
      </c>
      <c r="G379" s="101">
        <f>'[1]M (Adjusted)'!G382</f>
        <v>148.54502004092453</v>
      </c>
      <c r="H379" s="101">
        <f>'[1]M (Adjusted)'!H382</f>
        <v>583.37716119496088</v>
      </c>
      <c r="I379" s="101">
        <f>'[1]M (Adjusted)'!I382</f>
        <v>1429.8186441275382</v>
      </c>
      <c r="J379" s="101">
        <f>'[1]M (Adjusted)'!J382</f>
        <v>1507.7695284207321</v>
      </c>
      <c r="K379" s="101">
        <f>'[1]M (Adjusted)'!K382</f>
        <v>1353.3634948052706</v>
      </c>
      <c r="L379" s="101">
        <f>'[1]M (Adjusted)'!L382</f>
        <v>370.68381568783474</v>
      </c>
      <c r="M379" s="101">
        <f>'[1]M (Adjusted)'!M382</f>
        <v>7057.0243470991336</v>
      </c>
      <c r="N379" s="101">
        <f>'[1]M (Adjusted)'!N382</f>
        <v>1140.2096725379865</v>
      </c>
      <c r="O379" s="38">
        <f t="shared" si="33"/>
        <v>29.4</v>
      </c>
      <c r="P379" s="101">
        <f>[2]M!L382</f>
        <v>278.35085209471083</v>
      </c>
      <c r="Q379" s="104">
        <f>'[3]M (Adjusted)'!$L382</f>
        <v>976107.27888784104</v>
      </c>
      <c r="R379" s="104">
        <f>'[3]M (Adjusted)'!D382</f>
        <v>42829.277849674523</v>
      </c>
      <c r="S379" s="104">
        <f>'[3]M (Adjusted)'!$M382</f>
        <v>873455.39581618772</v>
      </c>
      <c r="T379" s="104">
        <f>'[3]M (Adjusted)'!$O382</f>
        <v>37325.238765978043</v>
      </c>
      <c r="U379" s="174">
        <f>[4]Sheet1!$AQ382</f>
        <v>108.4937109855274</v>
      </c>
      <c r="V379" s="101">
        <f>[2]M!F382</f>
        <v>103.20843389119592</v>
      </c>
      <c r="W379" s="80">
        <v>18.133182073981018</v>
      </c>
      <c r="X379" s="80">
        <v>15.024213424414615</v>
      </c>
      <c r="Y379" s="80">
        <v>12.477427205296078</v>
      </c>
      <c r="Z379" s="80">
        <v>14.576227841575529</v>
      </c>
      <c r="AA379" s="80">
        <v>14.547773816614095</v>
      </c>
      <c r="AB379" s="158">
        <f>ROUND(Fall13!W379/($P379/100),3)</f>
        <v>6.5149999999999997</v>
      </c>
      <c r="AC379" s="158">
        <f>ROUND(Fall13!X379/($P379/100),3)</f>
        <v>5.3979999999999997</v>
      </c>
      <c r="AD379" s="158">
        <f>ROUND(Fall13!Y379/($P379/100),3)</f>
        <v>4.4829999999999997</v>
      </c>
      <c r="AE379" s="158">
        <f>ROUND(Fall13!Z379/($P379/100),3)</f>
        <v>5.2370000000000001</v>
      </c>
      <c r="AF379" s="158">
        <f>ROUND(Fall13!AA379/($P379/100),3)</f>
        <v>5.226</v>
      </c>
      <c r="AG379" s="168">
        <f t="shared" ref="AG379:AL379" si="94">AG367</f>
        <v>79.2</v>
      </c>
      <c r="AH379" s="168">
        <f t="shared" si="94"/>
        <v>40.700000000000003</v>
      </c>
      <c r="AI379" s="168">
        <f t="shared" si="94"/>
        <v>25.2</v>
      </c>
      <c r="AJ379" s="168">
        <f t="shared" si="94"/>
        <v>66.099999999999994</v>
      </c>
      <c r="AK379" s="168">
        <f t="shared" si="94"/>
        <v>118.4</v>
      </c>
      <c r="AL379" s="168">
        <f t="shared" si="94"/>
        <v>14.6</v>
      </c>
    </row>
    <row r="380" spans="1:38">
      <c r="A380" s="16">
        <f t="shared" si="92"/>
        <v>2021</v>
      </c>
      <c r="B380" s="6">
        <f t="shared" si="50"/>
        <v>4</v>
      </c>
      <c r="C380" s="46">
        <f>'[1]M (Adjusted)'!B383</f>
        <v>8972.9858640352886</v>
      </c>
      <c r="D380" s="101">
        <f>'[1]M (Adjusted)'!D383</f>
        <v>458.51190319458641</v>
      </c>
      <c r="E380" s="101">
        <f>'[1]M (Adjusted)'!E383</f>
        <v>281.84168965391194</v>
      </c>
      <c r="F380" s="101">
        <f>'[1]M (Adjusted)'!F383</f>
        <v>1663.9372848926112</v>
      </c>
      <c r="G380" s="101">
        <f>'[1]M (Adjusted)'!G383</f>
        <v>148.63264193154174</v>
      </c>
      <c r="H380" s="101">
        <f>'[1]M (Adjusted)'!H383</f>
        <v>584.14921133257451</v>
      </c>
      <c r="I380" s="101">
        <f>'[1]M (Adjusted)'!I383</f>
        <v>1432.7036858364941</v>
      </c>
      <c r="J380" s="101">
        <f>'[1]M (Adjusted)'!J383</f>
        <v>1511.9958334490036</v>
      </c>
      <c r="K380" s="101">
        <f>'[1]M (Adjusted)'!K383</f>
        <v>1356.5412344599763</v>
      </c>
      <c r="L380" s="101">
        <f>'[1]M (Adjusted)'!L383</f>
        <v>371.17263503841434</v>
      </c>
      <c r="M380" s="101">
        <f>'[1]M (Adjusted)'!M383</f>
        <v>7069.1325269406152</v>
      </c>
      <c r="N380" s="101">
        <f>'[1]M (Adjusted)'!N383</f>
        <v>1140.047052977412</v>
      </c>
      <c r="O380" s="38">
        <f t="shared" si="33"/>
        <v>29.65</v>
      </c>
      <c r="P380" s="101">
        <f>[2]M!L383</f>
        <v>278.84614668182718</v>
      </c>
      <c r="Q380" s="104">
        <f>'[3]M (Adjusted)'!$L383</f>
        <v>979315.97891057329</v>
      </c>
      <c r="R380" s="104">
        <f>'[3]M (Adjusted)'!D383</f>
        <v>42868.025104545573</v>
      </c>
      <c r="S380" s="104">
        <f>'[3]M (Adjusted)'!$M383</f>
        <v>876270.87930170691</v>
      </c>
      <c r="T380" s="104">
        <f>'[3]M (Adjusted)'!$O383</f>
        <v>37377.77000660896</v>
      </c>
      <c r="U380" s="174">
        <f>[4]Sheet1!$AQ383</f>
        <v>108.53932862160727</v>
      </c>
      <c r="V380" s="101">
        <f>[2]M!F383</f>
        <v>103.24631371634702</v>
      </c>
      <c r="W380" s="80">
        <v>18.117592813155763</v>
      </c>
      <c r="X380" s="80">
        <v>15.044058682599854</v>
      </c>
      <c r="Y380" s="80">
        <v>12.547621291394785</v>
      </c>
      <c r="Z380" s="80">
        <v>14.615447118674272</v>
      </c>
      <c r="AA380" s="80">
        <v>14.546597500703793</v>
      </c>
      <c r="AB380" s="158">
        <f>ROUND(Fall13!W380/($P380/100),3)</f>
        <v>6.4969999999999999</v>
      </c>
      <c r="AC380" s="158">
        <f>ROUND(Fall13!X380/($P380/100),3)</f>
        <v>5.3949999999999996</v>
      </c>
      <c r="AD380" s="158">
        <f>ROUND(Fall13!Y380/($P380/100),3)</f>
        <v>4.5</v>
      </c>
      <c r="AE380" s="158">
        <f>ROUND(Fall13!Z380/($P380/100),3)</f>
        <v>5.2409999999999997</v>
      </c>
      <c r="AF380" s="158">
        <f>ROUND(Fall13!AA380/($P380/100),3)</f>
        <v>5.2169999999999996</v>
      </c>
      <c r="AG380" s="168">
        <f t="shared" ref="AG380:AL380" si="95">AG368</f>
        <v>19.399999999999999</v>
      </c>
      <c r="AH380" s="168">
        <f t="shared" si="95"/>
        <v>96.9</v>
      </c>
      <c r="AI380" s="168">
        <f t="shared" si="95"/>
        <v>2.8</v>
      </c>
      <c r="AJ380" s="168">
        <f t="shared" si="95"/>
        <v>140.19999999999999</v>
      </c>
      <c r="AK380" s="168">
        <f t="shared" si="95"/>
        <v>37.6</v>
      </c>
      <c r="AL380" s="168">
        <f t="shared" si="95"/>
        <v>43.9</v>
      </c>
    </row>
    <row r="381" spans="1:38">
      <c r="A381" s="16">
        <f t="shared" si="92"/>
        <v>2021</v>
      </c>
      <c r="B381" s="6">
        <f t="shared" si="50"/>
        <v>5</v>
      </c>
      <c r="C381" s="46">
        <f>'[1]M (Adjusted)'!B384</f>
        <v>8986.1211287635233</v>
      </c>
      <c r="D381" s="101">
        <f>'[1]M (Adjusted)'!D384</f>
        <v>459.42810489982367</v>
      </c>
      <c r="E381" s="101">
        <f>'[1]M (Adjusted)'!E384</f>
        <v>281.36748407324478</v>
      </c>
      <c r="F381" s="101">
        <f>'[1]M (Adjusted)'!F384</f>
        <v>1664.4039912673197</v>
      </c>
      <c r="G381" s="101">
        <f>'[1]M (Adjusted)'!G384</f>
        <v>148.71969588927834</v>
      </c>
      <c r="H381" s="101">
        <f>'[1]M (Adjusted)'!H384</f>
        <v>584.90379301966323</v>
      </c>
      <c r="I381" s="101">
        <f>'[1]M (Adjusted)'!I384</f>
        <v>1435.6235295488468</v>
      </c>
      <c r="J381" s="101">
        <f>'[1]M (Adjusted)'!J384</f>
        <v>1516.238253380983</v>
      </c>
      <c r="K381" s="101">
        <f>'[1]M (Adjusted)'!K384</f>
        <v>1359.718630915778</v>
      </c>
      <c r="L381" s="101">
        <f>'[1]M (Adjusted)'!L384</f>
        <v>371.66387533429531</v>
      </c>
      <c r="M381" s="101">
        <f>'[1]M (Adjusted)'!M384</f>
        <v>7081.2717693561635</v>
      </c>
      <c r="N381" s="101">
        <f>'[1]M (Adjusted)'!N384</f>
        <v>1140.2996260610687</v>
      </c>
      <c r="O381" s="38">
        <f t="shared" si="33"/>
        <v>30.55</v>
      </c>
      <c r="P381" s="101">
        <f>[2]M!L384</f>
        <v>279.34049072852656</v>
      </c>
      <c r="Q381" s="104">
        <f>'[3]M (Adjusted)'!$L384</f>
        <v>982518.54560015281</v>
      </c>
      <c r="R381" s="104">
        <f>'[3]M (Adjusted)'!D384</f>
        <v>42908.440461609411</v>
      </c>
      <c r="S381" s="104">
        <f>'[3]M (Adjusted)'!$M384</f>
        <v>879083.16412931879</v>
      </c>
      <c r="T381" s="104">
        <f>'[3]M (Adjusted)'!$O384</f>
        <v>37430.197857918276</v>
      </c>
      <c r="U381" s="174">
        <f>[4]Sheet1!$AQ384</f>
        <v>108.58861337880784</v>
      </c>
      <c r="V381" s="101">
        <f>[2]M!F384</f>
        <v>103.28406194888896</v>
      </c>
      <c r="W381" s="80">
        <v>17.821489424219106</v>
      </c>
      <c r="X381" s="80">
        <v>14.816850796215727</v>
      </c>
      <c r="Y381" s="80">
        <v>12.445686014836951</v>
      </c>
      <c r="Z381" s="80">
        <v>14.412167927273421</v>
      </c>
      <c r="AA381" s="80">
        <v>14.54027042783679</v>
      </c>
      <c r="AB381" s="158">
        <f>ROUND(Fall13!W381/($P381/100),3)</f>
        <v>6.38</v>
      </c>
      <c r="AC381" s="158">
        <f>ROUND(Fall13!X381/($P381/100),3)</f>
        <v>5.3040000000000003</v>
      </c>
      <c r="AD381" s="158">
        <f>ROUND(Fall13!Y381/($P381/100),3)</f>
        <v>4.4550000000000001</v>
      </c>
      <c r="AE381" s="158">
        <f>ROUND(Fall13!Z381/($P381/100),3)</f>
        <v>5.1589999999999998</v>
      </c>
      <c r="AF381" s="158">
        <f>ROUND(Fall13!AA381/($P381/100),3)</f>
        <v>5.2050000000000001</v>
      </c>
      <c r="AG381" s="168">
        <f t="shared" ref="AG381:AL381" si="96">AG369</f>
        <v>2.6</v>
      </c>
      <c r="AH381" s="168">
        <f t="shared" si="96"/>
        <v>202.5</v>
      </c>
      <c r="AI381" s="168">
        <f t="shared" si="96"/>
        <v>0.2</v>
      </c>
      <c r="AJ381" s="168">
        <f t="shared" si="96"/>
        <v>258.10000000000002</v>
      </c>
      <c r="AK381" s="168">
        <f t="shared" si="96"/>
        <v>6.7</v>
      </c>
      <c r="AL381" s="168">
        <f t="shared" si="96"/>
        <v>124.9</v>
      </c>
    </row>
    <row r="382" spans="1:38">
      <c r="A382" s="16">
        <f t="shared" si="92"/>
        <v>2021</v>
      </c>
      <c r="B382" s="6">
        <f t="shared" si="50"/>
        <v>6</v>
      </c>
      <c r="C382" s="46">
        <f>'[1]M (Adjusted)'!B385</f>
        <v>8999.0726284335051</v>
      </c>
      <c r="D382" s="101">
        <f>'[1]M (Adjusted)'!D385</f>
        <v>460.22450795670352</v>
      </c>
      <c r="E382" s="101">
        <f>'[1]M (Adjusted)'!E385</f>
        <v>280.88784295786172</v>
      </c>
      <c r="F382" s="101">
        <f>'[1]M (Adjusted)'!F385</f>
        <v>1664.858664853863</v>
      </c>
      <c r="G382" s="101">
        <f>'[1]M (Adjusted)'!G385</f>
        <v>148.80614861424158</v>
      </c>
      <c r="H382" s="101">
        <f>'[1]M (Adjusted)'!H385</f>
        <v>585.62935497288902</v>
      </c>
      <c r="I382" s="101">
        <f>'[1]M (Adjusted)'!I385</f>
        <v>1438.6174462581673</v>
      </c>
      <c r="J382" s="101">
        <f>'[1]M (Adjusted)'!J385</f>
        <v>1520.4829795286059</v>
      </c>
      <c r="K382" s="101">
        <f>'[1]M (Adjusted)'!K385</f>
        <v>1362.8456602399549</v>
      </c>
      <c r="L382" s="101">
        <f>'[1]M (Adjusted)'!L385</f>
        <v>372.15336911678315</v>
      </c>
      <c r="M382" s="101">
        <f>'[1]M (Adjusted)'!M385</f>
        <v>7093.3936235845049</v>
      </c>
      <c r="N382" s="101">
        <f>'[1]M (Adjusted)'!N385</f>
        <v>1140.5723261004543</v>
      </c>
      <c r="O382" s="38">
        <f t="shared" si="33"/>
        <v>30.8</v>
      </c>
      <c r="P382" s="101">
        <f>[2]M!L385</f>
        <v>279.83333512366903</v>
      </c>
      <c r="Q382" s="104">
        <f>'[3]M (Adjusted)'!$L385</f>
        <v>985726.09271850588</v>
      </c>
      <c r="R382" s="104">
        <f>'[3]M (Adjusted)'!D385</f>
        <v>42950.661049637674</v>
      </c>
      <c r="S382" s="104">
        <f>'[3]M (Adjusted)'!$M385</f>
        <v>881902.15526428225</v>
      </c>
      <c r="T382" s="104">
        <f>'[3]M (Adjusted)'!$O385</f>
        <v>37483.23413398266</v>
      </c>
      <c r="U382" s="174">
        <f>[4]Sheet1!$AQ385</f>
        <v>108.64429515463611</v>
      </c>
      <c r="V382" s="101">
        <f>[2]M!F385</f>
        <v>103.3171222574388</v>
      </c>
      <c r="W382" s="80">
        <v>17.72189594490111</v>
      </c>
      <c r="X382" s="80">
        <v>14.796269291553608</v>
      </c>
      <c r="Y382" s="80">
        <v>12.357094567695412</v>
      </c>
      <c r="Z382" s="80">
        <v>14.396638909307814</v>
      </c>
      <c r="AA382" s="80">
        <v>14.794195093834613</v>
      </c>
      <c r="AB382" s="158">
        <f>ROUND(Fall13!W382/($P382/100),3)</f>
        <v>6.3330000000000002</v>
      </c>
      <c r="AC382" s="158">
        <f>ROUND(Fall13!X382/($P382/100),3)</f>
        <v>5.2880000000000003</v>
      </c>
      <c r="AD382" s="158">
        <f>ROUND(Fall13!Y382/($P382/100),3)</f>
        <v>4.4160000000000004</v>
      </c>
      <c r="AE382" s="158">
        <f>ROUND(Fall13!Z382/($P382/100),3)</f>
        <v>5.1449999999999996</v>
      </c>
      <c r="AF382" s="158">
        <f>ROUND(Fall13!AA382/($P382/100),3)</f>
        <v>5.2869999999999999</v>
      </c>
      <c r="AG382" s="168">
        <f t="shared" ref="AG382:AL382" si="97">AG370</f>
        <v>0</v>
      </c>
      <c r="AH382" s="168">
        <f t="shared" si="97"/>
        <v>350.3</v>
      </c>
      <c r="AI382" s="168">
        <f t="shared" si="97"/>
        <v>0</v>
      </c>
      <c r="AJ382" s="168">
        <f t="shared" si="97"/>
        <v>411.6</v>
      </c>
      <c r="AK382" s="168">
        <f t="shared" si="97"/>
        <v>0</v>
      </c>
      <c r="AL382" s="168">
        <f t="shared" si="97"/>
        <v>259</v>
      </c>
    </row>
    <row r="383" spans="1:38">
      <c r="A383" s="16">
        <f t="shared" si="92"/>
        <v>2021</v>
      </c>
      <c r="B383" s="6">
        <f t="shared" si="50"/>
        <v>7</v>
      </c>
      <c r="C383" s="46">
        <f>'[1]M (Adjusted)'!B386</f>
        <v>9011.8488684356689</v>
      </c>
      <c r="D383" s="101">
        <f>'[1]M (Adjusted)'!D386</f>
        <v>460.97268991172314</v>
      </c>
      <c r="E383" s="101">
        <f>'[1]M (Adjusted)'!E386</f>
        <v>280.40922734261522</v>
      </c>
      <c r="F383" s="101">
        <f>'[1]M (Adjusted)'!F386</f>
        <v>1665.2986234150294</v>
      </c>
      <c r="G383" s="101">
        <f>'[1]M (Adjusted)'!G386</f>
        <v>148.89140860090453</v>
      </c>
      <c r="H383" s="101">
        <f>'[1]M (Adjusted)'!H386</f>
        <v>586.33051038323151</v>
      </c>
      <c r="I383" s="101">
        <f>'[1]M (Adjusted)'!I386</f>
        <v>1441.6331127617627</v>
      </c>
      <c r="J383" s="101">
        <f>'[1]M (Adjusted)'!J386</f>
        <v>1524.690291441256</v>
      </c>
      <c r="K383" s="101">
        <f>'[1]M (Adjusted)'!K386</f>
        <v>1365.9165218310852</v>
      </c>
      <c r="L383" s="101">
        <f>'[1]M (Adjusted)'!L386</f>
        <v>372.64577891214964</v>
      </c>
      <c r="M383" s="101">
        <f>'[1]M (Adjusted)'!M386</f>
        <v>7105.4062473454196</v>
      </c>
      <c r="N383" s="101">
        <f>'[1]M (Adjusted)'!N386</f>
        <v>1140.7954450515158</v>
      </c>
      <c r="O383" s="38">
        <f t="shared" si="33"/>
        <v>30.35</v>
      </c>
      <c r="P383" s="101">
        <f>[2]M!L386</f>
        <v>280.3241181424969</v>
      </c>
      <c r="Q383" s="104">
        <f>'[3]M (Adjusted)'!$L386</f>
        <v>988926.04312626005</v>
      </c>
      <c r="R383" s="104">
        <f>'[3]M (Adjusted)'!D386</f>
        <v>42992.536772754793</v>
      </c>
      <c r="S383" s="104">
        <f>'[3]M (Adjusted)'!$M386</f>
        <v>884715.51532696141</v>
      </c>
      <c r="T383" s="104">
        <f>'[3]M (Adjusted)'!$O386</f>
        <v>37536.408274635192</v>
      </c>
      <c r="U383" s="174">
        <f>[4]Sheet1!$AQ386</f>
        <v>108.707925862858</v>
      </c>
      <c r="V383" s="101">
        <f>[2]M!F386</f>
        <v>103.35184664189094</v>
      </c>
      <c r="W383" s="80">
        <v>17.761799776920078</v>
      </c>
      <c r="X383" s="80">
        <v>14.730490117991256</v>
      </c>
      <c r="Y383" s="80">
        <v>12.281296860871015</v>
      </c>
      <c r="Z383" s="80">
        <v>14.331198934902368</v>
      </c>
      <c r="AA383" s="80">
        <v>14.827987530606482</v>
      </c>
      <c r="AB383" s="158">
        <f>ROUND(Fall13!W383/($P383/100),3)</f>
        <v>6.3360000000000003</v>
      </c>
      <c r="AC383" s="158">
        <f>ROUND(Fall13!X383/($P383/100),3)</f>
        <v>5.2549999999999999</v>
      </c>
      <c r="AD383" s="158">
        <f>ROUND(Fall13!Y383/($P383/100),3)</f>
        <v>4.3810000000000002</v>
      </c>
      <c r="AE383" s="158">
        <f>ROUND(Fall13!Z383/($P383/100),3)</f>
        <v>5.1120000000000001</v>
      </c>
      <c r="AF383" s="158">
        <f>ROUND(Fall13!AA383/($P383/100),3)</f>
        <v>5.29</v>
      </c>
      <c r="AG383" s="168">
        <f t="shared" ref="AG383:AL383" si="98">AG371</f>
        <v>0</v>
      </c>
      <c r="AH383" s="168">
        <f t="shared" si="98"/>
        <v>421.3</v>
      </c>
      <c r="AI383" s="168">
        <f t="shared" si="98"/>
        <v>0</v>
      </c>
      <c r="AJ383" s="168">
        <f t="shared" si="98"/>
        <v>482.4</v>
      </c>
      <c r="AK383" s="168">
        <f t="shared" si="98"/>
        <v>0</v>
      </c>
      <c r="AL383" s="168">
        <f t="shared" si="98"/>
        <v>329.7</v>
      </c>
    </row>
    <row r="384" spans="1:38">
      <c r="A384" s="16">
        <f t="shared" si="92"/>
        <v>2021</v>
      </c>
      <c r="B384" s="6">
        <f t="shared" si="50"/>
        <v>8</v>
      </c>
      <c r="C384" s="46">
        <f>'[1]M (Adjusted)'!B387</f>
        <v>9024.7078452607802</v>
      </c>
      <c r="D384" s="101">
        <f>'[1]M (Adjusted)'!D387</f>
        <v>461.79462856150445</v>
      </c>
      <c r="E384" s="101">
        <f>'[1]M (Adjusted)'!E387</f>
        <v>279.93334274702977</v>
      </c>
      <c r="F384" s="101">
        <f>'[1]M (Adjusted)'!F387</f>
        <v>1665.7301531079904</v>
      </c>
      <c r="G384" s="101">
        <f>'[1]M (Adjusted)'!G387</f>
        <v>148.97607514484514</v>
      </c>
      <c r="H384" s="101">
        <f>'[1]M (Adjusted)'!H387</f>
        <v>587.02906512946731</v>
      </c>
      <c r="I384" s="101">
        <f>'[1]M (Adjusted)'!I387</f>
        <v>1444.6350440837202</v>
      </c>
      <c r="J384" s="101">
        <f>'[1]M (Adjusted)'!J387</f>
        <v>1528.8794407159571</v>
      </c>
      <c r="K384" s="101">
        <f>'[1]M (Adjusted)'!K387</f>
        <v>1368.9904769556897</v>
      </c>
      <c r="L384" s="101">
        <f>'[1]M (Adjusted)'!L387</f>
        <v>373.15692558650289</v>
      </c>
      <c r="M384" s="101">
        <f>'[1]M (Adjusted)'!M387</f>
        <v>7117.3971807241724</v>
      </c>
      <c r="N384" s="101">
        <f>'[1]M (Adjusted)'!N387</f>
        <v>1141.008954115377</v>
      </c>
      <c r="O384" s="38">
        <f t="shared" si="33"/>
        <v>31.25</v>
      </c>
      <c r="P384" s="101">
        <f>[2]M!L387</f>
        <v>280.8203093490954</v>
      </c>
      <c r="Q384" s="104">
        <f>'[3]M (Adjusted)'!$L387</f>
        <v>992149.87373130547</v>
      </c>
      <c r="R384" s="104">
        <f>'[3]M (Adjusted)'!D387</f>
        <v>43031.8219588641</v>
      </c>
      <c r="S384" s="104">
        <f>'[3]M (Adjusted)'!$M387</f>
        <v>887549.11151283013</v>
      </c>
      <c r="T384" s="104">
        <f>'[3]M (Adjusted)'!$O387</f>
        <v>37589.70617916411</v>
      </c>
      <c r="U384" s="174">
        <f>[4]Sheet1!$AQ387</f>
        <v>108.78173038093072</v>
      </c>
      <c r="V384" s="101">
        <f>[2]M!F387</f>
        <v>103.39902056218877</v>
      </c>
      <c r="W384" s="80">
        <v>17.763587444276819</v>
      </c>
      <c r="X384" s="80">
        <v>14.712825486412665</v>
      </c>
      <c r="Y384" s="80">
        <v>12.307431317152993</v>
      </c>
      <c r="Z384" s="80">
        <v>14.316274415047987</v>
      </c>
      <c r="AA384" s="80">
        <v>14.79973670161619</v>
      </c>
      <c r="AB384" s="158">
        <f>ROUND(Fall13!W384/($P384/100),3)</f>
        <v>6.3259999999999996</v>
      </c>
      <c r="AC384" s="158">
        <f>ROUND(Fall13!X384/($P384/100),3)</f>
        <v>5.2389999999999999</v>
      </c>
      <c r="AD384" s="158">
        <f>ROUND(Fall13!Y384/($P384/100),3)</f>
        <v>4.383</v>
      </c>
      <c r="AE384" s="158">
        <f>ROUND(Fall13!Z384/($P384/100),3)</f>
        <v>5.0979999999999999</v>
      </c>
      <c r="AF384" s="158">
        <f>ROUND(Fall13!AA384/($P384/100),3)</f>
        <v>5.27</v>
      </c>
      <c r="AG384" s="168">
        <f t="shared" ref="AG384:AL384" si="99">AG372</f>
        <v>0</v>
      </c>
      <c r="AH384" s="168">
        <f t="shared" si="99"/>
        <v>449.2</v>
      </c>
      <c r="AI384" s="168">
        <f t="shared" si="99"/>
        <v>0</v>
      </c>
      <c r="AJ384" s="168">
        <f t="shared" si="99"/>
        <v>510.4</v>
      </c>
      <c r="AK384" s="168">
        <f t="shared" si="99"/>
        <v>0</v>
      </c>
      <c r="AL384" s="168">
        <f t="shared" si="99"/>
        <v>357.3</v>
      </c>
    </row>
    <row r="385" spans="1:38">
      <c r="A385" s="16">
        <f t="shared" si="92"/>
        <v>2021</v>
      </c>
      <c r="B385" s="6">
        <f t="shared" si="50"/>
        <v>9</v>
      </c>
      <c r="C385" s="46">
        <f>'[1]M (Adjusted)'!B388</f>
        <v>9037.2652239717536</v>
      </c>
      <c r="D385" s="101">
        <f>'[1]M (Adjusted)'!D388</f>
        <v>462.7239458779494</v>
      </c>
      <c r="E385" s="101">
        <f>'[1]M (Adjusted)'!E388</f>
        <v>279.47858333587646</v>
      </c>
      <c r="F385" s="101">
        <f>'[1]M (Adjusted)'!F388</f>
        <v>1666.1388514991443</v>
      </c>
      <c r="G385" s="101">
        <f>'[1]M (Adjusted)'!G388</f>
        <v>149.05691637286606</v>
      </c>
      <c r="H385" s="101">
        <f>'[1]M (Adjusted)'!H388</f>
        <v>587.71305777790644</v>
      </c>
      <c r="I385" s="101">
        <f>'[1]M (Adjusted)'!I388</f>
        <v>1447.479382451872</v>
      </c>
      <c r="J385" s="101">
        <f>'[1]M (Adjusted)'!J388</f>
        <v>1532.8910130987565</v>
      </c>
      <c r="K385" s="101">
        <f>'[1]M (Adjusted)'!K388</f>
        <v>1371.9752353683114</v>
      </c>
      <c r="L385" s="101">
        <f>'[1]M (Adjusted)'!L388</f>
        <v>373.67246332590781</v>
      </c>
      <c r="M385" s="101">
        <f>'[1]M (Adjusted)'!M388</f>
        <v>7128.926919894765</v>
      </c>
      <c r="N385" s="101">
        <f>'[1]M (Adjusted)'!N388</f>
        <v>1141.2119117276652</v>
      </c>
      <c r="O385" s="38">
        <f t="shared" ref="O385:O448" si="100">O373</f>
        <v>30.5</v>
      </c>
      <c r="P385" s="101">
        <f>[2]M!L388</f>
        <v>281.30600321311505</v>
      </c>
      <c r="Q385" s="104">
        <f>'[3]M (Adjusted)'!$L388</f>
        <v>995279.7275789897</v>
      </c>
      <c r="R385" s="104">
        <f>'[3]M (Adjusted)'!D388</f>
        <v>43065.906928420285</v>
      </c>
      <c r="S385" s="104">
        <f>'[3]M (Adjusted)'!$M388</f>
        <v>890297.99393157964</v>
      </c>
      <c r="T385" s="104">
        <f>'[3]M (Adjusted)'!$O388</f>
        <v>37640.770272771515</v>
      </c>
      <c r="U385" s="174">
        <f>[4]Sheet1!$AQ388</f>
        <v>108.86284728124738</v>
      </c>
      <c r="V385" s="101">
        <f>[2]M!F388</f>
        <v>103.46186532340944</v>
      </c>
      <c r="W385" s="80">
        <v>17.882397073016239</v>
      </c>
      <c r="X385" s="80">
        <v>14.829834450709578</v>
      </c>
      <c r="Y385" s="80">
        <v>12.358994053975604</v>
      </c>
      <c r="Z385" s="80">
        <v>14.410868468653916</v>
      </c>
      <c r="AA385" s="80">
        <v>14.820532248560786</v>
      </c>
      <c r="AB385" s="158">
        <f>ROUND(Fall13!W385/($P385/100),3)</f>
        <v>6.3570000000000002</v>
      </c>
      <c r="AC385" s="158">
        <f>ROUND(Fall13!X385/($P385/100),3)</f>
        <v>5.2720000000000002</v>
      </c>
      <c r="AD385" s="158">
        <f>ROUND(Fall13!Y385/($P385/100),3)</f>
        <v>4.3929999999999998</v>
      </c>
      <c r="AE385" s="158">
        <f>ROUND(Fall13!Z385/($P385/100),3)</f>
        <v>5.1230000000000002</v>
      </c>
      <c r="AF385" s="158">
        <f>ROUND(Fall13!AA385/($P385/100),3)</f>
        <v>5.2679999999999998</v>
      </c>
      <c r="AG385" s="168">
        <f t="shared" ref="AG385:AL385" si="101">AG373</f>
        <v>0</v>
      </c>
      <c r="AH385" s="168">
        <f t="shared" si="101"/>
        <v>434.1</v>
      </c>
      <c r="AI385" s="168">
        <f t="shared" si="101"/>
        <v>0</v>
      </c>
      <c r="AJ385" s="168">
        <f t="shared" si="101"/>
        <v>495.5</v>
      </c>
      <c r="AK385" s="168">
        <f t="shared" si="101"/>
        <v>0</v>
      </c>
      <c r="AL385" s="168">
        <f t="shared" si="101"/>
        <v>342.1</v>
      </c>
    </row>
    <row r="386" spans="1:38">
      <c r="A386" s="16">
        <f t="shared" si="92"/>
        <v>2021</v>
      </c>
      <c r="B386" s="6">
        <f t="shared" si="50"/>
        <v>10</v>
      </c>
      <c r="C386" s="46">
        <f>'[1]M (Adjusted)'!B389</f>
        <v>9049.6988607032163</v>
      </c>
      <c r="D386" s="101">
        <f>'[1]M (Adjusted)'!D389</f>
        <v>463.69116902735925</v>
      </c>
      <c r="E386" s="101">
        <f>'[1]M (Adjusted)'!E389</f>
        <v>279.02159592809699</v>
      </c>
      <c r="F386" s="101">
        <f>'[1]M (Adjusted)'!F389</f>
        <v>1666.5316707327072</v>
      </c>
      <c r="G386" s="101">
        <f>'[1]M (Adjusted)'!G389</f>
        <v>149.13557197793477</v>
      </c>
      <c r="H386" s="101">
        <f>'[1]M (Adjusted)'!H389</f>
        <v>588.4045451497359</v>
      </c>
      <c r="I386" s="101">
        <f>'[1]M (Adjusted)'!I389</f>
        <v>1450.276078925498</v>
      </c>
      <c r="J386" s="101">
        <f>'[1]M (Adjusted)'!J389</f>
        <v>1536.838777625753</v>
      </c>
      <c r="K386" s="101">
        <f>'[1]M (Adjusted)'!K389</f>
        <v>1374.9185661221104</v>
      </c>
      <c r="L386" s="101">
        <f>'[1]M (Adjusted)'!L389</f>
        <v>374.18669617608668</v>
      </c>
      <c r="M386" s="101">
        <f>'[1]M (Adjusted)'!M389</f>
        <v>7140.2919067098255</v>
      </c>
      <c r="N386" s="101">
        <f>'[1]M (Adjusted)'!N389</f>
        <v>1141.3190974247848</v>
      </c>
      <c r="O386" s="38">
        <f t="shared" si="100"/>
        <v>29.7</v>
      </c>
      <c r="P386" s="101">
        <f>[2]M!L389</f>
        <v>281.79117776098991</v>
      </c>
      <c r="Q386" s="104">
        <f>'[3]M (Adjusted)'!$L389</f>
        <v>998373.25496009085</v>
      </c>
      <c r="R386" s="104">
        <f>'[3]M (Adjusted)'!D389</f>
        <v>43098.431054698107</v>
      </c>
      <c r="S386" s="104">
        <f>'[3]M (Adjusted)'!$M389</f>
        <v>893012.7503510752</v>
      </c>
      <c r="T386" s="104">
        <f>'[3]M (Adjusted)'!$O389</f>
        <v>37690.51200517916</v>
      </c>
      <c r="U386" s="174">
        <f>[4]Sheet1!$AQ389</f>
        <v>108.94751760982457</v>
      </c>
      <c r="V386" s="101">
        <f>[2]M!F389</f>
        <v>103.5303065043784</v>
      </c>
      <c r="W386" s="80">
        <v>18.110440029892587</v>
      </c>
      <c r="X386" s="80">
        <v>14.926272992380715</v>
      </c>
      <c r="Y386" s="80">
        <v>12.321642144694973</v>
      </c>
      <c r="Z386" s="80">
        <v>14.473081501828224</v>
      </c>
      <c r="AA386" s="80">
        <v>14.744878275669958</v>
      </c>
      <c r="AB386" s="158">
        <f>ROUND(Fall13!W386/($P386/100),3)</f>
        <v>6.4269999999999996</v>
      </c>
      <c r="AC386" s="158">
        <f>ROUND(Fall13!X386/($P386/100),3)</f>
        <v>5.2969999999999997</v>
      </c>
      <c r="AD386" s="158">
        <f>ROUND(Fall13!Y386/($P386/100),3)</f>
        <v>4.3730000000000002</v>
      </c>
      <c r="AE386" s="158">
        <f>ROUND(Fall13!Z386/($P386/100),3)</f>
        <v>5.1360000000000001</v>
      </c>
      <c r="AF386" s="158">
        <f>ROUND(Fall13!AA386/($P386/100),3)</f>
        <v>5.2329999999999997</v>
      </c>
      <c r="AG386" s="168">
        <f t="shared" ref="AG386:AL386" si="102">AG374</f>
        <v>0.3</v>
      </c>
      <c r="AH386" s="168">
        <f t="shared" si="102"/>
        <v>344.3</v>
      </c>
      <c r="AI386" s="168">
        <f t="shared" si="102"/>
        <v>0</v>
      </c>
      <c r="AJ386" s="168">
        <f t="shared" si="102"/>
        <v>403.4</v>
      </c>
      <c r="AK386" s="168">
        <f t="shared" si="102"/>
        <v>0.7</v>
      </c>
      <c r="AL386" s="168">
        <f t="shared" si="102"/>
        <v>256.3</v>
      </c>
    </row>
    <row r="387" spans="1:38">
      <c r="A387" s="16">
        <f t="shared" si="92"/>
        <v>2021</v>
      </c>
      <c r="B387" s="6">
        <f t="shared" si="50"/>
        <v>11</v>
      </c>
      <c r="C387" s="46">
        <f>'[1]M (Adjusted)'!B390</f>
        <v>9061.9626082499817</v>
      </c>
      <c r="D387" s="101">
        <f>'[1]M (Adjusted)'!D390</f>
        <v>464.56972319533429</v>
      </c>
      <c r="E387" s="101">
        <f>'[1]M (Adjusted)'!E390</f>
        <v>278.54118008203807</v>
      </c>
      <c r="F387" s="101">
        <f>'[1]M (Adjusted)'!F390</f>
        <v>1666.9089408615448</v>
      </c>
      <c r="G387" s="101">
        <f>'[1]M (Adjusted)'!G390</f>
        <v>149.21258604075604</v>
      </c>
      <c r="H387" s="101">
        <f>'[1]M (Adjusted)'!H390</f>
        <v>589.11400966830547</v>
      </c>
      <c r="I387" s="101">
        <f>'[1]M (Adjusted)'!I390</f>
        <v>1453.1202802543839</v>
      </c>
      <c r="J387" s="101">
        <f>'[1]M (Adjusted)'!J390</f>
        <v>1540.7911267104248</v>
      </c>
      <c r="K387" s="101">
        <f>'[1]M (Adjusted)'!K390</f>
        <v>1377.8165222905577</v>
      </c>
      <c r="L387" s="101">
        <f>'[1]M (Adjusted)'!L390</f>
        <v>374.68093255783123</v>
      </c>
      <c r="M387" s="101">
        <f>'[1]M (Adjusted)'!M390</f>
        <v>7151.6443983838044</v>
      </c>
      <c r="N387" s="101">
        <f>'[1]M (Adjusted)'!N390</f>
        <v>1141.2158695361538</v>
      </c>
      <c r="O387" s="38">
        <f t="shared" si="100"/>
        <v>29.9</v>
      </c>
      <c r="P387" s="101">
        <f>[2]M!L390</f>
        <v>282.27836161788241</v>
      </c>
      <c r="Q387" s="104">
        <f>'[3]M (Adjusted)'!$L390</f>
        <v>1001442.7016794841</v>
      </c>
      <c r="R387" s="104">
        <f>'[3]M (Adjusted)'!D390</f>
        <v>43133.706826677655</v>
      </c>
      <c r="S387" s="104">
        <f>'[3]M (Adjusted)'!$M390</f>
        <v>895704.4958114624</v>
      </c>
      <c r="T387" s="104">
        <f>'[3]M (Adjusted)'!$O390</f>
        <v>37739.220136098069</v>
      </c>
      <c r="U387" s="174">
        <f>[4]Sheet1!$AQ390</f>
        <v>109.02944967779331</v>
      </c>
      <c r="V387" s="101">
        <f>[2]M!F390</f>
        <v>103.58874825214346</v>
      </c>
      <c r="W387" s="80">
        <v>18.474257621480881</v>
      </c>
      <c r="X387" s="80">
        <v>15.126817148667399</v>
      </c>
      <c r="Y387" s="80">
        <v>12.638150724228836</v>
      </c>
      <c r="Z387" s="80">
        <v>14.683516678949466</v>
      </c>
      <c r="AA387" s="80">
        <v>14.539685949625994</v>
      </c>
      <c r="AB387" s="158">
        <f>ROUND(Fall13!W387/($P387/100),3)</f>
        <v>6.5449999999999999</v>
      </c>
      <c r="AC387" s="158">
        <f>ROUND(Fall13!X387/($P387/100),3)</f>
        <v>5.359</v>
      </c>
      <c r="AD387" s="158">
        <f>ROUND(Fall13!Y387/($P387/100),3)</f>
        <v>4.4770000000000003</v>
      </c>
      <c r="AE387" s="158">
        <f>ROUND(Fall13!Z387/($P387/100),3)</f>
        <v>5.202</v>
      </c>
      <c r="AF387" s="158">
        <f>ROUND(Fall13!AA387/($P387/100),3)</f>
        <v>5.1509999999999998</v>
      </c>
      <c r="AG387" s="168">
        <f t="shared" ref="AG387:AL387" si="103">AG375</f>
        <v>13.1</v>
      </c>
      <c r="AH387" s="168">
        <f t="shared" si="103"/>
        <v>171.4</v>
      </c>
      <c r="AI387" s="168">
        <f t="shared" si="103"/>
        <v>1.8</v>
      </c>
      <c r="AJ387" s="168">
        <f t="shared" si="103"/>
        <v>221</v>
      </c>
      <c r="AK387" s="168">
        <f t="shared" si="103"/>
        <v>23.9</v>
      </c>
      <c r="AL387" s="168">
        <f t="shared" si="103"/>
        <v>106.2</v>
      </c>
    </row>
    <row r="388" spans="1:38">
      <c r="A388" s="16">
        <f t="shared" si="92"/>
        <v>2021</v>
      </c>
      <c r="B388" s="6">
        <f t="shared" si="50"/>
        <v>12</v>
      </c>
      <c r="C388" s="46">
        <f>'[1]M (Adjusted)'!B391</f>
        <v>9074.0619972405893</v>
      </c>
      <c r="D388" s="101">
        <f>'[1]M (Adjusted)'!D391</f>
        <v>465.28383343931165</v>
      </c>
      <c r="E388" s="101">
        <f>'[1]M (Adjusted)'!E391</f>
        <v>278.02576964853273</v>
      </c>
      <c r="F388" s="101">
        <f>'[1]M (Adjusted)'!F391</f>
        <v>1667.2717042905429</v>
      </c>
      <c r="G388" s="101">
        <f>'[1]M (Adjusted)'!G391</f>
        <v>149.28873794922424</v>
      </c>
      <c r="H388" s="101">
        <f>'[1]M (Adjusted)'!H391</f>
        <v>589.84721496196528</v>
      </c>
      <c r="I388" s="101">
        <f>'[1]M (Adjusted)'!I391</f>
        <v>1456.0734041381268</v>
      </c>
      <c r="J388" s="101">
        <f>'[1]M (Adjusted)'!J391</f>
        <v>1544.8054571064008</v>
      </c>
      <c r="K388" s="101">
        <f>'[1]M (Adjusted)'!K391</f>
        <v>1380.6771822134333</v>
      </c>
      <c r="L388" s="101">
        <f>'[1]M (Adjusted)'!L391</f>
        <v>375.14394116726135</v>
      </c>
      <c r="M388" s="101">
        <f>'[1]M (Adjusted)'!M391</f>
        <v>7163.1076418269549</v>
      </c>
      <c r="N388" s="101">
        <f>'[1]M (Adjusted)'!N391</f>
        <v>1140.8919324106403</v>
      </c>
      <c r="O388" s="38">
        <f t="shared" si="100"/>
        <v>31.4</v>
      </c>
      <c r="P388" s="101">
        <f>[2]M!L391</f>
        <v>282.76922675925158</v>
      </c>
      <c r="Q388" s="104">
        <f>'[3]M (Adjusted)'!$L391</f>
        <v>1004504.1305162983</v>
      </c>
      <c r="R388" s="104">
        <f>'[3]M (Adjusted)'!D391</f>
        <v>43174.522916883579</v>
      </c>
      <c r="S388" s="104">
        <f>'[3]M (Adjusted)'!$M391</f>
        <v>898387.72144268407</v>
      </c>
      <c r="T388" s="104">
        <f>'[3]M (Adjusted)'!$O391</f>
        <v>37787.332923612288</v>
      </c>
      <c r="U388" s="174">
        <f>[4]Sheet1!$AQ391</f>
        <v>109.10426368345055</v>
      </c>
      <c r="V388" s="101">
        <f>[2]M!F391</f>
        <v>103.62691603949473</v>
      </c>
      <c r="W388" s="80">
        <v>18.05678845489626</v>
      </c>
      <c r="X388" s="80">
        <v>15.00792710132049</v>
      </c>
      <c r="Y388" s="80">
        <v>12.405901042791596</v>
      </c>
      <c r="Z388" s="80">
        <v>14.543517791175494</v>
      </c>
      <c r="AA388" s="80">
        <v>14.652222749911148</v>
      </c>
      <c r="AB388" s="158">
        <f>ROUND(Fall13!W388/($P388/100),3)</f>
        <v>6.3860000000000001</v>
      </c>
      <c r="AC388" s="158">
        <f>ROUND(Fall13!X388/($P388/100),3)</f>
        <v>5.3070000000000004</v>
      </c>
      <c r="AD388" s="158">
        <f>ROUND(Fall13!Y388/($P388/100),3)</f>
        <v>4.3869999999999996</v>
      </c>
      <c r="AE388" s="158">
        <f>ROUND(Fall13!Z388/($P388/100),3)</f>
        <v>5.1429999999999998</v>
      </c>
      <c r="AF388" s="158">
        <f>ROUND(Fall13!AA388/($P388/100),3)</f>
        <v>5.1820000000000004</v>
      </c>
      <c r="AG388" s="168">
        <f t="shared" ref="AG388:AL388" si="104">AG376</f>
        <v>64.900000000000006</v>
      </c>
      <c r="AH388" s="168">
        <f t="shared" si="104"/>
        <v>54.9</v>
      </c>
      <c r="AI388" s="168">
        <f t="shared" si="104"/>
        <v>19.8</v>
      </c>
      <c r="AJ388" s="168">
        <f t="shared" si="104"/>
        <v>83.9</v>
      </c>
      <c r="AK388" s="168">
        <f t="shared" si="104"/>
        <v>97.8</v>
      </c>
      <c r="AL388" s="168">
        <f t="shared" si="104"/>
        <v>25.2</v>
      </c>
    </row>
    <row r="389" spans="1:38">
      <c r="A389" s="16">
        <f t="shared" si="92"/>
        <v>2022</v>
      </c>
      <c r="B389" s="6">
        <f t="shared" si="50"/>
        <v>1</v>
      </c>
      <c r="C389" s="46">
        <f>'[1]M (Adjusted)'!B392</f>
        <v>9086.3723003672021</v>
      </c>
      <c r="D389" s="101">
        <f>'[1]M (Adjusted)'!D392</f>
        <v>465.93068086235752</v>
      </c>
      <c r="E389" s="101">
        <f>'[1]M (Adjusted)'!E392</f>
        <v>277.48635770140157</v>
      </c>
      <c r="F389" s="101">
        <f>'[1]M (Adjusted)'!F392</f>
        <v>1667.6301661702173</v>
      </c>
      <c r="G389" s="101">
        <f>'[1]M (Adjusted)'!G392</f>
        <v>149.36690853136562</v>
      </c>
      <c r="H389" s="101">
        <f>'[1]M (Adjusted)'!H392</f>
        <v>590.60646304848694</v>
      </c>
      <c r="I389" s="101">
        <f>'[1]M (Adjusted)'!I392</f>
        <v>1459.1392196080376</v>
      </c>
      <c r="J389" s="101">
        <f>'[1]M (Adjusted)'!J392</f>
        <v>1548.9721898618004</v>
      </c>
      <c r="K389" s="101">
        <f>'[1]M (Adjusted)'!K392</f>
        <v>1383.5959840306352</v>
      </c>
      <c r="L389" s="101">
        <f>'[1]M (Adjusted)'!L392</f>
        <v>375.59613472403538</v>
      </c>
      <c r="M389" s="101">
        <f>'[1]M (Adjusted)'!M392</f>
        <v>7174.9070659745776</v>
      </c>
      <c r="N389" s="101">
        <f>'[1]M (Adjusted)'!N392</f>
        <v>1149.3716987892701</v>
      </c>
      <c r="O389" s="38">
        <f t="shared" si="100"/>
        <v>32.200000000000003</v>
      </c>
      <c r="P389" s="101">
        <f>[2]M!L392</f>
        <v>283.27076341073598</v>
      </c>
      <c r="Q389" s="104">
        <f>'[3]M (Adjusted)'!$L392</f>
        <v>1007637.523291311</v>
      </c>
      <c r="R389" s="104">
        <f>'[3]M (Adjusted)'!D392</f>
        <v>43219.595946991154</v>
      </c>
      <c r="S389" s="104">
        <f>'[3]M (Adjusted)'!$M392</f>
        <v>901133.15681974345</v>
      </c>
      <c r="T389" s="104">
        <f>'[3]M (Adjusted)'!$O392</f>
        <v>37836.613949898754</v>
      </c>
      <c r="U389" s="174">
        <f>[4]Sheet1!$AQ392</f>
        <v>109.17476318779612</v>
      </c>
      <c r="V389" s="101">
        <f>[2]M!F392</f>
        <v>103.65200686058209</v>
      </c>
      <c r="W389" s="80">
        <v>19.039665554992791</v>
      </c>
      <c r="X389" s="80">
        <v>15.841707994972003</v>
      </c>
      <c r="Y389" s="80">
        <v>12.993335170353703</v>
      </c>
      <c r="Z389" s="80">
        <v>15.360668762565876</v>
      </c>
      <c r="AA389" s="80">
        <v>15.573595123957453</v>
      </c>
      <c r="AB389" s="158">
        <f>ROUND(Fall13!W389/($P389/100),3)</f>
        <v>6.7210000000000001</v>
      </c>
      <c r="AC389" s="158">
        <f>ROUND(Fall13!X389/($P389/100),3)</f>
        <v>5.5919999999999996</v>
      </c>
      <c r="AD389" s="158">
        <f>ROUND(Fall13!Y389/($P389/100),3)</f>
        <v>4.5869999999999997</v>
      </c>
      <c r="AE389" s="158">
        <f>ROUND(Fall13!Z389/($P389/100),3)</f>
        <v>5.423</v>
      </c>
      <c r="AF389" s="158">
        <f>ROUND(Fall13!AA389/($P389/100),3)</f>
        <v>5.4980000000000002</v>
      </c>
      <c r="AG389" s="168">
        <f t="shared" ref="AG389:AL389" si="105">AG377</f>
        <v>149.19999999999999</v>
      </c>
      <c r="AH389" s="168">
        <f t="shared" si="105"/>
        <v>350.3</v>
      </c>
      <c r="AI389" s="168">
        <f t="shared" si="105"/>
        <v>58.6</v>
      </c>
      <c r="AJ389" s="168">
        <f t="shared" si="105"/>
        <v>44.2</v>
      </c>
      <c r="AK389" s="168">
        <f t="shared" si="105"/>
        <v>204.3</v>
      </c>
      <c r="AL389" s="168">
        <f t="shared" si="105"/>
        <v>7.4</v>
      </c>
    </row>
    <row r="390" spans="1:38">
      <c r="A390" s="16">
        <f t="shared" si="92"/>
        <v>2022</v>
      </c>
      <c r="B390" s="6">
        <f t="shared" si="50"/>
        <v>2</v>
      </c>
      <c r="C390" s="46">
        <f>'[1]M (Adjusted)'!B393</f>
        <v>9098.3119941683744</v>
      </c>
      <c r="D390" s="101">
        <f>'[1]M (Adjusted)'!D393</f>
        <v>466.60151186319337</v>
      </c>
      <c r="E390" s="101">
        <f>'[1]M (Adjusted)'!E393</f>
        <v>276.98607757128775</v>
      </c>
      <c r="F390" s="101">
        <f>'[1]M (Adjusted)'!F393</f>
        <v>1667.966764967689</v>
      </c>
      <c r="G390" s="101">
        <f>'[1]M (Adjusted)'!G393</f>
        <v>149.44374429306481</v>
      </c>
      <c r="H390" s="101">
        <f>'[1]M (Adjusted)'!H393</f>
        <v>591.32816450150654</v>
      </c>
      <c r="I390" s="101">
        <f>'[1]M (Adjusted)'!I393</f>
        <v>1462.0421171882856</v>
      </c>
      <c r="J390" s="101">
        <f>'[1]M (Adjusted)'!J393</f>
        <v>1553.0286339090339</v>
      </c>
      <c r="K390" s="101">
        <f>'[1]M (Adjusted)'!K393</f>
        <v>1386.4403989676919</v>
      </c>
      <c r="L390" s="101">
        <f>'[1]M (Adjusted)'!L393</f>
        <v>376.0287038898428</v>
      </c>
      <c r="M390" s="101">
        <f>'[1]M (Adjusted)'!M393</f>
        <v>7186.2785277171142</v>
      </c>
      <c r="N390" s="101">
        <f>'[1]M (Adjusted)'!N393</f>
        <v>1147.2251443703487</v>
      </c>
      <c r="O390" s="38">
        <f t="shared" si="100"/>
        <v>29.7</v>
      </c>
      <c r="P390" s="101">
        <f>[2]M!L393</f>
        <v>283.74862585504263</v>
      </c>
      <c r="Q390" s="104">
        <f>'[3]M (Adjusted)'!$L393</f>
        <v>1010670.5353633335</v>
      </c>
      <c r="R390" s="104">
        <f>'[3]M (Adjusted)'!D393</f>
        <v>43262.545776483363</v>
      </c>
      <c r="S390" s="104">
        <f>'[3]M (Adjusted)'!$M393</f>
        <v>903790.50672067911</v>
      </c>
      <c r="T390" s="104">
        <f>'[3]M (Adjusted)'!$O393</f>
        <v>37884.909491287814</v>
      </c>
      <c r="U390" s="174">
        <f>[4]Sheet1!$AQ393</f>
        <v>109.24005610832579</v>
      </c>
      <c r="V390" s="101">
        <f>[2]M!F393</f>
        <v>103.67453031108847</v>
      </c>
      <c r="W390" s="80">
        <v>19.276726418087634</v>
      </c>
      <c r="X390" s="80">
        <v>16.166372925439184</v>
      </c>
      <c r="Y390" s="80">
        <v>13.296646696882632</v>
      </c>
      <c r="Z390" s="80">
        <v>15.663260720134419</v>
      </c>
      <c r="AA390" s="80">
        <v>15.60945407148489</v>
      </c>
      <c r="AB390" s="158">
        <f>ROUND(Fall13!W390/($P390/100),3)</f>
        <v>6.7939999999999996</v>
      </c>
      <c r="AC390" s="158">
        <f>ROUND(Fall13!X390/($P390/100),3)</f>
        <v>5.6970000000000001</v>
      </c>
      <c r="AD390" s="158">
        <f>ROUND(Fall13!Y390/($P390/100),3)</f>
        <v>4.6859999999999999</v>
      </c>
      <c r="AE390" s="158">
        <f>ROUND(Fall13!Z390/($P390/100),3)</f>
        <v>5.52</v>
      </c>
      <c r="AF390" s="158">
        <f>ROUND(Fall13!AA390/($P390/100),3)</f>
        <v>5.5010000000000003</v>
      </c>
      <c r="AG390" s="168">
        <f t="shared" ref="AG390:AL390" si="106">AG378</f>
        <v>142.9</v>
      </c>
      <c r="AH390" s="168">
        <f t="shared" si="106"/>
        <v>421.3</v>
      </c>
      <c r="AI390" s="168">
        <f t="shared" si="106"/>
        <v>51.6</v>
      </c>
      <c r="AJ390" s="168">
        <f t="shared" si="106"/>
        <v>25.9</v>
      </c>
      <c r="AK390" s="168">
        <f t="shared" si="106"/>
        <v>201.7</v>
      </c>
      <c r="AL390" s="168">
        <f t="shared" si="106"/>
        <v>2.9</v>
      </c>
    </row>
    <row r="391" spans="1:38">
      <c r="A391" s="16">
        <f t="shared" si="92"/>
        <v>2022</v>
      </c>
      <c r="B391" s="6">
        <f t="shared" si="50"/>
        <v>3</v>
      </c>
      <c r="C391" s="46">
        <f>'[1]M (Adjusted)'!B394</f>
        <v>9110.5877079194597</v>
      </c>
      <c r="D391" s="101">
        <f>'[1]M (Adjusted)'!D394</f>
        <v>467.41283136606216</v>
      </c>
      <c r="E391" s="101">
        <f>'[1]M (Adjusted)'!E394</f>
        <v>276.51691445600119</v>
      </c>
      <c r="F391" s="101">
        <f>'[1]M (Adjusted)'!F394</f>
        <v>1668.3009756155193</v>
      </c>
      <c r="G391" s="101">
        <f>'[1]M (Adjusted)'!G394</f>
        <v>149.52362672344691</v>
      </c>
      <c r="H391" s="101">
        <f>'[1]M (Adjusted)'!H394</f>
        <v>592.03841054727957</v>
      </c>
      <c r="I391" s="101">
        <f>'[1]M (Adjusted)'!I394</f>
        <v>1464.8780250981931</v>
      </c>
      <c r="J391" s="101">
        <f>'[1]M (Adjusted)'!J394</f>
        <v>1557.1674509634895</v>
      </c>
      <c r="K391" s="101">
        <f>'[1]M (Adjusted)'!K394</f>
        <v>1389.3795272717553</v>
      </c>
      <c r="L391" s="101">
        <f>'[1]M (Adjusted)'!L394</f>
        <v>376.47663893550634</v>
      </c>
      <c r="M391" s="101">
        <f>'[1]M (Adjusted)'!M394</f>
        <v>7197.7646551551898</v>
      </c>
      <c r="N391" s="101">
        <f>'[1]M (Adjusted)'!N394</f>
        <v>1146.1279681991978</v>
      </c>
      <c r="O391" s="38">
        <f t="shared" si="100"/>
        <v>29.4</v>
      </c>
      <c r="P391" s="101">
        <f>[2]M!L394</f>
        <v>284.22551618480395</v>
      </c>
      <c r="Q391" s="104">
        <f>'[3]M (Adjusted)'!$L394</f>
        <v>1013771.6705794795</v>
      </c>
      <c r="R391" s="104">
        <f>'[3]M (Adjusted)'!D394</f>
        <v>43303.211015127781</v>
      </c>
      <c r="S391" s="104">
        <f>'[3]M (Adjusted)'!$M394</f>
        <v>906508.26049730857</v>
      </c>
      <c r="T391" s="104">
        <f>'[3]M (Adjusted)'!$O394</f>
        <v>37935.214271676159</v>
      </c>
      <c r="U391" s="174">
        <f>[4]Sheet1!$AQ394</f>
        <v>109.30586054019871</v>
      </c>
      <c r="V391" s="101">
        <f>[2]M!F394</f>
        <v>103.7036979004981</v>
      </c>
      <c r="W391" s="80">
        <v>19.11955405229395</v>
      </c>
      <c r="X391" s="80">
        <v>15.890405401153178</v>
      </c>
      <c r="Y391" s="80">
        <v>13.126714512110677</v>
      </c>
      <c r="Z391" s="80">
        <v>15.416592075683706</v>
      </c>
      <c r="AA391" s="80">
        <v>15.356922952750889</v>
      </c>
      <c r="AB391" s="158">
        <f>ROUND(Fall13!W391/($P391/100),3)</f>
        <v>6.7270000000000003</v>
      </c>
      <c r="AC391" s="158">
        <f>ROUND(Fall13!X391/($P391/100),3)</f>
        <v>5.5910000000000002</v>
      </c>
      <c r="AD391" s="158">
        <f>ROUND(Fall13!Y391/($P391/100),3)</f>
        <v>4.6180000000000003</v>
      </c>
      <c r="AE391" s="158">
        <f>ROUND(Fall13!Z391/($P391/100),3)</f>
        <v>5.4240000000000004</v>
      </c>
      <c r="AF391" s="158">
        <f>ROUND(Fall13!AA391/($P391/100),3)</f>
        <v>5.4029999999999996</v>
      </c>
      <c r="AG391" s="168">
        <f t="shared" ref="AG391:AL391" si="107">AG379</f>
        <v>79.2</v>
      </c>
      <c r="AH391" s="168">
        <f t="shared" si="107"/>
        <v>40.700000000000003</v>
      </c>
      <c r="AI391" s="168">
        <f t="shared" si="107"/>
        <v>25.2</v>
      </c>
      <c r="AJ391" s="168">
        <f t="shared" si="107"/>
        <v>66.099999999999994</v>
      </c>
      <c r="AK391" s="168">
        <f t="shared" si="107"/>
        <v>118.4</v>
      </c>
      <c r="AL391" s="168">
        <f t="shared" si="107"/>
        <v>14.6</v>
      </c>
    </row>
    <row r="392" spans="1:38">
      <c r="A392" s="16">
        <f t="shared" si="92"/>
        <v>2022</v>
      </c>
      <c r="B392" s="6">
        <f t="shared" si="50"/>
        <v>4</v>
      </c>
      <c r="C392" s="46">
        <f>'[1]M (Adjusted)'!B395</f>
        <v>9123.4074440439545</v>
      </c>
      <c r="D392" s="101">
        <f>'[1]M (Adjusted)'!D395</f>
        <v>468.33987462669609</v>
      </c>
      <c r="E392" s="101">
        <f>'[1]M (Adjusted)'!E395</f>
        <v>276.05140125826</v>
      </c>
      <c r="F392" s="101">
        <f>'[1]M (Adjusted)'!F395</f>
        <v>1668.6370079919695</v>
      </c>
      <c r="G392" s="101">
        <f>'[1]M (Adjusted)'!G395</f>
        <v>149.60634180549533</v>
      </c>
      <c r="H392" s="101">
        <f>'[1]M (Adjusted)'!H395</f>
        <v>592.76084713712339</v>
      </c>
      <c r="I392" s="101">
        <f>'[1]M (Adjusted)'!I395</f>
        <v>1467.7605288011332</v>
      </c>
      <c r="J392" s="101">
        <f>'[1]M (Adjusted)'!J395</f>
        <v>1561.4602681552371</v>
      </c>
      <c r="K392" s="101">
        <f>'[1]M (Adjusted)'!K395</f>
        <v>1392.4521718909343</v>
      </c>
      <c r="L392" s="101">
        <f>'[1]M (Adjusted)'!L395</f>
        <v>376.94829917686678</v>
      </c>
      <c r="M392" s="101">
        <f>'[1]M (Adjusted)'!M395</f>
        <v>7209.6254649587599</v>
      </c>
      <c r="N392" s="101">
        <f>'[1]M (Adjusted)'!N395</f>
        <v>1145.8887810987703</v>
      </c>
      <c r="O392" s="38">
        <f t="shared" si="100"/>
        <v>29.65</v>
      </c>
      <c r="P392" s="101">
        <f>[2]M!L395</f>
        <v>284.71696101293588</v>
      </c>
      <c r="Q392" s="104">
        <f>'[3]M (Adjusted)'!$L395</f>
        <v>1017019.6726338704</v>
      </c>
      <c r="R392" s="104">
        <f>'[3]M (Adjusted)'!D395</f>
        <v>43343.588173536948</v>
      </c>
      <c r="S392" s="104">
        <f>'[3]M (Adjusted)'!$M395</f>
        <v>909356.86232935591</v>
      </c>
      <c r="T392" s="104">
        <f>'[3]M (Adjusted)'!$O395</f>
        <v>37988.49982317289</v>
      </c>
      <c r="U392" s="174">
        <f>[4]Sheet1!$AQ395</f>
        <v>109.373289842826</v>
      </c>
      <c r="V392" s="101">
        <f>[2]M!F395</f>
        <v>103.73758959633609</v>
      </c>
      <c r="W392" s="80">
        <v>19.103116798547326</v>
      </c>
      <c r="X392" s="80">
        <v>15.911394799329695</v>
      </c>
      <c r="Y392" s="80">
        <v>13.200561284646056</v>
      </c>
      <c r="Z392" s="80">
        <v>15.458072464375901</v>
      </c>
      <c r="AA392" s="80">
        <v>15.355681209991459</v>
      </c>
      <c r="AB392" s="158">
        <f>ROUND(Fall13!W392/($P392/100),3)</f>
        <v>6.71</v>
      </c>
      <c r="AC392" s="158">
        <f>ROUND(Fall13!X392/($P392/100),3)</f>
        <v>5.5880000000000001</v>
      </c>
      <c r="AD392" s="158">
        <f>ROUND(Fall13!Y392/($P392/100),3)</f>
        <v>4.6360000000000001</v>
      </c>
      <c r="AE392" s="158">
        <f>ROUND(Fall13!Z392/($P392/100),3)</f>
        <v>5.4290000000000003</v>
      </c>
      <c r="AF392" s="158">
        <f>ROUND(Fall13!AA392/($P392/100),3)</f>
        <v>5.3929999999999998</v>
      </c>
      <c r="AG392" s="168">
        <f t="shared" ref="AG392:AL392" si="108">AG380</f>
        <v>19.399999999999999</v>
      </c>
      <c r="AH392" s="168">
        <f t="shared" si="108"/>
        <v>96.9</v>
      </c>
      <c r="AI392" s="168">
        <f t="shared" si="108"/>
        <v>2.8</v>
      </c>
      <c r="AJ392" s="168">
        <f t="shared" si="108"/>
        <v>140.19999999999999</v>
      </c>
      <c r="AK392" s="168">
        <f t="shared" si="108"/>
        <v>37.6</v>
      </c>
      <c r="AL392" s="168">
        <f t="shared" si="108"/>
        <v>43.9</v>
      </c>
    </row>
    <row r="393" spans="1:38">
      <c r="A393" s="16">
        <f t="shared" si="92"/>
        <v>2022</v>
      </c>
      <c r="B393" s="6">
        <f t="shared" si="50"/>
        <v>5</v>
      </c>
      <c r="C393" s="46">
        <f>'[1]M (Adjusted)'!B396</f>
        <v>9136.0272675675733</v>
      </c>
      <c r="D393" s="101">
        <f>'[1]M (Adjusted)'!D396</f>
        <v>469.25335678698553</v>
      </c>
      <c r="E393" s="101">
        <f>'[1]M (Adjusted)'!E396</f>
        <v>275.58320881648649</v>
      </c>
      <c r="F393" s="101">
        <f>'[1]M (Adjusted)'!F396</f>
        <v>1668.9528823531564</v>
      </c>
      <c r="G393" s="101">
        <f>'[1]M (Adjusted)'!G396</f>
        <v>149.68490459818034</v>
      </c>
      <c r="H393" s="101">
        <f>'[1]M (Adjusted)'!H396</f>
        <v>593.47440114485164</v>
      </c>
      <c r="I393" s="101">
        <f>'[1]M (Adjusted)'!I396</f>
        <v>1470.6355548055183</v>
      </c>
      <c r="J393" s="101">
        <f>'[1]M (Adjusted)'!J396</f>
        <v>1565.6740698718256</v>
      </c>
      <c r="K393" s="101">
        <f>'[1]M (Adjusted)'!K396</f>
        <v>1395.4644911005612</v>
      </c>
      <c r="L393" s="101">
        <f>'[1]M (Adjusted)'!L396</f>
        <v>377.41454997466457</v>
      </c>
      <c r="M393" s="101">
        <f>'[1]M (Adjusted)'!M396</f>
        <v>7221.3008538487575</v>
      </c>
      <c r="N393" s="101">
        <f>'[1]M (Adjusted)'!N396</f>
        <v>1146.086571642433</v>
      </c>
      <c r="O393" s="38">
        <f t="shared" si="100"/>
        <v>30.55</v>
      </c>
      <c r="P393" s="101">
        <f>[2]M!L396</f>
        <v>285.20643459161323</v>
      </c>
      <c r="Q393" s="104">
        <f>'[3]M (Adjusted)'!$L396</f>
        <v>1020266.9051193575</v>
      </c>
      <c r="R393" s="104">
        <f>'[3]M (Adjusted)'!D396</f>
        <v>43383.937960341944</v>
      </c>
      <c r="S393" s="104">
        <f>'[3]M (Adjusted)'!$M396</f>
        <v>912208.63057105767</v>
      </c>
      <c r="T393" s="104">
        <f>'[3]M (Adjusted)'!$O396</f>
        <v>38041.829787305287</v>
      </c>
      <c r="U393" s="174">
        <f>[4]Sheet1!$AQ396</f>
        <v>109.43777565713671</v>
      </c>
      <c r="V393" s="101">
        <f>[2]M!F396</f>
        <v>103.76846489869058</v>
      </c>
      <c r="W393" s="80">
        <v>18.790906579362172</v>
      </c>
      <c r="X393" s="80">
        <v>15.67108768154635</v>
      </c>
      <c r="Y393" s="80">
        <v>13.093321606780432</v>
      </c>
      <c r="Z393" s="80">
        <v>15.243073604220665</v>
      </c>
      <c r="AA393" s="80">
        <v>15.349002224480696</v>
      </c>
      <c r="AB393" s="158">
        <f>ROUND(Fall13!W393/($P393/100),3)</f>
        <v>6.5890000000000004</v>
      </c>
      <c r="AC393" s="158">
        <f>ROUND(Fall13!X393/($P393/100),3)</f>
        <v>5.4950000000000001</v>
      </c>
      <c r="AD393" s="158">
        <f>ROUND(Fall13!Y393/($P393/100),3)</f>
        <v>4.5910000000000002</v>
      </c>
      <c r="AE393" s="158">
        <f>ROUND(Fall13!Z393/($P393/100),3)</f>
        <v>5.3449999999999998</v>
      </c>
      <c r="AF393" s="158">
        <f>ROUND(Fall13!AA393/($P393/100),3)</f>
        <v>5.3819999999999997</v>
      </c>
      <c r="AG393" s="168">
        <f t="shared" ref="AG393:AL393" si="109">AG381</f>
        <v>2.6</v>
      </c>
      <c r="AH393" s="168">
        <f t="shared" si="109"/>
        <v>202.5</v>
      </c>
      <c r="AI393" s="168">
        <f t="shared" si="109"/>
        <v>0.2</v>
      </c>
      <c r="AJ393" s="168">
        <f t="shared" si="109"/>
        <v>258.10000000000002</v>
      </c>
      <c r="AK393" s="168">
        <f t="shared" si="109"/>
        <v>6.7</v>
      </c>
      <c r="AL393" s="168">
        <f t="shared" si="109"/>
        <v>124.9</v>
      </c>
    </row>
    <row r="394" spans="1:38">
      <c r="A394" s="16">
        <f t="shared" si="92"/>
        <v>2022</v>
      </c>
      <c r="B394" s="6">
        <f t="shared" si="50"/>
        <v>6</v>
      </c>
      <c r="C394" s="46">
        <f>'[1]M (Adjusted)'!B397</f>
        <v>9148.2266841709607</v>
      </c>
      <c r="D394" s="101">
        <f>'[1]M (Adjusted)'!D397</f>
        <v>470.0756579612692</v>
      </c>
      <c r="E394" s="101">
        <f>'[1]M (Adjusted)'!E397</f>
        <v>275.09709607511758</v>
      </c>
      <c r="F394" s="101">
        <f>'[1]M (Adjusted)'!F397</f>
        <v>1669.2446839869021</v>
      </c>
      <c r="G394" s="101">
        <f>'[1]M (Adjusted)'!G397</f>
        <v>149.75676033652078</v>
      </c>
      <c r="H394" s="101">
        <f>'[1]M (Adjusted)'!H397</f>
        <v>594.18247716484279</v>
      </c>
      <c r="I394" s="101">
        <f>'[1]M (Adjusted)'!I397</f>
        <v>1473.5329957194626</v>
      </c>
      <c r="J394" s="101">
        <f>'[1]M (Adjusted)'!J397</f>
        <v>1569.7482833067577</v>
      </c>
      <c r="K394" s="101">
        <f>'[1]M (Adjusted)'!K397</f>
        <v>1398.3571687524518</v>
      </c>
      <c r="L394" s="101">
        <f>'[1]M (Adjusted)'!L397</f>
        <v>377.86673258182901</v>
      </c>
      <c r="M394" s="101">
        <f>'[1]M (Adjusted)'!M397</f>
        <v>7232.6891018487668</v>
      </c>
      <c r="N394" s="101">
        <f>'[1]M (Adjusted)'!N397</f>
        <v>1146.3230301371318</v>
      </c>
      <c r="O394" s="38">
        <f t="shared" si="100"/>
        <v>30.8</v>
      </c>
      <c r="P394" s="101">
        <f>[2]M!L397</f>
        <v>285.69401523446044</v>
      </c>
      <c r="Q394" s="104">
        <f>'[3]M (Adjusted)'!$L397</f>
        <v>1023478.0254084587</v>
      </c>
      <c r="R394" s="104">
        <f>'[3]M (Adjusted)'!D397</f>
        <v>43425.337757672154</v>
      </c>
      <c r="S394" s="104">
        <f>'[3]M (Adjusted)'!$M397</f>
        <v>915032.32358182268</v>
      </c>
      <c r="T394" s="104">
        <f>'[3]M (Adjusted)'!$O397</f>
        <v>38094.100151840845</v>
      </c>
      <c r="U394" s="174">
        <f>[4]Sheet1!$AQ397</f>
        <v>109.49844058481976</v>
      </c>
      <c r="V394" s="101">
        <f>[2]M!F397</f>
        <v>103.79313266103466</v>
      </c>
      <c r="W394" s="80">
        <v>18.685895616404451</v>
      </c>
      <c r="X394" s="80">
        <v>15.64931959002581</v>
      </c>
      <c r="Y394" s="80">
        <v>13.000120130570005</v>
      </c>
      <c r="Z394" s="80">
        <v>15.226649290748499</v>
      </c>
      <c r="AA394" s="80">
        <v>15.617050214550368</v>
      </c>
      <c r="AB394" s="158">
        <f>ROUND(Fall13!W394/($P394/100),3)</f>
        <v>6.5410000000000004</v>
      </c>
      <c r="AC394" s="158">
        <f>ROUND(Fall13!X394/($P394/100),3)</f>
        <v>5.4779999999999998</v>
      </c>
      <c r="AD394" s="158">
        <f>ROUND(Fall13!Y394/($P394/100),3)</f>
        <v>4.55</v>
      </c>
      <c r="AE394" s="158">
        <f>ROUND(Fall13!Z394/($P394/100),3)</f>
        <v>5.33</v>
      </c>
      <c r="AF394" s="158">
        <f>ROUND(Fall13!AA394/($P394/100),3)</f>
        <v>5.4660000000000002</v>
      </c>
      <c r="AG394" s="168">
        <f t="shared" ref="AG394:AL394" si="110">AG382</f>
        <v>0</v>
      </c>
      <c r="AH394" s="168">
        <f t="shared" si="110"/>
        <v>350.3</v>
      </c>
      <c r="AI394" s="168">
        <f t="shared" si="110"/>
        <v>0</v>
      </c>
      <c r="AJ394" s="168">
        <f t="shared" si="110"/>
        <v>411.6</v>
      </c>
      <c r="AK394" s="168">
        <f t="shared" si="110"/>
        <v>0</v>
      </c>
      <c r="AL394" s="168">
        <f t="shared" si="110"/>
        <v>259</v>
      </c>
    </row>
    <row r="395" spans="1:38">
      <c r="A395" s="16">
        <f t="shared" si="92"/>
        <v>2022</v>
      </c>
      <c r="B395" s="6">
        <f t="shared" si="50"/>
        <v>7</v>
      </c>
      <c r="C395" s="46">
        <f>'[1]M (Adjusted)'!B398</f>
        <v>9160.1223994647298</v>
      </c>
      <c r="D395" s="101">
        <f>'[1]M (Adjusted)'!D398</f>
        <v>470.81367803869711</v>
      </c>
      <c r="E395" s="101">
        <f>'[1]M (Adjusted)'!E398</f>
        <v>274.60163841745066</v>
      </c>
      <c r="F395" s="101">
        <f>'[1]M (Adjusted)'!F398</f>
        <v>1669.5273270805276</v>
      </c>
      <c r="G395" s="101">
        <f>'[1]M (Adjusted)'!G398</f>
        <v>149.82449785499804</v>
      </c>
      <c r="H395" s="101">
        <f>'[1]M (Adjusted)'!H398</f>
        <v>594.88788361492902</v>
      </c>
      <c r="I395" s="101">
        <f>'[1]M (Adjusted)'!I398</f>
        <v>1476.4388087206792</v>
      </c>
      <c r="J395" s="101">
        <f>'[1]M (Adjusted)'!J398</f>
        <v>1573.7193086743355</v>
      </c>
      <c r="K395" s="101">
        <f>'[1]M (Adjusted)'!K398</f>
        <v>1401.1798663956504</v>
      </c>
      <c r="L395" s="101">
        <f>'[1]M (Adjusted)'!L398</f>
        <v>378.31335501949633</v>
      </c>
      <c r="M395" s="101">
        <f>'[1]M (Adjusted)'!M398</f>
        <v>7243.8910473606156</v>
      </c>
      <c r="N395" s="101">
        <f>'[1]M (Adjusted)'!N398</f>
        <v>1146.5059492046062</v>
      </c>
      <c r="O395" s="38">
        <f t="shared" si="100"/>
        <v>30.35</v>
      </c>
      <c r="P395" s="101">
        <f>[2]M!L398</f>
        <v>286.18084979351732</v>
      </c>
      <c r="Q395" s="104">
        <f>'[3]M (Adjusted)'!$L398</f>
        <v>1026644.5515672314</v>
      </c>
      <c r="R395" s="104">
        <f>'[3]M (Adjusted)'!D398</f>
        <v>43466.941378656586</v>
      </c>
      <c r="S395" s="104">
        <f>'[3]M (Adjusted)'!$M398</f>
        <v>917814.56785657327</v>
      </c>
      <c r="T395" s="104">
        <f>'[3]M (Adjusted)'!$O398</f>
        <v>38144.746837233346</v>
      </c>
      <c r="U395" s="174">
        <f>[4]Sheet1!$AQ398</f>
        <v>109.55873705858305</v>
      </c>
      <c r="V395" s="101">
        <f>[2]M!F398</f>
        <v>103.8197598242231</v>
      </c>
      <c r="W395" s="80">
        <v>18.727970055963247</v>
      </c>
      <c r="X395" s="80">
        <v>15.579748045391064</v>
      </c>
      <c r="Y395" s="80">
        <v>12.920378141954419</v>
      </c>
      <c r="Z395" s="80">
        <v>15.157436501142236</v>
      </c>
      <c r="AA395" s="80">
        <v>15.652722191200059</v>
      </c>
      <c r="AB395" s="158">
        <f>ROUND(Fall13!W395/($P395/100),3)</f>
        <v>6.5439999999999996</v>
      </c>
      <c r="AC395" s="158">
        <f>ROUND(Fall13!X395/($P395/100),3)</f>
        <v>5.444</v>
      </c>
      <c r="AD395" s="158">
        <f>ROUND(Fall13!Y395/($P395/100),3)</f>
        <v>4.5149999999999997</v>
      </c>
      <c r="AE395" s="158">
        <f>ROUND(Fall13!Z395/($P395/100),3)</f>
        <v>5.2960000000000003</v>
      </c>
      <c r="AF395" s="158">
        <f>ROUND(Fall13!AA395/($P395/100),3)</f>
        <v>5.47</v>
      </c>
      <c r="AG395" s="168">
        <f t="shared" ref="AG395:AL395" si="111">AG383</f>
        <v>0</v>
      </c>
      <c r="AH395" s="168">
        <f t="shared" si="111"/>
        <v>421.3</v>
      </c>
      <c r="AI395" s="168">
        <f t="shared" si="111"/>
        <v>0</v>
      </c>
      <c r="AJ395" s="168">
        <f t="shared" si="111"/>
        <v>482.4</v>
      </c>
      <c r="AK395" s="168">
        <f t="shared" si="111"/>
        <v>0</v>
      </c>
      <c r="AL395" s="168">
        <f t="shared" si="111"/>
        <v>329.7</v>
      </c>
    </row>
    <row r="396" spans="1:38">
      <c r="A396" s="16">
        <f t="shared" si="92"/>
        <v>2022</v>
      </c>
      <c r="B396" s="6">
        <f t="shared" si="50"/>
        <v>8</v>
      </c>
      <c r="C396" s="46">
        <f>'[1]M (Adjusted)'!B399</f>
        <v>9172.1443029863221</v>
      </c>
      <c r="D396" s="101">
        <f>'[1]M (Adjusted)'!D399</f>
        <v>471.51526311658802</v>
      </c>
      <c r="E396" s="101">
        <f>'[1]M (Adjusted)'!E399</f>
        <v>274.10558148058914</v>
      </c>
      <c r="F396" s="101">
        <f>'[1]M (Adjusted)'!F399</f>
        <v>1669.8272049487118</v>
      </c>
      <c r="G396" s="101">
        <f>'[1]M (Adjusted)'!G399</f>
        <v>149.89364809792249</v>
      </c>
      <c r="H396" s="101">
        <f>'[1]M (Adjusted)'!H399</f>
        <v>595.60490062628537</v>
      </c>
      <c r="I396" s="101">
        <f>'[1]M (Adjusted)'!I399</f>
        <v>1479.3713576446378</v>
      </c>
      <c r="J396" s="101">
        <f>'[1]M (Adjusted)'!J399</f>
        <v>1577.7229582288212</v>
      </c>
      <c r="K396" s="101">
        <f>'[1]M (Adjusted)'!K399</f>
        <v>1404.0670131026736</v>
      </c>
      <c r="L396" s="101">
        <f>'[1]M (Adjusted)'!L399</f>
        <v>378.77629157750596</v>
      </c>
      <c r="M396" s="101">
        <f>'[1]M (Adjusted)'!M399</f>
        <v>7255.263374226558</v>
      </c>
      <c r="N396" s="101">
        <f>'[1]M (Adjusted)'!N399</f>
        <v>1146.6448752608944</v>
      </c>
      <c r="O396" s="38">
        <f t="shared" si="100"/>
        <v>31.25</v>
      </c>
      <c r="P396" s="101">
        <f>[2]M!L399</f>
        <v>286.67647076831497</v>
      </c>
      <c r="Q396" s="104">
        <f>'[3]M (Adjusted)'!$L399</f>
        <v>1029818.747793136</v>
      </c>
      <c r="R396" s="104">
        <f>'[3]M (Adjusted)'!D399</f>
        <v>43507.91183263556</v>
      </c>
      <c r="S396" s="104">
        <f>'[3]M (Adjusted)'!$M399</f>
        <v>920593.24138899776</v>
      </c>
      <c r="T396" s="104">
        <f>'[3]M (Adjusted)'!$O399</f>
        <v>38194.201720706878</v>
      </c>
      <c r="U396" s="174">
        <f>[4]Sheet1!$AQ399</f>
        <v>109.62467825160392</v>
      </c>
      <c r="V396" s="101">
        <f>[2]M!F399</f>
        <v>103.86102526995444</v>
      </c>
      <c r="W396" s="80">
        <v>18.729854965214983</v>
      </c>
      <c r="X396" s="80">
        <v>15.561064993632115</v>
      </c>
      <c r="Y396" s="80">
        <v>12.947872555738467</v>
      </c>
      <c r="Z396" s="80">
        <v>15.141651536951146</v>
      </c>
      <c r="AA396" s="80">
        <v>15.622900047302018</v>
      </c>
      <c r="AB396" s="158">
        <f>ROUND(Fall13!W396/($P396/100),3)</f>
        <v>6.5330000000000004</v>
      </c>
      <c r="AC396" s="158">
        <f>ROUND(Fall13!X396/($P396/100),3)</f>
        <v>5.4279999999999999</v>
      </c>
      <c r="AD396" s="158">
        <f>ROUND(Fall13!Y396/($P396/100),3)</f>
        <v>4.5170000000000003</v>
      </c>
      <c r="AE396" s="158">
        <f>ROUND(Fall13!Z396/($P396/100),3)</f>
        <v>5.282</v>
      </c>
      <c r="AF396" s="158">
        <f>ROUND(Fall13!AA396/($P396/100),3)</f>
        <v>5.45</v>
      </c>
      <c r="AG396" s="168">
        <f t="shared" ref="AG396:AL396" si="112">AG384</f>
        <v>0</v>
      </c>
      <c r="AH396" s="168">
        <f t="shared" si="112"/>
        <v>449.2</v>
      </c>
      <c r="AI396" s="168">
        <f t="shared" si="112"/>
        <v>0</v>
      </c>
      <c r="AJ396" s="168">
        <f t="shared" si="112"/>
        <v>510.4</v>
      </c>
      <c r="AK396" s="168">
        <f t="shared" si="112"/>
        <v>0</v>
      </c>
      <c r="AL396" s="168">
        <f t="shared" si="112"/>
        <v>357.3</v>
      </c>
    </row>
    <row r="397" spans="1:38">
      <c r="A397" s="16">
        <f t="shared" si="92"/>
        <v>2022</v>
      </c>
      <c r="B397" s="6">
        <f t="shared" si="50"/>
        <v>9</v>
      </c>
      <c r="C397" s="46">
        <f>'[1]M (Adjusted)'!B400</f>
        <v>9184.0675064216066</v>
      </c>
      <c r="D397" s="101">
        <f>'[1]M (Adjusted)'!D400</f>
        <v>472.18790582430859</v>
      </c>
      <c r="E397" s="101">
        <f>'[1]M (Adjusted)'!E400</f>
        <v>273.6338219912102</v>
      </c>
      <c r="F397" s="101">
        <f>'[1]M (Adjusted)'!F400</f>
        <v>1670.1455154726902</v>
      </c>
      <c r="G397" s="101">
        <f>'[1]M (Adjusted)'!G400</f>
        <v>149.96495727111275</v>
      </c>
      <c r="H397" s="101">
        <f>'[1]M (Adjusted)'!H400</f>
        <v>596.31181012528634</v>
      </c>
      <c r="I397" s="101">
        <f>'[1]M (Adjusted)'!I400</f>
        <v>1482.2196640265486</v>
      </c>
      <c r="J397" s="101">
        <f>'[1]M (Adjusted)'!J400</f>
        <v>1581.6914283677936</v>
      </c>
      <c r="K397" s="101">
        <f>'[1]M (Adjusted)'!K400</f>
        <v>1406.9796568135421</v>
      </c>
      <c r="L397" s="101">
        <f>'[1]M (Adjusted)'!L400</f>
        <v>379.24731065904103</v>
      </c>
      <c r="M397" s="101">
        <f>'[1]M (Adjusted)'!M400</f>
        <v>7266.5603427360156</v>
      </c>
      <c r="N397" s="101">
        <f>'[1]M (Adjusted)'!N400</f>
        <v>1146.7236773496616</v>
      </c>
      <c r="O397" s="38">
        <f t="shared" si="100"/>
        <v>30.5</v>
      </c>
      <c r="P397" s="101">
        <f>[2]M!L400</f>
        <v>287.16600231400224</v>
      </c>
      <c r="Q397" s="104">
        <f>'[3]M (Adjusted)'!$L400</f>
        <v>1032903.2573272705</v>
      </c>
      <c r="R397" s="104">
        <f>'[3]M (Adjusted)'!D400</f>
        <v>43546.136128606027</v>
      </c>
      <c r="S397" s="104">
        <f>'[3]M (Adjusted)'!$M400</f>
        <v>923279.22211303713</v>
      </c>
      <c r="T397" s="104">
        <f>'[3]M (Adjusted)'!$O400</f>
        <v>38240.817219249409</v>
      </c>
      <c r="U397" s="174">
        <f>[4]Sheet1!$AQ400</f>
        <v>109.69669775009775</v>
      </c>
      <c r="V397" s="101">
        <f>[2]M!F400</f>
        <v>103.92111313442389</v>
      </c>
      <c r="W397" s="80">
        <v>18.855127358628813</v>
      </c>
      <c r="X397" s="80">
        <v>15.684819883537074</v>
      </c>
      <c r="Y397" s="80">
        <v>13.002118460330578</v>
      </c>
      <c r="Z397" s="80">
        <v>15.241699227826864</v>
      </c>
      <c r="AA397" s="80">
        <v>15.644852245364362</v>
      </c>
      <c r="AB397" s="158">
        <f>ROUND(Fall13!W397/($P397/100),3)</f>
        <v>6.5659999999999998</v>
      </c>
      <c r="AC397" s="158">
        <f>ROUND(Fall13!X397/($P397/100),3)</f>
        <v>5.4619999999999997</v>
      </c>
      <c r="AD397" s="158">
        <f>ROUND(Fall13!Y397/($P397/100),3)</f>
        <v>4.5279999999999996</v>
      </c>
      <c r="AE397" s="158">
        <f>ROUND(Fall13!Z397/($P397/100),3)</f>
        <v>5.3079999999999998</v>
      </c>
      <c r="AF397" s="158">
        <f>ROUND(Fall13!AA397/($P397/100),3)</f>
        <v>5.4480000000000004</v>
      </c>
      <c r="AG397" s="168">
        <f t="shared" ref="AG397:AL397" si="113">AG385</f>
        <v>0</v>
      </c>
      <c r="AH397" s="168">
        <f t="shared" si="113"/>
        <v>434.1</v>
      </c>
      <c r="AI397" s="168">
        <f t="shared" si="113"/>
        <v>0</v>
      </c>
      <c r="AJ397" s="168">
        <f t="shared" si="113"/>
        <v>495.5</v>
      </c>
      <c r="AK397" s="168">
        <f t="shared" si="113"/>
        <v>0</v>
      </c>
      <c r="AL397" s="168">
        <f t="shared" si="113"/>
        <v>342.1</v>
      </c>
    </row>
    <row r="398" spans="1:38">
      <c r="A398" s="16">
        <f t="shared" si="92"/>
        <v>2022</v>
      </c>
      <c r="B398" s="6">
        <f t="shared" si="50"/>
        <v>10</v>
      </c>
      <c r="C398" s="46">
        <f>'[1]M (Adjusted)'!B401</f>
        <v>9196.0338498526999</v>
      </c>
      <c r="D398" s="101">
        <f>'[1]M (Adjusted)'!D401</f>
        <v>472.8539632983626</v>
      </c>
      <c r="E398" s="101">
        <f>'[1]M (Adjusted)'!E401</f>
        <v>273.16404986213291</v>
      </c>
      <c r="F398" s="101">
        <f>'[1]M (Adjusted)'!F401</f>
        <v>1670.4665304037833</v>
      </c>
      <c r="G398" s="101">
        <f>'[1]M (Adjusted)'!G401</f>
        <v>150.03829778413919</v>
      </c>
      <c r="H398" s="101">
        <f>'[1]M (Adjusted)'!H401</f>
        <v>597.01779316804345</v>
      </c>
      <c r="I398" s="101">
        <f>'[1]M (Adjusted)'!I401</f>
        <v>1485.0517580225583</v>
      </c>
      <c r="J398" s="101">
        <f>'[1]M (Adjusted)'!J401</f>
        <v>1585.722104080502</v>
      </c>
      <c r="K398" s="101">
        <f>'[1]M (Adjusted)'!K401</f>
        <v>1409.9194253187986</v>
      </c>
      <c r="L398" s="101">
        <f>'[1]M (Adjusted)'!L401</f>
        <v>379.71782638384929</v>
      </c>
      <c r="M398" s="101">
        <f>'[1]M (Adjusted)'!M401</f>
        <v>7277.9337351616741</v>
      </c>
      <c r="N398" s="101">
        <f>'[1]M (Adjusted)'!N401</f>
        <v>1146.6722633957652</v>
      </c>
      <c r="O398" s="38">
        <f t="shared" si="100"/>
        <v>29.7</v>
      </c>
      <c r="P398" s="101">
        <f>[2]M!L401</f>
        <v>287.65731233683596</v>
      </c>
      <c r="Q398" s="104">
        <f>'[3]M (Adjusted)'!$L401</f>
        <v>1035965.8194102625</v>
      </c>
      <c r="R398" s="104">
        <f>'[3]M (Adjusted)'!D401</f>
        <v>43583.572109831075</v>
      </c>
      <c r="S398" s="104">
        <f>'[3]M (Adjusted)'!$M401</f>
        <v>925939.59786273586</v>
      </c>
      <c r="T398" s="104">
        <f>'[3]M (Adjusted)'!$O401</f>
        <v>38286.254609154115</v>
      </c>
      <c r="U398" s="174">
        <f>[4]Sheet1!$AQ401</f>
        <v>109.77139470708227</v>
      </c>
      <c r="V398" s="101">
        <f>[2]M!F401</f>
        <v>103.98705421556389</v>
      </c>
      <c r="W398" s="80">
        <v>19.095574932719988</v>
      </c>
      <c r="X398" s="80">
        <v>15.786818402871212</v>
      </c>
      <c r="Y398" s="80">
        <v>12.962822871461025</v>
      </c>
      <c r="Z398" s="80">
        <v>15.307499033144369</v>
      </c>
      <c r="AA398" s="80">
        <v>15.564990388327026</v>
      </c>
      <c r="AB398" s="158">
        <f>ROUND(Fall13!W398/($P398/100),3)</f>
        <v>6.6379999999999999</v>
      </c>
      <c r="AC398" s="158">
        <f>ROUND(Fall13!X398/($P398/100),3)</f>
        <v>5.4880000000000004</v>
      </c>
      <c r="AD398" s="158">
        <f>ROUND(Fall13!Y398/($P398/100),3)</f>
        <v>4.5060000000000002</v>
      </c>
      <c r="AE398" s="158">
        <f>ROUND(Fall13!Z398/($P398/100),3)</f>
        <v>5.3209999999999997</v>
      </c>
      <c r="AF398" s="158">
        <f>ROUND(Fall13!AA398/($P398/100),3)</f>
        <v>5.4109999999999996</v>
      </c>
      <c r="AG398" s="168">
        <f t="shared" ref="AG398:AL398" si="114">AG386</f>
        <v>0.3</v>
      </c>
      <c r="AH398" s="168">
        <f t="shared" si="114"/>
        <v>344.3</v>
      </c>
      <c r="AI398" s="168">
        <f t="shared" si="114"/>
        <v>0</v>
      </c>
      <c r="AJ398" s="168">
        <f t="shared" si="114"/>
        <v>403.4</v>
      </c>
      <c r="AK398" s="168">
        <f t="shared" si="114"/>
        <v>0.7</v>
      </c>
      <c r="AL398" s="168">
        <f t="shared" si="114"/>
        <v>256.3</v>
      </c>
    </row>
    <row r="399" spans="1:38">
      <c r="A399" s="16">
        <f t="shared" si="92"/>
        <v>2022</v>
      </c>
      <c r="B399" s="6">
        <f t="shared" si="50"/>
        <v>11</v>
      </c>
      <c r="C399" s="46">
        <f>'[1]M (Adjusted)'!B402</f>
        <v>9207.923471073309</v>
      </c>
      <c r="D399" s="101">
        <f>'[1]M (Adjusted)'!D402</f>
        <v>473.51821301889919</v>
      </c>
      <c r="E399" s="101">
        <f>'[1]M (Adjusted)'!E402</f>
        <v>272.67490184716883</v>
      </c>
      <c r="F399" s="101">
        <f>'[1]M (Adjusted)'!F402</f>
        <v>1670.7601330174134</v>
      </c>
      <c r="G399" s="101">
        <f>'[1]M (Adjusted)'!G402</f>
        <v>150.11109005642746</v>
      </c>
      <c r="H399" s="101">
        <f>'[1]M (Adjusted)'!H402</f>
        <v>597.71935461020723</v>
      </c>
      <c r="I399" s="101">
        <f>'[1]M (Adjusted)'!I402</f>
        <v>1487.899791524311</v>
      </c>
      <c r="J399" s="101">
        <f>'[1]M (Adjusted)'!J402</f>
        <v>1589.837012090534</v>
      </c>
      <c r="K399" s="101">
        <f>'[1]M (Adjusted)'!K402</f>
        <v>1412.8105831377209</v>
      </c>
      <c r="L399" s="101">
        <f>'[1]M (Adjusted)'!L402</f>
        <v>380.16496722636123</v>
      </c>
      <c r="M399" s="101">
        <f>'[1]M (Adjusted)'!M402</f>
        <v>7289.3029316629745</v>
      </c>
      <c r="N399" s="101">
        <f>'[1]M (Adjusted)'!N402</f>
        <v>1146.4032053112821</v>
      </c>
      <c r="O399" s="38">
        <f t="shared" si="100"/>
        <v>29.9</v>
      </c>
      <c r="P399" s="101">
        <f>[2]M!L402</f>
        <v>288.14986749477686</v>
      </c>
      <c r="Q399" s="104">
        <f>'[3]M (Adjusted)'!$L402</f>
        <v>1039026.5285208385</v>
      </c>
      <c r="R399" s="104">
        <f>'[3]M (Adjusted)'!D402</f>
        <v>43622.151474293896</v>
      </c>
      <c r="S399" s="104">
        <f>'[3]M (Adjusted)'!$M402</f>
        <v>928603.35790961585</v>
      </c>
      <c r="T399" s="104">
        <f>'[3]M (Adjusted)'!$O402</f>
        <v>38331.662872014691</v>
      </c>
      <c r="U399" s="174">
        <f>[4]Sheet1!$AQ402</f>
        <v>109.84214137453431</v>
      </c>
      <c r="V399" s="101">
        <f>[2]M!F402</f>
        <v>104.03938325575243</v>
      </c>
      <c r="W399" s="80">
        <v>19.479182734106864</v>
      </c>
      <c r="X399" s="80">
        <v>15.998924544750768</v>
      </c>
      <c r="Y399" s="80">
        <v>13.29580159342153</v>
      </c>
      <c r="Z399" s="80">
        <v>15.530066443541116</v>
      </c>
      <c r="AA399" s="80">
        <v>15.348385237513213</v>
      </c>
      <c r="AB399" s="158">
        <f>ROUND(Fall13!W399/($P399/100),3)</f>
        <v>6.76</v>
      </c>
      <c r="AC399" s="158">
        <f>ROUND(Fall13!X399/($P399/100),3)</f>
        <v>5.5519999999999996</v>
      </c>
      <c r="AD399" s="158">
        <f>ROUND(Fall13!Y399/($P399/100),3)</f>
        <v>4.6139999999999999</v>
      </c>
      <c r="AE399" s="158">
        <f>ROUND(Fall13!Z399/($P399/100),3)</f>
        <v>5.39</v>
      </c>
      <c r="AF399" s="158">
        <f>ROUND(Fall13!AA399/($P399/100),3)</f>
        <v>5.327</v>
      </c>
      <c r="AG399" s="168">
        <f t="shared" ref="AG399:AL399" si="115">AG387</f>
        <v>13.1</v>
      </c>
      <c r="AH399" s="168">
        <f t="shared" si="115"/>
        <v>171.4</v>
      </c>
      <c r="AI399" s="168">
        <f t="shared" si="115"/>
        <v>1.8</v>
      </c>
      <c r="AJ399" s="168">
        <f t="shared" si="115"/>
        <v>221</v>
      </c>
      <c r="AK399" s="168">
        <f t="shared" si="115"/>
        <v>23.9</v>
      </c>
      <c r="AL399" s="168">
        <f t="shared" si="115"/>
        <v>106.2</v>
      </c>
    </row>
    <row r="400" spans="1:38">
      <c r="A400" s="16">
        <f t="shared" si="92"/>
        <v>2022</v>
      </c>
      <c r="B400" s="6">
        <f t="shared" si="50"/>
        <v>12</v>
      </c>
      <c r="C400" s="46">
        <f>'[1]M (Adjusted)'!B403</f>
        <v>9219.660548103433</v>
      </c>
      <c r="D400" s="101">
        <f>'[1]M (Adjusted)'!D403</f>
        <v>474.18773343353985</v>
      </c>
      <c r="E400" s="101">
        <f>'[1]M (Adjusted)'!E403</f>
        <v>272.15340431010532</v>
      </c>
      <c r="F400" s="101">
        <f>'[1]M (Adjusted)'!F403</f>
        <v>1671.0059120645446</v>
      </c>
      <c r="G400" s="101">
        <f>'[1]M (Adjusted)'!G403</f>
        <v>150.1818265218528</v>
      </c>
      <c r="H400" s="101">
        <f>'[1]M (Adjusted)'!H403</f>
        <v>598.41658581408763</v>
      </c>
      <c r="I400" s="101">
        <f>'[1]M (Adjusted)'!I403</f>
        <v>1490.7782225849166</v>
      </c>
      <c r="J400" s="101">
        <f>'[1]M (Adjusted)'!J403</f>
        <v>1594.0407483827682</v>
      </c>
      <c r="K400" s="101">
        <f>'[1]M (Adjusted)'!K403</f>
        <v>1415.6049063998846</v>
      </c>
      <c r="L400" s="101">
        <f>'[1]M (Adjusted)'!L403</f>
        <v>380.57627507707764</v>
      </c>
      <c r="M400" s="101">
        <f>'[1]M (Adjusted)'!M403</f>
        <v>7300.604476845132</v>
      </c>
      <c r="N400" s="101">
        <f>'[1]M (Adjusted)'!N403</f>
        <v>1145.9300138711487</v>
      </c>
      <c r="O400" s="38">
        <f t="shared" si="100"/>
        <v>31.4</v>
      </c>
      <c r="P400" s="101">
        <f>[2]M!L403</f>
        <v>288.64370346309676</v>
      </c>
      <c r="Q400" s="104">
        <f>'[3]M (Adjusted)'!$L403</f>
        <v>1042103.4755677254</v>
      </c>
      <c r="R400" s="104">
        <f>'[3]M (Adjusted)'!D403</f>
        <v>43663.156446626694</v>
      </c>
      <c r="S400" s="104">
        <f>'[3]M (Adjusted)'!$M403</f>
        <v>931294.24932199914</v>
      </c>
      <c r="T400" s="104">
        <f>'[3]M (Adjusted)'!$O403</f>
        <v>38377.955716300392</v>
      </c>
      <c r="U400" s="174">
        <f>[4]Sheet1!$AQ403</f>
        <v>109.9042502514297</v>
      </c>
      <c r="V400" s="101">
        <f>[2]M!F403</f>
        <v>104.06540125283983</v>
      </c>
      <c r="W400" s="80">
        <v>19.039004928407017</v>
      </c>
      <c r="X400" s="80">
        <v>15.873180121589506</v>
      </c>
      <c r="Y400" s="80">
        <v>13.051466345970734</v>
      </c>
      <c r="Z400" s="80">
        <v>15.381996190570412</v>
      </c>
      <c r="AA400" s="80">
        <v>15.467181349764733</v>
      </c>
      <c r="AB400" s="158">
        <f>ROUND(Fall13!W400/($P400/100),3)</f>
        <v>6.5960000000000001</v>
      </c>
      <c r="AC400" s="158">
        <f>ROUND(Fall13!X400/($P400/100),3)</f>
        <v>5.4989999999999997</v>
      </c>
      <c r="AD400" s="158">
        <f>ROUND(Fall13!Y400/($P400/100),3)</f>
        <v>4.5220000000000002</v>
      </c>
      <c r="AE400" s="158">
        <f>ROUND(Fall13!Z400/($P400/100),3)</f>
        <v>5.3289999999999997</v>
      </c>
      <c r="AF400" s="158">
        <f>ROUND(Fall13!AA400/($P400/100),3)</f>
        <v>5.359</v>
      </c>
      <c r="AG400" s="168">
        <f t="shared" ref="AG400:AL400" si="116">AG388</f>
        <v>64.900000000000006</v>
      </c>
      <c r="AH400" s="168">
        <f t="shared" si="116"/>
        <v>54.9</v>
      </c>
      <c r="AI400" s="168">
        <f t="shared" si="116"/>
        <v>19.8</v>
      </c>
      <c r="AJ400" s="168">
        <f t="shared" si="116"/>
        <v>83.9</v>
      </c>
      <c r="AK400" s="168">
        <f t="shared" si="116"/>
        <v>97.8</v>
      </c>
      <c r="AL400" s="168">
        <f t="shared" si="116"/>
        <v>25.2</v>
      </c>
    </row>
    <row r="401" spans="1:38">
      <c r="A401" s="16">
        <f t="shared" si="92"/>
        <v>2023</v>
      </c>
      <c r="B401" s="6">
        <f t="shared" ref="B401:B464" si="117">B389</f>
        <v>1</v>
      </c>
      <c r="C401" s="46">
        <f>'[1]M (Adjusted)'!B404</f>
        <v>9231.5021619344916</v>
      </c>
      <c r="D401" s="101">
        <f>'[1]M (Adjusted)'!D404</f>
        <v>474.88833292729913</v>
      </c>
      <c r="E401" s="101">
        <f>'[1]M (Adjusted)'!E404</f>
        <v>271.60493812421635</v>
      </c>
      <c r="F401" s="101">
        <f>'[1]M (Adjusted)'!F404</f>
        <v>1671.2187567934875</v>
      </c>
      <c r="G401" s="101">
        <f>'[1]M (Adjusted)'!G404</f>
        <v>150.25349758529376</v>
      </c>
      <c r="H401" s="101">
        <f>'[1]M (Adjusted)'!H404</f>
        <v>599.1324234263551</v>
      </c>
      <c r="I401" s="101">
        <f>'[1]M (Adjusted)'!I404</f>
        <v>1493.6931361315712</v>
      </c>
      <c r="J401" s="101">
        <f>'[1]M (Adjusted)'!J404</f>
        <v>1598.3481913805008</v>
      </c>
      <c r="K401" s="101">
        <f>'[1]M (Adjusted)'!K404</f>
        <v>1418.3873166523633</v>
      </c>
      <c r="L401" s="101">
        <f>'[1]M (Adjusted)'!L404</f>
        <v>380.97946121759952</v>
      </c>
      <c r="M401" s="101">
        <f>'[1]M (Adjusted)'!M404</f>
        <v>7312.0127831871714</v>
      </c>
      <c r="N401" s="101">
        <f>'[1]M (Adjusted)'!N404</f>
        <v>1154.3264080610757</v>
      </c>
      <c r="O401" s="38">
        <f t="shared" si="100"/>
        <v>32.200000000000003</v>
      </c>
      <c r="P401" s="101">
        <f>[2]M!L404</f>
        <v>289.14864906764802</v>
      </c>
      <c r="Q401" s="104">
        <f>'[3]M (Adjusted)'!$L404</f>
        <v>1045259.7181578606</v>
      </c>
      <c r="R401" s="104">
        <f>'[3]M (Adjusted)'!D404</f>
        <v>43706.526620141813</v>
      </c>
      <c r="S401" s="104">
        <f>'[3]M (Adjusted)'!$M404</f>
        <v>934064.42553809378</v>
      </c>
      <c r="T401" s="104">
        <f>'[3]M (Adjusted)'!$O404</f>
        <v>38426.106674476978</v>
      </c>
      <c r="U401" s="174">
        <f>[4]Sheet1!$AQ404</f>
        <v>109.96019159750112</v>
      </c>
      <c r="V401" s="101">
        <f>[2]M!F404</f>
        <v>104.074321023519</v>
      </c>
      <c r="W401" s="80">
        <v>19.907046416927528</v>
      </c>
      <c r="X401" s="80">
        <v>16.587535762232115</v>
      </c>
      <c r="Y401" s="80">
        <v>13.531642806724808</v>
      </c>
      <c r="Z401" s="80">
        <v>16.083849198062023</v>
      </c>
      <c r="AA401" s="80">
        <v>16.292008471641665</v>
      </c>
      <c r="AB401" s="158">
        <f>ROUND(Fall13!W401/($P401/100),3)</f>
        <v>6.8849999999999998</v>
      </c>
      <c r="AC401" s="158">
        <f>ROUND(Fall13!X401/($P401/100),3)</f>
        <v>5.7370000000000001</v>
      </c>
      <c r="AD401" s="158">
        <f>ROUND(Fall13!Y401/($P401/100),3)</f>
        <v>4.68</v>
      </c>
      <c r="AE401" s="158">
        <f>ROUND(Fall13!Z401/($P401/100),3)</f>
        <v>5.5620000000000003</v>
      </c>
      <c r="AF401" s="158">
        <f>ROUND(Fall13!AA401/($P401/100),3)</f>
        <v>5.6340000000000003</v>
      </c>
      <c r="AG401" s="168">
        <f t="shared" ref="AG401:AL401" si="118">AG389</f>
        <v>149.19999999999999</v>
      </c>
      <c r="AH401" s="168">
        <f t="shared" si="118"/>
        <v>350.3</v>
      </c>
      <c r="AI401" s="168">
        <f t="shared" si="118"/>
        <v>58.6</v>
      </c>
      <c r="AJ401" s="168">
        <f t="shared" si="118"/>
        <v>44.2</v>
      </c>
      <c r="AK401" s="168">
        <f t="shared" si="118"/>
        <v>204.3</v>
      </c>
      <c r="AL401" s="168">
        <f t="shared" si="118"/>
        <v>7.4</v>
      </c>
    </row>
    <row r="402" spans="1:38">
      <c r="A402" s="16">
        <f t="shared" si="92"/>
        <v>2023</v>
      </c>
      <c r="B402" s="6">
        <f t="shared" si="117"/>
        <v>2</v>
      </c>
      <c r="C402" s="46">
        <f>'[1]M (Adjusted)'!B405</f>
        <v>9242.7926994623358</v>
      </c>
      <c r="D402" s="101">
        <f>'[1]M (Adjusted)'!D405</f>
        <v>475.58929475050951</v>
      </c>
      <c r="E402" s="101">
        <f>'[1]M (Adjusted)'!E405</f>
        <v>271.08714935629229</v>
      </c>
      <c r="F402" s="101">
        <f>'[1]M (Adjusted)'!F405</f>
        <v>1671.4070585263212</v>
      </c>
      <c r="G402" s="101">
        <f>'[1]M (Adjusted)'!G405</f>
        <v>150.32418549854108</v>
      </c>
      <c r="H402" s="101">
        <f>'[1]M (Adjusted)'!H405</f>
        <v>599.83414378602595</v>
      </c>
      <c r="I402" s="101">
        <f>'[1]M (Adjusted)'!I405</f>
        <v>1496.4027298417475</v>
      </c>
      <c r="J402" s="101">
        <f>'[1]M (Adjusted)'!J405</f>
        <v>1602.4118245047118</v>
      </c>
      <c r="K402" s="101">
        <f>'[1]M (Adjusted)'!K405</f>
        <v>1421.044865349973</v>
      </c>
      <c r="L402" s="101">
        <f>'[1]M (Adjusted)'!L405</f>
        <v>381.37893024412915</v>
      </c>
      <c r="M402" s="101">
        <f>'[1]M (Adjusted)'!M405</f>
        <v>7322.8037377514502</v>
      </c>
      <c r="N402" s="101">
        <f>'[1]M (Adjusted)'!N405</f>
        <v>1152.0919261495258</v>
      </c>
      <c r="O402" s="38">
        <f t="shared" si="100"/>
        <v>29.7</v>
      </c>
      <c r="P402" s="101">
        <f>[2]M!L405</f>
        <v>289.63401413595835</v>
      </c>
      <c r="Q402" s="104">
        <f>'[3]M (Adjusted)'!$L405</f>
        <v>1048299.3665210179</v>
      </c>
      <c r="R402" s="104">
        <f>'[3]M (Adjusted)'!D405</f>
        <v>43748.065308454221</v>
      </c>
      <c r="S402" s="104">
        <f>'[3]M (Adjusted)'!$M405</f>
        <v>936735.14592020854</v>
      </c>
      <c r="T402" s="104">
        <f>'[3]M (Adjusted)'!$O405</f>
        <v>38472.910882490025</v>
      </c>
      <c r="U402" s="174">
        <f>[4]Sheet1!$AQ405</f>
        <v>110.01006911131221</v>
      </c>
      <c r="V402" s="101">
        <f>[2]M!F405</f>
        <v>104.08140737137624</v>
      </c>
      <c r="W402" s="80">
        <v>20.154906947441333</v>
      </c>
      <c r="X402" s="80">
        <v>16.927485920799374</v>
      </c>
      <c r="Y402" s="80">
        <v>13.847520384139766</v>
      </c>
      <c r="Z402" s="80">
        <v>16.400687187950808</v>
      </c>
      <c r="AA402" s="80">
        <v>16.329521600257834</v>
      </c>
      <c r="AB402" s="158">
        <f>ROUND(Fall13!W402/($P402/100),3)</f>
        <v>6.9589999999999996</v>
      </c>
      <c r="AC402" s="158">
        <f>ROUND(Fall13!X402/($P402/100),3)</f>
        <v>5.8440000000000003</v>
      </c>
      <c r="AD402" s="158">
        <f>ROUND(Fall13!Y402/($P402/100),3)</f>
        <v>4.7809999999999997</v>
      </c>
      <c r="AE402" s="158">
        <f>ROUND(Fall13!Z402/($P402/100),3)</f>
        <v>5.6630000000000003</v>
      </c>
      <c r="AF402" s="158">
        <f>ROUND(Fall13!AA402/($P402/100),3)</f>
        <v>5.6379999999999999</v>
      </c>
      <c r="AG402" s="168">
        <f t="shared" ref="AG402:AL402" si="119">AG390</f>
        <v>142.9</v>
      </c>
      <c r="AH402" s="168">
        <f t="shared" si="119"/>
        <v>421.3</v>
      </c>
      <c r="AI402" s="168">
        <f t="shared" si="119"/>
        <v>51.6</v>
      </c>
      <c r="AJ402" s="168">
        <f t="shared" si="119"/>
        <v>25.9</v>
      </c>
      <c r="AK402" s="168">
        <f t="shared" si="119"/>
        <v>201.7</v>
      </c>
      <c r="AL402" s="168">
        <f t="shared" si="119"/>
        <v>2.9</v>
      </c>
    </row>
    <row r="403" spans="1:38">
      <c r="A403" s="16">
        <f t="shared" si="92"/>
        <v>2023</v>
      </c>
      <c r="B403" s="6">
        <f t="shared" si="117"/>
        <v>3</v>
      </c>
      <c r="C403" s="46">
        <f>'[1]M (Adjusted)'!B406</f>
        <v>9254.1832501462868</v>
      </c>
      <c r="D403" s="101">
        <f>'[1]M (Adjusted)'!D406</f>
        <v>476.33322637179685</v>
      </c>
      <c r="E403" s="101">
        <f>'[1]M (Adjusted)'!E406</f>
        <v>270.58870094515862</v>
      </c>
      <c r="F403" s="101">
        <f>'[1]M (Adjusted)'!F406</f>
        <v>1671.5979744938743</v>
      </c>
      <c r="G403" s="101">
        <f>'[1]M (Adjusted)'!G406</f>
        <v>150.3986911240124</v>
      </c>
      <c r="H403" s="101">
        <f>'[1]M (Adjusted)'!H406</f>
        <v>600.5621583637211</v>
      </c>
      <c r="I403" s="101">
        <f>'[1]M (Adjusted)'!I406</f>
        <v>1499.0172872572175</v>
      </c>
      <c r="J403" s="101">
        <f>'[1]M (Adjusted)'!J406</f>
        <v>1606.4004435697871</v>
      </c>
      <c r="K403" s="101">
        <f>'[1]M (Adjusted)'!K406</f>
        <v>1423.7578641894845</v>
      </c>
      <c r="L403" s="101">
        <f>'[1]M (Adjusted)'!L406</f>
        <v>381.81341498080764</v>
      </c>
      <c r="M403" s="101">
        <f>'[1]M (Adjusted)'!M406</f>
        <v>7333.5478339789042</v>
      </c>
      <c r="N403" s="101">
        <f>'[1]M (Adjusted)'!N406</f>
        <v>1150.9475972520061</v>
      </c>
      <c r="O403" s="38">
        <f t="shared" si="100"/>
        <v>29.4</v>
      </c>
      <c r="P403" s="101">
        <f>[2]M!L406</f>
        <v>290.12510492304159</v>
      </c>
      <c r="Q403" s="104">
        <f>'[3]M (Adjusted)'!$L406</f>
        <v>1051375.6927293346</v>
      </c>
      <c r="R403" s="104">
        <f>'[3]M (Adjusted)'!D406</f>
        <v>43788.981620937848</v>
      </c>
      <c r="S403" s="104">
        <f>'[3]M (Adjusted)'!$M406</f>
        <v>939435.92653409892</v>
      </c>
      <c r="T403" s="104">
        <f>'[3]M (Adjusted)'!$O406</f>
        <v>38520.472810729858</v>
      </c>
      <c r="U403" s="174">
        <f>[4]Sheet1!$AQ406</f>
        <v>110.05888363502679</v>
      </c>
      <c r="V403" s="101">
        <f>[2]M!F406</f>
        <v>104.09752583215314</v>
      </c>
      <c r="W403" s="80">
        <v>19.99057435597453</v>
      </c>
      <c r="X403" s="80">
        <v>16.638525842772331</v>
      </c>
      <c r="Y403" s="80">
        <v>13.670547990558553</v>
      </c>
      <c r="Z403" s="80">
        <v>16.142405381308109</v>
      </c>
      <c r="AA403" s="80">
        <v>16.065341165809627</v>
      </c>
      <c r="AB403" s="158">
        <f>ROUND(Fall13!W403/($P403/100),3)</f>
        <v>6.89</v>
      </c>
      <c r="AC403" s="158">
        <f>ROUND(Fall13!X403/($P403/100),3)</f>
        <v>5.7350000000000003</v>
      </c>
      <c r="AD403" s="158">
        <f>ROUND(Fall13!Y403/($P403/100),3)</f>
        <v>4.7119999999999997</v>
      </c>
      <c r="AE403" s="158">
        <f>ROUND(Fall13!Z403/($P403/100),3)</f>
        <v>5.5640000000000001</v>
      </c>
      <c r="AF403" s="158">
        <f>ROUND(Fall13!AA403/($P403/100),3)</f>
        <v>5.5369999999999999</v>
      </c>
      <c r="AG403" s="168">
        <f t="shared" ref="AG403:AL403" si="120">AG391</f>
        <v>79.2</v>
      </c>
      <c r="AH403" s="168">
        <f t="shared" si="120"/>
        <v>40.700000000000003</v>
      </c>
      <c r="AI403" s="168">
        <f t="shared" si="120"/>
        <v>25.2</v>
      </c>
      <c r="AJ403" s="168">
        <f t="shared" si="120"/>
        <v>66.099999999999994</v>
      </c>
      <c r="AK403" s="168">
        <f t="shared" si="120"/>
        <v>118.4</v>
      </c>
      <c r="AL403" s="168">
        <f t="shared" si="120"/>
        <v>14.6</v>
      </c>
    </row>
    <row r="404" spans="1:38">
      <c r="A404" s="16">
        <f t="shared" si="92"/>
        <v>2023</v>
      </c>
      <c r="B404" s="6">
        <f t="shared" si="117"/>
        <v>4</v>
      </c>
      <c r="C404" s="46">
        <f>'[1]M (Adjusted)'!B407</f>
        <v>9266.0567911823582</v>
      </c>
      <c r="D404" s="101">
        <f>'[1]M (Adjusted)'!D407</f>
        <v>477.13322800385453</v>
      </c>
      <c r="E404" s="101">
        <f>'[1]M (Adjusted)'!E407</f>
        <v>270.08860979241632</v>
      </c>
      <c r="F404" s="101">
        <f>'[1]M (Adjusted)'!F407</f>
        <v>1671.8038597162501</v>
      </c>
      <c r="G404" s="101">
        <f>'[1]M (Adjusted)'!G407</f>
        <v>150.47660395301259</v>
      </c>
      <c r="H404" s="101">
        <f>'[1]M (Adjusted)'!H407</f>
        <v>601.32184141725304</v>
      </c>
      <c r="I404" s="101">
        <f>'[1]M (Adjusted)'!I407</f>
        <v>1501.6679361701013</v>
      </c>
      <c r="J404" s="101">
        <f>'[1]M (Adjusted)'!J407</f>
        <v>1610.4979895398021</v>
      </c>
      <c r="K404" s="101">
        <f>'[1]M (Adjusted)'!K407</f>
        <v>1426.6072969436646</v>
      </c>
      <c r="L404" s="101">
        <f>'[1]M (Adjusted)'!L407</f>
        <v>382.28416147256888</v>
      </c>
      <c r="M404" s="101">
        <f>'[1]M (Adjusted)'!M407</f>
        <v>7344.6596892126518</v>
      </c>
      <c r="N404" s="101">
        <f>'[1]M (Adjusted)'!N407</f>
        <v>1150.6763301251224</v>
      </c>
      <c r="O404" s="38">
        <f t="shared" si="100"/>
        <v>29.65</v>
      </c>
      <c r="P404" s="101">
        <f>[2]M!L407</f>
        <v>290.63583637413882</v>
      </c>
      <c r="Q404" s="104">
        <f>'[3]M (Adjusted)'!$L407</f>
        <v>1054566.9057144164</v>
      </c>
      <c r="R404" s="104">
        <f>'[3]M (Adjusted)'!D407</f>
        <v>43831.10469438514</v>
      </c>
      <c r="S404" s="104">
        <f>'[3]M (Adjusted)'!$M407</f>
        <v>942234.62353846233</v>
      </c>
      <c r="T404" s="104">
        <f>'[3]M (Adjusted)'!$O407</f>
        <v>38569.623032458621</v>
      </c>
      <c r="U404" s="174">
        <f>[4]Sheet1!$AQ407</f>
        <v>110.10717815626413</v>
      </c>
      <c r="V404" s="101">
        <f>[2]M!F407</f>
        <v>104.11932955657443</v>
      </c>
      <c r="W404" s="80">
        <v>19.97338827818573</v>
      </c>
      <c r="X404" s="80">
        <v>16.660503422020177</v>
      </c>
      <c r="Y404" s="80">
        <v>13.747454199416936</v>
      </c>
      <c r="Z404" s="80">
        <v>16.185838667105411</v>
      </c>
      <c r="AA404" s="80">
        <v>16.064042141185244</v>
      </c>
      <c r="AB404" s="158">
        <f>ROUND(Fall13!W404/($P404/100),3)</f>
        <v>6.8719999999999999</v>
      </c>
      <c r="AC404" s="158">
        <f>ROUND(Fall13!X404/($P404/100),3)</f>
        <v>5.7320000000000002</v>
      </c>
      <c r="AD404" s="158">
        <f>ROUND(Fall13!Y404/($P404/100),3)</f>
        <v>4.7300000000000004</v>
      </c>
      <c r="AE404" s="158">
        <f>ROUND(Fall13!Z404/($P404/100),3)</f>
        <v>5.569</v>
      </c>
      <c r="AF404" s="158">
        <f>ROUND(Fall13!AA404/($P404/100),3)</f>
        <v>5.5270000000000001</v>
      </c>
      <c r="AG404" s="168">
        <f t="shared" ref="AG404:AL404" si="121">AG392</f>
        <v>19.399999999999999</v>
      </c>
      <c r="AH404" s="168">
        <f t="shared" si="121"/>
        <v>96.9</v>
      </c>
      <c r="AI404" s="168">
        <f t="shared" si="121"/>
        <v>2.8</v>
      </c>
      <c r="AJ404" s="168">
        <f t="shared" si="121"/>
        <v>140.19999999999999</v>
      </c>
      <c r="AK404" s="168">
        <f t="shared" si="121"/>
        <v>37.6</v>
      </c>
      <c r="AL404" s="168">
        <f t="shared" si="121"/>
        <v>43.9</v>
      </c>
    </row>
    <row r="405" spans="1:38">
      <c r="A405" s="16">
        <f t="shared" si="92"/>
        <v>2023</v>
      </c>
      <c r="B405" s="6">
        <f t="shared" si="117"/>
        <v>5</v>
      </c>
      <c r="C405" s="46">
        <f>'[1]M (Adjusted)'!B408</f>
        <v>9277.9962125516704</v>
      </c>
      <c r="D405" s="101">
        <f>'[1]M (Adjusted)'!D408</f>
        <v>477.94425918564065</v>
      </c>
      <c r="E405" s="101">
        <f>'[1]M (Adjusted)'!E408</f>
        <v>269.59292145592025</v>
      </c>
      <c r="F405" s="101">
        <f>'[1]M (Adjusted)'!F408</f>
        <v>1672.0207065521709</v>
      </c>
      <c r="G405" s="101">
        <f>'[1]M (Adjusted)'!G408</f>
        <v>150.55084417794922</v>
      </c>
      <c r="H405" s="101">
        <f>'[1]M (Adjusted)'!H408</f>
        <v>602.05967718747354</v>
      </c>
      <c r="I405" s="101">
        <f>'[1]M (Adjusted)'!I408</f>
        <v>1504.3356209128133</v>
      </c>
      <c r="J405" s="101">
        <f>'[1]M (Adjusted)'!J408</f>
        <v>1614.650558389483</v>
      </c>
      <c r="K405" s="101">
        <f>'[1]M (Adjusted)'!K408</f>
        <v>1429.4703803283853</v>
      </c>
      <c r="L405" s="101">
        <f>'[1]M (Adjusted)'!L408</f>
        <v>382.75114577155438</v>
      </c>
      <c r="M405" s="101">
        <f>'[1]M (Adjusted)'!M408</f>
        <v>7355.8389333198302</v>
      </c>
      <c r="N405" s="101">
        <f>'[1]M (Adjusted)'!N408</f>
        <v>1150.824375515901</v>
      </c>
      <c r="O405" s="38">
        <f t="shared" si="100"/>
        <v>30.55</v>
      </c>
      <c r="P405" s="101">
        <f>[2]M!L408</f>
        <v>291.14546171741017</v>
      </c>
      <c r="Q405" s="104">
        <f>'[3]M (Adjusted)'!$L408</f>
        <v>1057732.2027683873</v>
      </c>
      <c r="R405" s="104">
        <f>'[3]M (Adjusted)'!D408</f>
        <v>43873.955004152282</v>
      </c>
      <c r="S405" s="104">
        <f>'[3]M (Adjusted)'!$M408</f>
        <v>945008.20162853121</v>
      </c>
      <c r="T405" s="104">
        <f>'[3]M (Adjusted)'!$O408</f>
        <v>38617.736242255858</v>
      </c>
      <c r="U405" s="174">
        <f>[4]Sheet1!$AQ408</f>
        <v>110.15097596117806</v>
      </c>
      <c r="V405" s="101">
        <f>[2]M!F408</f>
        <v>104.13732095867876</v>
      </c>
      <c r="W405" s="80">
        <v>19.646954848606494</v>
      </c>
      <c r="X405" s="80">
        <v>16.408882642782526</v>
      </c>
      <c r="Y405" s="80">
        <v>13.635771633196615</v>
      </c>
      <c r="Z405" s="80">
        <v>15.960717658512397</v>
      </c>
      <c r="AA405" s="80">
        <v>16.057055052612746</v>
      </c>
      <c r="AB405" s="158">
        <f>ROUND(Fall13!W405/($P405/100),3)</f>
        <v>6.7480000000000002</v>
      </c>
      <c r="AC405" s="158">
        <f>ROUND(Fall13!X405/($P405/100),3)</f>
        <v>5.6360000000000001</v>
      </c>
      <c r="AD405" s="158">
        <f>ROUND(Fall13!Y405/($P405/100),3)</f>
        <v>4.6829999999999998</v>
      </c>
      <c r="AE405" s="158">
        <f>ROUND(Fall13!Z405/($P405/100),3)</f>
        <v>5.4820000000000002</v>
      </c>
      <c r="AF405" s="158">
        <f>ROUND(Fall13!AA405/($P405/100),3)</f>
        <v>5.5149999999999997</v>
      </c>
      <c r="AG405" s="168">
        <f t="shared" ref="AG405:AL405" si="122">AG393</f>
        <v>2.6</v>
      </c>
      <c r="AH405" s="168">
        <f t="shared" si="122"/>
        <v>202.5</v>
      </c>
      <c r="AI405" s="168">
        <f t="shared" si="122"/>
        <v>0.2</v>
      </c>
      <c r="AJ405" s="168">
        <f t="shared" si="122"/>
        <v>258.10000000000002</v>
      </c>
      <c r="AK405" s="168">
        <f t="shared" si="122"/>
        <v>6.7</v>
      </c>
      <c r="AL405" s="168">
        <f t="shared" si="122"/>
        <v>124.9</v>
      </c>
    </row>
    <row r="406" spans="1:38">
      <c r="A406" s="16">
        <f t="shared" si="92"/>
        <v>2023</v>
      </c>
      <c r="B406" s="6">
        <f t="shared" si="117"/>
        <v>6</v>
      </c>
      <c r="C406" s="46">
        <f>'[1]M (Adjusted)'!B409</f>
        <v>9289.9560092349839</v>
      </c>
      <c r="D406" s="101">
        <f>'[1]M (Adjusted)'!D409</f>
        <v>478.74904328251722</v>
      </c>
      <c r="E406" s="101">
        <f>'[1]M (Adjusted)'!E409</f>
        <v>269.09261848139579</v>
      </c>
      <c r="F406" s="101">
        <f>'[1]M (Adjusted)'!F409</f>
        <v>1672.2476886630679</v>
      </c>
      <c r="G406" s="101">
        <f>'[1]M (Adjusted)'!G409</f>
        <v>150.61795077263378</v>
      </c>
      <c r="H406" s="101">
        <f>'[1]M (Adjusted)'!H409</f>
        <v>602.75960535456738</v>
      </c>
      <c r="I406" s="101">
        <f>'[1]M (Adjusted)'!I409</f>
        <v>1507.0649918809534</v>
      </c>
      <c r="J406" s="101">
        <f>'[1]M (Adjusted)'!J409</f>
        <v>1618.9044453407328</v>
      </c>
      <c r="K406" s="101">
        <f>'[1]M (Adjusted)'!K409</f>
        <v>1432.3200019469175</v>
      </c>
      <c r="L406" s="101">
        <f>'[1]M (Adjusted)'!L409</f>
        <v>383.1967885574947</v>
      </c>
      <c r="M406" s="101">
        <f>'[1]M (Adjusted)'!M409</f>
        <v>7367.1114725163679</v>
      </c>
      <c r="N406" s="101">
        <f>'[1]M (Adjusted)'!N409</f>
        <v>1150.9716363570665</v>
      </c>
      <c r="O406" s="38">
        <f t="shared" si="100"/>
        <v>30.8</v>
      </c>
      <c r="P406" s="101">
        <f>[2]M!L409</f>
        <v>291.65124637261033</v>
      </c>
      <c r="Q406" s="104">
        <f>'[3]M (Adjusted)'!$L409</f>
        <v>1060848.3514251709</v>
      </c>
      <c r="R406" s="104">
        <f>'[3]M (Adjusted)'!D409</f>
        <v>43917.888975381924</v>
      </c>
      <c r="S406" s="104">
        <f>'[3]M (Adjusted)'!$M409</f>
        <v>947737.18477884925</v>
      </c>
      <c r="T406" s="104">
        <f>'[3]M (Adjusted)'!$O409</f>
        <v>38664.220480783777</v>
      </c>
      <c r="U406" s="174">
        <f>[4]Sheet1!$AQ409</f>
        <v>110.19007450578114</v>
      </c>
      <c r="V406" s="101">
        <f>[2]M!F409</f>
        <v>104.14679747956494</v>
      </c>
      <c r="W406" s="80">
        <v>19.537159951850157</v>
      </c>
      <c r="X406" s="80">
        <v>16.386089709300407</v>
      </c>
      <c r="Y406" s="80">
        <v>13.538708864584557</v>
      </c>
      <c r="Z406" s="80">
        <v>15.94352008820141</v>
      </c>
      <c r="AA406" s="80">
        <v>16.337468155063547</v>
      </c>
      <c r="AB406" s="158">
        <f>ROUND(Fall13!W406/($P406/100),3)</f>
        <v>6.6989999999999998</v>
      </c>
      <c r="AC406" s="158">
        <f>ROUND(Fall13!X406/($P406/100),3)</f>
        <v>5.6180000000000003</v>
      </c>
      <c r="AD406" s="158">
        <f>ROUND(Fall13!Y406/($P406/100),3)</f>
        <v>4.6420000000000003</v>
      </c>
      <c r="AE406" s="158">
        <f>ROUND(Fall13!Z406/($P406/100),3)</f>
        <v>5.4669999999999996</v>
      </c>
      <c r="AF406" s="158">
        <f>ROUND(Fall13!AA406/($P406/100),3)</f>
        <v>5.6020000000000003</v>
      </c>
      <c r="AG406" s="168">
        <f t="shared" ref="AG406:AL406" si="123">AG394</f>
        <v>0</v>
      </c>
      <c r="AH406" s="168">
        <f t="shared" si="123"/>
        <v>350.3</v>
      </c>
      <c r="AI406" s="168">
        <f t="shared" si="123"/>
        <v>0</v>
      </c>
      <c r="AJ406" s="168">
        <f t="shared" si="123"/>
        <v>411.6</v>
      </c>
      <c r="AK406" s="168">
        <f t="shared" si="123"/>
        <v>0</v>
      </c>
      <c r="AL406" s="168">
        <f t="shared" si="123"/>
        <v>259</v>
      </c>
    </row>
    <row r="407" spans="1:38">
      <c r="A407" s="16">
        <f t="shared" si="92"/>
        <v>2023</v>
      </c>
      <c r="B407" s="6">
        <f t="shared" si="117"/>
        <v>7</v>
      </c>
      <c r="C407" s="46">
        <f>'[1]M (Adjusted)'!B410</f>
        <v>9301.8602667354771</v>
      </c>
      <c r="D407" s="101">
        <f>'[1]M (Adjusted)'!D410</f>
        <v>479.5421865330934</v>
      </c>
      <c r="E407" s="101">
        <f>'[1]M (Adjusted)'!E410</f>
        <v>268.58638261000988</v>
      </c>
      <c r="F407" s="101">
        <f>'[1]M (Adjusted)'!F410</f>
        <v>1672.4754148363586</v>
      </c>
      <c r="G407" s="101">
        <f>'[1]M (Adjusted)'!G410</f>
        <v>150.67776920772607</v>
      </c>
      <c r="H407" s="101">
        <f>'[1]M (Adjusted)'!H410</f>
        <v>603.4448565398493</v>
      </c>
      <c r="I407" s="101">
        <f>'[1]M (Adjusted)'!I410</f>
        <v>1509.8183476636486</v>
      </c>
      <c r="J407" s="101">
        <f>'[1]M (Adjusted)'!J410</f>
        <v>1623.1970580325972</v>
      </c>
      <c r="K407" s="101">
        <f>'[1]M (Adjusted)'!K410</f>
        <v>1435.1464627787711</v>
      </c>
      <c r="L407" s="101">
        <f>'[1]M (Adjusted)'!L410</f>
        <v>383.62974175017689</v>
      </c>
      <c r="M407" s="101">
        <f>'[1]M (Adjusted)'!M410</f>
        <v>7378.3896508091275</v>
      </c>
      <c r="N407" s="101">
        <f>'[1]M (Adjusted)'!N410</f>
        <v>1151.0436599673294</v>
      </c>
      <c r="O407" s="38">
        <f t="shared" si="100"/>
        <v>30.35</v>
      </c>
      <c r="P407" s="101">
        <f>[2]M!L410</f>
        <v>292.15496269126811</v>
      </c>
      <c r="Q407" s="104">
        <f>'[3]M (Adjusted)'!$L410</f>
        <v>1063933.1300102973</v>
      </c>
      <c r="R407" s="104">
        <f>'[3]M (Adjusted)'!D410</f>
        <v>43961.576498541588</v>
      </c>
      <c r="S407" s="104">
        <f>'[3]M (Adjusted)'!$M410</f>
        <v>950438.67345034692</v>
      </c>
      <c r="T407" s="104">
        <f>'[3]M (Adjusted)'!$O410</f>
        <v>38709.7310145132</v>
      </c>
      <c r="U407" s="174">
        <f>[4]Sheet1!$AQ410</f>
        <v>110.23039410083044</v>
      </c>
      <c r="V407" s="101">
        <f>[2]M!F410</f>
        <v>104.1566802840079</v>
      </c>
      <c r="W407" s="80">
        <v>19.581151156361813</v>
      </c>
      <c r="X407" s="80">
        <v>16.313242735664179</v>
      </c>
      <c r="Y407" s="80">
        <v>13.455663203674799</v>
      </c>
      <c r="Z407" s="80">
        <v>15.87104875978391</v>
      </c>
      <c r="AA407" s="80">
        <v>16.374785687794507</v>
      </c>
      <c r="AB407" s="158">
        <f>ROUND(Fall13!W407/($P407/100),3)</f>
        <v>6.702</v>
      </c>
      <c r="AC407" s="158">
        <f>ROUND(Fall13!X407/($P407/100),3)</f>
        <v>5.5839999999999996</v>
      </c>
      <c r="AD407" s="158">
        <f>ROUND(Fall13!Y407/($P407/100),3)</f>
        <v>4.6059999999999999</v>
      </c>
      <c r="AE407" s="158">
        <f>ROUND(Fall13!Z407/($P407/100),3)</f>
        <v>5.4320000000000004</v>
      </c>
      <c r="AF407" s="158">
        <f>ROUND(Fall13!AA407/($P407/100),3)</f>
        <v>5.6050000000000004</v>
      </c>
      <c r="AG407" s="168">
        <f t="shared" ref="AG407:AL407" si="124">AG395</f>
        <v>0</v>
      </c>
      <c r="AH407" s="168">
        <f t="shared" si="124"/>
        <v>421.3</v>
      </c>
      <c r="AI407" s="168">
        <f t="shared" si="124"/>
        <v>0</v>
      </c>
      <c r="AJ407" s="168">
        <f t="shared" si="124"/>
        <v>482.4</v>
      </c>
      <c r="AK407" s="168">
        <f t="shared" si="124"/>
        <v>0</v>
      </c>
      <c r="AL407" s="168">
        <f t="shared" si="124"/>
        <v>329.7</v>
      </c>
    </row>
    <row r="408" spans="1:38">
      <c r="A408" s="16">
        <f t="shared" si="92"/>
        <v>2023</v>
      </c>
      <c r="B408" s="6">
        <f t="shared" si="117"/>
        <v>8</v>
      </c>
      <c r="C408" s="46">
        <f>'[1]M (Adjusted)'!B411</f>
        <v>9313.8154320909125</v>
      </c>
      <c r="D408" s="101">
        <f>'[1]M (Adjusted)'!D411</f>
        <v>480.33507619355055</v>
      </c>
      <c r="E408" s="101">
        <f>'[1]M (Adjusted)'!E411</f>
        <v>268.06715641785115</v>
      </c>
      <c r="F408" s="101">
        <f>'[1]M (Adjusted)'!F411</f>
        <v>1672.6950015957739</v>
      </c>
      <c r="G408" s="101">
        <f>'[1]M (Adjusted)'!G411</f>
        <v>150.73227035861103</v>
      </c>
      <c r="H408" s="101">
        <f>'[1]M (Adjusted)'!H411</f>
        <v>604.16390925537678</v>
      </c>
      <c r="I408" s="101">
        <f>'[1]M (Adjusted)'!I411</f>
        <v>1512.5742358858547</v>
      </c>
      <c r="J408" s="101">
        <f>'[1]M (Adjusted)'!J411</f>
        <v>1627.4973079963556</v>
      </c>
      <c r="K408" s="101">
        <f>'[1]M (Adjusted)'!K411</f>
        <v>1437.9918938753976</v>
      </c>
      <c r="L408" s="101">
        <f>'[1]M (Adjusted)'!L411</f>
        <v>384.07486509015001</v>
      </c>
      <c r="M408" s="101">
        <f>'[1]M (Adjusted)'!M411</f>
        <v>7389.7294840575196</v>
      </c>
      <c r="N408" s="101">
        <f>'[1]M (Adjusted)'!N411</f>
        <v>1151.0799184161556</v>
      </c>
      <c r="O408" s="38">
        <f t="shared" si="100"/>
        <v>31.25</v>
      </c>
      <c r="P408" s="101">
        <f>[2]M!L411</f>
        <v>292.66822371191734</v>
      </c>
      <c r="Q408" s="104">
        <f>'[3]M (Adjusted)'!$L411</f>
        <v>1067069.3692494053</v>
      </c>
      <c r="R408" s="104">
        <f>'[3]M (Adjusted)'!D411</f>
        <v>44003.805909927651</v>
      </c>
      <c r="S408" s="104">
        <f>'[3]M (Adjusted)'!$M411</f>
        <v>953187.01186635415</v>
      </c>
      <c r="T408" s="104">
        <f>'[3]M (Adjusted)'!$O411</f>
        <v>38756.113482036897</v>
      </c>
      <c r="U408" s="174">
        <f>[4]Sheet1!$AQ411</f>
        <v>110.28077545656913</v>
      </c>
      <c r="V408" s="101">
        <f>[2]M!F411</f>
        <v>104.1809240157806</v>
      </c>
      <c r="W408" s="80">
        <v>19.583121935515344</v>
      </c>
      <c r="X408" s="80">
        <v>16.293680085645789</v>
      </c>
      <c r="Y408" s="80">
        <v>13.484296697818388</v>
      </c>
      <c r="Z408" s="80">
        <v>15.854520639324402</v>
      </c>
      <c r="AA408" s="80">
        <v>16.343587841878893</v>
      </c>
      <c r="AB408" s="158">
        <f>ROUND(Fall13!W408/($P408/100),3)</f>
        <v>6.6909999999999998</v>
      </c>
      <c r="AC408" s="158">
        <f>ROUND(Fall13!X408/($P408/100),3)</f>
        <v>5.5670000000000002</v>
      </c>
      <c r="AD408" s="158">
        <f>ROUND(Fall13!Y408/($P408/100),3)</f>
        <v>4.6070000000000002</v>
      </c>
      <c r="AE408" s="158">
        <f>ROUND(Fall13!Z408/($P408/100),3)</f>
        <v>5.4169999999999998</v>
      </c>
      <c r="AF408" s="158">
        <f>ROUND(Fall13!AA408/($P408/100),3)</f>
        <v>5.5839999999999996</v>
      </c>
      <c r="AG408" s="168">
        <f t="shared" ref="AG408:AL408" si="125">AG396</f>
        <v>0</v>
      </c>
      <c r="AH408" s="168">
        <f t="shared" si="125"/>
        <v>449.2</v>
      </c>
      <c r="AI408" s="168">
        <f t="shared" si="125"/>
        <v>0</v>
      </c>
      <c r="AJ408" s="168">
        <f t="shared" si="125"/>
        <v>510.4</v>
      </c>
      <c r="AK408" s="168">
        <f t="shared" si="125"/>
        <v>0</v>
      </c>
      <c r="AL408" s="168">
        <f t="shared" si="125"/>
        <v>357.3</v>
      </c>
    </row>
    <row r="409" spans="1:38">
      <c r="A409" s="16">
        <f t="shared" si="92"/>
        <v>2023</v>
      </c>
      <c r="B409" s="6">
        <f t="shared" si="117"/>
        <v>9</v>
      </c>
      <c r="C409" s="46">
        <f>'[1]M (Adjusted)'!B412</f>
        <v>9325.3904497504227</v>
      </c>
      <c r="D409" s="101">
        <f>'[1]M (Adjusted)'!D412</f>
        <v>481.09985504563275</v>
      </c>
      <c r="E409" s="101">
        <f>'[1]M (Adjusted)'!E412</f>
        <v>267.55377790043133</v>
      </c>
      <c r="F409" s="101">
        <f>'[1]M (Adjusted)'!F412</f>
        <v>1672.8914160406837</v>
      </c>
      <c r="G409" s="101">
        <f>'[1]M (Adjusted)'!G412</f>
        <v>150.7822209958608</v>
      </c>
      <c r="H409" s="101">
        <f>'[1]M (Adjusted)'!H412</f>
        <v>604.91357710286979</v>
      </c>
      <c r="I409" s="101">
        <f>'[1]M (Adjusted)'!I412</f>
        <v>1515.2126734306414</v>
      </c>
      <c r="J409" s="101">
        <f>'[1]M (Adjusted)'!J412</f>
        <v>1631.6055027623972</v>
      </c>
      <c r="K409" s="101">
        <f>'[1]M (Adjusted)'!K412</f>
        <v>1440.7608726032699</v>
      </c>
      <c r="L409" s="101">
        <f>'[1]M (Adjusted)'!L412</f>
        <v>384.52722853186231</v>
      </c>
      <c r="M409" s="101">
        <f>'[1]M (Adjusted)'!M412</f>
        <v>7400.6934914675858</v>
      </c>
      <c r="N409" s="101">
        <f>'[1]M (Adjusted)'!N412</f>
        <v>1151.0915512516976</v>
      </c>
      <c r="O409" s="38">
        <f t="shared" si="100"/>
        <v>30.5</v>
      </c>
      <c r="P409" s="101">
        <f>[2]M!L412</f>
        <v>293.17675442127512</v>
      </c>
      <c r="Q409" s="104">
        <f>'[3]M (Adjusted)'!$L412</f>
        <v>1070177.1507680258</v>
      </c>
      <c r="R409" s="104">
        <f>'[3]M (Adjusted)'!D412</f>
        <v>44042.313089513838</v>
      </c>
      <c r="S409" s="104">
        <f>'[3]M (Adjusted)'!$M412</f>
        <v>955912.88350702927</v>
      </c>
      <c r="T409" s="104">
        <f>'[3]M (Adjusted)'!$O412</f>
        <v>38802.555999326709</v>
      </c>
      <c r="U409" s="174">
        <f>[4]Sheet1!$AQ412</f>
        <v>110.34390390856812</v>
      </c>
      <c r="V409" s="101">
        <f>[2]M!F412</f>
        <v>104.22560409754514</v>
      </c>
      <c r="W409" s="80">
        <v>19.714101302944137</v>
      </c>
      <c r="X409" s="80">
        <v>16.423261356977207</v>
      </c>
      <c r="Y409" s="80">
        <v>13.540789984187461</v>
      </c>
      <c r="Z409" s="80">
        <v>15.959278576464541</v>
      </c>
      <c r="AA409" s="80">
        <v>16.366552699636919</v>
      </c>
      <c r="AB409" s="158">
        <f>ROUND(Fall13!W409/($P409/100),3)</f>
        <v>6.7240000000000002</v>
      </c>
      <c r="AC409" s="158">
        <f>ROUND(Fall13!X409/($P409/100),3)</f>
        <v>5.6020000000000003</v>
      </c>
      <c r="AD409" s="158">
        <f>ROUND(Fall13!Y409/($P409/100),3)</f>
        <v>4.6189999999999998</v>
      </c>
      <c r="AE409" s="158">
        <f>ROUND(Fall13!Z409/($P409/100),3)</f>
        <v>5.444</v>
      </c>
      <c r="AF409" s="158">
        <f>ROUND(Fall13!AA409/($P409/100),3)</f>
        <v>5.5819999999999999</v>
      </c>
      <c r="AG409" s="168">
        <f t="shared" ref="AG409:AL409" si="126">AG397</f>
        <v>0</v>
      </c>
      <c r="AH409" s="168">
        <f t="shared" si="126"/>
        <v>434.1</v>
      </c>
      <c r="AI409" s="168">
        <f t="shared" si="126"/>
        <v>0</v>
      </c>
      <c r="AJ409" s="168">
        <f t="shared" si="126"/>
        <v>495.5</v>
      </c>
      <c r="AK409" s="168">
        <f t="shared" si="126"/>
        <v>0</v>
      </c>
      <c r="AL409" s="168">
        <f t="shared" si="126"/>
        <v>342.1</v>
      </c>
    </row>
    <row r="410" spans="1:38">
      <c r="A410" s="16">
        <f t="shared" si="92"/>
        <v>2023</v>
      </c>
      <c r="B410" s="6">
        <f t="shared" si="117"/>
        <v>10</v>
      </c>
      <c r="C410" s="46">
        <f>'[1]M (Adjusted)'!B413</f>
        <v>9336.852580903038</v>
      </c>
      <c r="D410" s="101">
        <f>'[1]M (Adjusted)'!D413</f>
        <v>481.84420362177997</v>
      </c>
      <c r="E410" s="101">
        <f>'[1]M (Adjusted)'!E413</f>
        <v>267.04220133593248</v>
      </c>
      <c r="F410" s="101">
        <f>'[1]M (Adjusted)'!F413</f>
        <v>1673.0733168669526</v>
      </c>
      <c r="G410" s="101">
        <f>'[1]M (Adjusted)'!G413</f>
        <v>150.83528913906025</v>
      </c>
      <c r="H410" s="101">
        <f>'[1]M (Adjusted)'!H413</f>
        <v>605.67579405923038</v>
      </c>
      <c r="I410" s="101">
        <f>'[1]M (Adjusted)'!I413</f>
        <v>1517.8498784563233</v>
      </c>
      <c r="J410" s="101">
        <f>'[1]M (Adjusted)'!J413</f>
        <v>1635.6460079613232</v>
      </c>
      <c r="K410" s="101">
        <f>'[1]M (Adjusted)'!K413</f>
        <v>1443.4956829182563</v>
      </c>
      <c r="L410" s="101">
        <f>'[1]M (Adjusted)'!L413</f>
        <v>384.97904087338719</v>
      </c>
      <c r="M410" s="101">
        <f>'[1]M (Adjusted)'!M413</f>
        <v>7411.5550102745337</v>
      </c>
      <c r="N410" s="101">
        <f>'[1]M (Adjusted)'!N413</f>
        <v>1151.0085870419505</v>
      </c>
      <c r="O410" s="38">
        <f t="shared" si="100"/>
        <v>29.7</v>
      </c>
      <c r="P410" s="101">
        <f>[2]M!L413</f>
        <v>293.688020570444</v>
      </c>
      <c r="Q410" s="104">
        <f>'[3]M (Adjusted)'!$L413</f>
        <v>1073295.989829771</v>
      </c>
      <c r="R410" s="104">
        <f>'[3]M (Adjusted)'!D413</f>
        <v>44079.758669531133</v>
      </c>
      <c r="S410" s="104">
        <f>'[3]M (Adjusted)'!$M413</f>
        <v>958648.57575151999</v>
      </c>
      <c r="T410" s="104">
        <f>'[3]M (Adjusted)'!$O413</f>
        <v>38849.276712825224</v>
      </c>
      <c r="U410" s="174">
        <f>[4]Sheet1!$AQ413</f>
        <v>110.41398923062989</v>
      </c>
      <c r="V410" s="101">
        <f>[2]M!F413</f>
        <v>104.27821872130998</v>
      </c>
      <c r="W410" s="80">
        <v>19.965502831213911</v>
      </c>
      <c r="X410" s="80">
        <v>16.530061967598659</v>
      </c>
      <c r="Y410" s="80">
        <v>13.499866397941805</v>
      </c>
      <c r="Z410" s="80">
        <v>16.028176237259604</v>
      </c>
      <c r="AA410" s="80">
        <v>16.283006797675483</v>
      </c>
      <c r="AB410" s="158">
        <f>ROUND(Fall13!W410/($P410/100),3)</f>
        <v>6.798</v>
      </c>
      <c r="AC410" s="158">
        <f>ROUND(Fall13!X410/($P410/100),3)</f>
        <v>5.6280000000000001</v>
      </c>
      <c r="AD410" s="158">
        <f>ROUND(Fall13!Y410/($P410/100),3)</f>
        <v>4.5970000000000004</v>
      </c>
      <c r="AE410" s="158">
        <f>ROUND(Fall13!Z410/($P410/100),3)</f>
        <v>5.4580000000000002</v>
      </c>
      <c r="AF410" s="158">
        <f>ROUND(Fall13!AA410/($P410/100),3)</f>
        <v>5.5439999999999996</v>
      </c>
      <c r="AG410" s="168">
        <f t="shared" ref="AG410:AL410" si="127">AG398</f>
        <v>0.3</v>
      </c>
      <c r="AH410" s="168">
        <f t="shared" si="127"/>
        <v>344.3</v>
      </c>
      <c r="AI410" s="168">
        <f t="shared" si="127"/>
        <v>0</v>
      </c>
      <c r="AJ410" s="168">
        <f t="shared" si="127"/>
        <v>403.4</v>
      </c>
      <c r="AK410" s="168">
        <f t="shared" si="127"/>
        <v>0.7</v>
      </c>
      <c r="AL410" s="168">
        <f t="shared" si="127"/>
        <v>256.3</v>
      </c>
    </row>
    <row r="411" spans="1:38">
      <c r="A411" s="16">
        <f t="shared" si="92"/>
        <v>2023</v>
      </c>
      <c r="B411" s="6">
        <f t="shared" si="117"/>
        <v>11</v>
      </c>
      <c r="C411" s="46">
        <f>'[1]M (Adjusted)'!B414</f>
        <v>9348.3138684526093</v>
      </c>
      <c r="D411" s="101">
        <f>'[1]M (Adjusted)'!D414</f>
        <v>482.56251359116288</v>
      </c>
      <c r="E411" s="101">
        <f>'[1]M (Adjusted)'!E414</f>
        <v>266.53731892481449</v>
      </c>
      <c r="F411" s="101">
        <f>'[1]M (Adjusted)'!F414</f>
        <v>1673.2500138397018</v>
      </c>
      <c r="G411" s="101">
        <f>'[1]M (Adjusted)'!G414</f>
        <v>150.89940565889702</v>
      </c>
      <c r="H411" s="101">
        <f>'[1]M (Adjusted)'!H414</f>
        <v>606.40571666608253</v>
      </c>
      <c r="I411" s="101">
        <f>'[1]M (Adjusted)'!I414</f>
        <v>1520.588484594226</v>
      </c>
      <c r="J411" s="101">
        <f>'[1]M (Adjusted)'!J414</f>
        <v>1639.7102102905512</v>
      </c>
      <c r="K411" s="101">
        <f>'[1]M (Adjusted)'!K414</f>
        <v>1446.1932331416135</v>
      </c>
      <c r="L411" s="101">
        <f>'[1]M (Adjusted)'!L414</f>
        <v>385.40792891873667</v>
      </c>
      <c r="M411" s="101">
        <f>'[1]M (Adjusted)'!M414</f>
        <v>7422.454993109809</v>
      </c>
      <c r="N411" s="101">
        <f>'[1]M (Adjusted)'!N414</f>
        <v>1150.7377937387801</v>
      </c>
      <c r="O411" s="38">
        <f t="shared" si="100"/>
        <v>29.9</v>
      </c>
      <c r="P411" s="101">
        <f>[2]M!L414</f>
        <v>294.20021066774302</v>
      </c>
      <c r="Q411" s="104">
        <f>'[3]M (Adjusted)'!$L414</f>
        <v>1076404.6677164712</v>
      </c>
      <c r="R411" s="104">
        <f>'[3]M (Adjusted)'!D414</f>
        <v>44118.99003145819</v>
      </c>
      <c r="S411" s="104">
        <f>'[3]M (Adjusted)'!$M414</f>
        <v>961372.24983647664</v>
      </c>
      <c r="T411" s="104">
        <f>'[3]M (Adjusted)'!$O414</f>
        <v>38895.369102807839</v>
      </c>
      <c r="U411" s="174">
        <f>[4]Sheet1!$AQ414</f>
        <v>110.48102745132832</v>
      </c>
      <c r="V411" s="101">
        <f>[2]M!F414</f>
        <v>104.31980936999122</v>
      </c>
      <c r="W411" s="80">
        <v>20.366586468216219</v>
      </c>
      <c r="X411" s="80">
        <v>16.752154068711299</v>
      </c>
      <c r="Y411" s="80">
        <v>13.846640268448109</v>
      </c>
      <c r="Z411" s="80">
        <v>16.261222123513484</v>
      </c>
      <c r="AA411" s="80">
        <v>16.056409603901571</v>
      </c>
      <c r="AB411" s="158">
        <f>ROUND(Fall13!W411/($P411/100),3)</f>
        <v>6.923</v>
      </c>
      <c r="AC411" s="158">
        <f>ROUND(Fall13!X411/($P411/100),3)</f>
        <v>5.694</v>
      </c>
      <c r="AD411" s="158">
        <f>ROUND(Fall13!Y411/($P411/100),3)</f>
        <v>4.7069999999999999</v>
      </c>
      <c r="AE411" s="158">
        <f>ROUND(Fall13!Z411/($P411/100),3)</f>
        <v>5.5270000000000001</v>
      </c>
      <c r="AF411" s="158">
        <f>ROUND(Fall13!AA411/($P411/100),3)</f>
        <v>5.4580000000000002</v>
      </c>
      <c r="AG411" s="168">
        <f t="shared" ref="AG411:AL411" si="128">AG399</f>
        <v>13.1</v>
      </c>
      <c r="AH411" s="168">
        <f t="shared" si="128"/>
        <v>171.4</v>
      </c>
      <c r="AI411" s="168">
        <f t="shared" si="128"/>
        <v>1.8</v>
      </c>
      <c r="AJ411" s="168">
        <f t="shared" si="128"/>
        <v>221</v>
      </c>
      <c r="AK411" s="168">
        <f t="shared" si="128"/>
        <v>23.9</v>
      </c>
      <c r="AL411" s="168">
        <f t="shared" si="128"/>
        <v>106.2</v>
      </c>
    </row>
    <row r="412" spans="1:38">
      <c r="A412" s="16">
        <f t="shared" si="92"/>
        <v>2023</v>
      </c>
      <c r="B412" s="6">
        <f t="shared" si="117"/>
        <v>12</v>
      </c>
      <c r="C412" s="46">
        <f>'[1]M (Adjusted)'!B415</f>
        <v>9359.8464476129702</v>
      </c>
      <c r="D412" s="101">
        <f>'[1]M (Adjusted)'!D415</f>
        <v>483.25469955585658</v>
      </c>
      <c r="E412" s="101">
        <f>'[1]M (Adjusted)'!E415</f>
        <v>266.04069031642808</v>
      </c>
      <c r="F412" s="101">
        <f>'[1]M (Adjusted)'!F415</f>
        <v>1673.4266697396674</v>
      </c>
      <c r="G412" s="101">
        <f>'[1]M (Adjusted)'!G415</f>
        <v>150.9789437284513</v>
      </c>
      <c r="H412" s="101">
        <f>'[1]M (Adjusted)'!H415</f>
        <v>607.07925835924766</v>
      </c>
      <c r="I412" s="101">
        <f>'[1]M (Adjusted)'!I415</f>
        <v>1523.4829168204337</v>
      </c>
      <c r="J412" s="101">
        <f>'[1]M (Adjusted)'!J415</f>
        <v>1643.8569954359723</v>
      </c>
      <c r="K412" s="101">
        <f>'[1]M (Adjusted)'!K415</f>
        <v>1448.8545684011713</v>
      </c>
      <c r="L412" s="101">
        <f>'[1]M (Adjusted)'!L415</f>
        <v>385.79932034832814</v>
      </c>
      <c r="M412" s="101">
        <f>'[1]M (Adjusted)'!M415</f>
        <v>7433.478672833272</v>
      </c>
      <c r="N412" s="101">
        <f>'[1]M (Adjusted)'!N415</f>
        <v>1150.2846647283693</v>
      </c>
      <c r="O412" s="38">
        <f t="shared" si="100"/>
        <v>31.4</v>
      </c>
      <c r="P412" s="101">
        <f>[2]M!L415</f>
        <v>294.7120834899045</v>
      </c>
      <c r="Q412" s="104">
        <f>'[3]M (Adjusted)'!$L415</f>
        <v>1079490.5898014191</v>
      </c>
      <c r="R412" s="104">
        <f>'[3]M (Adjusted)'!D415</f>
        <v>44161.866666659611</v>
      </c>
      <c r="S412" s="104">
        <f>'[3]M (Adjusted)'!$M415</f>
        <v>964071.81150424096</v>
      </c>
      <c r="T412" s="104">
        <f>'[3]M (Adjusted)'!$O415</f>
        <v>38940.308127210985</v>
      </c>
      <c r="U412" s="174">
        <f>[4]Sheet1!$AQ415</f>
        <v>110.53786206512802</v>
      </c>
      <c r="V412" s="101">
        <f>[2]M!F415</f>
        <v>104.33796425380054</v>
      </c>
      <c r="W412" s="80">
        <v>19.90635569449497</v>
      </c>
      <c r="X412" s="80">
        <v>16.620489596878421</v>
      </c>
      <c r="Y412" s="80">
        <v>13.592182329031552</v>
      </c>
      <c r="Z412" s="80">
        <v>16.106180721585496</v>
      </c>
      <c r="AA412" s="80">
        <v>16.180685806781824</v>
      </c>
      <c r="AB412" s="158">
        <f>ROUND(Fall13!W412/($P412/100),3)</f>
        <v>6.7549999999999999</v>
      </c>
      <c r="AC412" s="158">
        <f>ROUND(Fall13!X412/($P412/100),3)</f>
        <v>5.64</v>
      </c>
      <c r="AD412" s="158">
        <f>ROUND(Fall13!Y412/($P412/100),3)</f>
        <v>4.6120000000000001</v>
      </c>
      <c r="AE412" s="158">
        <f>ROUND(Fall13!Z412/($P412/100),3)</f>
        <v>5.4649999999999999</v>
      </c>
      <c r="AF412" s="158">
        <f>ROUND(Fall13!AA412/($P412/100),3)</f>
        <v>5.49</v>
      </c>
      <c r="AG412" s="168">
        <f t="shared" ref="AG412:AL412" si="129">AG400</f>
        <v>64.900000000000006</v>
      </c>
      <c r="AH412" s="168">
        <f t="shared" si="129"/>
        <v>54.9</v>
      </c>
      <c r="AI412" s="168">
        <f t="shared" si="129"/>
        <v>19.8</v>
      </c>
      <c r="AJ412" s="168">
        <f t="shared" si="129"/>
        <v>83.9</v>
      </c>
      <c r="AK412" s="168">
        <f t="shared" si="129"/>
        <v>97.8</v>
      </c>
      <c r="AL412" s="168">
        <f t="shared" si="129"/>
        <v>25.2</v>
      </c>
    </row>
    <row r="413" spans="1:38">
      <c r="A413" s="16">
        <f t="shared" si="92"/>
        <v>2024</v>
      </c>
      <c r="B413" s="6">
        <f t="shared" si="117"/>
        <v>1</v>
      </c>
      <c r="C413" s="46">
        <f>'[1]M (Adjusted)'!B416</f>
        <v>9371.5896980156813</v>
      </c>
      <c r="D413" s="101">
        <f>'[1]M (Adjusted)'!D416</f>
        <v>483.95076247256611</v>
      </c>
      <c r="E413" s="101">
        <f>'[1]M (Adjusted)'!E416</f>
        <v>265.53504848468208</v>
      </c>
      <c r="F413" s="101">
        <f>'[1]M (Adjusted)'!F416</f>
        <v>1673.5989026201348</v>
      </c>
      <c r="G413" s="101">
        <f>'[1]M (Adjusted)'!G416</f>
        <v>151.06801678390514</v>
      </c>
      <c r="H413" s="101">
        <f>'[1]M (Adjusted)'!H416</f>
        <v>607.7491859159162</v>
      </c>
      <c r="I413" s="101">
        <f>'[1]M (Adjusted)'!I416</f>
        <v>1526.4806341009755</v>
      </c>
      <c r="J413" s="101">
        <f>'[1]M (Adjusted)'!J416</f>
        <v>1648.1122700721025</v>
      </c>
      <c r="K413" s="101">
        <f>'[1]M (Adjusted)'!K416</f>
        <v>1451.5395327335405</v>
      </c>
      <c r="L413" s="101">
        <f>'[1]M (Adjusted)'!L416</f>
        <v>386.17031321073733</v>
      </c>
      <c r="M413" s="101">
        <f>'[1]M (Adjusted)'!M416</f>
        <v>7444.7188554373133</v>
      </c>
      <c r="N413" s="101">
        <f>'[1]M (Adjusted)'!N416</f>
        <v>1158.7399361373275</v>
      </c>
      <c r="O413" s="38">
        <f t="shared" si="100"/>
        <v>32.200000000000003</v>
      </c>
      <c r="P413" s="101">
        <f>[2]M!L416</f>
        <v>295.23248120859984</v>
      </c>
      <c r="Q413" s="104">
        <f>'[3]M (Adjusted)'!$L416</f>
        <v>1082618.9269044937</v>
      </c>
      <c r="R413" s="104">
        <f>'[3]M (Adjusted)'!D416</f>
        <v>44207.878621854921</v>
      </c>
      <c r="S413" s="104">
        <f>'[3]M (Adjusted)'!$M416</f>
        <v>966810.19011466729</v>
      </c>
      <c r="T413" s="104">
        <f>'[3]M (Adjusted)'!$O416</f>
        <v>38985.517586731141</v>
      </c>
      <c r="U413" s="174">
        <f>[4]Sheet1!$AQ416</f>
        <v>110.5871019653315</v>
      </c>
      <c r="V413" s="101">
        <f>[2]M!F416</f>
        <v>104.34123079022092</v>
      </c>
      <c r="W413" s="80">
        <v>20.886491835137342</v>
      </c>
      <c r="X413" s="80">
        <v>17.440024817437816</v>
      </c>
      <c r="Y413" s="80">
        <v>14.154874523499309</v>
      </c>
      <c r="Z413" s="80">
        <v>16.910452112652017</v>
      </c>
      <c r="AA413" s="80">
        <v>17.10705343680727</v>
      </c>
      <c r="AB413" s="158">
        <f>ROUND(Fall13!W413/($P413/100),3)</f>
        <v>7.0750000000000002</v>
      </c>
      <c r="AC413" s="158">
        <f>ROUND(Fall13!X413/($P413/100),3)</f>
        <v>5.907</v>
      </c>
      <c r="AD413" s="158">
        <f>ROUND(Fall13!Y413/($P413/100),3)</f>
        <v>4.7939999999999996</v>
      </c>
      <c r="AE413" s="158">
        <f>ROUND(Fall13!Z413/($P413/100),3)</f>
        <v>5.7279999999999998</v>
      </c>
      <c r="AF413" s="158">
        <f>ROUND(Fall13!AA413/($P413/100),3)</f>
        <v>5.7939999999999996</v>
      </c>
      <c r="AG413" s="168">
        <f t="shared" ref="AG413:AL413" si="130">AG401</f>
        <v>149.19999999999999</v>
      </c>
      <c r="AH413" s="168">
        <f t="shared" si="130"/>
        <v>350.3</v>
      </c>
      <c r="AI413" s="168">
        <f t="shared" si="130"/>
        <v>58.6</v>
      </c>
      <c r="AJ413" s="168">
        <f t="shared" si="130"/>
        <v>44.2</v>
      </c>
      <c r="AK413" s="168">
        <f t="shared" si="130"/>
        <v>204.3</v>
      </c>
      <c r="AL413" s="168">
        <f t="shared" si="130"/>
        <v>7.4</v>
      </c>
    </row>
    <row r="414" spans="1:38">
      <c r="A414" s="16">
        <f t="shared" si="92"/>
        <v>2024</v>
      </c>
      <c r="B414" s="6">
        <f t="shared" si="117"/>
        <v>2</v>
      </c>
      <c r="C414" s="46">
        <f>'[1]M (Adjusted)'!B417</f>
        <v>9382.8888400356318</v>
      </c>
      <c r="D414" s="101">
        <f>'[1]M (Adjusted)'!D417</f>
        <v>484.6409147771011</v>
      </c>
      <c r="E414" s="101">
        <f>'[1]M (Adjusted)'!E417</f>
        <v>265.03289515769171</v>
      </c>
      <c r="F414" s="101">
        <f>'[1]M (Adjusted)'!F417</f>
        <v>1673.7479058588888</v>
      </c>
      <c r="G414" s="101">
        <f>'[1]M (Adjusted)'!G417</f>
        <v>151.15148096303616</v>
      </c>
      <c r="H414" s="101">
        <f>'[1]M (Adjusted)'!H417</f>
        <v>608.44407842436738</v>
      </c>
      <c r="I414" s="101">
        <f>'[1]M (Adjusted)'!I417</f>
        <v>1529.2905302859585</v>
      </c>
      <c r="J414" s="101">
        <f>'[1]M (Adjusted)'!J417</f>
        <v>1652.1964603117829</v>
      </c>
      <c r="K414" s="101">
        <f>'[1]M (Adjusted)'!K417</f>
        <v>1454.1392846413855</v>
      </c>
      <c r="L414" s="101">
        <f>'[1]M (Adjusted)'!L417</f>
        <v>386.52231075052686</v>
      </c>
      <c r="M414" s="101">
        <f>'[1]M (Adjusted)'!M417</f>
        <v>7455.4920512359467</v>
      </c>
      <c r="N414" s="101">
        <f>'[1]M (Adjusted)'!N417</f>
        <v>1156.5135019006541</v>
      </c>
      <c r="O414" s="38">
        <f t="shared" si="100"/>
        <v>29.7</v>
      </c>
      <c r="P414" s="101">
        <f>[2]M!L417</f>
        <v>295.73718401921337</v>
      </c>
      <c r="Q414" s="104">
        <f>'[3]M (Adjusted)'!$L417</f>
        <v>1085661.1003980965</v>
      </c>
      <c r="R414" s="104">
        <f>'[3]M (Adjusted)'!D417</f>
        <v>44251.846973092266</v>
      </c>
      <c r="S414" s="104">
        <f>'[3]M (Adjusted)'!$M417</f>
        <v>969482.54924050695</v>
      </c>
      <c r="T414" s="104">
        <f>'[3]M (Adjusted)'!$O417</f>
        <v>39029.865112789746</v>
      </c>
      <c r="U414" s="174">
        <f>[4]Sheet1!$AQ417</f>
        <v>110.63114237945912</v>
      </c>
      <c r="V414" s="101">
        <f>[2]M!F417</f>
        <v>104.34450155233257</v>
      </c>
      <c r="W414" s="80">
        <v>21.146547337013672</v>
      </c>
      <c r="X414" s="80">
        <v>17.797446153981603</v>
      </c>
      <c r="Y414" s="80">
        <v>14.485300587574374</v>
      </c>
      <c r="Z414" s="80">
        <v>17.243573468709545</v>
      </c>
      <c r="AA414" s="80">
        <v>17.146443245432501</v>
      </c>
      <c r="AB414" s="158">
        <f>ROUND(Fall13!W414/($P414/100),3)</f>
        <v>7.15</v>
      </c>
      <c r="AC414" s="158">
        <f>ROUND(Fall13!X414/($P414/100),3)</f>
        <v>6.0179999999999998</v>
      </c>
      <c r="AD414" s="158">
        <f>ROUND(Fall13!Y414/($P414/100),3)</f>
        <v>4.8979999999999997</v>
      </c>
      <c r="AE414" s="158">
        <f>ROUND(Fall13!Z414/($P414/100),3)</f>
        <v>5.8310000000000004</v>
      </c>
      <c r="AF414" s="158">
        <f>ROUND(Fall13!AA414/($P414/100),3)</f>
        <v>5.798</v>
      </c>
      <c r="AG414" s="168">
        <f t="shared" ref="AG414:AL414" si="131">AG402</f>
        <v>142.9</v>
      </c>
      <c r="AH414" s="168">
        <f t="shared" si="131"/>
        <v>421.3</v>
      </c>
      <c r="AI414" s="168">
        <f t="shared" si="131"/>
        <v>51.6</v>
      </c>
      <c r="AJ414" s="168">
        <f t="shared" si="131"/>
        <v>25.9</v>
      </c>
      <c r="AK414" s="168">
        <f t="shared" si="131"/>
        <v>201.7</v>
      </c>
      <c r="AL414" s="168">
        <f t="shared" si="131"/>
        <v>2.9</v>
      </c>
    </row>
    <row r="415" spans="1:38">
      <c r="A415" s="16">
        <f t="shared" si="92"/>
        <v>2024</v>
      </c>
      <c r="B415" s="6">
        <f t="shared" si="117"/>
        <v>3</v>
      </c>
      <c r="C415" s="46">
        <f>'[1]M (Adjusted)'!B418</f>
        <v>9394.0814211339712</v>
      </c>
      <c r="D415" s="101">
        <f>'[1]M (Adjusted)'!D418</f>
        <v>485.36130204604518</v>
      </c>
      <c r="E415" s="101">
        <f>'[1]M (Adjusted)'!E418</f>
        <v>264.51193741384532</v>
      </c>
      <c r="F415" s="101">
        <f>'[1]M (Adjusted)'!F418</f>
        <v>1673.8765395913392</v>
      </c>
      <c r="G415" s="101">
        <f>'[1]M (Adjusted)'!G418</f>
        <v>151.22560797793972</v>
      </c>
      <c r="H415" s="101">
        <f>'[1]M (Adjusted)'!H418</f>
        <v>609.22178567224933</v>
      </c>
      <c r="I415" s="101">
        <f>'[1]M (Adjusted)'!I418</f>
        <v>1531.9198167814363</v>
      </c>
      <c r="J415" s="101">
        <f>'[1]M (Adjusted)'!J418</f>
        <v>1656.2031057251077</v>
      </c>
      <c r="K415" s="101">
        <f>'[1]M (Adjusted)'!K418</f>
        <v>1456.7587379088566</v>
      </c>
      <c r="L415" s="101">
        <f>'[1]M (Adjusted)'!L418</f>
        <v>386.88281170775991</v>
      </c>
      <c r="M415" s="101">
        <f>'[1]M (Adjusted)'!M418</f>
        <v>7466.0884053646887</v>
      </c>
      <c r="N415" s="101">
        <f>'[1]M (Adjusted)'!N418</f>
        <v>1155.3552129448087</v>
      </c>
      <c r="O415" s="38">
        <f t="shared" si="100"/>
        <v>29.4</v>
      </c>
      <c r="P415" s="101">
        <f>[2]M!L418</f>
        <v>296.24367439118214</v>
      </c>
      <c r="Q415" s="104">
        <f>'[3]M (Adjusted)'!$L418</f>
        <v>1088732.3340144004</v>
      </c>
      <c r="R415" s="104">
        <f>'[3]M (Adjusted)'!D418</f>
        <v>44294.452395063599</v>
      </c>
      <c r="S415" s="104">
        <f>'[3]M (Adjusted)'!$M418</f>
        <v>972193.47551555024</v>
      </c>
      <c r="T415" s="104">
        <f>'[3]M (Adjusted)'!$O418</f>
        <v>39075.43420291716</v>
      </c>
      <c r="U415" s="174">
        <f>[4]Sheet1!$AQ418</f>
        <v>110.6747123388904</v>
      </c>
      <c r="V415" s="101">
        <f>[2]M!F418</f>
        <v>104.35779434082008</v>
      </c>
      <c r="W415" s="80">
        <v>20.9741294273935</v>
      </c>
      <c r="X415" s="80">
        <v>17.493635449107966</v>
      </c>
      <c r="Y415" s="80">
        <v>14.300177313109835</v>
      </c>
      <c r="Z415" s="80">
        <v>16.972017694403547</v>
      </c>
      <c r="AA415" s="80">
        <v>16.869046580869572</v>
      </c>
      <c r="AB415" s="158">
        <f>ROUND(Fall13!W415/($P415/100),3)</f>
        <v>7.08</v>
      </c>
      <c r="AC415" s="158">
        <f>ROUND(Fall13!X415/($P415/100),3)</f>
        <v>5.9050000000000002</v>
      </c>
      <c r="AD415" s="158">
        <f>ROUND(Fall13!Y415/($P415/100),3)</f>
        <v>4.827</v>
      </c>
      <c r="AE415" s="158">
        <f>ROUND(Fall13!Z415/($P415/100),3)</f>
        <v>5.7290000000000001</v>
      </c>
      <c r="AF415" s="158">
        <f>ROUND(Fall13!AA415/($P415/100),3)</f>
        <v>5.694</v>
      </c>
      <c r="AG415" s="168">
        <f t="shared" ref="AG415:AL415" si="132">AG403</f>
        <v>79.2</v>
      </c>
      <c r="AH415" s="168">
        <f t="shared" si="132"/>
        <v>40.700000000000003</v>
      </c>
      <c r="AI415" s="168">
        <f t="shared" si="132"/>
        <v>25.2</v>
      </c>
      <c r="AJ415" s="168">
        <f t="shared" si="132"/>
        <v>66.099999999999994</v>
      </c>
      <c r="AK415" s="168">
        <f t="shared" si="132"/>
        <v>118.4</v>
      </c>
      <c r="AL415" s="168">
        <f t="shared" si="132"/>
        <v>14.6</v>
      </c>
    </row>
    <row r="416" spans="1:38">
      <c r="A416" s="16">
        <f t="shared" si="92"/>
        <v>2024</v>
      </c>
      <c r="B416" s="6">
        <f t="shared" si="117"/>
        <v>4</v>
      </c>
      <c r="C416" s="46">
        <f>'[1]M (Adjusted)'!B419</f>
        <v>9405.4525426129494</v>
      </c>
      <c r="D416" s="101">
        <f>'[1]M (Adjusted)'!D419</f>
        <v>486.1063654055198</v>
      </c>
      <c r="E416" s="101">
        <f>'[1]M (Adjusted)'!E419</f>
        <v>263.97620796449485</v>
      </c>
      <c r="F416" s="101">
        <f>'[1]M (Adjusted)'!F419</f>
        <v>1674.008927464982</v>
      </c>
      <c r="G416" s="101">
        <f>'[1]M (Adjusted)'!G419</f>
        <v>151.29766970711449</v>
      </c>
      <c r="H416" s="101">
        <f>'[1]M (Adjusted)'!H419</f>
        <v>610.05508170475559</v>
      </c>
      <c r="I416" s="101">
        <f>'[1]M (Adjusted)'!I419</f>
        <v>1534.4959089010954</v>
      </c>
      <c r="J416" s="101">
        <f>'[1]M (Adjusted)'!J419</f>
        <v>1660.2462289656203</v>
      </c>
      <c r="K416" s="101">
        <f>'[1]M (Adjusted)'!K419</f>
        <v>1459.4523602745805</v>
      </c>
      <c r="L416" s="101">
        <f>'[1]M (Adjusted)'!L419</f>
        <v>387.26307885139249</v>
      </c>
      <c r="M416" s="101">
        <f>'[1]M (Adjusted)'!M419</f>
        <v>7476.8192558695409</v>
      </c>
      <c r="N416" s="101">
        <f>'[1]M (Adjusted)'!N419</f>
        <v>1155.0467036996929</v>
      </c>
      <c r="O416" s="38">
        <f t="shared" si="100"/>
        <v>29.65</v>
      </c>
      <c r="P416" s="101">
        <f>[2]M!L419</f>
        <v>296.76023043635456</v>
      </c>
      <c r="Q416" s="104">
        <f>'[3]M (Adjusted)'!$L419</f>
        <v>1091872.0917236328</v>
      </c>
      <c r="R416" s="104">
        <f>'[3]M (Adjusted)'!D419</f>
        <v>44337.283505787156</v>
      </c>
      <c r="S416" s="104">
        <f>'[3]M (Adjusted)'!$M419</f>
        <v>974969.06455739343</v>
      </c>
      <c r="T416" s="104">
        <f>'[3]M (Adjusted)'!$O419</f>
        <v>39122.297125832243</v>
      </c>
      <c r="U416" s="174">
        <f>[4]Sheet1!$AQ419</f>
        <v>110.71713425383592</v>
      </c>
      <c r="V416" s="101">
        <f>[2]M!F419</f>
        <v>104.37618285467228</v>
      </c>
      <c r="W416" s="80">
        <v>20.956097778403695</v>
      </c>
      <c r="X416" s="80">
        <v>17.51674252981023</v>
      </c>
      <c r="Y416" s="80">
        <v>14.380625618760309</v>
      </c>
      <c r="Z416" s="80">
        <v>17.01768316232269</v>
      </c>
      <c r="AA416" s="80">
        <v>16.867682569568956</v>
      </c>
      <c r="AB416" s="158">
        <f>ROUND(Fall13!W416/($P416/100),3)</f>
        <v>7.0620000000000003</v>
      </c>
      <c r="AC416" s="158">
        <f>ROUND(Fall13!X416/($P416/100),3)</f>
        <v>5.9029999999999996</v>
      </c>
      <c r="AD416" s="158">
        <f>ROUND(Fall13!Y416/($P416/100),3)</f>
        <v>4.8460000000000001</v>
      </c>
      <c r="AE416" s="158">
        <f>ROUND(Fall13!Z416/($P416/100),3)</f>
        <v>5.734</v>
      </c>
      <c r="AF416" s="158">
        <f>ROUND(Fall13!AA416/($P416/100),3)</f>
        <v>5.6840000000000002</v>
      </c>
      <c r="AG416" s="168">
        <f t="shared" ref="AG416:AL416" si="133">AG404</f>
        <v>19.399999999999999</v>
      </c>
      <c r="AH416" s="168">
        <f t="shared" si="133"/>
        <v>96.9</v>
      </c>
      <c r="AI416" s="168">
        <f t="shared" si="133"/>
        <v>2.8</v>
      </c>
      <c r="AJ416" s="168">
        <f t="shared" si="133"/>
        <v>140.19999999999999</v>
      </c>
      <c r="AK416" s="168">
        <f t="shared" si="133"/>
        <v>37.6</v>
      </c>
      <c r="AL416" s="168">
        <f t="shared" si="133"/>
        <v>43.9</v>
      </c>
    </row>
    <row r="417" spans="1:38">
      <c r="A417" s="16">
        <f t="shared" si="92"/>
        <v>2024</v>
      </c>
      <c r="B417" s="6">
        <f t="shared" si="117"/>
        <v>5</v>
      </c>
      <c r="C417" s="46">
        <f>'[1]M (Adjusted)'!B420</f>
        <v>9416.9630805994238</v>
      </c>
      <c r="D417" s="101">
        <f>'[1]M (Adjusted)'!D420</f>
        <v>486.83579309630176</v>
      </c>
      <c r="E417" s="101">
        <f>'[1]M (Adjusted)'!E420</f>
        <v>263.45359300770946</v>
      </c>
      <c r="F417" s="101">
        <f>'[1]M (Adjusted)'!F420</f>
        <v>1674.1737334757684</v>
      </c>
      <c r="G417" s="101">
        <f>'[1]M (Adjusted)'!G420</f>
        <v>151.3767818686282</v>
      </c>
      <c r="H417" s="101">
        <f>'[1]M (Adjusted)'!H420</f>
        <v>610.86492343174837</v>
      </c>
      <c r="I417" s="101">
        <f>'[1]M (Adjusted)'!I420</f>
        <v>1537.1170241799086</v>
      </c>
      <c r="J417" s="101">
        <f>'[1]M (Adjusted)'!J420</f>
        <v>1664.3372989566096</v>
      </c>
      <c r="K417" s="101">
        <f>'[1]M (Adjusted)'!K420</f>
        <v>1462.1854831552314</v>
      </c>
      <c r="L417" s="101">
        <f>'[1]M (Adjusted)'!L420</f>
        <v>387.65924492436312</v>
      </c>
      <c r="M417" s="101">
        <f>'[1]M (Adjusted)'!M420</f>
        <v>7487.7144899922587</v>
      </c>
      <c r="N417" s="101">
        <f>'[1]M (Adjusted)'!N420</f>
        <v>1155.1545987464488</v>
      </c>
      <c r="O417" s="38">
        <f t="shared" si="100"/>
        <v>30.55</v>
      </c>
      <c r="P417" s="101">
        <f>[2]M!L420</f>
        <v>297.27797762966236</v>
      </c>
      <c r="Q417" s="104">
        <f>'[3]M (Adjusted)'!$L420</f>
        <v>1095008.6805118439</v>
      </c>
      <c r="R417" s="104">
        <f>'[3]M (Adjusted)'!D420</f>
        <v>44379.61269127229</v>
      </c>
      <c r="S417" s="104">
        <f>'[3]M (Adjusted)'!$M420</f>
        <v>977733.02753620758</v>
      </c>
      <c r="T417" s="104">
        <f>'[3]M (Adjusted)'!$O420</f>
        <v>39168.558842485952</v>
      </c>
      <c r="U417" s="174">
        <f>[4]Sheet1!$AQ420</f>
        <v>110.7547106259172</v>
      </c>
      <c r="V417" s="101">
        <f>[2]M!F420</f>
        <v>104.3892300864982</v>
      </c>
      <c r="W417" s="80">
        <v>20.61360351688306</v>
      </c>
      <c r="X417" s="80">
        <v>17.252190115431766</v>
      </c>
      <c r="Y417" s="80">
        <v>14.263799248607722</v>
      </c>
      <c r="Z417" s="80">
        <v>16.780992430615086</v>
      </c>
      <c r="AA417" s="80">
        <v>16.86034593591906</v>
      </c>
      <c r="AB417" s="158">
        <f>ROUND(Fall13!W417/($P417/100),3)</f>
        <v>6.9340000000000002</v>
      </c>
      <c r="AC417" s="158">
        <f>ROUND(Fall13!X417/($P417/100),3)</f>
        <v>5.8029999999999999</v>
      </c>
      <c r="AD417" s="158">
        <f>ROUND(Fall13!Y417/($P417/100),3)</f>
        <v>4.798</v>
      </c>
      <c r="AE417" s="158">
        <f>ROUND(Fall13!Z417/($P417/100),3)</f>
        <v>5.6449999999999996</v>
      </c>
      <c r="AF417" s="158">
        <f>ROUND(Fall13!AA417/($P417/100),3)</f>
        <v>5.6719999999999997</v>
      </c>
      <c r="AG417" s="168">
        <f t="shared" ref="AG417:AL417" si="134">AG405</f>
        <v>2.6</v>
      </c>
      <c r="AH417" s="168">
        <f t="shared" si="134"/>
        <v>202.5</v>
      </c>
      <c r="AI417" s="168">
        <f t="shared" si="134"/>
        <v>0.2</v>
      </c>
      <c r="AJ417" s="168">
        <f t="shared" si="134"/>
        <v>258.10000000000002</v>
      </c>
      <c r="AK417" s="168">
        <f t="shared" si="134"/>
        <v>6.7</v>
      </c>
      <c r="AL417" s="168">
        <f t="shared" si="134"/>
        <v>124.9</v>
      </c>
    </row>
    <row r="418" spans="1:38">
      <c r="A418" s="16">
        <f t="shared" si="92"/>
        <v>2024</v>
      </c>
      <c r="B418" s="6">
        <f t="shared" si="117"/>
        <v>6</v>
      </c>
      <c r="C418" s="46">
        <f>'[1]M (Adjusted)'!B421</f>
        <v>9428.6922480583198</v>
      </c>
      <c r="D418" s="101">
        <f>'[1]M (Adjusted)'!D421</f>
        <v>487.52789025728902</v>
      </c>
      <c r="E418" s="101">
        <f>'[1]M (Adjusted)'!E421</f>
        <v>262.95742199309171</v>
      </c>
      <c r="F418" s="101">
        <f>'[1]M (Adjusted)'!F421</f>
        <v>1674.3910360595833</v>
      </c>
      <c r="G418" s="101">
        <f>'[1]M (Adjusted)'!G421</f>
        <v>151.46900302488356</v>
      </c>
      <c r="H418" s="101">
        <f>'[1]M (Adjusted)'!H421</f>
        <v>611.60887282490728</v>
      </c>
      <c r="I418" s="101">
        <f>'[1]M (Adjusted)'!I421</f>
        <v>1539.8745276053746</v>
      </c>
      <c r="J418" s="101">
        <f>'[1]M (Adjusted)'!J421</f>
        <v>1668.5182903031507</v>
      </c>
      <c r="K418" s="101">
        <f>'[1]M (Adjusted)'!K421</f>
        <v>1464.9595301156244</v>
      </c>
      <c r="L418" s="101">
        <f>'[1]M (Adjusted)'!L421</f>
        <v>388.07076487019657</v>
      </c>
      <c r="M418" s="101">
        <f>'[1]M (Adjusted)'!M421</f>
        <v>7498.8920248037202</v>
      </c>
      <c r="N418" s="101">
        <f>'[1]M (Adjusted)'!N421</f>
        <v>1155.2724518770501</v>
      </c>
      <c r="O418" s="38">
        <f t="shared" si="100"/>
        <v>30.8</v>
      </c>
      <c r="P418" s="101">
        <f>[2]M!L421</f>
        <v>297.79639401434298</v>
      </c>
      <c r="Q418" s="104">
        <f>'[3]M (Adjusted)'!$L421</f>
        <v>1098125.0050812087</v>
      </c>
      <c r="R418" s="104">
        <f>'[3]M (Adjusted)'!D421</f>
        <v>44421.952744670743</v>
      </c>
      <c r="S418" s="104">
        <f>'[3]M (Adjusted)'!$M421</f>
        <v>980463.16115544632</v>
      </c>
      <c r="T418" s="104">
        <f>'[3]M (Adjusted)'!$O421</f>
        <v>39213.433476559323</v>
      </c>
      <c r="U418" s="174">
        <f>[4]Sheet1!$AQ421</f>
        <v>110.78650735244155</v>
      </c>
      <c r="V418" s="101">
        <f>[2]M!F421</f>
        <v>104.39160478748381</v>
      </c>
      <c r="W418" s="80">
        <v>20.498406607878469</v>
      </c>
      <c r="X418" s="80">
        <v>17.228225776708506</v>
      </c>
      <c r="Y418" s="80">
        <v>14.162266025315398</v>
      </c>
      <c r="Z418" s="80">
        <v>16.762911019528929</v>
      </c>
      <c r="AA418" s="80">
        <v>17.154787344807144</v>
      </c>
      <c r="AB418" s="158">
        <f>ROUND(Fall13!W418/($P418/100),3)</f>
        <v>6.883</v>
      </c>
      <c r="AC418" s="158">
        <f>ROUND(Fall13!X418/($P418/100),3)</f>
        <v>5.7850000000000001</v>
      </c>
      <c r="AD418" s="158">
        <f>ROUND(Fall13!Y418/($P418/100),3)</f>
        <v>4.7560000000000002</v>
      </c>
      <c r="AE418" s="158">
        <f>ROUND(Fall13!Z418/($P418/100),3)</f>
        <v>5.6289999999999996</v>
      </c>
      <c r="AF418" s="158">
        <f>ROUND(Fall13!AA418/($P418/100),3)</f>
        <v>5.7610000000000001</v>
      </c>
      <c r="AG418" s="168">
        <f t="shared" ref="AG418:AL418" si="135">AG406</f>
        <v>0</v>
      </c>
      <c r="AH418" s="168">
        <f t="shared" si="135"/>
        <v>350.3</v>
      </c>
      <c r="AI418" s="168">
        <f t="shared" si="135"/>
        <v>0</v>
      </c>
      <c r="AJ418" s="168">
        <f t="shared" si="135"/>
        <v>411.6</v>
      </c>
      <c r="AK418" s="168">
        <f t="shared" si="135"/>
        <v>0</v>
      </c>
      <c r="AL418" s="168">
        <f t="shared" si="135"/>
        <v>259</v>
      </c>
    </row>
    <row r="419" spans="1:38">
      <c r="A419" s="16">
        <f t="shared" si="92"/>
        <v>2024</v>
      </c>
      <c r="B419" s="6">
        <f t="shared" si="117"/>
        <v>7</v>
      </c>
      <c r="C419" s="46">
        <f>'[1]M (Adjusted)'!B422</f>
        <v>9440.5177610901101</v>
      </c>
      <c r="D419" s="101">
        <f>'[1]M (Adjusted)'!D422</f>
        <v>488.18097670790888</v>
      </c>
      <c r="E419" s="101">
        <f>'[1]M (Adjusted)'!E422</f>
        <v>262.48347928417064</v>
      </c>
      <c r="F419" s="101">
        <f>'[1]M (Adjusted)'!F422</f>
        <v>1674.650190950041</v>
      </c>
      <c r="G419" s="101">
        <f>'[1]M (Adjusted)'!G422</f>
        <v>151.56740974761064</v>
      </c>
      <c r="H419" s="101">
        <f>'[1]M (Adjusted)'!H422</f>
        <v>612.31832619011402</v>
      </c>
      <c r="I419" s="101">
        <f>'[1]M (Adjusted)'!I422</f>
        <v>1542.7007601270752</v>
      </c>
      <c r="J419" s="101">
        <f>'[1]M (Adjusted)'!J422</f>
        <v>1672.7205864114146</v>
      </c>
      <c r="K419" s="101">
        <f>'[1]M (Adjusted)'!K422</f>
        <v>1467.7571075082788</v>
      </c>
      <c r="L419" s="101">
        <f>'[1]M (Adjusted)'!L422</f>
        <v>388.4907765286344</v>
      </c>
      <c r="M419" s="101">
        <f>'[1]M (Adjusted)'!M422</f>
        <v>7510.2051574631687</v>
      </c>
      <c r="N419" s="101">
        <f>'[1]M (Adjusted)'!N422</f>
        <v>1155.3370374885014</v>
      </c>
      <c r="O419" s="38">
        <f t="shared" si="100"/>
        <v>30.35</v>
      </c>
      <c r="P419" s="101">
        <f>[2]M!L422</f>
        <v>298.31485617967445</v>
      </c>
      <c r="Q419" s="104">
        <f>'[3]M (Adjusted)'!$L422</f>
        <v>1101215.245361082</v>
      </c>
      <c r="R419" s="104">
        <f>'[3]M (Adjusted)'!D422</f>
        <v>44464.020742257722</v>
      </c>
      <c r="S419" s="104">
        <f>'[3]M (Adjusted)'!$M422</f>
        <v>983165.03471620625</v>
      </c>
      <c r="T419" s="104">
        <f>'[3]M (Adjusted)'!$O422</f>
        <v>39257.203823589509</v>
      </c>
      <c r="U419" s="174">
        <f>[4]Sheet1!$AQ422</f>
        <v>110.81747398020759</v>
      </c>
      <c r="V419" s="101">
        <f>[2]M!F422</f>
        <v>104.3930271509434</v>
      </c>
      <c r="W419" s="80">
        <v>20.544562221052161</v>
      </c>
      <c r="X419" s="80">
        <v>17.151634952953735</v>
      </c>
      <c r="Y419" s="80">
        <v>14.075395500672631</v>
      </c>
      <c r="Z419" s="80">
        <v>16.686715146659633</v>
      </c>
      <c r="AA419" s="80">
        <v>17.193971772415903</v>
      </c>
      <c r="AB419" s="158">
        <f>ROUND(Fall13!W419/($P419/100),3)</f>
        <v>6.8869999999999996</v>
      </c>
      <c r="AC419" s="158">
        <f>ROUND(Fall13!X419/($P419/100),3)</f>
        <v>5.75</v>
      </c>
      <c r="AD419" s="158">
        <f>ROUND(Fall13!Y419/($P419/100),3)</f>
        <v>4.718</v>
      </c>
      <c r="AE419" s="158">
        <f>ROUND(Fall13!Z419/($P419/100),3)</f>
        <v>5.5940000000000003</v>
      </c>
      <c r="AF419" s="158">
        <f>ROUND(Fall13!AA419/($P419/100),3)</f>
        <v>5.7640000000000002</v>
      </c>
      <c r="AG419" s="168">
        <f t="shared" ref="AG419:AL419" si="136">AG407</f>
        <v>0</v>
      </c>
      <c r="AH419" s="168">
        <f t="shared" si="136"/>
        <v>421.3</v>
      </c>
      <c r="AI419" s="168">
        <f t="shared" si="136"/>
        <v>0</v>
      </c>
      <c r="AJ419" s="168">
        <f t="shared" si="136"/>
        <v>482.4</v>
      </c>
      <c r="AK419" s="168">
        <f t="shared" si="136"/>
        <v>0</v>
      </c>
      <c r="AL419" s="168">
        <f t="shared" si="136"/>
        <v>329.7</v>
      </c>
    </row>
    <row r="420" spans="1:38">
      <c r="A420" s="16">
        <f t="shared" si="92"/>
        <v>2024</v>
      </c>
      <c r="B420" s="6">
        <f t="shared" si="117"/>
        <v>8</v>
      </c>
      <c r="C420" s="46">
        <f>'[1]M (Adjusted)'!B423</f>
        <v>9452.4387588592308</v>
      </c>
      <c r="D420" s="101">
        <f>'[1]M (Adjusted)'!D423</f>
        <v>488.81090493331993</v>
      </c>
      <c r="E420" s="101">
        <f>'[1]M (Adjusted)'!E423</f>
        <v>262.01365764068078</v>
      </c>
      <c r="F420" s="101">
        <f>'[1]M (Adjusted)'!F423</f>
        <v>1674.9339126692785</v>
      </c>
      <c r="G420" s="101">
        <f>'[1]M (Adjusted)'!G423</f>
        <v>151.66207665941047</v>
      </c>
      <c r="H420" s="101">
        <f>'[1]M (Adjusted)'!H423</f>
        <v>613.06228533627529</v>
      </c>
      <c r="I420" s="101">
        <f>'[1]M (Adjusted)'!I423</f>
        <v>1545.5185326409917</v>
      </c>
      <c r="J420" s="101">
        <f>'[1]M (Adjusted)'!J423</f>
        <v>1676.90486562925</v>
      </c>
      <c r="K420" s="101">
        <f>'[1]M (Adjusted)'!K423</f>
        <v>1470.5995247102071</v>
      </c>
      <c r="L420" s="101">
        <f>'[1]M (Adjusted)'!L423</f>
        <v>388.91688459083406</v>
      </c>
      <c r="M420" s="101">
        <f>'[1]M (Adjusted)'!M423</f>
        <v>7521.5980822362471</v>
      </c>
      <c r="N420" s="101">
        <f>'[1]M (Adjusted)'!N423</f>
        <v>1155.3983899157959</v>
      </c>
      <c r="O420" s="38">
        <f t="shared" si="100"/>
        <v>31.25</v>
      </c>
      <c r="P420" s="101">
        <f>[2]M!L423</f>
        <v>298.84118449937313</v>
      </c>
      <c r="Q420" s="104">
        <f>'[3]M (Adjusted)'!$L423</f>
        <v>1104327.8869619062</v>
      </c>
      <c r="R420" s="104">
        <f>'[3]M (Adjusted)'!D423</f>
        <v>44505.954427217686</v>
      </c>
      <c r="S420" s="104">
        <f>'[3]M (Adjusted)'!$M423</f>
        <v>985898.09597655269</v>
      </c>
      <c r="T420" s="104">
        <f>'[3]M (Adjusted)'!$O423</f>
        <v>39301.241472494221</v>
      </c>
      <c r="U420" s="174">
        <f>[4]Sheet1!$AQ423</f>
        <v>110.85521941559929</v>
      </c>
      <c r="V420" s="101">
        <f>[2]M!F423</f>
        <v>104.40862283531216</v>
      </c>
      <c r="W420" s="80">
        <v>20.546629964394747</v>
      </c>
      <c r="X420" s="80">
        <v>17.131066912787549</v>
      </c>
      <c r="Y420" s="80">
        <v>14.105347777906143</v>
      </c>
      <c r="Z420" s="80">
        <v>16.669337590696454</v>
      </c>
      <c r="AA420" s="80">
        <v>17.161213182944216</v>
      </c>
      <c r="AB420" s="158">
        <f>ROUND(Fall13!W420/($P420/100),3)</f>
        <v>6.875</v>
      </c>
      <c r="AC420" s="158">
        <f>ROUND(Fall13!X420/($P420/100),3)</f>
        <v>5.7320000000000002</v>
      </c>
      <c r="AD420" s="158">
        <f>ROUND(Fall13!Y420/($P420/100),3)</f>
        <v>4.72</v>
      </c>
      <c r="AE420" s="158">
        <f>ROUND(Fall13!Z420/($P420/100),3)</f>
        <v>5.5780000000000003</v>
      </c>
      <c r="AF420" s="158">
        <f>ROUND(Fall13!AA420/($P420/100),3)</f>
        <v>5.7430000000000003</v>
      </c>
      <c r="AG420" s="168">
        <f t="shared" ref="AG420:AL420" si="137">AG408</f>
        <v>0</v>
      </c>
      <c r="AH420" s="168">
        <f t="shared" si="137"/>
        <v>449.2</v>
      </c>
      <c r="AI420" s="168">
        <f t="shared" si="137"/>
        <v>0</v>
      </c>
      <c r="AJ420" s="168">
        <f t="shared" si="137"/>
        <v>510.4</v>
      </c>
      <c r="AK420" s="168">
        <f t="shared" si="137"/>
        <v>0</v>
      </c>
      <c r="AL420" s="168">
        <f t="shared" si="137"/>
        <v>357.3</v>
      </c>
    </row>
    <row r="421" spans="1:38">
      <c r="A421" s="16">
        <f t="shared" si="92"/>
        <v>2024</v>
      </c>
      <c r="B421" s="6">
        <f t="shared" si="117"/>
        <v>9</v>
      </c>
      <c r="C421" s="46">
        <f>'[1]M (Adjusted)'!B424</f>
        <v>9463.9386793911453</v>
      </c>
      <c r="D421" s="101">
        <f>'[1]M (Adjusted)'!D424</f>
        <v>489.40785593042773</v>
      </c>
      <c r="E421" s="101">
        <f>'[1]M (Adjusted)'!E424</f>
        <v>261.55376824388901</v>
      </c>
      <c r="F421" s="101">
        <f>'[1]M (Adjusted)'!F424</f>
        <v>1675.2118885003031</v>
      </c>
      <c r="G421" s="101">
        <f>'[1]M (Adjusted)'!G424</f>
        <v>151.74310696534812</v>
      </c>
      <c r="H421" s="101">
        <f>'[1]M (Adjusted)'!H424</f>
        <v>613.85247778793178</v>
      </c>
      <c r="I421" s="101">
        <f>'[1]M (Adjusted)'!I424</f>
        <v>1548.164885099729</v>
      </c>
      <c r="J421" s="101">
        <f>'[1]M (Adjusted)'!J424</f>
        <v>1680.8731168687343</v>
      </c>
      <c r="K421" s="101">
        <f>'[1]M (Adjusted)'!K424</f>
        <v>1473.3696148099998</v>
      </c>
      <c r="L421" s="101">
        <f>'[1]M (Adjusted)'!L424</f>
        <v>389.3277654761992</v>
      </c>
      <c r="M421" s="101">
        <f>'[1]M (Adjusted)'!M424</f>
        <v>7532.5428555082453</v>
      </c>
      <c r="N421" s="101">
        <f>'[1]M (Adjusted)'!N424</f>
        <v>1155.4672420226063</v>
      </c>
      <c r="O421" s="38">
        <f t="shared" si="100"/>
        <v>30.5</v>
      </c>
      <c r="P421" s="101">
        <f>[2]M!L424</f>
        <v>299.35811017841723</v>
      </c>
      <c r="Q421" s="104">
        <f>'[3]M (Adjusted)'!$L424</f>
        <v>1107363.6965990702</v>
      </c>
      <c r="R421" s="104">
        <f>'[3]M (Adjusted)'!D424</f>
        <v>44546.197408801323</v>
      </c>
      <c r="S421" s="104">
        <f>'[3]M (Adjusted)'!$M424</f>
        <v>988584.92328510282</v>
      </c>
      <c r="T421" s="104">
        <f>'[3]M (Adjusted)'!$O424</f>
        <v>39344.569027376172</v>
      </c>
      <c r="U421" s="174">
        <f>[4]Sheet1!$AQ424</f>
        <v>110.90248934322348</v>
      </c>
      <c r="V421" s="101">
        <f>[2]M!F424</f>
        <v>104.44556124793986</v>
      </c>
      <c r="W421" s="80">
        <v>20.684053639965558</v>
      </c>
      <c r="X421" s="80">
        <v>17.267307799938528</v>
      </c>
      <c r="Y421" s="80">
        <v>14.164442995788846</v>
      </c>
      <c r="Z421" s="80">
        <v>16.779479389317771</v>
      </c>
      <c r="AA421" s="80">
        <v>17.185326910206214</v>
      </c>
      <c r="AB421" s="158">
        <f>ROUND(Fall13!W421/($P421/100),3)</f>
        <v>6.9089999999999998</v>
      </c>
      <c r="AC421" s="158">
        <f>ROUND(Fall13!X421/($P421/100),3)</f>
        <v>5.7679999999999998</v>
      </c>
      <c r="AD421" s="158">
        <f>ROUND(Fall13!Y421/($P421/100),3)</f>
        <v>4.7320000000000002</v>
      </c>
      <c r="AE421" s="158">
        <f>ROUND(Fall13!Z421/($P421/100),3)</f>
        <v>5.6050000000000004</v>
      </c>
      <c r="AF421" s="158">
        <f>ROUND(Fall13!AA421/($P421/100),3)</f>
        <v>5.7409999999999997</v>
      </c>
      <c r="AG421" s="168">
        <f t="shared" ref="AG421:AL421" si="138">AG409</f>
        <v>0</v>
      </c>
      <c r="AH421" s="168">
        <f t="shared" si="138"/>
        <v>434.1</v>
      </c>
      <c r="AI421" s="168">
        <f t="shared" si="138"/>
        <v>0</v>
      </c>
      <c r="AJ421" s="168">
        <f t="shared" si="138"/>
        <v>495.5</v>
      </c>
      <c r="AK421" s="168">
        <f t="shared" si="138"/>
        <v>0</v>
      </c>
      <c r="AL421" s="168">
        <f t="shared" si="138"/>
        <v>342.1</v>
      </c>
    </row>
    <row r="422" spans="1:38">
      <c r="A422" s="16">
        <f t="shared" si="92"/>
        <v>2024</v>
      </c>
      <c r="B422" s="6">
        <f t="shared" si="117"/>
        <v>10</v>
      </c>
      <c r="C422" s="46">
        <f>'[1]M (Adjusted)'!B425</f>
        <v>9475.2566241160512</v>
      </c>
      <c r="D422" s="101">
        <f>'[1]M (Adjusted)'!D425</f>
        <v>490.00674226832007</v>
      </c>
      <c r="E422" s="101">
        <f>'[1]M (Adjusted)'!E425</f>
        <v>261.09032595091531</v>
      </c>
      <c r="F422" s="101">
        <f>'[1]M (Adjusted)'!F425</f>
        <v>1675.4693448234709</v>
      </c>
      <c r="G422" s="101">
        <f>'[1]M (Adjusted)'!G425</f>
        <v>151.81874129873128</v>
      </c>
      <c r="H422" s="101">
        <f>'[1]M (Adjusted)'!H425</f>
        <v>614.67399735171944</v>
      </c>
      <c r="I422" s="101">
        <f>'[1]M (Adjusted)'!I425</f>
        <v>1550.7622643507295</v>
      </c>
      <c r="J422" s="101">
        <f>'[1]M (Adjusted)'!J425</f>
        <v>1684.7584312288991</v>
      </c>
      <c r="K422" s="101">
        <f>'[1]M (Adjusted)'!K425</f>
        <v>1476.0844127485348</v>
      </c>
      <c r="L422" s="101">
        <f>'[1]M (Adjusted)'!L425</f>
        <v>389.72754384775556</v>
      </c>
      <c r="M422" s="101">
        <f>'[1]M (Adjusted)'!M425</f>
        <v>7543.2947356498407</v>
      </c>
      <c r="N422" s="101">
        <f>'[1]M (Adjusted)'!N425</f>
        <v>1155.4457362493777</v>
      </c>
      <c r="O422" s="38">
        <f t="shared" si="100"/>
        <v>29.7</v>
      </c>
      <c r="P422" s="101">
        <f>[2]M!L425</f>
        <v>299.87494053995056</v>
      </c>
      <c r="Q422" s="104">
        <f>'[3]M (Adjusted)'!$L425</f>
        <v>1110382.4709408667</v>
      </c>
      <c r="R422" s="104">
        <f>'[3]M (Adjusted)'!D425</f>
        <v>44586.201582713351</v>
      </c>
      <c r="S422" s="104">
        <f>'[3]M (Adjusted)'!$M425</f>
        <v>991266.65972857317</v>
      </c>
      <c r="T422" s="104">
        <f>'[3]M (Adjusted)'!$O425</f>
        <v>39387.695909315538</v>
      </c>
      <c r="U422" s="174">
        <f>[4]Sheet1!$AQ425</f>
        <v>110.95494282870523</v>
      </c>
      <c r="V422" s="101">
        <f>[2]M!F425</f>
        <v>104.49056005525973</v>
      </c>
      <c r="W422" s="80">
        <v>20.947824360019876</v>
      </c>
      <c r="X422" s="80">
        <v>17.379597251877289</v>
      </c>
      <c r="Y422" s="80">
        <v>14.121634577281746</v>
      </c>
      <c r="Z422" s="80">
        <v>16.851917931808522</v>
      </c>
      <c r="AA422" s="80">
        <v>17.097601433524297</v>
      </c>
      <c r="AB422" s="158">
        <f>ROUND(Fall13!W422/($P422/100),3)</f>
        <v>6.9859999999999998</v>
      </c>
      <c r="AC422" s="158">
        <f>ROUND(Fall13!X422/($P422/100),3)</f>
        <v>5.7960000000000003</v>
      </c>
      <c r="AD422" s="158">
        <f>ROUND(Fall13!Y422/($P422/100),3)</f>
        <v>4.7089999999999996</v>
      </c>
      <c r="AE422" s="158">
        <f>ROUND(Fall13!Z422/($P422/100),3)</f>
        <v>5.62</v>
      </c>
      <c r="AF422" s="158">
        <f>ROUND(Fall13!AA422/($P422/100),3)</f>
        <v>5.702</v>
      </c>
      <c r="AG422" s="168">
        <f t="shared" ref="AG422:AL422" si="139">AG410</f>
        <v>0.3</v>
      </c>
      <c r="AH422" s="168">
        <f t="shared" si="139"/>
        <v>344.3</v>
      </c>
      <c r="AI422" s="168">
        <f t="shared" si="139"/>
        <v>0</v>
      </c>
      <c r="AJ422" s="168">
        <f t="shared" si="139"/>
        <v>403.4</v>
      </c>
      <c r="AK422" s="168">
        <f t="shared" si="139"/>
        <v>0.7</v>
      </c>
      <c r="AL422" s="168">
        <f t="shared" si="139"/>
        <v>256.3</v>
      </c>
    </row>
    <row r="423" spans="1:38">
      <c r="A423" s="16">
        <f t="shared" si="92"/>
        <v>2024</v>
      </c>
      <c r="B423" s="6">
        <f t="shared" si="117"/>
        <v>11</v>
      </c>
      <c r="C423" s="46">
        <f>'[1]M (Adjusted)'!B426</f>
        <v>9486.4975047237549</v>
      </c>
      <c r="D423" s="101">
        <f>'[1]M (Adjusted)'!D426</f>
        <v>490.63617462031544</v>
      </c>
      <c r="E423" s="101">
        <f>'[1]M (Adjusted)'!E426</f>
        <v>260.61871299223662</v>
      </c>
      <c r="F423" s="101">
        <f>'[1]M (Adjusted)'!F426</f>
        <v>1675.6882655346146</v>
      </c>
      <c r="G423" s="101">
        <f>'[1]M (Adjusted)'!G426</f>
        <v>151.899919252377</v>
      </c>
      <c r="H423" s="101">
        <f>'[1]M (Adjusted)'!H426</f>
        <v>615.48029466656351</v>
      </c>
      <c r="I423" s="101">
        <f>'[1]M (Adjusted)'!I426</f>
        <v>1553.4336792389552</v>
      </c>
      <c r="J423" s="101">
        <f>'[1]M (Adjusted)'!J426</f>
        <v>1688.6668141062062</v>
      </c>
      <c r="K423" s="101">
        <f>'[1]M (Adjusted)'!K426</f>
        <v>1478.7155482394001</v>
      </c>
      <c r="L423" s="101">
        <f>'[1]M (Adjusted)'!L426</f>
        <v>390.11522657480089</v>
      </c>
      <c r="M423" s="101">
        <f>'[1]M (Adjusted)'!M426</f>
        <v>7553.9997476129174</v>
      </c>
      <c r="N423" s="101">
        <f>'[1]M (Adjusted)'!N426</f>
        <v>1155.2038989865378</v>
      </c>
      <c r="O423" s="38">
        <f t="shared" si="100"/>
        <v>29.9</v>
      </c>
      <c r="P423" s="101">
        <f>[2]M!L426</f>
        <v>300.39283294385922</v>
      </c>
      <c r="Q423" s="104">
        <f>'[3]M (Adjusted)'!$L426</f>
        <v>1113396.4844621022</v>
      </c>
      <c r="R423" s="104">
        <f>'[3]M (Adjusted)'!D426</f>
        <v>44627.032586145979</v>
      </c>
      <c r="S423" s="104">
        <f>'[3]M (Adjusted)'!$M426</f>
        <v>993936.17182286584</v>
      </c>
      <c r="T423" s="104">
        <f>'[3]M (Adjusted)'!$O426</f>
        <v>39430.224121832849</v>
      </c>
      <c r="U423" s="174">
        <f>[4]Sheet1!$AQ426</f>
        <v>111.00484527251683</v>
      </c>
      <c r="V423" s="101">
        <f>[2]M!F426</f>
        <v>104.52356638349593</v>
      </c>
      <c r="W423" s="80">
        <v>21.368641689422017</v>
      </c>
      <c r="X423" s="80">
        <v>17.613103410397855</v>
      </c>
      <c r="Y423" s="80">
        <v>14.484379936079243</v>
      </c>
      <c r="Z423" s="80">
        <v>17.096940827199859</v>
      </c>
      <c r="AA423" s="80">
        <v>16.859668197160698</v>
      </c>
      <c r="AB423" s="158">
        <f>ROUND(Fall13!W423/($P423/100),3)</f>
        <v>7.1139999999999999</v>
      </c>
      <c r="AC423" s="158">
        <f>ROUND(Fall13!X423/($P423/100),3)</f>
        <v>5.8630000000000004</v>
      </c>
      <c r="AD423" s="158">
        <f>ROUND(Fall13!Y423/($P423/100),3)</f>
        <v>4.8220000000000001</v>
      </c>
      <c r="AE423" s="158">
        <f>ROUND(Fall13!Z423/($P423/100),3)</f>
        <v>5.6920000000000002</v>
      </c>
      <c r="AF423" s="158">
        <f>ROUND(Fall13!AA423/($P423/100),3)</f>
        <v>5.6130000000000004</v>
      </c>
      <c r="AG423" s="168">
        <f t="shared" ref="AG423:AL423" si="140">AG411</f>
        <v>13.1</v>
      </c>
      <c r="AH423" s="168">
        <f t="shared" si="140"/>
        <v>171.4</v>
      </c>
      <c r="AI423" s="168">
        <f t="shared" si="140"/>
        <v>1.8</v>
      </c>
      <c r="AJ423" s="168">
        <f t="shared" si="140"/>
        <v>221</v>
      </c>
      <c r="AK423" s="168">
        <f t="shared" si="140"/>
        <v>23.9</v>
      </c>
      <c r="AL423" s="168">
        <f t="shared" si="140"/>
        <v>106.2</v>
      </c>
    </row>
    <row r="424" spans="1:38">
      <c r="A424" s="16">
        <f t="shared" si="92"/>
        <v>2024</v>
      </c>
      <c r="B424" s="6">
        <f t="shared" si="117"/>
        <v>12</v>
      </c>
      <c r="C424" s="46">
        <f>'[1]M (Adjusted)'!B427</f>
        <v>9497.7399943004693</v>
      </c>
      <c r="D424" s="101">
        <f>'[1]M (Adjusted)'!D427</f>
        <v>491.31223425004754</v>
      </c>
      <c r="E424" s="101">
        <f>'[1]M (Adjusted)'!E427</f>
        <v>260.13578014442277</v>
      </c>
      <c r="F424" s="101">
        <f>'[1]M (Adjusted)'!F427</f>
        <v>1675.8589056432247</v>
      </c>
      <c r="G424" s="101">
        <f>'[1]M (Adjusted)'!G427</f>
        <v>151.99440584854494</v>
      </c>
      <c r="H424" s="101">
        <f>'[1]M (Adjusted)'!H427</f>
        <v>616.24273014885762</v>
      </c>
      <c r="I424" s="101">
        <f>'[1]M (Adjusted)'!I427</f>
        <v>1556.2454024139911</v>
      </c>
      <c r="J424" s="101">
        <f>'[1]M (Adjusted)'!J427</f>
        <v>1692.6735392405142</v>
      </c>
      <c r="K424" s="101">
        <f>'[1]M (Adjusted)'!K427</f>
        <v>1481.2561983302717</v>
      </c>
      <c r="L424" s="101">
        <f>'[1]M (Adjusted)'!L427</f>
        <v>390.49152084518101</v>
      </c>
      <c r="M424" s="101">
        <f>'[1]M (Adjusted)'!M427</f>
        <v>7564.7627024705844</v>
      </c>
      <c r="N424" s="101">
        <f>'[1]M (Adjusted)'!N427</f>
        <v>1154.7231087549033</v>
      </c>
      <c r="O424" s="38">
        <f t="shared" si="100"/>
        <v>31.4</v>
      </c>
      <c r="P424" s="101">
        <f>[2]M!L427</f>
        <v>300.91295786469334</v>
      </c>
      <c r="Q424" s="104">
        <f>'[3]M (Adjusted)'!$L427</f>
        <v>1116417.963450524</v>
      </c>
      <c r="R424" s="104">
        <f>'[3]M (Adjusted)'!D427</f>
        <v>44669.316296266559</v>
      </c>
      <c r="S424" s="104">
        <f>'[3]M (Adjusted)'!$M427</f>
        <v>996592.37560444488</v>
      </c>
      <c r="T424" s="104">
        <f>'[3]M (Adjusted)'!$O427</f>
        <v>39471.994456660366</v>
      </c>
      <c r="U424" s="174">
        <f>[4]Sheet1!$AQ427</f>
        <v>111.04654296115041</v>
      </c>
      <c r="V424" s="101">
        <f>[2]M!F427</f>
        <v>104.53119336813688</v>
      </c>
      <c r="W424" s="80">
        <v>20.885767128511063</v>
      </c>
      <c r="X424" s="80">
        <v>17.474672260089896</v>
      </c>
      <c r="Y424" s="80">
        <v>14.210279482443068</v>
      </c>
      <c r="Z424" s="80">
        <v>16.933931328012463</v>
      </c>
      <c r="AA424" s="80">
        <v>16.99016160116896</v>
      </c>
      <c r="AB424" s="158">
        <f>ROUND(Fall13!W424/($P424/100),3)</f>
        <v>6.9409999999999998</v>
      </c>
      <c r="AC424" s="158">
        <f>ROUND(Fall13!X424/($P424/100),3)</f>
        <v>5.8070000000000004</v>
      </c>
      <c r="AD424" s="158">
        <f>ROUND(Fall13!Y424/($P424/100),3)</f>
        <v>4.7220000000000004</v>
      </c>
      <c r="AE424" s="158">
        <f>ROUND(Fall13!Z424/($P424/100),3)</f>
        <v>5.6280000000000001</v>
      </c>
      <c r="AF424" s="158">
        <f>ROUND(Fall13!AA424/($P424/100),3)</f>
        <v>5.6459999999999999</v>
      </c>
      <c r="AG424" s="168">
        <f t="shared" ref="AG424:AL424" si="141">AG412</f>
        <v>64.900000000000006</v>
      </c>
      <c r="AH424" s="168">
        <f t="shared" si="141"/>
        <v>54.9</v>
      </c>
      <c r="AI424" s="168">
        <f t="shared" si="141"/>
        <v>19.8</v>
      </c>
      <c r="AJ424" s="168">
        <f t="shared" si="141"/>
        <v>83.9</v>
      </c>
      <c r="AK424" s="168">
        <f t="shared" si="141"/>
        <v>97.8</v>
      </c>
      <c r="AL424" s="168">
        <f t="shared" si="141"/>
        <v>25.2</v>
      </c>
    </row>
    <row r="425" spans="1:38">
      <c r="A425" s="16">
        <f t="shared" si="92"/>
        <v>2025</v>
      </c>
      <c r="B425" s="6">
        <f t="shared" si="117"/>
        <v>1</v>
      </c>
      <c r="C425" s="46">
        <f>'[1]M (Adjusted)'!B428</f>
        <v>9509.1718348692502</v>
      </c>
      <c r="D425" s="101">
        <f>'[1]M (Adjusted)'!D428</f>
        <v>492.02192402006159</v>
      </c>
      <c r="E425" s="101">
        <f>'[1]M (Adjusted)'!E428</f>
        <v>259.63534150410806</v>
      </c>
      <c r="F425" s="101">
        <f>'[1]M (Adjusted)'!F428</f>
        <v>1676.0018804664574</v>
      </c>
      <c r="G425" s="101">
        <f>'[1]M (Adjusted)'!G428</f>
        <v>152.1015064810673</v>
      </c>
      <c r="H425" s="101">
        <f>'[1]M (Adjusted)'!H428</f>
        <v>617.00107390024971</v>
      </c>
      <c r="I425" s="101">
        <f>'[1]M (Adjusted)'!I428</f>
        <v>1559.1306622191782</v>
      </c>
      <c r="J425" s="101">
        <f>'[1]M (Adjusted)'!J428</f>
        <v>1696.8246334935388</v>
      </c>
      <c r="K425" s="101">
        <f>'[1]M (Adjusted)'!K428</f>
        <v>1483.8128094548179</v>
      </c>
      <c r="L425" s="101">
        <f>'[1]M (Adjusted)'!L428</f>
        <v>390.86928755579697</v>
      </c>
      <c r="M425" s="101">
        <f>'[1]M (Adjusted)'!M428</f>
        <v>7575.7418535711058</v>
      </c>
      <c r="N425" s="101">
        <f>'[1]M (Adjusted)'!N428</f>
        <v>1163.1430842369107</v>
      </c>
      <c r="O425" s="38">
        <f t="shared" si="100"/>
        <v>32.200000000000003</v>
      </c>
      <c r="P425" s="101">
        <f>[2]M!L428</f>
        <v>301.44502072754284</v>
      </c>
      <c r="Q425" s="104">
        <f>'[3]M (Adjusted)'!$L428</f>
        <v>1119509.2155611592</v>
      </c>
      <c r="R425" s="104">
        <f>'[3]M (Adjusted)'!D428</f>
        <v>44712.996660964687</v>
      </c>
      <c r="S425" s="104">
        <f>'[3]M (Adjusted)'!$M428</f>
        <v>999297.32480941282</v>
      </c>
      <c r="T425" s="104">
        <f>'[3]M (Adjusted)'!$O428</f>
        <v>39514.309645345136</v>
      </c>
      <c r="U425" s="174">
        <f>[4]Sheet1!$AQ428</f>
        <v>111.08153576427891</v>
      </c>
      <c r="V425" s="101">
        <f>[2]M!F428</f>
        <v>104.52124798754531</v>
      </c>
      <c r="W425" s="80">
        <v>21.714583427990128</v>
      </c>
      <c r="X425" s="80">
        <v>18.14968339499428</v>
      </c>
      <c r="Y425" s="80">
        <v>14.664819979266092</v>
      </c>
      <c r="Z425" s="80">
        <v>17.598561649061747</v>
      </c>
      <c r="AA425" s="80">
        <v>17.792041983427794</v>
      </c>
      <c r="AB425" s="158">
        <f>ROUND(Fall13!W425/($P425/100),3)</f>
        <v>7.2030000000000003</v>
      </c>
      <c r="AC425" s="158">
        <f>ROUND(Fall13!X425/($P425/100),3)</f>
        <v>6.0209999999999999</v>
      </c>
      <c r="AD425" s="158">
        <f>ROUND(Fall13!Y425/($P425/100),3)</f>
        <v>4.8650000000000002</v>
      </c>
      <c r="AE425" s="158">
        <f>ROUND(Fall13!Z425/($P425/100),3)</f>
        <v>5.8380000000000001</v>
      </c>
      <c r="AF425" s="158">
        <f>ROUND(Fall13!AA425/($P425/100),3)</f>
        <v>5.9020000000000001</v>
      </c>
      <c r="AG425" s="168">
        <f t="shared" ref="AG425:AL425" si="142">AG413</f>
        <v>149.19999999999999</v>
      </c>
      <c r="AH425" s="168">
        <f t="shared" si="142"/>
        <v>350.3</v>
      </c>
      <c r="AI425" s="168">
        <f t="shared" si="142"/>
        <v>58.6</v>
      </c>
      <c r="AJ425" s="168">
        <f t="shared" si="142"/>
        <v>44.2</v>
      </c>
      <c r="AK425" s="168">
        <f t="shared" si="142"/>
        <v>204.3</v>
      </c>
      <c r="AL425" s="168">
        <f t="shared" si="142"/>
        <v>7.4</v>
      </c>
    </row>
    <row r="426" spans="1:38">
      <c r="A426" s="16">
        <f t="shared" si="92"/>
        <v>2025</v>
      </c>
      <c r="B426" s="6">
        <f t="shared" si="117"/>
        <v>2</v>
      </c>
      <c r="C426" s="46">
        <f>'[1]M (Adjusted)'!B429</f>
        <v>9520.0352694445428</v>
      </c>
      <c r="D426" s="101">
        <f>'[1]M (Adjusted)'!D429</f>
        <v>492.68354161960968</v>
      </c>
      <c r="E426" s="101">
        <f>'[1]M (Adjusted)'!E429</f>
        <v>259.15345496567897</v>
      </c>
      <c r="F426" s="101">
        <f>'[1]M (Adjusted)'!F429</f>
        <v>1676.134809567194</v>
      </c>
      <c r="G426" s="101">
        <f>'[1]M (Adjusted)'!G429</f>
        <v>152.20840804263884</v>
      </c>
      <c r="H426" s="101">
        <f>'[1]M (Adjusted)'!H429</f>
        <v>617.74959257058799</v>
      </c>
      <c r="I426" s="101">
        <f>'[1]M (Adjusted)'!I429</f>
        <v>1561.7437656862396</v>
      </c>
      <c r="J426" s="101">
        <f>'[1]M (Adjusted)'!J429</f>
        <v>1700.7996172930912</v>
      </c>
      <c r="K426" s="101">
        <f>'[1]M (Adjusted)'!K429</f>
        <v>1486.303230734276</v>
      </c>
      <c r="L426" s="101">
        <f>'[1]M (Adjusted)'!L429</f>
        <v>391.23241741915365</v>
      </c>
      <c r="M426" s="101">
        <f>'[1]M (Adjusted)'!M429</f>
        <v>7586.1718413131812</v>
      </c>
      <c r="N426" s="101">
        <f>'[1]M (Adjusted)'!N429</f>
        <v>1160.8251732373155</v>
      </c>
      <c r="O426" s="38">
        <f t="shared" si="100"/>
        <v>29.7</v>
      </c>
      <c r="P426" s="101">
        <f>[2]M!L429</f>
        <v>301.95552515797317</v>
      </c>
      <c r="Q426" s="104">
        <f>'[3]M (Adjusted)'!$L429</f>
        <v>1122481.1953547341</v>
      </c>
      <c r="R426" s="104">
        <f>'[3]M (Adjusted)'!D429</f>
        <v>44754.790416246527</v>
      </c>
      <c r="S426" s="104">
        <f>'[3]M (Adjusted)'!$M429</f>
        <v>1001899.0424399376</v>
      </c>
      <c r="T426" s="104">
        <f>'[3]M (Adjusted)'!$O429</f>
        <v>39555.2522018456</v>
      </c>
      <c r="U426" s="174">
        <f>[4]Sheet1!$AQ429</f>
        <v>111.11081884318264</v>
      </c>
      <c r="V426" s="101">
        <f>[2]M!F429</f>
        <v>104.50909420764739</v>
      </c>
      <c r="W426" s="80">
        <v>21.984949410749444</v>
      </c>
      <c r="X426" s="80">
        <v>18.521648696924306</v>
      </c>
      <c r="Y426" s="80">
        <v>15.007150018156491</v>
      </c>
      <c r="Z426" s="80">
        <v>17.945238170904194</v>
      </c>
      <c r="AA426" s="80">
        <v>17.833009010938881</v>
      </c>
      <c r="AB426" s="158">
        <f>ROUND(Fall13!W426/($P426/100),3)</f>
        <v>7.2809999999999997</v>
      </c>
      <c r="AC426" s="158">
        <f>ROUND(Fall13!X426/($P426/100),3)</f>
        <v>6.1340000000000003</v>
      </c>
      <c r="AD426" s="158">
        <f>ROUND(Fall13!Y426/($P426/100),3)</f>
        <v>4.97</v>
      </c>
      <c r="AE426" s="158">
        <f>ROUND(Fall13!Z426/($P426/100),3)</f>
        <v>5.9429999999999996</v>
      </c>
      <c r="AF426" s="158">
        <f>ROUND(Fall13!AA426/($P426/100),3)</f>
        <v>5.9059999999999997</v>
      </c>
      <c r="AG426" s="168">
        <f t="shared" ref="AG426:AL426" si="143">AG414</f>
        <v>142.9</v>
      </c>
      <c r="AH426" s="168">
        <f t="shared" si="143"/>
        <v>421.3</v>
      </c>
      <c r="AI426" s="168">
        <f t="shared" si="143"/>
        <v>51.6</v>
      </c>
      <c r="AJ426" s="168">
        <f t="shared" si="143"/>
        <v>25.9</v>
      </c>
      <c r="AK426" s="168">
        <f t="shared" si="143"/>
        <v>201.7</v>
      </c>
      <c r="AL426" s="168">
        <f t="shared" si="143"/>
        <v>2.9</v>
      </c>
    </row>
    <row r="427" spans="1:38">
      <c r="A427" s="16">
        <f t="shared" si="92"/>
        <v>2025</v>
      </c>
      <c r="B427" s="6">
        <f t="shared" si="117"/>
        <v>3</v>
      </c>
      <c r="C427" s="46">
        <f>'[1]M (Adjusted)'!B430</f>
        <v>9530.8870346651929</v>
      </c>
      <c r="D427" s="101">
        <f>'[1]M (Adjusted)'!D430</f>
        <v>493.30349163759138</v>
      </c>
      <c r="E427" s="101">
        <f>'[1]M (Adjusted)'!E430</f>
        <v>258.67055730329406</v>
      </c>
      <c r="F427" s="101">
        <f>'[1]M (Adjusted)'!F430</f>
        <v>1676.2828501942417</v>
      </c>
      <c r="G427" s="101">
        <f>'[1]M (Adjusted)'!G430</f>
        <v>152.31587533429715</v>
      </c>
      <c r="H427" s="101">
        <f>'[1]M (Adjusted)'!H430</f>
        <v>618.55156775708156</v>
      </c>
      <c r="I427" s="101">
        <f>'[1]M (Adjusted)'!I430</f>
        <v>1564.1485086602549</v>
      </c>
      <c r="J427" s="101">
        <f>'[1]M (Adjusted)'!J430</f>
        <v>1704.7613236288269</v>
      </c>
      <c r="K427" s="101">
        <f>'[1]M (Adjusted)'!K430</f>
        <v>1488.9003022639981</v>
      </c>
      <c r="L427" s="101">
        <f>'[1]M (Adjusted)'!L430</f>
        <v>391.60450875999464</v>
      </c>
      <c r="M427" s="101">
        <f>'[1]M (Adjusted)'!M430</f>
        <v>7596.5649365986956</v>
      </c>
      <c r="N427" s="101">
        <f>'[1]M (Adjusted)'!N430</f>
        <v>1159.588082718519</v>
      </c>
      <c r="O427" s="38">
        <f t="shared" si="100"/>
        <v>29.4</v>
      </c>
      <c r="P427" s="101">
        <f>[2]M!L430</f>
        <v>302.47004771617151</v>
      </c>
      <c r="Q427" s="104">
        <f>'[3]M (Adjusted)'!$L430</f>
        <v>1125490.3499239029</v>
      </c>
      <c r="R427" s="104">
        <f>'[3]M (Adjusted)'!D430</f>
        <v>44795.488347160419</v>
      </c>
      <c r="S427" s="104">
        <f>'[3]M (Adjusted)'!$M430</f>
        <v>1004544.1852450217</v>
      </c>
      <c r="T427" s="104">
        <f>'[3]M (Adjusted)'!$O430</f>
        <v>39597.469867881264</v>
      </c>
      <c r="U427" s="174">
        <f>[4]Sheet1!$AQ430</f>
        <v>111.13833731954406</v>
      </c>
      <c r="V427" s="101">
        <f>[2]M!F430</f>
        <v>104.50424996793511</v>
      </c>
      <c r="W427" s="80">
        <v>21.80569560822104</v>
      </c>
      <c r="X427" s="80">
        <v>18.205475516943899</v>
      </c>
      <c r="Y427" s="80">
        <v>14.815357467153106</v>
      </c>
      <c r="Z427" s="80">
        <v>17.662632418944003</v>
      </c>
      <c r="AA427" s="80">
        <v>17.544505025129876</v>
      </c>
      <c r="AB427" s="158">
        <f>ROUND(Fall13!W427/($P427/100),3)</f>
        <v>7.2089999999999996</v>
      </c>
      <c r="AC427" s="158">
        <f>ROUND(Fall13!X427/($P427/100),3)</f>
        <v>6.0190000000000001</v>
      </c>
      <c r="AD427" s="158">
        <f>ROUND(Fall13!Y427/($P427/100),3)</f>
        <v>4.8979999999999997</v>
      </c>
      <c r="AE427" s="158">
        <f>ROUND(Fall13!Z427/($P427/100),3)</f>
        <v>5.8390000000000004</v>
      </c>
      <c r="AF427" s="158">
        <f>ROUND(Fall13!AA427/($P427/100),3)</f>
        <v>5.8</v>
      </c>
      <c r="AG427" s="168">
        <f t="shared" ref="AG427:AL427" si="144">AG415</f>
        <v>79.2</v>
      </c>
      <c r="AH427" s="168">
        <f t="shared" si="144"/>
        <v>40.700000000000003</v>
      </c>
      <c r="AI427" s="168">
        <f t="shared" si="144"/>
        <v>25.2</v>
      </c>
      <c r="AJ427" s="168">
        <f t="shared" si="144"/>
        <v>66.099999999999994</v>
      </c>
      <c r="AK427" s="168">
        <f t="shared" si="144"/>
        <v>118.4</v>
      </c>
      <c r="AL427" s="168">
        <f t="shared" si="144"/>
        <v>14.6</v>
      </c>
    </row>
    <row r="428" spans="1:38">
      <c r="A428" s="16">
        <f t="shared" si="92"/>
        <v>2025</v>
      </c>
      <c r="B428" s="6">
        <f t="shared" si="117"/>
        <v>4</v>
      </c>
      <c r="C428" s="46">
        <f>'[1]M (Adjusted)'!B431</f>
        <v>9542.1734972407412</v>
      </c>
      <c r="D428" s="101">
        <f>'[1]M (Adjusted)'!D431</f>
        <v>493.89617551661405</v>
      </c>
      <c r="E428" s="101">
        <f>'[1]M (Adjusted)'!E431</f>
        <v>258.17917187325656</v>
      </c>
      <c r="F428" s="101">
        <f>'[1]M (Adjusted)'!F431</f>
        <v>1676.4469675100097</v>
      </c>
      <c r="G428" s="101">
        <f>'[1]M (Adjusted)'!G431</f>
        <v>152.42616556300007</v>
      </c>
      <c r="H428" s="101">
        <f>'[1]M (Adjusted)'!H431</f>
        <v>619.41131748482587</v>
      </c>
      <c r="I428" s="101">
        <f>'[1]M (Adjusted)'!I431</f>
        <v>1566.6087793370089</v>
      </c>
      <c r="J428" s="101">
        <f>'[1]M (Adjusted)'!J431</f>
        <v>1708.840428184842</v>
      </c>
      <c r="K428" s="101">
        <f>'[1]M (Adjusted)'!K431</f>
        <v>1491.6401580135027</v>
      </c>
      <c r="L428" s="101">
        <f>'[1]M (Adjusted)'!L431</f>
        <v>391.99505109637977</v>
      </c>
      <c r="M428" s="101">
        <f>'[1]M (Adjusted)'!M431</f>
        <v>7607.3688671895688</v>
      </c>
      <c r="N428" s="101">
        <f>'[1]M (Adjusted)'!N431</f>
        <v>1159.228830269253</v>
      </c>
      <c r="O428" s="38">
        <f t="shared" si="100"/>
        <v>29.65</v>
      </c>
      <c r="P428" s="101">
        <f>[2]M!L431</f>
        <v>303.00223099514841</v>
      </c>
      <c r="Q428" s="104">
        <f>'[3]M (Adjusted)'!$L431</f>
        <v>1128631.809899648</v>
      </c>
      <c r="R428" s="104">
        <f>'[3]M (Adjusted)'!D431</f>
        <v>44836.803044994602</v>
      </c>
      <c r="S428" s="104">
        <f>'[3]M (Adjusted)'!$M431</f>
        <v>1007316.5147488912</v>
      </c>
      <c r="T428" s="104">
        <f>'[3]M (Adjusted)'!$O431</f>
        <v>39642.359022311372</v>
      </c>
      <c r="U428" s="174">
        <f>[4]Sheet1!$AQ431</f>
        <v>111.16520398509844</v>
      </c>
      <c r="V428" s="101">
        <f>[2]M!F431</f>
        <v>104.5043804536884</v>
      </c>
      <c r="W428" s="80">
        <v>21.786949054255729</v>
      </c>
      <c r="X428" s="80">
        <v>18.229522856515882</v>
      </c>
      <c r="Y428" s="80">
        <v>14.898704014523952</v>
      </c>
      <c r="Z428" s="80">
        <v>17.71015607751059</v>
      </c>
      <c r="AA428" s="80">
        <v>17.543086397052512</v>
      </c>
      <c r="AB428" s="158">
        <f>ROUND(Fall13!W428/($P428/100),3)</f>
        <v>7.19</v>
      </c>
      <c r="AC428" s="158">
        <f>ROUND(Fall13!X428/($P428/100),3)</f>
        <v>6.016</v>
      </c>
      <c r="AD428" s="158">
        <f>ROUND(Fall13!Y428/($P428/100),3)</f>
        <v>4.9169999999999998</v>
      </c>
      <c r="AE428" s="158">
        <f>ROUND(Fall13!Z428/($P428/100),3)</f>
        <v>5.8449999999999998</v>
      </c>
      <c r="AF428" s="158">
        <f>ROUND(Fall13!AA428/($P428/100),3)</f>
        <v>5.79</v>
      </c>
      <c r="AG428" s="168">
        <f t="shared" ref="AG428:AL428" si="145">AG416</f>
        <v>19.399999999999999</v>
      </c>
      <c r="AH428" s="168">
        <f t="shared" si="145"/>
        <v>96.9</v>
      </c>
      <c r="AI428" s="168">
        <f t="shared" si="145"/>
        <v>2.8</v>
      </c>
      <c r="AJ428" s="168">
        <f t="shared" si="145"/>
        <v>140.19999999999999</v>
      </c>
      <c r="AK428" s="168">
        <f t="shared" si="145"/>
        <v>37.6</v>
      </c>
      <c r="AL428" s="168">
        <f t="shared" si="145"/>
        <v>43.9</v>
      </c>
    </row>
    <row r="429" spans="1:38">
      <c r="A429" s="16">
        <f t="shared" si="92"/>
        <v>2025</v>
      </c>
      <c r="B429" s="6">
        <f t="shared" si="117"/>
        <v>5</v>
      </c>
      <c r="C429" s="46">
        <f>'[1]M (Adjusted)'!B432</f>
        <v>9553.6349474451235</v>
      </c>
      <c r="D429" s="101">
        <f>'[1]M (Adjusted)'!D432</f>
        <v>494.44073260635616</v>
      </c>
      <c r="E429" s="101">
        <f>'[1]M (Adjusted)'!E432</f>
        <v>257.70649083962121</v>
      </c>
      <c r="F429" s="101">
        <f>'[1]M (Adjusted)'!F432</f>
        <v>1676.610297952989</v>
      </c>
      <c r="G429" s="101">
        <f>'[1]M (Adjusted)'!G432</f>
        <v>152.53519591960995</v>
      </c>
      <c r="H429" s="101">
        <f>'[1]M (Adjusted)'!H432</f>
        <v>620.26077722577804</v>
      </c>
      <c r="I429" s="101">
        <f>'[1]M (Adjusted)'!I432</f>
        <v>1569.3229938360953</v>
      </c>
      <c r="J429" s="101">
        <f>'[1]M (Adjusted)'!J432</f>
        <v>1712.9104271254712</v>
      </c>
      <c r="K429" s="101">
        <f>'[1]M (Adjusted)'!K432</f>
        <v>1494.3457905388166</v>
      </c>
      <c r="L429" s="101">
        <f>'[1]M (Adjusted)'!L432</f>
        <v>392.38527225613626</v>
      </c>
      <c r="M429" s="101">
        <f>'[1]M (Adjusted)'!M432</f>
        <v>7618.3707548548964</v>
      </c>
      <c r="N429" s="101">
        <f>'[1]M (Adjusted)'!N432</f>
        <v>1159.3157876468179</v>
      </c>
      <c r="O429" s="38">
        <f t="shared" si="100"/>
        <v>30.55</v>
      </c>
      <c r="P429" s="101">
        <f>[2]M!L432</f>
        <v>303.52939156917557</v>
      </c>
      <c r="Q429" s="104">
        <f>'[3]M (Adjusted)'!$L432</f>
        <v>1131791.6960190495</v>
      </c>
      <c r="R429" s="104">
        <f>'[3]M (Adjusted)'!D432</f>
        <v>44879.652165506821</v>
      </c>
      <c r="S429" s="104">
        <f>'[3]M (Adjusted)'!$M432</f>
        <v>1010112.8143577576</v>
      </c>
      <c r="T429" s="104">
        <f>'[3]M (Adjusted)'!$O432</f>
        <v>39688.237586121402</v>
      </c>
      <c r="U429" s="174">
        <f>[4]Sheet1!$AQ432</f>
        <v>111.1899733162455</v>
      </c>
      <c r="V429" s="101">
        <f>[2]M!F432</f>
        <v>104.50324177711961</v>
      </c>
      <c r="W429" s="80">
        <v>21.430875843201385</v>
      </c>
      <c r="X429" s="80">
        <v>17.954205440823355</v>
      </c>
      <c r="Y429" s="80">
        <v>14.777668841497544</v>
      </c>
      <c r="Z429" s="80">
        <v>17.463834074646968</v>
      </c>
      <c r="AA429" s="80">
        <v>17.535455995101756</v>
      </c>
      <c r="AB429" s="158">
        <f>ROUND(Fall13!W429/($P429/100),3)</f>
        <v>7.0609999999999999</v>
      </c>
      <c r="AC429" s="158">
        <f>ROUND(Fall13!X429/($P429/100),3)</f>
        <v>5.915</v>
      </c>
      <c r="AD429" s="158">
        <f>ROUND(Fall13!Y429/($P429/100),3)</f>
        <v>4.8689999999999998</v>
      </c>
      <c r="AE429" s="158">
        <f>ROUND(Fall13!Z429/($P429/100),3)</f>
        <v>5.7539999999999996</v>
      </c>
      <c r="AF429" s="158">
        <f>ROUND(Fall13!AA429/($P429/100),3)</f>
        <v>5.7770000000000001</v>
      </c>
      <c r="AG429" s="168">
        <f t="shared" ref="AG429:AL429" si="146">AG417</f>
        <v>2.6</v>
      </c>
      <c r="AH429" s="168">
        <f t="shared" si="146"/>
        <v>202.5</v>
      </c>
      <c r="AI429" s="168">
        <f t="shared" si="146"/>
        <v>0.2</v>
      </c>
      <c r="AJ429" s="168">
        <f t="shared" si="146"/>
        <v>258.10000000000002</v>
      </c>
      <c r="AK429" s="168">
        <f t="shared" si="146"/>
        <v>6.7</v>
      </c>
      <c r="AL429" s="168">
        <f t="shared" si="146"/>
        <v>124.9</v>
      </c>
    </row>
    <row r="430" spans="1:38">
      <c r="A430" s="16">
        <f t="shared" si="92"/>
        <v>2025</v>
      </c>
      <c r="B430" s="6">
        <f t="shared" si="117"/>
        <v>6</v>
      </c>
      <c r="C430" s="46">
        <f>'[1]M (Adjusted)'!B433</f>
        <v>9565.3120896220207</v>
      </c>
      <c r="D430" s="101">
        <f>'[1]M (Adjusted)'!D433</f>
        <v>494.94030752790474</v>
      </c>
      <c r="E430" s="101">
        <f>'[1]M (Adjusted)'!E433</f>
        <v>257.25748070788882</v>
      </c>
      <c r="F430" s="101">
        <f>'[1]M (Adjusted)'!F433</f>
        <v>1676.7637934530464</v>
      </c>
      <c r="G430" s="101">
        <f>'[1]M (Adjusted)'!G433</f>
        <v>152.64211569043496</v>
      </c>
      <c r="H430" s="101">
        <f>'[1]M (Adjusted)'!H433</f>
        <v>621.07125128830478</v>
      </c>
      <c r="I430" s="101">
        <f>'[1]M (Adjusted)'!I433</f>
        <v>1572.4560077389081</v>
      </c>
      <c r="J430" s="101">
        <f>'[1]M (Adjusted)'!J433</f>
        <v>1716.9729393718144</v>
      </c>
      <c r="K430" s="101">
        <f>'[1]M (Adjusted)'!K433</f>
        <v>1496.9578473622601</v>
      </c>
      <c r="L430" s="101">
        <f>'[1]M (Adjusted)'!L433</f>
        <v>392.77043897506468</v>
      </c>
      <c r="M430" s="101">
        <f>'[1]M (Adjusted)'!M433</f>
        <v>7629.6343938798336</v>
      </c>
      <c r="N430" s="101">
        <f>'[1]M (Adjusted)'!N433</f>
        <v>1159.4402838465844</v>
      </c>
      <c r="O430" s="38">
        <f t="shared" si="100"/>
        <v>30.8</v>
      </c>
      <c r="P430" s="101">
        <f>[2]M!L433</f>
        <v>304.04811874510102</v>
      </c>
      <c r="Q430" s="104">
        <f>'[3]M (Adjusted)'!$L433</f>
        <v>1134958.5708793639</v>
      </c>
      <c r="R430" s="104">
        <f>'[3]M (Adjusted)'!D433</f>
        <v>44924.670114897956</v>
      </c>
      <c r="S430" s="104">
        <f>'[3]M (Adjusted)'!$M433</f>
        <v>1012918.7770819346</v>
      </c>
      <c r="T430" s="104">
        <f>'[3]M (Adjusted)'!$O433</f>
        <v>39734.758102277912</v>
      </c>
      <c r="U430" s="174">
        <f>[4]Sheet1!$AQ433</f>
        <v>111.2129455061319</v>
      </c>
      <c r="V430" s="101">
        <f>[2]M!F433</f>
        <v>104.49717591920246</v>
      </c>
      <c r="W430" s="80">
        <v>21.311111695590029</v>
      </c>
      <c r="X430" s="80">
        <v>17.929265960223375</v>
      </c>
      <c r="Y430" s="80">
        <v>14.67247776834288</v>
      </c>
      <c r="Z430" s="80">
        <v>17.445016906094526</v>
      </c>
      <c r="AA430" s="80">
        <v>17.841687218845106</v>
      </c>
      <c r="AB430" s="158">
        <f>ROUND(Fall13!W430/($P430/100),3)</f>
        <v>7.0090000000000003</v>
      </c>
      <c r="AC430" s="158">
        <f>ROUND(Fall13!X430/($P430/100),3)</f>
        <v>5.8970000000000002</v>
      </c>
      <c r="AD430" s="158">
        <f>ROUND(Fall13!Y430/($P430/100),3)</f>
        <v>4.8259999999999996</v>
      </c>
      <c r="AE430" s="158">
        <f>ROUND(Fall13!Z430/($P430/100),3)</f>
        <v>5.7380000000000004</v>
      </c>
      <c r="AF430" s="158">
        <f>ROUND(Fall13!AA430/($P430/100),3)</f>
        <v>5.8680000000000003</v>
      </c>
      <c r="AG430" s="168">
        <f t="shared" ref="AG430:AL430" si="147">AG418</f>
        <v>0</v>
      </c>
      <c r="AH430" s="168">
        <f t="shared" si="147"/>
        <v>350.3</v>
      </c>
      <c r="AI430" s="168">
        <f t="shared" si="147"/>
        <v>0</v>
      </c>
      <c r="AJ430" s="168">
        <f t="shared" si="147"/>
        <v>411.6</v>
      </c>
      <c r="AK430" s="168">
        <f t="shared" si="147"/>
        <v>0</v>
      </c>
      <c r="AL430" s="168">
        <f t="shared" si="147"/>
        <v>259</v>
      </c>
    </row>
    <row r="431" spans="1:38">
      <c r="A431" s="16">
        <f t="shared" si="92"/>
        <v>2025</v>
      </c>
      <c r="B431" s="6">
        <f t="shared" si="117"/>
        <v>7</v>
      </c>
      <c r="C431" s="46">
        <f>'[1]M (Adjusted)'!B434</f>
        <v>9577.0528646919029</v>
      </c>
      <c r="D431" s="101">
        <f>'[1]M (Adjusted)'!D434</f>
        <v>495.39934784726751</v>
      </c>
      <c r="E431" s="101">
        <f>'[1]M (Adjusted)'!E434</f>
        <v>256.82081466516661</v>
      </c>
      <c r="F431" s="101">
        <f>'[1]M (Adjusted)'!F434</f>
        <v>1676.9083961885303</v>
      </c>
      <c r="G431" s="101">
        <f>'[1]M (Adjusted)'!G434</f>
        <v>152.74460734850578</v>
      </c>
      <c r="H431" s="101">
        <f>'[1]M (Adjusted)'!H434</f>
        <v>621.85483130211787</v>
      </c>
      <c r="I431" s="101">
        <f>'[1]M (Adjusted)'!I434</f>
        <v>1575.8255601544533</v>
      </c>
      <c r="J431" s="101">
        <f>'[1]M (Adjusted)'!J434</f>
        <v>1721.0078105075706</v>
      </c>
      <c r="K431" s="101">
        <f>'[1]M (Adjusted)'!K434</f>
        <v>1499.5133956704408</v>
      </c>
      <c r="L431" s="101">
        <f>'[1]M (Adjusted)'!L434</f>
        <v>393.15090060986637</v>
      </c>
      <c r="M431" s="101">
        <f>'[1]M (Adjusted)'!M434</f>
        <v>7641.0055017814857</v>
      </c>
      <c r="N431" s="101">
        <f>'[1]M (Adjusted)'!N434</f>
        <v>1159.5179222229526</v>
      </c>
      <c r="O431" s="38">
        <f t="shared" si="100"/>
        <v>30.35</v>
      </c>
      <c r="P431" s="101">
        <f>[2]M!L434</f>
        <v>304.56044172267281</v>
      </c>
      <c r="Q431" s="104">
        <f>'[3]M (Adjusted)'!$L434</f>
        <v>1138126.6464712697</v>
      </c>
      <c r="R431" s="104">
        <f>'[3]M (Adjusted)'!D434</f>
        <v>44969.647051586391</v>
      </c>
      <c r="S431" s="104">
        <f>'[3]M (Adjusted)'!$M434</f>
        <v>1015723.1951362856</v>
      </c>
      <c r="T431" s="104">
        <f>'[3]M (Adjusted)'!$O434</f>
        <v>39781.464831752164</v>
      </c>
      <c r="U431" s="174">
        <f>[4]Sheet1!$AQ434</f>
        <v>111.23668057681813</v>
      </c>
      <c r="V431" s="101">
        <f>[2]M!F434</f>
        <v>104.49163022385009</v>
      </c>
      <c r="W431" s="80">
        <v>21.359097251079252</v>
      </c>
      <c r="X431" s="80">
        <v>17.849558550591659</v>
      </c>
      <c r="Y431" s="80">
        <v>14.582477634235321</v>
      </c>
      <c r="Z431" s="80">
        <v>17.365720518442593</v>
      </c>
      <c r="AA431" s="80">
        <v>17.882440641618171</v>
      </c>
      <c r="AB431" s="158">
        <f>ROUND(Fall13!W431/($P431/100),3)</f>
        <v>7.0129999999999999</v>
      </c>
      <c r="AC431" s="158">
        <f>ROUND(Fall13!X431/($P431/100),3)</f>
        <v>5.8609999999999998</v>
      </c>
      <c r="AD431" s="158">
        <f>ROUND(Fall13!Y431/($P431/100),3)</f>
        <v>4.7880000000000003</v>
      </c>
      <c r="AE431" s="158">
        <f>ROUND(Fall13!Z431/($P431/100),3)</f>
        <v>5.702</v>
      </c>
      <c r="AF431" s="158">
        <f>ROUND(Fall13!AA431/($P431/100),3)</f>
        <v>5.8719999999999999</v>
      </c>
      <c r="AG431" s="168">
        <f t="shared" ref="AG431:AL431" si="148">AG419</f>
        <v>0</v>
      </c>
      <c r="AH431" s="168">
        <f t="shared" si="148"/>
        <v>421.3</v>
      </c>
      <c r="AI431" s="168">
        <f t="shared" si="148"/>
        <v>0</v>
      </c>
      <c r="AJ431" s="168">
        <f t="shared" si="148"/>
        <v>482.4</v>
      </c>
      <c r="AK431" s="168">
        <f t="shared" si="148"/>
        <v>0</v>
      </c>
      <c r="AL431" s="168">
        <f t="shared" si="148"/>
        <v>329.7</v>
      </c>
    </row>
    <row r="432" spans="1:38">
      <c r="A432" s="16">
        <f t="shared" si="92"/>
        <v>2025</v>
      </c>
      <c r="B432" s="6">
        <f t="shared" si="117"/>
        <v>8</v>
      </c>
      <c r="C432" s="46">
        <f>'[1]M (Adjusted)'!B435</f>
        <v>9588.8272220968247</v>
      </c>
      <c r="D432" s="101">
        <f>'[1]M (Adjusted)'!D435</f>
        <v>495.83055412955582</v>
      </c>
      <c r="E432" s="101">
        <f>'[1]M (Adjusted)'!E435</f>
        <v>256.37205314049646</v>
      </c>
      <c r="F432" s="101">
        <f>'[1]M (Adjusted)'!F435</f>
        <v>1677.0508185697779</v>
      </c>
      <c r="G432" s="101">
        <f>'[1]M (Adjusted)'!G435</f>
        <v>152.84148265388345</v>
      </c>
      <c r="H432" s="101">
        <f>'[1]M (Adjusted)'!H435</f>
        <v>622.65067823376933</v>
      </c>
      <c r="I432" s="101">
        <f>'[1]M (Adjusted)'!I435</f>
        <v>1579.1809393475132</v>
      </c>
      <c r="J432" s="101">
        <f>'[1]M (Adjusted)'!J435</f>
        <v>1725.0531125796899</v>
      </c>
      <c r="K432" s="101">
        <f>'[1]M (Adjusted)'!K435</f>
        <v>1502.1251022584977</v>
      </c>
      <c r="L432" s="101">
        <f>'[1]M (Adjusted)'!L435</f>
        <v>393.53496532221777</v>
      </c>
      <c r="M432" s="101">
        <f>'[1]M (Adjusted)'!M435</f>
        <v>7652.4370989653489</v>
      </c>
      <c r="N432" s="101">
        <f>'[1]M (Adjusted)'!N435</f>
        <v>1159.5707114210682</v>
      </c>
      <c r="O432" s="38">
        <f t="shared" si="100"/>
        <v>31.25</v>
      </c>
      <c r="P432" s="101">
        <f>[2]M!L435</f>
        <v>305.07871499633598</v>
      </c>
      <c r="Q432" s="104">
        <f>'[3]M (Adjusted)'!$L435</f>
        <v>1141343.6942256805</v>
      </c>
      <c r="R432" s="104">
        <f>'[3]M (Adjusted)'!D435</f>
        <v>45012.100691158819</v>
      </c>
      <c r="S432" s="104">
        <f>'[3]M (Adjusted)'!$M435</f>
        <v>1018561.4246051849</v>
      </c>
      <c r="T432" s="104">
        <f>'[3]M (Adjusted)'!$O435</f>
        <v>39828.611929011924</v>
      </c>
      <c r="U432" s="174">
        <f>[4]Sheet1!$AQ435</f>
        <v>111.26498915497288</v>
      </c>
      <c r="V432" s="101">
        <f>[2]M!F435</f>
        <v>104.49521590066293</v>
      </c>
      <c r="W432" s="80">
        <v>21.361246974722391</v>
      </c>
      <c r="X432" s="80">
        <v>17.828153568604563</v>
      </c>
      <c r="Y432" s="80">
        <v>14.613508976326649</v>
      </c>
      <c r="Z432" s="80">
        <v>17.347635845845389</v>
      </c>
      <c r="AA432" s="80">
        <v>17.848370355852648</v>
      </c>
      <c r="AB432" s="158">
        <f>ROUND(Fall13!W432/($P432/100),3)</f>
        <v>7.0019999999999998</v>
      </c>
      <c r="AC432" s="158">
        <f>ROUND(Fall13!X432/($P432/100),3)</f>
        <v>5.8440000000000003</v>
      </c>
      <c r="AD432" s="158">
        <f>ROUND(Fall13!Y432/($P432/100),3)</f>
        <v>4.79</v>
      </c>
      <c r="AE432" s="158">
        <f>ROUND(Fall13!Z432/($P432/100),3)</f>
        <v>5.6859999999999999</v>
      </c>
      <c r="AF432" s="158">
        <f>ROUND(Fall13!AA432/($P432/100),3)</f>
        <v>5.85</v>
      </c>
      <c r="AG432" s="168">
        <f t="shared" ref="AG432:AL432" si="149">AG420</f>
        <v>0</v>
      </c>
      <c r="AH432" s="168">
        <f t="shared" si="149"/>
        <v>449.2</v>
      </c>
      <c r="AI432" s="168">
        <f t="shared" si="149"/>
        <v>0</v>
      </c>
      <c r="AJ432" s="168">
        <f t="shared" si="149"/>
        <v>510.4</v>
      </c>
      <c r="AK432" s="168">
        <f t="shared" si="149"/>
        <v>0</v>
      </c>
      <c r="AL432" s="168">
        <f t="shared" si="149"/>
        <v>357.3</v>
      </c>
    </row>
    <row r="433" spans="1:38">
      <c r="A433" s="16">
        <f t="shared" si="92"/>
        <v>2025</v>
      </c>
      <c r="B433" s="6">
        <f t="shared" si="117"/>
        <v>9</v>
      </c>
      <c r="C433" s="46">
        <f>'[1]M (Adjusted)'!B436</f>
        <v>9600.113363436858</v>
      </c>
      <c r="D433" s="101">
        <f>'[1]M (Adjusted)'!D436</f>
        <v>496.22600884232668</v>
      </c>
      <c r="E433" s="101">
        <f>'[1]M (Adjusted)'!E436</f>
        <v>255.91184828657035</v>
      </c>
      <c r="F433" s="101">
        <f>'[1]M (Adjusted)'!F436</f>
        <v>1677.1892638903732</v>
      </c>
      <c r="G433" s="101">
        <f>'[1]M (Adjusted)'!G436</f>
        <v>152.92907418534159</v>
      </c>
      <c r="H433" s="101">
        <f>'[1]M (Adjusted)'!H436</f>
        <v>623.45326677287619</v>
      </c>
      <c r="I433" s="101">
        <f>'[1]M (Adjusted)'!I436</f>
        <v>1582.216070308288</v>
      </c>
      <c r="J433" s="101">
        <f>'[1]M (Adjusted)'!J436</f>
        <v>1728.9659361205995</v>
      </c>
      <c r="K433" s="101">
        <f>'[1]M (Adjusted)'!K436</f>
        <v>1504.7468106016518</v>
      </c>
      <c r="L433" s="101">
        <f>'[1]M (Adjusted)'!L436</f>
        <v>393.91136057457578</v>
      </c>
      <c r="M433" s="101">
        <f>'[1]M (Adjusted)'!M436</f>
        <v>7663.411782453707</v>
      </c>
      <c r="N433" s="101">
        <f>'[1]M (Adjusted)'!N436</f>
        <v>1159.5971087597154</v>
      </c>
      <c r="O433" s="38">
        <f t="shared" si="100"/>
        <v>30.5</v>
      </c>
      <c r="P433" s="101">
        <f>[2]M!L436</f>
        <v>305.58971302378922</v>
      </c>
      <c r="Q433" s="104">
        <f>'[3]M (Adjusted)'!$L436</f>
        <v>1144500.2479466756</v>
      </c>
      <c r="R433" s="104">
        <f>'[3]M (Adjusted)'!D436</f>
        <v>45049.114890947611</v>
      </c>
      <c r="S433" s="104">
        <f>'[3]M (Adjusted)'!$M436</f>
        <v>1021333.4929341713</v>
      </c>
      <c r="T433" s="104">
        <f>'[3]M (Adjusted)'!$O436</f>
        <v>39874.232138880092</v>
      </c>
      <c r="U433" s="174">
        <f>[4]Sheet1!$AQ436</f>
        <v>111.29972588904202</v>
      </c>
      <c r="V433" s="101">
        <f>[2]M!F436</f>
        <v>104.51333497259766</v>
      </c>
      <c r="W433" s="80">
        <v>21.504119118676375</v>
      </c>
      <c r="X433" s="80">
        <v>17.969938284688851</v>
      </c>
      <c r="Y433" s="80">
        <v>14.674733166653919</v>
      </c>
      <c r="Z433" s="80">
        <v>17.462259465619901</v>
      </c>
      <c r="AA433" s="80">
        <v>17.873449627943963</v>
      </c>
      <c r="AB433" s="158">
        <f>ROUND(Fall13!W433/($P433/100),3)</f>
        <v>7.0369999999999999</v>
      </c>
      <c r="AC433" s="158">
        <f>ROUND(Fall13!X433/($P433/100),3)</f>
        <v>5.88</v>
      </c>
      <c r="AD433" s="158">
        <f>ROUND(Fall13!Y433/($P433/100),3)</f>
        <v>4.8019999999999996</v>
      </c>
      <c r="AE433" s="158">
        <f>ROUND(Fall13!Z433/($P433/100),3)</f>
        <v>5.7140000000000004</v>
      </c>
      <c r="AF433" s="158">
        <f>ROUND(Fall13!AA433/($P433/100),3)</f>
        <v>5.8490000000000002</v>
      </c>
      <c r="AG433" s="168">
        <f t="shared" ref="AG433:AL433" si="150">AG421</f>
        <v>0</v>
      </c>
      <c r="AH433" s="168">
        <f t="shared" si="150"/>
        <v>434.1</v>
      </c>
      <c r="AI433" s="168">
        <f t="shared" si="150"/>
        <v>0</v>
      </c>
      <c r="AJ433" s="168">
        <f t="shared" si="150"/>
        <v>495.5</v>
      </c>
      <c r="AK433" s="168">
        <f t="shared" si="150"/>
        <v>0</v>
      </c>
      <c r="AL433" s="168">
        <f t="shared" si="150"/>
        <v>342.1</v>
      </c>
    </row>
    <row r="434" spans="1:38">
      <c r="A434" s="16">
        <f t="shared" si="92"/>
        <v>2025</v>
      </c>
      <c r="B434" s="6">
        <f t="shared" si="117"/>
        <v>10</v>
      </c>
      <c r="C434" s="46">
        <f>'[1]M (Adjusted)'!B437</f>
        <v>9611.1873715856382</v>
      </c>
      <c r="D434" s="101">
        <f>'[1]M (Adjusted)'!D437</f>
        <v>496.59955044835806</v>
      </c>
      <c r="E434" s="101">
        <f>'[1]M (Adjusted)'!E437</f>
        <v>255.42888214731317</v>
      </c>
      <c r="F434" s="101">
        <f>'[1]M (Adjusted)'!F437</f>
        <v>1677.3240072251929</v>
      </c>
      <c r="G434" s="101">
        <f>'[1]M (Adjusted)'!G437</f>
        <v>153.01491995203881</v>
      </c>
      <c r="H434" s="101">
        <f>'[1]M (Adjusted)'!H437</f>
        <v>624.27744598698712</v>
      </c>
      <c r="I434" s="101">
        <f>'[1]M (Adjusted)'!I437</f>
        <v>1585.1013246601628</v>
      </c>
      <c r="J434" s="101">
        <f>'[1]M (Adjusted)'!J437</f>
        <v>1732.8425508670268</v>
      </c>
      <c r="K434" s="101">
        <f>'[1]M (Adjusted)'!K437</f>
        <v>1507.3628958511738</v>
      </c>
      <c r="L434" s="101">
        <f>'[1]M (Adjusted)'!L437</f>
        <v>394.28442250393454</v>
      </c>
      <c r="M434" s="101">
        <f>'[1]M (Adjusted)'!M437</f>
        <v>7674.2075670465165</v>
      </c>
      <c r="N434" s="101">
        <f>'[1]M (Adjusted)'!N437</f>
        <v>1159.5315883565406</v>
      </c>
      <c r="O434" s="38">
        <f t="shared" si="100"/>
        <v>29.7</v>
      </c>
      <c r="P434" s="101">
        <f>[2]M!L437</f>
        <v>306.10384390962821</v>
      </c>
      <c r="Q434" s="104">
        <f>'[3]M (Adjusted)'!$L437</f>
        <v>1147637.6033583609</v>
      </c>
      <c r="R434" s="104">
        <f>'[3]M (Adjusted)'!D437</f>
        <v>45084.536542190748</v>
      </c>
      <c r="S434" s="104">
        <f>'[3]M (Adjusted)'!$M437</f>
        <v>1024082.366117985</v>
      </c>
      <c r="T434" s="104">
        <f>'[3]M (Adjusted)'!$O437</f>
        <v>39918.803433914341</v>
      </c>
      <c r="U434" s="174">
        <f>[4]Sheet1!$AQ437</f>
        <v>111.34244421539798</v>
      </c>
      <c r="V434" s="101">
        <f>[2]M!F437</f>
        <v>104.54266033297584</v>
      </c>
      <c r="W434" s="80">
        <v>21.778347617731676</v>
      </c>
      <c r="X434" s="80">
        <v>18.086796948745807</v>
      </c>
      <c r="Y434" s="80">
        <v>14.630382526175865</v>
      </c>
      <c r="Z434" s="80">
        <v>17.537645631956515</v>
      </c>
      <c r="AA434" s="80">
        <v>17.782211509707736</v>
      </c>
      <c r="AB434" s="158">
        <f>ROUND(Fall13!W434/($P434/100),3)</f>
        <v>7.1150000000000002</v>
      </c>
      <c r="AC434" s="158">
        <f>ROUND(Fall13!X434/($P434/100),3)</f>
        <v>5.9089999999999998</v>
      </c>
      <c r="AD434" s="158">
        <f>ROUND(Fall13!Y434/($P434/100),3)</f>
        <v>4.78</v>
      </c>
      <c r="AE434" s="158">
        <f>ROUND(Fall13!Z434/($P434/100),3)</f>
        <v>5.7290000000000001</v>
      </c>
      <c r="AF434" s="158">
        <f>ROUND(Fall13!AA434/($P434/100),3)</f>
        <v>5.8090000000000002</v>
      </c>
      <c r="AG434" s="168">
        <f t="shared" ref="AG434:AL434" si="151">AG422</f>
        <v>0.3</v>
      </c>
      <c r="AH434" s="168">
        <f t="shared" si="151"/>
        <v>344.3</v>
      </c>
      <c r="AI434" s="168">
        <f t="shared" si="151"/>
        <v>0</v>
      </c>
      <c r="AJ434" s="168">
        <f t="shared" si="151"/>
        <v>403.4</v>
      </c>
      <c r="AK434" s="168">
        <f t="shared" si="151"/>
        <v>0.7</v>
      </c>
      <c r="AL434" s="168">
        <f t="shared" si="151"/>
        <v>256.3</v>
      </c>
    </row>
    <row r="435" spans="1:38">
      <c r="A435" s="16">
        <f t="shared" si="92"/>
        <v>2025</v>
      </c>
      <c r="B435" s="6">
        <f t="shared" si="117"/>
        <v>11</v>
      </c>
      <c r="C435" s="46">
        <f>'[1]M (Adjusted)'!B438</f>
        <v>9622.2087844170637</v>
      </c>
      <c r="D435" s="101">
        <f>'[1]M (Adjusted)'!D438</f>
        <v>496.95851382004719</v>
      </c>
      <c r="E435" s="101">
        <f>'[1]M (Adjusted)'!E438</f>
        <v>254.92259111609309</v>
      </c>
      <c r="F435" s="101">
        <f>'[1]M (Adjusted)'!F438</f>
        <v>1677.451565907787</v>
      </c>
      <c r="G435" s="101">
        <f>'[1]M (Adjusted)'!G438</f>
        <v>153.10694032066192</v>
      </c>
      <c r="H435" s="101">
        <f>'[1]M (Adjusted)'!H438</f>
        <v>625.11913728185459</v>
      </c>
      <c r="I435" s="101">
        <f>'[1]M (Adjusted)'!I438</f>
        <v>1588.0519255240758</v>
      </c>
      <c r="J435" s="101">
        <f>'[1]M (Adjusted)'!J438</f>
        <v>1736.7275614609321</v>
      </c>
      <c r="K435" s="101">
        <f>'[1]M (Adjusted)'!K438</f>
        <v>1509.8866701280078</v>
      </c>
      <c r="L435" s="101">
        <f>'[1]M (Adjusted)'!L438</f>
        <v>394.6514308949001</v>
      </c>
      <c r="M435" s="101">
        <f>'[1]M (Adjusted)'!M438</f>
        <v>7684.995231518219</v>
      </c>
      <c r="N435" s="101">
        <f>'[1]M (Adjusted)'!N438</f>
        <v>1159.2901412713152</v>
      </c>
      <c r="O435" s="38">
        <f t="shared" si="100"/>
        <v>29.9</v>
      </c>
      <c r="P435" s="101">
        <f>[2]M!L438</f>
        <v>306.6226032198407</v>
      </c>
      <c r="Q435" s="104">
        <f>'[3]M (Adjusted)'!$L438</f>
        <v>1150744.1895751953</v>
      </c>
      <c r="R435" s="104">
        <f>'[3]M (Adjusted)'!D438</f>
        <v>45122.944732842741</v>
      </c>
      <c r="S435" s="104">
        <f>'[3]M (Adjusted)'!$M438</f>
        <v>1026807.4525802613</v>
      </c>
      <c r="T435" s="104">
        <f>'[3]M (Adjusted)'!$O438</f>
        <v>39962.118396170932</v>
      </c>
      <c r="U435" s="174">
        <f>[4]Sheet1!$AQ438</f>
        <v>111.39357480465745</v>
      </c>
      <c r="V435" s="101">
        <f>[2]M!F438</f>
        <v>104.57690146087359</v>
      </c>
      <c r="W435" s="80">
        <v>22.215849189531021</v>
      </c>
      <c r="X435" s="80">
        <v>18.329804793762868</v>
      </c>
      <c r="Y435" s="80">
        <v>15.006196199144014</v>
      </c>
      <c r="Z435" s="80">
        <v>17.792638845695009</v>
      </c>
      <c r="AA435" s="80">
        <v>17.534751118806888</v>
      </c>
      <c r="AB435" s="158">
        <f>ROUND(Fall13!W435/($P435/100),3)</f>
        <v>7.2450000000000001</v>
      </c>
      <c r="AC435" s="158">
        <f>ROUND(Fall13!X435/($P435/100),3)</f>
        <v>5.9779999999999998</v>
      </c>
      <c r="AD435" s="158">
        <f>ROUND(Fall13!Y435/($P435/100),3)</f>
        <v>4.8940000000000001</v>
      </c>
      <c r="AE435" s="158">
        <f>ROUND(Fall13!Z435/($P435/100),3)</f>
        <v>5.8029999999999999</v>
      </c>
      <c r="AF435" s="158">
        <f>ROUND(Fall13!AA435/($P435/100),3)</f>
        <v>5.7190000000000003</v>
      </c>
      <c r="AG435" s="168">
        <f t="shared" ref="AG435:AL435" si="152">AG423</f>
        <v>13.1</v>
      </c>
      <c r="AH435" s="168">
        <f t="shared" si="152"/>
        <v>171.4</v>
      </c>
      <c r="AI435" s="168">
        <f t="shared" si="152"/>
        <v>1.8</v>
      </c>
      <c r="AJ435" s="168">
        <f t="shared" si="152"/>
        <v>221</v>
      </c>
      <c r="AK435" s="168">
        <f t="shared" si="152"/>
        <v>23.9</v>
      </c>
      <c r="AL435" s="168">
        <f t="shared" si="152"/>
        <v>106.2</v>
      </c>
    </row>
    <row r="436" spans="1:38">
      <c r="A436" s="16">
        <f t="shared" si="92"/>
        <v>2025</v>
      </c>
      <c r="B436" s="6">
        <f t="shared" si="117"/>
        <v>12</v>
      </c>
      <c r="C436" s="46">
        <f>'[1]M (Adjusted)'!B439</f>
        <v>9633.3090416767427</v>
      </c>
      <c r="D436" s="101">
        <f>'[1]M (Adjusted)'!D439</f>
        <v>497.31597549035666</v>
      </c>
      <c r="E436" s="101">
        <f>'[1]M (Adjusted)'!E439</f>
        <v>254.39615174575198</v>
      </c>
      <c r="F436" s="101">
        <f>'[1]M (Adjusted)'!F439</f>
        <v>1677.5685361000228</v>
      </c>
      <c r="G436" s="101">
        <f>'[1]M (Adjusted)'!G439</f>
        <v>153.21012591035856</v>
      </c>
      <c r="H436" s="101">
        <f>'[1]M (Adjusted)'!H439</f>
        <v>625.97532942559531</v>
      </c>
      <c r="I436" s="101">
        <f>'[1]M (Adjusted)'!I439</f>
        <v>1591.2045393586159</v>
      </c>
      <c r="J436" s="101">
        <f>'[1]M (Adjusted)'!J439</f>
        <v>1740.6585142760869</v>
      </c>
      <c r="K436" s="101">
        <f>'[1]M (Adjusted)'!K439</f>
        <v>1512.2718380689621</v>
      </c>
      <c r="L436" s="101">
        <f>'[1]M (Adjusted)'!L439</f>
        <v>395.01091418643631</v>
      </c>
      <c r="M436" s="101">
        <f>'[1]M (Adjusted)'!M439</f>
        <v>7695.8997973260775</v>
      </c>
      <c r="N436" s="101">
        <f>'[1]M (Adjusted)'!N439</f>
        <v>1158.8828203069318</v>
      </c>
      <c r="O436" s="38">
        <f t="shared" si="100"/>
        <v>31.4</v>
      </c>
      <c r="P436" s="101">
        <f>[2]M!L439</f>
        <v>307.14666418893444</v>
      </c>
      <c r="Q436" s="104">
        <f>'[3]M (Adjusted)'!$L439</f>
        <v>1153820.5357597105</v>
      </c>
      <c r="R436" s="104">
        <f>'[3]M (Adjusted)'!D439</f>
        <v>45167.25698056582</v>
      </c>
      <c r="S436" s="104">
        <f>'[3]M (Adjusted)'!$M439</f>
        <v>1029516.3571895476</v>
      </c>
      <c r="T436" s="104">
        <f>'[3]M (Adjusted)'!$O439</f>
        <v>40004.34005355835</v>
      </c>
      <c r="U436" s="174">
        <f>[4]Sheet1!$AQ439</f>
        <v>111.4521727777657</v>
      </c>
      <c r="V436" s="101">
        <f>[2]M!F439</f>
        <v>104.60999625933266</v>
      </c>
      <c r="W436" s="80">
        <v>21.713829988751915</v>
      </c>
      <c r="X436" s="80">
        <v>18.185740689703671</v>
      </c>
      <c r="Y436" s="80">
        <v>14.722340014769236</v>
      </c>
      <c r="Z436" s="80">
        <v>17.62299626596257</v>
      </c>
      <c r="AA436" s="80">
        <v>17.670469647497519</v>
      </c>
      <c r="AB436" s="158">
        <f>ROUND(Fall13!W436/($P436/100),3)</f>
        <v>7.07</v>
      </c>
      <c r="AC436" s="158">
        <f>ROUND(Fall13!X436/($P436/100),3)</f>
        <v>5.9210000000000003</v>
      </c>
      <c r="AD436" s="158">
        <f>ROUND(Fall13!Y436/($P436/100),3)</f>
        <v>4.7930000000000001</v>
      </c>
      <c r="AE436" s="158">
        <f>ROUND(Fall13!Z436/($P436/100),3)</f>
        <v>5.7380000000000004</v>
      </c>
      <c r="AF436" s="158">
        <f>ROUND(Fall13!AA436/($P436/100),3)</f>
        <v>5.7530000000000001</v>
      </c>
      <c r="AG436" s="168">
        <f t="shared" ref="AG436:AL436" si="153">AG424</f>
        <v>64.900000000000006</v>
      </c>
      <c r="AH436" s="168">
        <f t="shared" si="153"/>
        <v>54.9</v>
      </c>
      <c r="AI436" s="168">
        <f t="shared" si="153"/>
        <v>19.8</v>
      </c>
      <c r="AJ436" s="168">
        <f t="shared" si="153"/>
        <v>83.9</v>
      </c>
      <c r="AK436" s="168">
        <f t="shared" si="153"/>
        <v>97.8</v>
      </c>
      <c r="AL436" s="168">
        <f t="shared" si="153"/>
        <v>25.2</v>
      </c>
    </row>
    <row r="437" spans="1:38">
      <c r="A437" s="16">
        <f t="shared" si="92"/>
        <v>2026</v>
      </c>
      <c r="B437" s="6">
        <f t="shared" si="117"/>
        <v>1</v>
      </c>
      <c r="C437" s="46">
        <f>'[1]M (Adjusted)'!B440</f>
        <v>9644.7205910449538</v>
      </c>
      <c r="D437" s="101">
        <f>'[1]M (Adjusted)'!D440</f>
        <v>497.71006474211333</v>
      </c>
      <c r="E437" s="101">
        <f>'[1]M (Adjusted)'!E440</f>
        <v>253.85714784144395</v>
      </c>
      <c r="F437" s="101">
        <f>'[1]M (Adjusted)'!F440</f>
        <v>1677.6740458265938</v>
      </c>
      <c r="G437" s="101">
        <f>'[1]M (Adjusted)'!G440</f>
        <v>153.32183929502725</v>
      </c>
      <c r="H437" s="101">
        <f>'[1]M (Adjusted)'!H440</f>
        <v>626.8593470055813</v>
      </c>
      <c r="I437" s="101">
        <f>'[1]M (Adjusted)'!I440</f>
        <v>1594.5023121660756</v>
      </c>
      <c r="J437" s="101">
        <f>'[1]M (Adjusted)'!J440</f>
        <v>1744.716060497047</v>
      </c>
      <c r="K437" s="101">
        <f>'[1]M (Adjusted)'!K440</f>
        <v>1514.6411478134894</v>
      </c>
      <c r="L437" s="101">
        <f>'[1]M (Adjusted)'!L440</f>
        <v>395.37151036820103</v>
      </c>
      <c r="M437" s="101">
        <f>'[1]M (Adjusted)'!M440</f>
        <v>7707.086262972015</v>
      </c>
      <c r="N437" s="101">
        <f>'[1]M (Adjusted)'!N440</f>
        <v>1167.4566203777358</v>
      </c>
      <c r="O437" s="38">
        <f t="shared" si="100"/>
        <v>32.200000000000003</v>
      </c>
      <c r="P437" s="101">
        <f>[2]M!L440</f>
        <v>307.6825039169841</v>
      </c>
      <c r="Q437" s="104">
        <f>'[3]M (Adjusted)'!$L440</f>
        <v>1156957.0194731681</v>
      </c>
      <c r="R437" s="104">
        <f>'[3]M (Adjusted)'!D440</f>
        <v>45215.934995696152</v>
      </c>
      <c r="S437" s="104">
        <f>'[3]M (Adjusted)'!$M440</f>
        <v>1032288.167825022</v>
      </c>
      <c r="T437" s="104">
        <f>'[3]M (Adjusted)'!$O440</f>
        <v>40047.552300176314</v>
      </c>
      <c r="U437" s="174">
        <f>[4]Sheet1!$AQ440</f>
        <v>111.5134547942228</v>
      </c>
      <c r="V437" s="101">
        <f>[2]M!F440</f>
        <v>104.63668289732549</v>
      </c>
      <c r="W437" s="80">
        <v>22.560645031302414</v>
      </c>
      <c r="X437" s="80">
        <v>18.873393469332818</v>
      </c>
      <c r="Y437" s="80">
        <v>15.182123607703438</v>
      </c>
      <c r="Z437" s="80">
        <v>18.300296003436571</v>
      </c>
      <c r="AA437" s="80">
        <v>18.491395937483297</v>
      </c>
      <c r="AB437" s="158">
        <f>ROUND(Fall13!W437/($P437/100),3)</f>
        <v>7.3319999999999999</v>
      </c>
      <c r="AC437" s="158">
        <f>ROUND(Fall13!X437/($P437/100),3)</f>
        <v>6.1340000000000003</v>
      </c>
      <c r="AD437" s="158">
        <f>ROUND(Fall13!Y437/($P437/100),3)</f>
        <v>4.9340000000000002</v>
      </c>
      <c r="AE437" s="158">
        <f>ROUND(Fall13!Z437/($P437/100),3)</f>
        <v>5.9480000000000004</v>
      </c>
      <c r="AF437" s="158">
        <f>ROUND(Fall13!AA437/($P437/100),3)</f>
        <v>6.01</v>
      </c>
      <c r="AG437" s="168">
        <f t="shared" ref="AG437:AL437" si="154">AG425</f>
        <v>149.19999999999999</v>
      </c>
      <c r="AH437" s="168">
        <f t="shared" si="154"/>
        <v>350.3</v>
      </c>
      <c r="AI437" s="168">
        <f t="shared" si="154"/>
        <v>58.6</v>
      </c>
      <c r="AJ437" s="168">
        <f t="shared" si="154"/>
        <v>44.2</v>
      </c>
      <c r="AK437" s="168">
        <f t="shared" si="154"/>
        <v>204.3</v>
      </c>
      <c r="AL437" s="168">
        <f t="shared" si="154"/>
        <v>7.4</v>
      </c>
    </row>
    <row r="438" spans="1:38">
      <c r="A438" s="16">
        <f t="shared" si="92"/>
        <v>2026</v>
      </c>
      <c r="B438" s="6">
        <f t="shared" si="117"/>
        <v>2</v>
      </c>
      <c r="C438" s="46">
        <f>'[1]M (Adjusted)'!B441</f>
        <v>9655.7191013861448</v>
      </c>
      <c r="D438" s="101">
        <f>'[1]M (Adjusted)'!D441</f>
        <v>498.14847178757191</v>
      </c>
      <c r="E438" s="101">
        <f>'[1]M (Adjusted)'!E441</f>
        <v>253.35940453948984</v>
      </c>
      <c r="F438" s="101">
        <f>'[1]M (Adjusted)'!F441</f>
        <v>1677.7598843187693</v>
      </c>
      <c r="G438" s="101">
        <f>'[1]M (Adjusted)'!G441</f>
        <v>153.4275831629389</v>
      </c>
      <c r="H438" s="101">
        <f>'[1]M (Adjusted)'!H441</f>
        <v>627.71322892579644</v>
      </c>
      <c r="I438" s="101">
        <f>'[1]M (Adjusted)'!I441</f>
        <v>1597.551700303065</v>
      </c>
      <c r="J438" s="101">
        <f>'[1]M (Adjusted)'!J441</f>
        <v>1748.6421974147004</v>
      </c>
      <c r="K438" s="101">
        <f>'[1]M (Adjusted)'!K441</f>
        <v>1516.9617097372454</v>
      </c>
      <c r="L438" s="101">
        <f>'[1]M (Adjusted)'!L441</f>
        <v>395.71409143274911</v>
      </c>
      <c r="M438" s="101">
        <f>'[1]M (Adjusted)'!M441</f>
        <v>7717.7703952952652</v>
      </c>
      <c r="N438" s="101">
        <f>'[1]M (Adjusted)'!N441</f>
        <v>1165.246969636903</v>
      </c>
      <c r="O438" s="38">
        <f t="shared" si="100"/>
        <v>29.7</v>
      </c>
      <c r="P438" s="101">
        <f>[2]M!L441</f>
        <v>308.19254608242773</v>
      </c>
      <c r="Q438" s="104">
        <f>'[3]M (Adjusted)'!$L441</f>
        <v>1159999.0717010498</v>
      </c>
      <c r="R438" s="104">
        <f>'[3]M (Adjusted)'!D441</f>
        <v>45261.945786327298</v>
      </c>
      <c r="S438" s="104">
        <f>'[3]M (Adjusted)'!$M441</f>
        <v>1034982.6241160801</v>
      </c>
      <c r="T438" s="104">
        <f>'[3]M (Adjusted)'!$O441</f>
        <v>40090.590005474434</v>
      </c>
      <c r="U438" s="174">
        <f>[4]Sheet1!$AQ441</f>
        <v>111.56663939534754</v>
      </c>
      <c r="V438" s="101">
        <f>[2]M!F441</f>
        <v>104.6505264985109</v>
      </c>
      <c r="W438" s="80">
        <v>22.841545237645299</v>
      </c>
      <c r="X438" s="80">
        <v>19.260190712429672</v>
      </c>
      <c r="Y438" s="80">
        <v>15.536529387822949</v>
      </c>
      <c r="Z438" s="80">
        <v>18.660796088254408</v>
      </c>
      <c r="AA438" s="80">
        <v>18.533973260917833</v>
      </c>
      <c r="AB438" s="158">
        <f>ROUND(Fall13!W438/($P438/100),3)</f>
        <v>7.4109999999999996</v>
      </c>
      <c r="AC438" s="158">
        <f>ROUND(Fall13!X438/($P438/100),3)</f>
        <v>6.2489999999999997</v>
      </c>
      <c r="AD438" s="158">
        <f>ROUND(Fall13!Y438/($P438/100),3)</f>
        <v>5.0410000000000004</v>
      </c>
      <c r="AE438" s="158">
        <f>ROUND(Fall13!Z438/($P438/100),3)</f>
        <v>6.0549999999999997</v>
      </c>
      <c r="AF438" s="158">
        <f>ROUND(Fall13!AA438/($P438/100),3)</f>
        <v>6.0140000000000002</v>
      </c>
      <c r="AG438" s="168">
        <f t="shared" ref="AG438:AL438" si="155">AG426</f>
        <v>142.9</v>
      </c>
      <c r="AH438" s="168">
        <f t="shared" si="155"/>
        <v>421.3</v>
      </c>
      <c r="AI438" s="168">
        <f t="shared" si="155"/>
        <v>51.6</v>
      </c>
      <c r="AJ438" s="168">
        <f t="shared" si="155"/>
        <v>25.9</v>
      </c>
      <c r="AK438" s="168">
        <f t="shared" si="155"/>
        <v>201.7</v>
      </c>
      <c r="AL438" s="168">
        <f t="shared" si="155"/>
        <v>2.9</v>
      </c>
    </row>
    <row r="439" spans="1:38">
      <c r="A439" s="16">
        <f t="shared" si="92"/>
        <v>2026</v>
      </c>
      <c r="B439" s="6">
        <f t="shared" si="117"/>
        <v>3</v>
      </c>
      <c r="C439" s="46">
        <f>'[1]M (Adjusted)'!B442</f>
        <v>9666.8555154685055</v>
      </c>
      <c r="D439" s="101">
        <f>'[1]M (Adjusted)'!D442</f>
        <v>498.66908815262781</v>
      </c>
      <c r="E439" s="101">
        <f>'[1]M (Adjusted)'!E442</f>
        <v>252.88921849766086</v>
      </c>
      <c r="F439" s="101">
        <f>'[1]M (Adjusted)'!F442</f>
        <v>1677.8315567066593</v>
      </c>
      <c r="G439" s="101">
        <f>'[1]M (Adjusted)'!G442</f>
        <v>153.52787417221455</v>
      </c>
      <c r="H439" s="101">
        <f>'[1]M (Adjusted)'!H442</f>
        <v>628.57658341346735</v>
      </c>
      <c r="I439" s="101">
        <f>'[1]M (Adjusted)'!I442</f>
        <v>1600.401729514522</v>
      </c>
      <c r="J439" s="101">
        <f>'[1]M (Adjusted)'!J442</f>
        <v>1752.6286240335435</v>
      </c>
      <c r="K439" s="101">
        <f>'[1]M (Adjusted)'!K442</f>
        <v>1519.4224975464806</v>
      </c>
      <c r="L439" s="101">
        <f>'[1]M (Adjusted)'!L442</f>
        <v>396.05929964143434</v>
      </c>
      <c r="M439" s="101">
        <f>'[1]M (Adjusted)'!M442</f>
        <v>7728.4481650283215</v>
      </c>
      <c r="N439" s="101">
        <f>'[1]M (Adjusted)'!N442</f>
        <v>1164.0888979735687</v>
      </c>
      <c r="O439" s="38">
        <f t="shared" si="100"/>
        <v>29.4</v>
      </c>
      <c r="P439" s="101">
        <f>[2]M!L442</f>
        <v>308.70069664740754</v>
      </c>
      <c r="Q439" s="104">
        <f>'[3]M (Adjusted)'!$L442</f>
        <v>1163125.1093179027</v>
      </c>
      <c r="R439" s="104">
        <f>'[3]M (Adjusted)'!D442</f>
        <v>45305.04808847505</v>
      </c>
      <c r="S439" s="104">
        <f>'[3]M (Adjusted)'!$M442</f>
        <v>1037753.6555515412</v>
      </c>
      <c r="T439" s="104">
        <f>'[3]M (Adjusted)'!$O442</f>
        <v>40136.417059759937</v>
      </c>
      <c r="U439" s="174">
        <f>[4]Sheet1!$AQ442</f>
        <v>111.61022181214103</v>
      </c>
      <c r="V439" s="101">
        <f>[2]M!F442</f>
        <v>104.65039776662185</v>
      </c>
      <c r="W439" s="80">
        <v>22.655307199841559</v>
      </c>
      <c r="X439" s="80">
        <v>18.931410275859292</v>
      </c>
      <c r="Y439" s="80">
        <v>15.337971327070274</v>
      </c>
      <c r="Z439" s="80">
        <v>18.366921565081601</v>
      </c>
      <c r="AA439" s="80">
        <v>18.234129013916537</v>
      </c>
      <c r="AB439" s="158">
        <f>ROUND(Fall13!W439/($P439/100),3)</f>
        <v>7.3390000000000004</v>
      </c>
      <c r="AC439" s="158">
        <f>ROUND(Fall13!X439/($P439/100),3)</f>
        <v>6.133</v>
      </c>
      <c r="AD439" s="158">
        <f>ROUND(Fall13!Y439/($P439/100),3)</f>
        <v>4.9690000000000003</v>
      </c>
      <c r="AE439" s="158">
        <f>ROUND(Fall13!Z439/($P439/100),3)</f>
        <v>5.95</v>
      </c>
      <c r="AF439" s="158">
        <f>ROUND(Fall13!AA439/($P439/100),3)</f>
        <v>5.907</v>
      </c>
      <c r="AG439" s="168">
        <f t="shared" ref="AG439:AL439" si="156">AG427</f>
        <v>79.2</v>
      </c>
      <c r="AH439" s="168">
        <f t="shared" si="156"/>
        <v>40.700000000000003</v>
      </c>
      <c r="AI439" s="168">
        <f t="shared" si="156"/>
        <v>25.2</v>
      </c>
      <c r="AJ439" s="168">
        <f t="shared" si="156"/>
        <v>66.099999999999994</v>
      </c>
      <c r="AK439" s="168">
        <f t="shared" si="156"/>
        <v>118.4</v>
      </c>
      <c r="AL439" s="168">
        <f t="shared" si="156"/>
        <v>14.6</v>
      </c>
    </row>
    <row r="440" spans="1:38">
      <c r="A440" s="16">
        <f t="shared" si="92"/>
        <v>2026</v>
      </c>
      <c r="B440" s="6">
        <f t="shared" si="117"/>
        <v>4</v>
      </c>
      <c r="C440" s="46">
        <f>'[1]M (Adjusted)'!B443</f>
        <v>9678.4471939961113</v>
      </c>
      <c r="D440" s="101">
        <f>'[1]M (Adjusted)'!D443</f>
        <v>499.25951128154992</v>
      </c>
      <c r="E440" s="101">
        <f>'[1]M (Adjusted)'!E443</f>
        <v>252.42293077409266</v>
      </c>
      <c r="F440" s="101">
        <f>'[1]M (Adjusted)'!F443</f>
        <v>1677.8994898807257</v>
      </c>
      <c r="G440" s="101">
        <f>'[1]M (Adjusted)'!G443</f>
        <v>153.62771259269988</v>
      </c>
      <c r="H440" s="101">
        <f>'[1]M (Adjusted)'!H443</f>
        <v>629.46635959905882</v>
      </c>
      <c r="I440" s="101">
        <f>'[1]M (Adjusted)'!I443</f>
        <v>1603.2444692909717</v>
      </c>
      <c r="J440" s="101">
        <f>'[1]M (Adjusted)'!J443</f>
        <v>1756.7705905104676</v>
      </c>
      <c r="K440" s="101">
        <f>'[1]M (Adjusted)'!K443</f>
        <v>1522.0470184832811</v>
      </c>
      <c r="L440" s="101">
        <f>'[1]M (Adjusted)'!L443</f>
        <v>396.41982393032231</v>
      </c>
      <c r="M440" s="101">
        <f>'[1]M (Adjusted)'!M443</f>
        <v>7739.4754642875268</v>
      </c>
      <c r="N440" s="101">
        <f>'[1]M (Adjusted)'!N443</f>
        <v>1163.7843959522593</v>
      </c>
      <c r="O440" s="38">
        <f t="shared" si="100"/>
        <v>29.65</v>
      </c>
      <c r="P440" s="101">
        <f>[2]M!L443</f>
        <v>309.22474981447061</v>
      </c>
      <c r="Q440" s="104">
        <f>'[3]M (Adjusted)'!$L443</f>
        <v>1166400.4982767741</v>
      </c>
      <c r="R440" s="104">
        <f>'[3]M (Adjusted)'!D443</f>
        <v>45347.560194530059</v>
      </c>
      <c r="S440" s="104">
        <f>'[3]M (Adjusted)'!$M443</f>
        <v>1040653.8598210652</v>
      </c>
      <c r="T440" s="104">
        <f>'[3]M (Adjusted)'!$O443</f>
        <v>40185.080444590254</v>
      </c>
      <c r="U440" s="174">
        <f>[4]Sheet1!$AQ443</f>
        <v>111.64826135467737</v>
      </c>
      <c r="V440" s="101">
        <f>[2]M!F443</f>
        <v>104.64198131312926</v>
      </c>
      <c r="W440" s="80">
        <v>22.635830227097685</v>
      </c>
      <c r="X440" s="80">
        <v>18.956416491767051</v>
      </c>
      <c r="Y440" s="80">
        <v>15.424257935855689</v>
      </c>
      <c r="Z440" s="80">
        <v>18.416340207143246</v>
      </c>
      <c r="AA440" s="80">
        <v>18.232654623653126</v>
      </c>
      <c r="AB440" s="158">
        <f>ROUND(Fall13!W440/($P440/100),3)</f>
        <v>7.32</v>
      </c>
      <c r="AC440" s="158">
        <f>ROUND(Fall13!X440/($P440/100),3)</f>
        <v>6.13</v>
      </c>
      <c r="AD440" s="158">
        <f>ROUND(Fall13!Y440/($P440/100),3)</f>
        <v>4.9880000000000004</v>
      </c>
      <c r="AE440" s="158">
        <f>ROUND(Fall13!Z440/($P440/100),3)</f>
        <v>5.9560000000000004</v>
      </c>
      <c r="AF440" s="158">
        <f>ROUND(Fall13!AA440/($P440/100),3)</f>
        <v>5.8959999999999999</v>
      </c>
      <c r="AG440" s="168">
        <f t="shared" ref="AG440:AL440" si="157">AG428</f>
        <v>19.399999999999999</v>
      </c>
      <c r="AH440" s="168">
        <f t="shared" si="157"/>
        <v>96.9</v>
      </c>
      <c r="AI440" s="168">
        <f t="shared" si="157"/>
        <v>2.8</v>
      </c>
      <c r="AJ440" s="168">
        <f t="shared" si="157"/>
        <v>140.19999999999999</v>
      </c>
      <c r="AK440" s="168">
        <f t="shared" si="157"/>
        <v>37.6</v>
      </c>
      <c r="AL440" s="168">
        <f t="shared" si="157"/>
        <v>43.9</v>
      </c>
    </row>
    <row r="441" spans="1:38">
      <c r="A441" s="16">
        <f t="shared" si="92"/>
        <v>2026</v>
      </c>
      <c r="B441" s="6">
        <f t="shared" si="117"/>
        <v>5</v>
      </c>
      <c r="C441" s="46">
        <f>'[1]M (Adjusted)'!B444</f>
        <v>9690.0333323305658</v>
      </c>
      <c r="D441" s="101">
        <f>'[1]M (Adjusted)'!D444</f>
        <v>499.85385010205209</v>
      </c>
      <c r="E441" s="101">
        <f>'[1]M (Adjusted)'!E444</f>
        <v>251.96154500087422</v>
      </c>
      <c r="F441" s="101">
        <f>'[1]M (Adjusted)'!F444</f>
        <v>1677.9722874563397</v>
      </c>
      <c r="G441" s="101">
        <f>'[1]M (Adjusted)'!G444</f>
        <v>153.72758164890712</v>
      </c>
      <c r="H441" s="101">
        <f>'[1]M (Adjusted)'!H444</f>
        <v>630.33718348036132</v>
      </c>
      <c r="I441" s="101">
        <f>'[1]M (Adjusted)'!I444</f>
        <v>1606.1537965358266</v>
      </c>
      <c r="J441" s="101">
        <f>'[1]M (Adjusted)'!J444</f>
        <v>1760.8789551503235</v>
      </c>
      <c r="K441" s="101">
        <f>'[1]M (Adjusted)'!K444</f>
        <v>1524.643219196508</v>
      </c>
      <c r="L441" s="101">
        <f>'[1]M (Adjusted)'!L444</f>
        <v>396.78425950394762</v>
      </c>
      <c r="M441" s="101">
        <f>'[1]M (Adjusted)'!M444</f>
        <v>7750.4972829722128</v>
      </c>
      <c r="N441" s="101">
        <f>'[1]M (Adjusted)'!N444</f>
        <v>1163.9120985348777</v>
      </c>
      <c r="O441" s="38">
        <f t="shared" si="100"/>
        <v>30.55</v>
      </c>
      <c r="P441" s="101">
        <f>[2]M!L444</f>
        <v>309.7489576342125</v>
      </c>
      <c r="Q441" s="104">
        <f>'[3]M (Adjusted)'!$L444</f>
        <v>1169653.651453818</v>
      </c>
      <c r="R441" s="104">
        <f>'[3]M (Adjusted)'!D444</f>
        <v>45390.08289276404</v>
      </c>
      <c r="S441" s="104">
        <f>'[3]M (Adjusted)'!$M444</f>
        <v>1043524.985035804</v>
      </c>
      <c r="T441" s="104">
        <f>'[3]M (Adjusted)'!$O444</f>
        <v>40232.63124359808</v>
      </c>
      <c r="U441" s="174">
        <f>[4]Sheet1!$AQ444</f>
        <v>111.68438894707229</v>
      </c>
      <c r="V441" s="101">
        <f>[2]M!F444</f>
        <v>104.63402038530236</v>
      </c>
      <c r="W441" s="80">
        <v>22.265883396370171</v>
      </c>
      <c r="X441" s="80">
        <v>18.670120923836755</v>
      </c>
      <c r="Y441" s="80">
        <v>15.298953229738277</v>
      </c>
      <c r="Z441" s="80">
        <v>18.160196230467516</v>
      </c>
      <c r="AA441" s="80">
        <v>18.22472429256662</v>
      </c>
      <c r="AB441" s="158">
        <f>ROUND(Fall13!W441/($P441/100),3)</f>
        <v>7.1879999999999997</v>
      </c>
      <c r="AC441" s="158">
        <f>ROUND(Fall13!X441/($P441/100),3)</f>
        <v>6.0279999999999996</v>
      </c>
      <c r="AD441" s="158">
        <f>ROUND(Fall13!Y441/($P441/100),3)</f>
        <v>4.9390000000000001</v>
      </c>
      <c r="AE441" s="158">
        <f>ROUND(Fall13!Z441/($P441/100),3)</f>
        <v>5.8630000000000004</v>
      </c>
      <c r="AF441" s="158">
        <f>ROUND(Fall13!AA441/($P441/100),3)</f>
        <v>5.8840000000000003</v>
      </c>
      <c r="AG441" s="168">
        <f t="shared" ref="AG441:AL441" si="158">AG429</f>
        <v>2.6</v>
      </c>
      <c r="AH441" s="168">
        <f t="shared" si="158"/>
        <v>202.5</v>
      </c>
      <c r="AI441" s="168">
        <f t="shared" si="158"/>
        <v>0.2</v>
      </c>
      <c r="AJ441" s="168">
        <f t="shared" si="158"/>
        <v>258.10000000000002</v>
      </c>
      <c r="AK441" s="168">
        <f t="shared" si="158"/>
        <v>6.7</v>
      </c>
      <c r="AL441" s="168">
        <f t="shared" si="158"/>
        <v>124.9</v>
      </c>
    </row>
    <row r="442" spans="1:38">
      <c r="A442" s="16">
        <f t="shared" ref="A442:A505" si="159">A430+1</f>
        <v>2026</v>
      </c>
      <c r="B442" s="6">
        <f t="shared" si="117"/>
        <v>6</v>
      </c>
      <c r="C442" s="46">
        <f>'[1]M (Adjusted)'!B445</f>
        <v>9701.5539094701417</v>
      </c>
      <c r="D442" s="101">
        <f>'[1]M (Adjusted)'!D445</f>
        <v>500.41403428837657</v>
      </c>
      <c r="E442" s="101">
        <f>'[1]M (Adjusted)'!E445</f>
        <v>251.49396568592638</v>
      </c>
      <c r="F442" s="101">
        <f>'[1]M (Adjusted)'!F445</f>
        <v>1678.059533783452</v>
      </c>
      <c r="G442" s="101">
        <f>'[1]M (Adjusted)'!G445</f>
        <v>153.82991348607464</v>
      </c>
      <c r="H442" s="101">
        <f>'[1]M (Adjusted)'!H445</f>
        <v>631.17923399172719</v>
      </c>
      <c r="I442" s="101">
        <f>'[1]M (Adjusted)'!I445</f>
        <v>1609.2427461355924</v>
      </c>
      <c r="J442" s="101">
        <f>'[1]M (Adjusted)'!J445</f>
        <v>1764.9175588279963</v>
      </c>
      <c r="K442" s="101">
        <f>'[1]M (Adjusted)'!K445</f>
        <v>1527.1386105855306</v>
      </c>
      <c r="L442" s="101">
        <f>'[1]M (Adjusted)'!L445</f>
        <v>397.15243347714033</v>
      </c>
      <c r="M442" s="101">
        <f>'[1]M (Adjusted)'!M445</f>
        <v>7761.5200302875137</v>
      </c>
      <c r="N442" s="101">
        <f>'[1]M (Adjusted)'!N445</f>
        <v>1164.0754277661488</v>
      </c>
      <c r="O442" s="38">
        <f t="shared" si="100"/>
        <v>30.8</v>
      </c>
      <c r="P442" s="101">
        <f>[2]M!L445</f>
        <v>310.27429075722273</v>
      </c>
      <c r="Q442" s="104">
        <f>'[3]M (Adjusted)'!$L445</f>
        <v>1172838.095215861</v>
      </c>
      <c r="R442" s="104">
        <f>'[3]M (Adjusted)'!D445</f>
        <v>45434.13324222753</v>
      </c>
      <c r="S442" s="104">
        <f>'[3]M (Adjusted)'!$M445</f>
        <v>1046323.3556386312</v>
      </c>
      <c r="T442" s="104">
        <f>'[3]M (Adjusted)'!$O445</f>
        <v>40277.449692201611</v>
      </c>
      <c r="U442" s="174">
        <f>[4]Sheet1!$AQ445</f>
        <v>111.72257271351603</v>
      </c>
      <c r="V442" s="101">
        <f>[2]M!F445</f>
        <v>104.63269394890716</v>
      </c>
      <c r="W442" s="80">
        <v>22.141452898741861</v>
      </c>
      <c r="X442" s="80">
        <v>18.644186993197835</v>
      </c>
      <c r="Y442" s="80">
        <v>15.190051526388421</v>
      </c>
      <c r="Z442" s="80">
        <v>18.140628736184564</v>
      </c>
      <c r="AA442" s="80">
        <v>18.542992584195694</v>
      </c>
      <c r="AB442" s="158">
        <f>ROUND(Fall13!W442/($P442/100),3)</f>
        <v>7.1360000000000001</v>
      </c>
      <c r="AC442" s="158">
        <f>ROUND(Fall13!X442/($P442/100),3)</f>
        <v>6.0090000000000003</v>
      </c>
      <c r="AD442" s="158">
        <f>ROUND(Fall13!Y442/($P442/100),3)</f>
        <v>4.8959999999999999</v>
      </c>
      <c r="AE442" s="158">
        <f>ROUND(Fall13!Z442/($P442/100),3)</f>
        <v>5.8470000000000004</v>
      </c>
      <c r="AF442" s="158">
        <f>ROUND(Fall13!AA442/($P442/100),3)</f>
        <v>5.976</v>
      </c>
      <c r="AG442" s="168">
        <f t="shared" ref="AG442:AL442" si="160">AG430</f>
        <v>0</v>
      </c>
      <c r="AH442" s="168">
        <f t="shared" si="160"/>
        <v>350.3</v>
      </c>
      <c r="AI442" s="168">
        <f t="shared" si="160"/>
        <v>0</v>
      </c>
      <c r="AJ442" s="168">
        <f t="shared" si="160"/>
        <v>411.6</v>
      </c>
      <c r="AK442" s="168">
        <f t="shared" si="160"/>
        <v>0</v>
      </c>
      <c r="AL442" s="168">
        <f t="shared" si="160"/>
        <v>259</v>
      </c>
    </row>
    <row r="443" spans="1:38">
      <c r="A443" s="16">
        <f t="shared" si="159"/>
        <v>2026</v>
      </c>
      <c r="B443" s="6">
        <f t="shared" si="117"/>
        <v>7</v>
      </c>
      <c r="C443" s="46">
        <f>'[1]M (Adjusted)'!B446</f>
        <v>9713.0291997290424</v>
      </c>
      <c r="D443" s="101">
        <f>'[1]M (Adjusted)'!D446</f>
        <v>500.93955108823798</v>
      </c>
      <c r="E443" s="101">
        <f>'[1]M (Adjusted)'!E446</f>
        <v>251.02351240044641</v>
      </c>
      <c r="F443" s="101">
        <f>'[1]M (Adjusted)'!F446</f>
        <v>1678.1659084030637</v>
      </c>
      <c r="G443" s="101">
        <f>'[1]M (Adjusted)'!G446</f>
        <v>153.93218349779565</v>
      </c>
      <c r="H443" s="101">
        <f>'[1]M (Adjusted)'!H446</f>
        <v>632.00086410547942</v>
      </c>
      <c r="I443" s="101">
        <f>'[1]M (Adjusted)'!I446</f>
        <v>1612.4374438014722</v>
      </c>
      <c r="J443" s="101">
        <f>'[1]M (Adjusted)'!J446</f>
        <v>1768.9060125879703</v>
      </c>
      <c r="K443" s="101">
        <f>'[1]M (Adjusted)'!K446</f>
        <v>1529.5806643780202</v>
      </c>
      <c r="L443" s="101">
        <f>'[1]M (Adjusted)'!L446</f>
        <v>397.52333768568332</v>
      </c>
      <c r="M443" s="101">
        <f>'[1]M (Adjusted)'!M446</f>
        <v>7772.5464144594844</v>
      </c>
      <c r="N443" s="101">
        <f>'[1]M (Adjusted)'!N446</f>
        <v>1164.19593241554</v>
      </c>
      <c r="O443" s="38">
        <f t="shared" si="100"/>
        <v>30.35</v>
      </c>
      <c r="P443" s="101">
        <f>[2]M!L446</f>
        <v>310.79999525075959</v>
      </c>
      <c r="Q443" s="104">
        <f>'[3]M (Adjusted)'!$L446</f>
        <v>1175970.4985981602</v>
      </c>
      <c r="R443" s="104">
        <f>'[3]M (Adjusted)'!D446</f>
        <v>45479.324131176036</v>
      </c>
      <c r="S443" s="104">
        <f>'[3]M (Adjusted)'!$M446</f>
        <v>1049071.7828994258</v>
      </c>
      <c r="T443" s="104">
        <f>'[3]M (Adjusted)'!$O446</f>
        <v>40320.40998941852</v>
      </c>
      <c r="U443" s="174">
        <f>[4]Sheet1!$AQ446</f>
        <v>111.76234666167969</v>
      </c>
      <c r="V443" s="101">
        <f>[2]M!F446</f>
        <v>104.6353495596878</v>
      </c>
      <c r="W443" s="80">
        <v>22.191308107229389</v>
      </c>
      <c r="X443" s="80">
        <v>18.561301288160379</v>
      </c>
      <c r="Y443" s="80">
        <v>15.096876624639696</v>
      </c>
      <c r="Z443" s="80">
        <v>18.058170442434687</v>
      </c>
      <c r="AA443" s="80">
        <v>18.58534790670484</v>
      </c>
      <c r="AB443" s="158">
        <f>ROUND(Fall13!W443/($P443/100),3)</f>
        <v>7.14</v>
      </c>
      <c r="AC443" s="158">
        <f>ROUND(Fall13!X443/($P443/100),3)</f>
        <v>5.9720000000000004</v>
      </c>
      <c r="AD443" s="158">
        <f>ROUND(Fall13!Y443/($P443/100),3)</f>
        <v>4.8570000000000002</v>
      </c>
      <c r="AE443" s="158">
        <f>ROUND(Fall13!Z443/($P443/100),3)</f>
        <v>5.81</v>
      </c>
      <c r="AF443" s="158">
        <f>ROUND(Fall13!AA443/($P443/100),3)</f>
        <v>5.98</v>
      </c>
      <c r="AG443" s="168">
        <f t="shared" ref="AG443:AL443" si="161">AG431</f>
        <v>0</v>
      </c>
      <c r="AH443" s="168">
        <f t="shared" si="161"/>
        <v>421.3</v>
      </c>
      <c r="AI443" s="168">
        <f t="shared" si="161"/>
        <v>0</v>
      </c>
      <c r="AJ443" s="168">
        <f t="shared" si="161"/>
        <v>482.4</v>
      </c>
      <c r="AK443" s="168">
        <f t="shared" si="161"/>
        <v>0</v>
      </c>
      <c r="AL443" s="168">
        <f t="shared" si="161"/>
        <v>329.7</v>
      </c>
    </row>
    <row r="444" spans="1:38">
      <c r="A444" s="16">
        <f t="shared" si="159"/>
        <v>2026</v>
      </c>
      <c r="B444" s="6">
        <f t="shared" si="117"/>
        <v>8</v>
      </c>
      <c r="C444" s="46">
        <f>'[1]M (Adjusted)'!B447</f>
        <v>9724.6948616504669</v>
      </c>
      <c r="D444" s="101">
        <f>'[1]M (Adjusted)'!D447</f>
        <v>501.45114941456387</v>
      </c>
      <c r="E444" s="101">
        <f>'[1]M (Adjusted)'!E447</f>
        <v>250.55071118636238</v>
      </c>
      <c r="F444" s="101">
        <f>'[1]M (Adjusted)'!F447</f>
        <v>1678.2962449542697</v>
      </c>
      <c r="G444" s="101">
        <f>'[1]M (Adjusted)'!G447</f>
        <v>154.03179686489486</v>
      </c>
      <c r="H444" s="101">
        <f>'[1]M (Adjusted)'!H447</f>
        <v>632.83040479822989</v>
      </c>
      <c r="I444" s="101">
        <f>'[1]M (Adjusted)'!I447</f>
        <v>1615.650722923298</v>
      </c>
      <c r="J444" s="101">
        <f>'[1]M (Adjusted)'!J447</f>
        <v>1772.9487377241735</v>
      </c>
      <c r="K444" s="101">
        <f>'[1]M (Adjusted)'!K447</f>
        <v>1532.0987290009375</v>
      </c>
      <c r="L444" s="101">
        <f>'[1]M (Adjusted)'!L447</f>
        <v>397.90167409962703</v>
      </c>
      <c r="M444" s="101">
        <f>'[1]M (Adjusted)'!M447</f>
        <v>7783.7583103654306</v>
      </c>
      <c r="N444" s="101">
        <f>'[1]M (Adjusted)'!N447</f>
        <v>1164.3004215147864</v>
      </c>
      <c r="O444" s="38">
        <f t="shared" si="100"/>
        <v>31.25</v>
      </c>
      <c r="P444" s="101">
        <f>[2]M!L447</f>
        <v>311.33333770113609</v>
      </c>
      <c r="Q444" s="104">
        <f>'[3]M (Adjusted)'!$L447</f>
        <v>1179140.8391019145</v>
      </c>
      <c r="R444" s="104">
        <f>'[3]M (Adjusted)'!D447</f>
        <v>45525.359017602801</v>
      </c>
      <c r="S444" s="104">
        <f>'[3]M (Adjusted)'!$M447</f>
        <v>1051861.424273337</v>
      </c>
      <c r="T444" s="104">
        <f>'[3]M (Adjusted)'!$O447</f>
        <v>40363.964233659928</v>
      </c>
      <c r="U444" s="174">
        <f>[4]Sheet1!$AQ447</f>
        <v>111.8023935112231</v>
      </c>
      <c r="V444" s="101">
        <f>[2]M!F447</f>
        <v>104.63632318590798</v>
      </c>
      <c r="W444" s="80">
        <v>22.193541590187472</v>
      </c>
      <c r="X444" s="80">
        <v>18.539042792601283</v>
      </c>
      <c r="Y444" s="80">
        <v>15.129002601774744</v>
      </c>
      <c r="Z444" s="80">
        <v>18.039364652038078</v>
      </c>
      <c r="AA444" s="80">
        <v>18.54993841608087</v>
      </c>
      <c r="AB444" s="158">
        <f>ROUND(Fall13!W444/($P444/100),3)</f>
        <v>7.1289999999999996</v>
      </c>
      <c r="AC444" s="158">
        <f>ROUND(Fall13!X444/($P444/100),3)</f>
        <v>5.9550000000000001</v>
      </c>
      <c r="AD444" s="158">
        <f>ROUND(Fall13!Y444/($P444/100),3)</f>
        <v>4.859</v>
      </c>
      <c r="AE444" s="158">
        <f>ROUND(Fall13!Z444/($P444/100),3)</f>
        <v>5.7939999999999996</v>
      </c>
      <c r="AF444" s="158">
        <f>ROUND(Fall13!AA444/($P444/100),3)</f>
        <v>5.9580000000000002</v>
      </c>
      <c r="AG444" s="168">
        <f t="shared" ref="AG444:AL444" si="162">AG432</f>
        <v>0</v>
      </c>
      <c r="AH444" s="168">
        <f t="shared" si="162"/>
        <v>449.2</v>
      </c>
      <c r="AI444" s="168">
        <f t="shared" si="162"/>
        <v>0</v>
      </c>
      <c r="AJ444" s="168">
        <f t="shared" si="162"/>
        <v>510.4</v>
      </c>
      <c r="AK444" s="168">
        <f t="shared" si="162"/>
        <v>0</v>
      </c>
      <c r="AL444" s="168">
        <f t="shared" si="162"/>
        <v>357.3</v>
      </c>
    </row>
    <row r="445" spans="1:38">
      <c r="A445" s="16">
        <f t="shared" si="159"/>
        <v>2026</v>
      </c>
      <c r="B445" s="6">
        <f t="shared" si="117"/>
        <v>9</v>
      </c>
      <c r="C445" s="46">
        <f>'[1]M (Adjusted)'!B448</f>
        <v>9736.1727667888008</v>
      </c>
      <c r="D445" s="101">
        <f>'[1]M (Adjusted)'!D448</f>
        <v>501.94131195448961</v>
      </c>
      <c r="E445" s="101">
        <f>'[1]M (Adjusted)'!E448</f>
        <v>250.09338896510502</v>
      </c>
      <c r="F445" s="101">
        <f>'[1]M (Adjusted)'!F448</f>
        <v>1678.4425912698109</v>
      </c>
      <c r="G445" s="101">
        <f>'[1]M (Adjusted)'!G448</f>
        <v>154.12341413926333</v>
      </c>
      <c r="H445" s="101">
        <f>'[1]M (Adjusted)'!H448</f>
        <v>633.65477538860091</v>
      </c>
      <c r="I445" s="101">
        <f>'[1]M (Adjusted)'!I448</f>
        <v>1618.6867101411024</v>
      </c>
      <c r="J445" s="101">
        <f>'[1]M (Adjusted)'!J448</f>
        <v>1776.9337827478846</v>
      </c>
      <c r="K445" s="101">
        <f>'[1]M (Adjusted)'!K448</f>
        <v>1534.6525174607834</v>
      </c>
      <c r="L445" s="101">
        <f>'[1]M (Adjusted)'!L448</f>
        <v>398.27127851185702</v>
      </c>
      <c r="M445" s="101">
        <f>'[1]M (Adjusted)'!M448</f>
        <v>7794.7650696593028</v>
      </c>
      <c r="N445" s="101">
        <f>'[1]M (Adjusted)'!N448</f>
        <v>1164.3873469614159</v>
      </c>
      <c r="O445" s="38">
        <f t="shared" si="100"/>
        <v>30.5</v>
      </c>
      <c r="P445" s="101">
        <f>[2]M!L448</f>
        <v>311.85686779816945</v>
      </c>
      <c r="Q445" s="104">
        <f>'[3]M (Adjusted)'!$L448</f>
        <v>1182276.2843724568</v>
      </c>
      <c r="R445" s="104">
        <f>'[3]M (Adjusted)'!D448</f>
        <v>45570.124364115312</v>
      </c>
      <c r="S445" s="104">
        <f>'[3]M (Adjusted)'!$M448</f>
        <v>1054635.41925354</v>
      </c>
      <c r="T445" s="104">
        <f>'[3]M (Adjusted)'!$O448</f>
        <v>40407.917990183829</v>
      </c>
      <c r="U445" s="174">
        <f>[4]Sheet1!$AQ448</f>
        <v>111.84032727818315</v>
      </c>
      <c r="V445" s="101">
        <f>[2]M!F448</f>
        <v>104.63269312692185</v>
      </c>
      <c r="W445" s="80">
        <v>22.341980437070994</v>
      </c>
      <c r="X445" s="80">
        <v>18.686481107439022</v>
      </c>
      <c r="Y445" s="80">
        <v>15.192386484198419</v>
      </c>
      <c r="Z445" s="80">
        <v>18.158558834647359</v>
      </c>
      <c r="AA445" s="80">
        <v>18.576003482164701</v>
      </c>
      <c r="AB445" s="158">
        <f>ROUND(Fall13!W445/($P445/100),3)</f>
        <v>7.1639999999999997</v>
      </c>
      <c r="AC445" s="158">
        <f>ROUND(Fall13!X445/($P445/100),3)</f>
        <v>5.992</v>
      </c>
      <c r="AD445" s="158">
        <f>ROUND(Fall13!Y445/($P445/100),3)</f>
        <v>4.8719999999999999</v>
      </c>
      <c r="AE445" s="158">
        <f>ROUND(Fall13!Z445/($P445/100),3)</f>
        <v>5.8230000000000004</v>
      </c>
      <c r="AF445" s="158">
        <f>ROUND(Fall13!AA445/($P445/100),3)</f>
        <v>5.9569999999999999</v>
      </c>
      <c r="AG445" s="168">
        <f t="shared" ref="AG445:AL445" si="163">AG433</f>
        <v>0</v>
      </c>
      <c r="AH445" s="168">
        <f t="shared" si="163"/>
        <v>434.1</v>
      </c>
      <c r="AI445" s="168">
        <f t="shared" si="163"/>
        <v>0</v>
      </c>
      <c r="AJ445" s="168">
        <f t="shared" si="163"/>
        <v>495.5</v>
      </c>
      <c r="AK445" s="168">
        <f t="shared" si="163"/>
        <v>0</v>
      </c>
      <c r="AL445" s="168">
        <f t="shared" si="163"/>
        <v>342.1</v>
      </c>
    </row>
    <row r="446" spans="1:38">
      <c r="A446" s="16">
        <f t="shared" si="159"/>
        <v>2026</v>
      </c>
      <c r="B446" s="6">
        <f t="shared" si="117"/>
        <v>10</v>
      </c>
      <c r="C446" s="46">
        <f>'[1]M (Adjusted)'!B449</f>
        <v>9747.5025740573492</v>
      </c>
      <c r="D446" s="101">
        <f>'[1]M (Adjusted)'!D449</f>
        <v>502.41669393937673</v>
      </c>
      <c r="E446" s="101">
        <f>'[1]M (Adjusted)'!E449</f>
        <v>249.62992909346377</v>
      </c>
      <c r="F446" s="101">
        <f>'[1]M (Adjusted)'!F449</f>
        <v>1678.5841317349864</v>
      </c>
      <c r="G446" s="101">
        <f>'[1]M (Adjusted)'!G449</f>
        <v>154.21263779976195</v>
      </c>
      <c r="H446" s="101">
        <f>'[1]M (Adjusted)'!H449</f>
        <v>634.49747124548639</v>
      </c>
      <c r="I446" s="101">
        <f>'[1]M (Adjusted)'!I449</f>
        <v>1621.6425939788742</v>
      </c>
      <c r="J446" s="101">
        <f>'[1]M (Adjusted)'!J449</f>
        <v>1780.8833958593107</v>
      </c>
      <c r="K446" s="101">
        <f>'[1]M (Adjusted)'!K449</f>
        <v>1537.1822526031924</v>
      </c>
      <c r="L446" s="101">
        <f>'[1]M (Adjusted)'!L449</f>
        <v>398.62662456833544</v>
      </c>
      <c r="M446" s="101">
        <f>'[1]M (Adjusted)'!M449</f>
        <v>7805.6291077899468</v>
      </c>
      <c r="N446" s="101">
        <f>'[1]M (Adjusted)'!N449</f>
        <v>1164.3870249795584</v>
      </c>
      <c r="O446" s="38">
        <f t="shared" si="100"/>
        <v>29.7</v>
      </c>
      <c r="P446" s="101">
        <f>[2]M!L449</f>
        <v>312.38217377542486</v>
      </c>
      <c r="Q446" s="104">
        <f>'[3]M (Adjusted)'!$L449</f>
        <v>1185429.7390936574</v>
      </c>
      <c r="R446" s="104">
        <f>'[3]M (Adjusted)'!D449</f>
        <v>45614.945113895883</v>
      </c>
      <c r="S446" s="104">
        <f>'[3]M (Adjusted)'!$M449</f>
        <v>1057433.588151501</v>
      </c>
      <c r="T446" s="104">
        <f>'[3]M (Adjusted)'!$O449</f>
        <v>40452.598669352068</v>
      </c>
      <c r="U446" s="174">
        <f>[4]Sheet1!$AQ449</f>
        <v>111.87828857307473</v>
      </c>
      <c r="V446" s="101">
        <f>[2]M!F449</f>
        <v>104.62984194636586</v>
      </c>
      <c r="W446" s="80">
        <v>22.626893654272237</v>
      </c>
      <c r="X446" s="80">
        <v>18.80799945566849</v>
      </c>
      <c r="Y446" s="80">
        <v>15.1464713685154</v>
      </c>
      <c r="Z446" s="80">
        <v>18.236950988849223</v>
      </c>
      <c r="AA446" s="80">
        <v>18.481179056139382</v>
      </c>
      <c r="AB446" s="158">
        <f>ROUND(Fall13!W446/($P446/100),3)</f>
        <v>7.2430000000000003</v>
      </c>
      <c r="AC446" s="158">
        <f>ROUND(Fall13!X446/($P446/100),3)</f>
        <v>6.0209999999999999</v>
      </c>
      <c r="AD446" s="158">
        <f>ROUND(Fall13!Y446/($P446/100),3)</f>
        <v>4.8490000000000002</v>
      </c>
      <c r="AE446" s="158">
        <f>ROUND(Fall13!Z446/($P446/100),3)</f>
        <v>5.8380000000000001</v>
      </c>
      <c r="AF446" s="158">
        <f>ROUND(Fall13!AA446/($P446/100),3)</f>
        <v>5.9160000000000004</v>
      </c>
      <c r="AG446" s="168">
        <f t="shared" ref="AG446:AL446" si="164">AG434</f>
        <v>0.3</v>
      </c>
      <c r="AH446" s="168">
        <f t="shared" si="164"/>
        <v>344.3</v>
      </c>
      <c r="AI446" s="168">
        <f t="shared" si="164"/>
        <v>0</v>
      </c>
      <c r="AJ446" s="168">
        <f t="shared" si="164"/>
        <v>403.4</v>
      </c>
      <c r="AK446" s="168">
        <f t="shared" si="164"/>
        <v>0.7</v>
      </c>
      <c r="AL446" s="168">
        <f t="shared" si="164"/>
        <v>256.3</v>
      </c>
    </row>
    <row r="447" spans="1:38">
      <c r="A447" s="16">
        <f t="shared" si="159"/>
        <v>2026</v>
      </c>
      <c r="B447" s="6">
        <f t="shared" si="117"/>
        <v>11</v>
      </c>
      <c r="C447" s="46">
        <f>'[1]M (Adjusted)'!B450</f>
        <v>9758.4952583769955</v>
      </c>
      <c r="D447" s="101">
        <f>'[1]M (Adjusted)'!D450</f>
        <v>502.87260641480486</v>
      </c>
      <c r="E447" s="101">
        <f>'[1]M (Adjusted)'!E450</f>
        <v>249.14152583082517</v>
      </c>
      <c r="F447" s="101">
        <f>'[1]M (Adjusted)'!F450</f>
        <v>1678.6925386600196</v>
      </c>
      <c r="G447" s="101">
        <f>'[1]M (Adjusted)'!G450</f>
        <v>154.30536013489279</v>
      </c>
      <c r="H447" s="101">
        <f>'[1]M (Adjusted)'!H450</f>
        <v>635.36697186529636</v>
      </c>
      <c r="I447" s="101">
        <f>'[1]M (Adjusted)'!I450</f>
        <v>1624.6074503185848</v>
      </c>
      <c r="J447" s="101">
        <f>'[1]M (Adjusted)'!J450</f>
        <v>1784.7367587665717</v>
      </c>
      <c r="K447" s="101">
        <f>'[1]M (Adjusted)'!K450</f>
        <v>1539.5455350706975</v>
      </c>
      <c r="L447" s="101">
        <f>'[1]M (Adjusted)'!L450</f>
        <v>398.95416210082669</v>
      </c>
      <c r="M447" s="101">
        <f>'[1]M (Adjusted)'!M450</f>
        <v>7816.2087769168902</v>
      </c>
      <c r="N447" s="101">
        <f>'[1]M (Adjusted)'!N450</f>
        <v>1164.2083929571452</v>
      </c>
      <c r="O447" s="38">
        <f t="shared" si="100"/>
        <v>29.9</v>
      </c>
      <c r="P447" s="101">
        <f>[2]M!L450</f>
        <v>312.91317269566156</v>
      </c>
      <c r="Q447" s="104">
        <f>'[3]M (Adjusted)'!$L450</f>
        <v>1188593.8900115332</v>
      </c>
      <c r="R447" s="104">
        <f>'[3]M (Adjusted)'!D450</f>
        <v>45660.769778357608</v>
      </c>
      <c r="S447" s="104">
        <f>'[3]M (Adjusted)'!$M450</f>
        <v>1060238.3911022185</v>
      </c>
      <c r="T447" s="104">
        <f>'[3]M (Adjusted)'!$O450</f>
        <v>40497.126063338917</v>
      </c>
      <c r="U447" s="174">
        <f>[4]Sheet1!$AQ450</f>
        <v>111.91855459843451</v>
      </c>
      <c r="V447" s="101">
        <f>[2]M!F450</f>
        <v>104.63561500304689</v>
      </c>
      <c r="W447" s="80">
        <v>23.081441525049215</v>
      </c>
      <c r="X447" s="80">
        <v>19.060697124014958</v>
      </c>
      <c r="Y447" s="80">
        <v>15.535541922707981</v>
      </c>
      <c r="Z447" s="80">
        <v>18.50211193684811</v>
      </c>
      <c r="AA447" s="80">
        <v>18.223991709613664</v>
      </c>
      <c r="AB447" s="158">
        <f>ROUND(Fall13!W447/($P447/100),3)</f>
        <v>7.3760000000000003</v>
      </c>
      <c r="AC447" s="158">
        <f>ROUND(Fall13!X447/($P447/100),3)</f>
        <v>6.0910000000000002</v>
      </c>
      <c r="AD447" s="158">
        <f>ROUND(Fall13!Y447/($P447/100),3)</f>
        <v>4.9649999999999999</v>
      </c>
      <c r="AE447" s="158">
        <f>ROUND(Fall13!Z447/($P447/100),3)</f>
        <v>5.9130000000000003</v>
      </c>
      <c r="AF447" s="158">
        <f>ROUND(Fall13!AA447/($P447/100),3)</f>
        <v>5.8239999999999998</v>
      </c>
      <c r="AG447" s="168">
        <f t="shared" ref="AG447:AL447" si="165">AG435</f>
        <v>13.1</v>
      </c>
      <c r="AH447" s="168">
        <f t="shared" si="165"/>
        <v>171.4</v>
      </c>
      <c r="AI447" s="168">
        <f t="shared" si="165"/>
        <v>1.8</v>
      </c>
      <c r="AJ447" s="168">
        <f t="shared" si="165"/>
        <v>221</v>
      </c>
      <c r="AK447" s="168">
        <f t="shared" si="165"/>
        <v>23.9</v>
      </c>
      <c r="AL447" s="168">
        <f t="shared" si="165"/>
        <v>106.2</v>
      </c>
    </row>
    <row r="448" spans="1:38">
      <c r="A448" s="16">
        <f t="shared" si="159"/>
        <v>2026</v>
      </c>
      <c r="B448" s="6">
        <f t="shared" si="117"/>
        <v>12</v>
      </c>
      <c r="C448" s="46">
        <f>'[1]M (Adjusted)'!B451</f>
        <v>9769.0962686384883</v>
      </c>
      <c r="D448" s="101">
        <f>'[1]M (Adjusted)'!D451</f>
        <v>503.31279922204635</v>
      </c>
      <c r="E448" s="101">
        <f>'[1]M (Adjusted)'!E451</f>
        <v>248.61979176728957</v>
      </c>
      <c r="F448" s="101">
        <f>'[1]M (Adjusted)'!F451</f>
        <v>1678.7548366477413</v>
      </c>
      <c r="G448" s="101">
        <f>'[1]M (Adjusted)'!G451</f>
        <v>154.40681860648516</v>
      </c>
      <c r="H448" s="101">
        <f>'[1]M (Adjusted)'!H451</f>
        <v>636.26627542535141</v>
      </c>
      <c r="I448" s="101">
        <f>'[1]M (Adjusted)'!I451</f>
        <v>1627.6421409633851</v>
      </c>
      <c r="J448" s="101">
        <f>'[1]M (Adjusted)'!J451</f>
        <v>1788.4750898547711</v>
      </c>
      <c r="K448" s="101">
        <f>'[1]M (Adjusted)'!K451</f>
        <v>1541.6726069969516</v>
      </c>
      <c r="L448" s="101">
        <f>'[1]M (Adjusted)'!L451</f>
        <v>399.25063617936064</v>
      </c>
      <c r="M448" s="101">
        <f>'[1]M (Adjusted)'!M451</f>
        <v>7826.4684046740458</v>
      </c>
      <c r="N448" s="101">
        <f>'[1]M (Adjusted)'!N451</f>
        <v>1163.8563490570007</v>
      </c>
      <c r="O448" s="38">
        <f t="shared" si="100"/>
        <v>31.4</v>
      </c>
      <c r="P448" s="101">
        <f>[2]M!L451</f>
        <v>313.45206528625664</v>
      </c>
      <c r="Q448" s="104">
        <f>'[3]M (Adjusted)'!$L451</f>
        <v>1191764.3028299885</v>
      </c>
      <c r="R448" s="104">
        <f>'[3]M (Adjusted)'!D451</f>
        <v>45708.17699939997</v>
      </c>
      <c r="S448" s="104">
        <f>'[3]M (Adjusted)'!$M451</f>
        <v>1063039.0656202992</v>
      </c>
      <c r="T448" s="104">
        <f>'[3]M (Adjusted)'!$O451</f>
        <v>40540.919958891405</v>
      </c>
      <c r="U448" s="174">
        <f>[4]Sheet1!$AQ451</f>
        <v>111.96214643267975</v>
      </c>
      <c r="V448" s="101">
        <f>[2]M!F451</f>
        <v>104.65412808281761</v>
      </c>
      <c r="W448" s="80">
        <v>22.559862235939917</v>
      </c>
      <c r="X448" s="80">
        <v>18.910888531680719</v>
      </c>
      <c r="Y448" s="80">
        <v>15.2417881456823</v>
      </c>
      <c r="Z448" s="80">
        <v>18.325704939174198</v>
      </c>
      <c r="AA448" s="80">
        <v>18.365044942986689</v>
      </c>
      <c r="AB448" s="158">
        <f>ROUND(Fall13!W448/($P448/100),3)</f>
        <v>7.1970000000000001</v>
      </c>
      <c r="AC448" s="158">
        <f>ROUND(Fall13!X448/($P448/100),3)</f>
        <v>6.0330000000000004</v>
      </c>
      <c r="AD448" s="158">
        <f>ROUND(Fall13!Y448/($P448/100),3)</f>
        <v>4.8630000000000004</v>
      </c>
      <c r="AE448" s="158">
        <f>ROUND(Fall13!Z448/($P448/100),3)</f>
        <v>5.8460000000000001</v>
      </c>
      <c r="AF448" s="158">
        <f>ROUND(Fall13!AA448/($P448/100),3)</f>
        <v>5.859</v>
      </c>
      <c r="AG448" s="168">
        <f t="shared" ref="AG448:AL448" si="166">AG436</f>
        <v>64.900000000000006</v>
      </c>
      <c r="AH448" s="168">
        <f t="shared" si="166"/>
        <v>54.9</v>
      </c>
      <c r="AI448" s="168">
        <f t="shared" si="166"/>
        <v>19.8</v>
      </c>
      <c r="AJ448" s="168">
        <f t="shared" si="166"/>
        <v>83.9</v>
      </c>
      <c r="AK448" s="168">
        <f t="shared" si="166"/>
        <v>97.8</v>
      </c>
      <c r="AL448" s="168">
        <f t="shared" si="166"/>
        <v>25.2</v>
      </c>
    </row>
    <row r="449" spans="1:38">
      <c r="A449" s="16">
        <f t="shared" si="159"/>
        <v>2027</v>
      </c>
      <c r="B449" s="6">
        <f t="shared" si="117"/>
        <v>1</v>
      </c>
      <c r="C449" s="46">
        <f>'[1]M (Adjusted)'!B452</f>
        <v>9779.8612569993547</v>
      </c>
      <c r="D449" s="101">
        <f>'[1]M (Adjusted)'!D452</f>
        <v>503.77583235502243</v>
      </c>
      <c r="E449" s="101">
        <f>'[1]M (Adjusted)'!E452</f>
        <v>248.08141660978717</v>
      </c>
      <c r="F449" s="101">
        <f>'[1]M (Adjusted)'!F452</f>
        <v>1678.8083106990784</v>
      </c>
      <c r="G449" s="101">
        <f>'[1]M (Adjusted)'!G452</f>
        <v>154.52181034641822</v>
      </c>
      <c r="H449" s="101">
        <f>'[1]M (Adjusted)'!H452</f>
        <v>637.19466338450866</v>
      </c>
      <c r="I449" s="101">
        <f>'[1]M (Adjusted)'!I452</f>
        <v>1630.7703085637861</v>
      </c>
      <c r="J449" s="101">
        <f>'[1]M (Adjusted)'!J452</f>
        <v>1792.276863033733</v>
      </c>
      <c r="K449" s="101">
        <f>'[1]M (Adjusted)'!K452</f>
        <v>1543.7624507930971</v>
      </c>
      <c r="L449" s="101">
        <f>'[1]M (Adjusted)'!L452</f>
        <v>399.55118336672746</v>
      </c>
      <c r="M449" s="101">
        <f>'[1]M (Adjusted)'!M452</f>
        <v>7836.8855901873494</v>
      </c>
      <c r="N449" s="101">
        <f>'[1]M (Adjusted)'!N452</f>
        <v>1172.5178806891392</v>
      </c>
      <c r="O449" s="38">
        <f t="shared" ref="O449:O512" si="167">O437</f>
        <v>32.200000000000003</v>
      </c>
      <c r="P449" s="101">
        <f>[2]M!L452</f>
        <v>314.00427366180287</v>
      </c>
      <c r="Q449" s="104">
        <f>'[3]M (Adjusted)'!$L452</f>
        <v>1194996.9047788805</v>
      </c>
      <c r="R449" s="104">
        <f>'[3]M (Adjusted)'!D452</f>
        <v>45757.343880095425</v>
      </c>
      <c r="S449" s="104">
        <f>'[3]M (Adjusted)'!$M452</f>
        <v>1065891.3269147566</v>
      </c>
      <c r="T449" s="104">
        <f>'[3]M (Adjusted)'!$O452</f>
        <v>40585.05080191551</v>
      </c>
      <c r="U449" s="174">
        <f>[4]Sheet1!$AQ452</f>
        <v>112.00678230320374</v>
      </c>
      <c r="V449" s="101">
        <f>[2]M!F452</f>
        <v>104.67779780107159</v>
      </c>
      <c r="W449" s="80">
        <v>23.39552020421587</v>
      </c>
      <c r="X449" s="80">
        <v>19.58218162593792</v>
      </c>
      <c r="Y449" s="80">
        <v>15.682126827128796</v>
      </c>
      <c r="Z449" s="80">
        <v>18.987561549544115</v>
      </c>
      <c r="AA449" s="80">
        <v>19.179521463670561</v>
      </c>
      <c r="AB449" s="158">
        <f>ROUND(Fall13!W449/($P449/100),3)</f>
        <v>7.4509999999999996</v>
      </c>
      <c r="AC449" s="158">
        <f>ROUND(Fall13!X449/($P449/100),3)</f>
        <v>6.2359999999999998</v>
      </c>
      <c r="AD449" s="158">
        <f>ROUND(Fall13!Y449/($P449/100),3)</f>
        <v>4.9939999999999998</v>
      </c>
      <c r="AE449" s="158">
        <f>ROUND(Fall13!Z449/($P449/100),3)</f>
        <v>6.0469999999999997</v>
      </c>
      <c r="AF449" s="158">
        <f>ROUND(Fall13!AA449/($P449/100),3)</f>
        <v>6.1079999999999997</v>
      </c>
      <c r="AG449" s="168">
        <f t="shared" ref="AG449:AL449" si="168">AG437</f>
        <v>149.19999999999999</v>
      </c>
      <c r="AH449" s="168">
        <f t="shared" si="168"/>
        <v>350.3</v>
      </c>
      <c r="AI449" s="168">
        <f t="shared" si="168"/>
        <v>58.6</v>
      </c>
      <c r="AJ449" s="168">
        <f t="shared" si="168"/>
        <v>44.2</v>
      </c>
      <c r="AK449" s="168">
        <f t="shared" si="168"/>
        <v>204.3</v>
      </c>
      <c r="AL449" s="168">
        <f t="shared" si="168"/>
        <v>7.4</v>
      </c>
    </row>
    <row r="450" spans="1:38">
      <c r="A450" s="16">
        <f t="shared" si="159"/>
        <v>2027</v>
      </c>
      <c r="B450" s="6">
        <f t="shared" si="117"/>
        <v>2</v>
      </c>
      <c r="C450" s="46">
        <f>'[1]M (Adjusted)'!B453</f>
        <v>9790.5781614524985</v>
      </c>
      <c r="D450" s="101">
        <f>'[1]M (Adjusted)'!D453</f>
        <v>504.26775780878961</v>
      </c>
      <c r="E450" s="101">
        <f>'[1]M (Adjusted)'!E453</f>
        <v>247.59502493244196</v>
      </c>
      <c r="F450" s="101">
        <f>'[1]M (Adjusted)'!F453</f>
        <v>1678.8983555255193</v>
      </c>
      <c r="G450" s="101">
        <f>'[1]M (Adjusted)'!G453</f>
        <v>154.64428209107635</v>
      </c>
      <c r="H450" s="101">
        <f>'[1]M (Adjusted)'!H453</f>
        <v>638.07149193216378</v>
      </c>
      <c r="I450" s="101">
        <f>'[1]M (Adjusted)'!I453</f>
        <v>1633.736529613712</v>
      </c>
      <c r="J450" s="101">
        <f>'[1]M (Adjusted)'!J453</f>
        <v>1796.0450689058218</v>
      </c>
      <c r="K450" s="101">
        <f>'[1]M (Adjusted)'!K453</f>
        <v>1545.9066286459565</v>
      </c>
      <c r="L450" s="101">
        <f>'[1]M (Adjusted)'!L453</f>
        <v>399.87433566259489</v>
      </c>
      <c r="M450" s="101">
        <f>'[1]M (Adjusted)'!M453</f>
        <v>7847.1766923768446</v>
      </c>
      <c r="N450" s="101">
        <f>'[1]M (Adjusted)'!N453</f>
        <v>1170.3411649017899</v>
      </c>
      <c r="O450" s="38">
        <f t="shared" si="167"/>
        <v>29.7</v>
      </c>
      <c r="P450" s="101">
        <f>[2]M!L453</f>
        <v>314.529021151763</v>
      </c>
      <c r="Q450" s="104">
        <f>'[3]M (Adjusted)'!$L453</f>
        <v>1198088.6063733783</v>
      </c>
      <c r="R450" s="104">
        <f>'[3]M (Adjusted)'!D453</f>
        <v>45804.124897607595</v>
      </c>
      <c r="S450" s="104">
        <f>'[3]M (Adjusted)'!$M453</f>
        <v>1068626.0101917812</v>
      </c>
      <c r="T450" s="104">
        <f>'[3]M (Adjusted)'!$O453</f>
        <v>40627.306281053592</v>
      </c>
      <c r="U450" s="174">
        <f>[4]Sheet1!$AQ453</f>
        <v>112.04559770678836</v>
      </c>
      <c r="V450" s="101">
        <f>[2]M!F453</f>
        <v>104.6938887566461</v>
      </c>
      <c r="W450" s="80">
        <v>23.686815353079968</v>
      </c>
      <c r="X450" s="80">
        <v>19.983504995741136</v>
      </c>
      <c r="Y450" s="80">
        <v>16.048204494239979</v>
      </c>
      <c r="Z450" s="80">
        <v>19.361600174264126</v>
      </c>
      <c r="AA450" s="80">
        <v>19.223683229036425</v>
      </c>
      <c r="AB450" s="158">
        <f>ROUND(Fall13!W450/($P450/100),3)</f>
        <v>7.5309999999999997</v>
      </c>
      <c r="AC450" s="158">
        <f>ROUND(Fall13!X450/($P450/100),3)</f>
        <v>6.3529999999999998</v>
      </c>
      <c r="AD450" s="158">
        <f>ROUND(Fall13!Y450/($P450/100),3)</f>
        <v>5.1020000000000003</v>
      </c>
      <c r="AE450" s="158">
        <f>ROUND(Fall13!Z450/($P450/100),3)</f>
        <v>6.1559999999999997</v>
      </c>
      <c r="AF450" s="158">
        <f>ROUND(Fall13!AA450/($P450/100),3)</f>
        <v>6.1120000000000001</v>
      </c>
      <c r="AG450" s="168">
        <f t="shared" ref="AG450:AL450" si="169">AG438</f>
        <v>142.9</v>
      </c>
      <c r="AH450" s="168">
        <f t="shared" si="169"/>
        <v>421.3</v>
      </c>
      <c r="AI450" s="168">
        <f t="shared" si="169"/>
        <v>51.6</v>
      </c>
      <c r="AJ450" s="168">
        <f t="shared" si="169"/>
        <v>25.9</v>
      </c>
      <c r="AK450" s="168">
        <f t="shared" si="169"/>
        <v>201.7</v>
      </c>
      <c r="AL450" s="168">
        <f t="shared" si="169"/>
        <v>2.9</v>
      </c>
    </row>
    <row r="451" spans="1:38">
      <c r="A451" s="16">
        <f t="shared" si="159"/>
        <v>2027</v>
      </c>
      <c r="B451" s="6">
        <f t="shared" si="117"/>
        <v>3</v>
      </c>
      <c r="C451" s="46">
        <f>'[1]M (Adjusted)'!B454</f>
        <v>9802.0519535310814</v>
      </c>
      <c r="D451" s="101">
        <f>'[1]M (Adjusted)'!D454</f>
        <v>504.83234472140191</v>
      </c>
      <c r="E451" s="101">
        <f>'[1]M (Adjusted)'!E454</f>
        <v>247.15530061000777</v>
      </c>
      <c r="F451" s="101">
        <f>'[1]M (Adjusted)'!F454</f>
        <v>1679.057037091063</v>
      </c>
      <c r="G451" s="101">
        <f>'[1]M (Adjusted)'!G454</f>
        <v>154.77957102085554</v>
      </c>
      <c r="H451" s="101">
        <f>'[1]M (Adjusted)'!H454</f>
        <v>638.92948002224011</v>
      </c>
      <c r="I451" s="101">
        <f>'[1]M (Adjusted)'!I454</f>
        <v>1636.6575115871044</v>
      </c>
      <c r="J451" s="101">
        <f>'[1]M (Adjusted)'!J454</f>
        <v>1800.0453327913438</v>
      </c>
      <c r="K451" s="101">
        <f>'[1]M (Adjusted)'!K454</f>
        <v>1548.3452748771638</v>
      </c>
      <c r="L451" s="101">
        <f>'[1]M (Adjusted)'!L454</f>
        <v>400.25691770401693</v>
      </c>
      <c r="M451" s="101">
        <f>'[1]M (Adjusted)'!M454</f>
        <v>7858.0711250937875</v>
      </c>
      <c r="N451" s="101">
        <f>'[1]M (Adjusted)'!N454</f>
        <v>1169.2182639195689</v>
      </c>
      <c r="O451" s="38">
        <f t="shared" si="167"/>
        <v>29.4</v>
      </c>
      <c r="P451" s="101">
        <f>[2]M!L454</f>
        <v>315.04943036221931</v>
      </c>
      <c r="Q451" s="104">
        <f>'[3]M (Adjusted)'!$L454</f>
        <v>1201198.8701085737</v>
      </c>
      <c r="R451" s="104">
        <f>'[3]M (Adjusted)'!D454</f>
        <v>45850.263214564024</v>
      </c>
      <c r="S451" s="104">
        <f>'[3]M (Adjusted)'!$M454</f>
        <v>1071389.696137459</v>
      </c>
      <c r="T451" s="104">
        <f>'[3]M (Adjusted)'!$O454</f>
        <v>40670.237577284533</v>
      </c>
      <c r="U451" s="174">
        <f>[4]Sheet1!$AQ454</f>
        <v>112.0785030549272</v>
      </c>
      <c r="V451" s="101">
        <f>[2]M!F454</f>
        <v>104.69696917228642</v>
      </c>
      <c r="W451" s="80">
        <v>23.493685423940732</v>
      </c>
      <c r="X451" s="80">
        <v>19.64237724707009</v>
      </c>
      <c r="Y451" s="80">
        <v>15.843107185607067</v>
      </c>
      <c r="Z451" s="80">
        <v>19.056689226619412</v>
      </c>
      <c r="AA451" s="80">
        <v>18.912680793603084</v>
      </c>
      <c r="AB451" s="158">
        <f>ROUND(Fall13!W451/($P451/100),3)</f>
        <v>7.4569999999999999</v>
      </c>
      <c r="AC451" s="158">
        <f>ROUND(Fall13!X451/($P451/100),3)</f>
        <v>6.2350000000000003</v>
      </c>
      <c r="AD451" s="158">
        <f>ROUND(Fall13!Y451/($P451/100),3)</f>
        <v>5.0289999999999999</v>
      </c>
      <c r="AE451" s="158">
        <f>ROUND(Fall13!Z451/($P451/100),3)</f>
        <v>6.0490000000000004</v>
      </c>
      <c r="AF451" s="158">
        <f>ROUND(Fall13!AA451/($P451/100),3)</f>
        <v>6.0030000000000001</v>
      </c>
      <c r="AG451" s="168">
        <f t="shared" ref="AG451:AL451" si="170">AG439</f>
        <v>79.2</v>
      </c>
      <c r="AH451" s="168">
        <f t="shared" si="170"/>
        <v>40.700000000000003</v>
      </c>
      <c r="AI451" s="168">
        <f t="shared" si="170"/>
        <v>25.2</v>
      </c>
      <c r="AJ451" s="168">
        <f t="shared" si="170"/>
        <v>66.099999999999994</v>
      </c>
      <c r="AK451" s="168">
        <f t="shared" si="170"/>
        <v>118.4</v>
      </c>
      <c r="AL451" s="168">
        <f t="shared" si="170"/>
        <v>14.6</v>
      </c>
    </row>
    <row r="452" spans="1:38">
      <c r="A452" s="16">
        <f t="shared" si="159"/>
        <v>2027</v>
      </c>
      <c r="B452" s="6">
        <f t="shared" si="117"/>
        <v>4</v>
      </c>
      <c r="C452" s="46">
        <f>'[1]M (Adjusted)'!B455</f>
        <v>9814.3393662412964</v>
      </c>
      <c r="D452" s="101">
        <f>'[1]M (Adjusted)'!D455</f>
        <v>505.46256110568839</v>
      </c>
      <c r="E452" s="101">
        <f>'[1]M (Adjusted)'!E455</f>
        <v>246.72827984914184</v>
      </c>
      <c r="F452" s="101">
        <f>'[1]M (Adjusted)'!F455</f>
        <v>1679.2603092198572</v>
      </c>
      <c r="G452" s="101">
        <f>'[1]M (Adjusted)'!G455</f>
        <v>154.92534342929721</v>
      </c>
      <c r="H452" s="101">
        <f>'[1]M (Adjusted)'!H455</f>
        <v>639.8100346691906</v>
      </c>
      <c r="I452" s="101">
        <f>'[1]M (Adjusted)'!I455</f>
        <v>1639.6506061464547</v>
      </c>
      <c r="J452" s="101">
        <f>'[1]M (Adjusted)'!J455</f>
        <v>1804.2869063615799</v>
      </c>
      <c r="K452" s="101">
        <f>'[1]M (Adjusted)'!K455</f>
        <v>1551.0383663256964</v>
      </c>
      <c r="L452" s="101">
        <f>'[1]M (Adjusted)'!L455</f>
        <v>400.6855986351768</v>
      </c>
      <c r="M452" s="101">
        <f>'[1]M (Adjusted)'!M455</f>
        <v>7869.6571647872524</v>
      </c>
      <c r="N452" s="101">
        <f>'[1]M (Adjusted)'!N455</f>
        <v>1168.963383734846</v>
      </c>
      <c r="O452" s="38">
        <f t="shared" si="167"/>
        <v>29.65</v>
      </c>
      <c r="P452" s="101">
        <f>[2]M!L455</f>
        <v>315.58371449255696</v>
      </c>
      <c r="Q452" s="104">
        <f>'[3]M (Adjusted)'!$L455</f>
        <v>1204427.1077092488</v>
      </c>
      <c r="R452" s="104">
        <f>'[3]M (Adjusted)'!D455</f>
        <v>45897.584096790859</v>
      </c>
      <c r="S452" s="104">
        <f>'[3]M (Adjusted)'!$M455</f>
        <v>1074264.1455947876</v>
      </c>
      <c r="T452" s="104">
        <f>'[3]M (Adjusted)'!$O455</f>
        <v>40715.086692412697</v>
      </c>
      <c r="U452" s="174">
        <f>[4]Sheet1!$AQ455</f>
        <v>112.10973135748257</v>
      </c>
      <c r="V452" s="101">
        <f>[2]M!F455</f>
        <v>104.69430888506274</v>
      </c>
      <c r="W452" s="80">
        <v>23.473487689846067</v>
      </c>
      <c r="X452" s="80">
        <v>19.668322568587328</v>
      </c>
      <c r="Y452" s="80">
        <v>15.932235530061403</v>
      </c>
      <c r="Z452" s="80">
        <v>19.107963780192982</v>
      </c>
      <c r="AA452" s="80">
        <v>18.911151536439455</v>
      </c>
      <c r="AB452" s="158">
        <f>ROUND(Fall13!W452/($P452/100),3)</f>
        <v>7.4379999999999997</v>
      </c>
      <c r="AC452" s="158">
        <f>ROUND(Fall13!X452/($P452/100),3)</f>
        <v>6.2320000000000002</v>
      </c>
      <c r="AD452" s="158">
        <f>ROUND(Fall13!Y452/($P452/100),3)</f>
        <v>5.048</v>
      </c>
      <c r="AE452" s="158">
        <f>ROUND(Fall13!Z452/($P452/100),3)</f>
        <v>6.0549999999999997</v>
      </c>
      <c r="AF452" s="158">
        <f>ROUND(Fall13!AA452/($P452/100),3)</f>
        <v>5.992</v>
      </c>
      <c r="AG452" s="168">
        <f t="shared" ref="AG452:AL452" si="171">AG440</f>
        <v>19.399999999999999</v>
      </c>
      <c r="AH452" s="168">
        <f t="shared" si="171"/>
        <v>96.9</v>
      </c>
      <c r="AI452" s="168">
        <f t="shared" si="171"/>
        <v>2.8</v>
      </c>
      <c r="AJ452" s="168">
        <f t="shared" si="171"/>
        <v>140.19999999999999</v>
      </c>
      <c r="AK452" s="168">
        <f t="shared" si="171"/>
        <v>37.6</v>
      </c>
      <c r="AL452" s="168">
        <f t="shared" si="171"/>
        <v>43.9</v>
      </c>
    </row>
    <row r="453" spans="1:38">
      <c r="A453" s="16">
        <f t="shared" si="159"/>
        <v>2027</v>
      </c>
      <c r="B453" s="6">
        <f t="shared" si="117"/>
        <v>5</v>
      </c>
      <c r="C453" s="46">
        <f>'[1]M (Adjusted)'!B456</f>
        <v>9826.4923874620472</v>
      </c>
      <c r="D453" s="101">
        <f>'[1]M (Adjusted)'!D456</f>
        <v>506.09554907841789</v>
      </c>
      <c r="E453" s="101">
        <f>'[1]M (Adjusted)'!E456</f>
        <v>246.29531349325853</v>
      </c>
      <c r="F453" s="101">
        <f>'[1]M (Adjusted)'!F456</f>
        <v>1679.4518377127185</v>
      </c>
      <c r="G453" s="101">
        <f>'[1]M (Adjusted)'!G456</f>
        <v>155.06744881082446</v>
      </c>
      <c r="H453" s="101">
        <f>'[1]M (Adjusted)'!H456</f>
        <v>640.70536067480998</v>
      </c>
      <c r="I453" s="101">
        <f>'[1]M (Adjusted)'!I456</f>
        <v>1642.6541053563838</v>
      </c>
      <c r="J453" s="101">
        <f>'[1]M (Adjusted)'!J456</f>
        <v>1808.4304842400936</v>
      </c>
      <c r="K453" s="101">
        <f>'[1]M (Adjusted)'!K456</f>
        <v>1553.6851947456598</v>
      </c>
      <c r="L453" s="101">
        <f>'[1]M (Adjusted)'!L456</f>
        <v>401.10322417198648</v>
      </c>
      <c r="M453" s="101">
        <f>'[1]M (Adjusted)'!M456</f>
        <v>7881.0976557124768</v>
      </c>
      <c r="N453" s="101">
        <f>'[1]M (Adjusted)'!N456</f>
        <v>1169.1669212995105</v>
      </c>
      <c r="O453" s="38">
        <f t="shared" si="167"/>
        <v>30.55</v>
      </c>
      <c r="P453" s="101">
        <f>[2]M!L456</f>
        <v>316.11624824723242</v>
      </c>
      <c r="Q453" s="104">
        <f>'[3]M (Adjusted)'!$L456</f>
        <v>1207658.4332916506</v>
      </c>
      <c r="R453" s="104">
        <f>'[3]M (Adjusted)'!D456</f>
        <v>45945.097164750521</v>
      </c>
      <c r="S453" s="104">
        <f>'[3]M (Adjusted)'!$M456</f>
        <v>1077136.1344956621</v>
      </c>
      <c r="T453" s="104">
        <f>'[3]M (Adjusted)'!$O456</f>
        <v>40759.959391933298</v>
      </c>
      <c r="U453" s="174">
        <f>[4]Sheet1!$AQ456</f>
        <v>112.14327597161454</v>
      </c>
      <c r="V453" s="101">
        <f>[2]M!F456</f>
        <v>104.69801464442524</v>
      </c>
      <c r="W453" s="80">
        <v>23.089850673228753</v>
      </c>
      <c r="X453" s="80">
        <v>19.371275202991853</v>
      </c>
      <c r="Y453" s="80">
        <v>15.802804078694988</v>
      </c>
      <c r="Z453" s="80">
        <v>18.842200345450607</v>
      </c>
      <c r="AA453" s="80">
        <v>18.902926091708188</v>
      </c>
      <c r="AB453" s="158">
        <f>ROUND(Fall13!W453/($P453/100),3)</f>
        <v>7.3040000000000003</v>
      </c>
      <c r="AC453" s="158">
        <f>ROUND(Fall13!X453/($P453/100),3)</f>
        <v>6.1280000000000001</v>
      </c>
      <c r="AD453" s="158">
        <f>ROUND(Fall13!Y453/($P453/100),3)</f>
        <v>4.9989999999999997</v>
      </c>
      <c r="AE453" s="158">
        <f>ROUND(Fall13!Z453/($P453/100),3)</f>
        <v>5.9610000000000003</v>
      </c>
      <c r="AF453" s="158">
        <f>ROUND(Fall13!AA453/($P453/100),3)</f>
        <v>5.98</v>
      </c>
      <c r="AG453" s="168">
        <f t="shared" ref="AG453:AL453" si="172">AG441</f>
        <v>2.6</v>
      </c>
      <c r="AH453" s="168">
        <f t="shared" si="172"/>
        <v>202.5</v>
      </c>
      <c r="AI453" s="168">
        <f t="shared" si="172"/>
        <v>0.2</v>
      </c>
      <c r="AJ453" s="168">
        <f t="shared" si="172"/>
        <v>258.10000000000002</v>
      </c>
      <c r="AK453" s="168">
        <f t="shared" si="172"/>
        <v>6.7</v>
      </c>
      <c r="AL453" s="168">
        <f t="shared" si="172"/>
        <v>124.9</v>
      </c>
    </row>
    <row r="454" spans="1:38">
      <c r="A454" s="16">
        <f t="shared" si="159"/>
        <v>2027</v>
      </c>
      <c r="B454" s="6">
        <f t="shared" si="117"/>
        <v>6</v>
      </c>
      <c r="C454" s="46">
        <f>'[1]M (Adjusted)'!B457</f>
        <v>9838.1234479665764</v>
      </c>
      <c r="D454" s="101">
        <f>'[1]M (Adjusted)'!D457</f>
        <v>506.69595684055241</v>
      </c>
      <c r="E454" s="101">
        <f>'[1]M (Adjusted)'!E457</f>
        <v>245.83440650527675</v>
      </c>
      <c r="F454" s="101">
        <f>'[1]M (Adjusted)'!F457</f>
        <v>1679.5983940228821</v>
      </c>
      <c r="G454" s="101">
        <f>'[1]M (Adjusted)'!G457</f>
        <v>155.19907872844487</v>
      </c>
      <c r="H454" s="101">
        <f>'[1]M (Adjusted)'!H457</f>
        <v>641.62667490914464</v>
      </c>
      <c r="I454" s="101">
        <f>'[1]M (Adjusted)'!I457</f>
        <v>1645.6937323823572</v>
      </c>
      <c r="J454" s="101">
        <f>'[1]M (Adjusted)'!J457</f>
        <v>1812.3450340131919</v>
      </c>
      <c r="K454" s="101">
        <f>'[1]M (Adjusted)'!K457</f>
        <v>1556.1342509726683</v>
      </c>
      <c r="L454" s="101">
        <f>'[1]M (Adjusted)'!L457</f>
        <v>401.4795218683779</v>
      </c>
      <c r="M454" s="101">
        <f>'[1]M (Adjusted)'!M457</f>
        <v>7892.0766868970668</v>
      </c>
      <c r="N454" s="101">
        <f>'[1]M (Adjusted)'!N457</f>
        <v>1169.4346948210734</v>
      </c>
      <c r="O454" s="38">
        <f t="shared" si="167"/>
        <v>30.8</v>
      </c>
      <c r="P454" s="101">
        <f>[2]M!L457</f>
        <v>316.64876139860911</v>
      </c>
      <c r="Q454" s="104">
        <f>'[3]M (Adjusted)'!$L457</f>
        <v>1210882.3778889973</v>
      </c>
      <c r="R454" s="104">
        <f>'[3]M (Adjusted)'!D457</f>
        <v>45993.06489298903</v>
      </c>
      <c r="S454" s="104">
        <f>'[3]M (Adjusted)'!$M457</f>
        <v>1079989.5154263496</v>
      </c>
      <c r="T454" s="104">
        <f>'[3]M (Adjusted)'!$O457</f>
        <v>40804.469461966553</v>
      </c>
      <c r="U454" s="174">
        <f>[4]Sheet1!$AQ457</f>
        <v>112.18268368542195</v>
      </c>
      <c r="V454" s="101">
        <f>[2]M!F457</f>
        <v>104.71564812585711</v>
      </c>
      <c r="W454" s="80">
        <v>22.960815522981733</v>
      </c>
      <c r="X454" s="80">
        <v>19.344367326521677</v>
      </c>
      <c r="Y454" s="80">
        <v>15.690315841360636</v>
      </c>
      <c r="Z454" s="80">
        <v>18.821897996133515</v>
      </c>
      <c r="AA454" s="80">
        <v>19.233038190932234</v>
      </c>
      <c r="AB454" s="158">
        <f>ROUND(Fall13!W454/($P454/100),3)</f>
        <v>7.2510000000000003</v>
      </c>
      <c r="AC454" s="158">
        <f>ROUND(Fall13!X454/($P454/100),3)</f>
        <v>6.109</v>
      </c>
      <c r="AD454" s="158">
        <f>ROUND(Fall13!Y454/($P454/100),3)</f>
        <v>4.9550000000000001</v>
      </c>
      <c r="AE454" s="158">
        <f>ROUND(Fall13!Z454/($P454/100),3)</f>
        <v>5.944</v>
      </c>
      <c r="AF454" s="158">
        <f>ROUND(Fall13!AA454/($P454/100),3)</f>
        <v>6.0739999999999998</v>
      </c>
      <c r="AG454" s="168">
        <f t="shared" ref="AG454:AL454" si="173">AG442</f>
        <v>0</v>
      </c>
      <c r="AH454" s="168">
        <f t="shared" si="173"/>
        <v>350.3</v>
      </c>
      <c r="AI454" s="168">
        <f t="shared" si="173"/>
        <v>0</v>
      </c>
      <c r="AJ454" s="168">
        <f t="shared" si="173"/>
        <v>411.6</v>
      </c>
      <c r="AK454" s="168">
        <f t="shared" si="173"/>
        <v>0</v>
      </c>
      <c r="AL454" s="168">
        <f t="shared" si="173"/>
        <v>259</v>
      </c>
    </row>
    <row r="455" spans="1:38">
      <c r="A455" s="16">
        <f t="shared" si="159"/>
        <v>2027</v>
      </c>
      <c r="B455" s="6">
        <f t="shared" si="117"/>
        <v>7</v>
      </c>
      <c r="C455" s="46">
        <f>'[1]M (Adjusted)'!B458</f>
        <v>9849.4182352212174</v>
      </c>
      <c r="D455" s="101">
        <f>'[1]M (Adjusted)'!D458</f>
        <v>507.25974300924327</v>
      </c>
      <c r="E455" s="101">
        <f>'[1]M (Adjusted)'!E458</f>
        <v>245.36226909559579</v>
      </c>
      <c r="F455" s="101">
        <f>'[1]M (Adjusted)'!F458</f>
        <v>1679.7256069192963</v>
      </c>
      <c r="G455" s="101">
        <f>'[1]M (Adjusted)'!G458</f>
        <v>155.32241625591152</v>
      </c>
      <c r="H455" s="101">
        <f>'[1]M (Adjusted)'!H458</f>
        <v>642.55391838714002</v>
      </c>
      <c r="I455" s="101">
        <f>'[1]M (Adjusted)'!I458</f>
        <v>1648.756611099647</v>
      </c>
      <c r="J455" s="101">
        <f>'[1]M (Adjusted)'!J458</f>
        <v>1816.1319230045042</v>
      </c>
      <c r="K455" s="101">
        <f>'[1]M (Adjusted)'!K458</f>
        <v>1558.4577378371071</v>
      </c>
      <c r="L455" s="101">
        <f>'[1]M (Adjusted)'!L458</f>
        <v>401.83056665380155</v>
      </c>
      <c r="M455" s="101">
        <f>'[1]M (Adjusted)'!M458</f>
        <v>7902.7787801574068</v>
      </c>
      <c r="N455" s="101">
        <f>'[1]M (Adjusted)'!N458</f>
        <v>1169.6609319365189</v>
      </c>
      <c r="O455" s="38">
        <f t="shared" si="167"/>
        <v>30.35</v>
      </c>
      <c r="P455" s="101">
        <f>[2]M!L458</f>
        <v>317.18156692371406</v>
      </c>
      <c r="Q455" s="104">
        <f>'[3]M (Adjusted)'!$L458</f>
        <v>1214086.8691477622</v>
      </c>
      <c r="R455" s="104">
        <f>'[3]M (Adjusted)'!D458</f>
        <v>46040.757512427881</v>
      </c>
      <c r="S455" s="104">
        <f>'[3]M (Adjusted)'!$M458</f>
        <v>1082820.4579100532</v>
      </c>
      <c r="T455" s="104">
        <f>'[3]M (Adjusted)'!$O458</f>
        <v>40848.449163579171</v>
      </c>
      <c r="U455" s="174">
        <f>[4]Sheet1!$AQ458</f>
        <v>112.22645612968311</v>
      </c>
      <c r="V455" s="101">
        <f>[2]M!F458</f>
        <v>104.7399948163619</v>
      </c>
      <c r="W455" s="80">
        <v>23.012515664349014</v>
      </c>
      <c r="X455" s="80">
        <v>19.25836885820835</v>
      </c>
      <c r="Y455" s="80">
        <v>15.594072347098255</v>
      </c>
      <c r="Z455" s="80">
        <v>18.736342990490321</v>
      </c>
      <c r="AA455" s="80">
        <v>19.276969693989731</v>
      </c>
      <c r="AB455" s="158">
        <f>ROUND(Fall13!W455/($P455/100),3)</f>
        <v>7.2549999999999999</v>
      </c>
      <c r="AC455" s="158">
        <f>ROUND(Fall13!X455/($P455/100),3)</f>
        <v>6.0720000000000001</v>
      </c>
      <c r="AD455" s="158">
        <f>ROUND(Fall13!Y455/($P455/100),3)</f>
        <v>4.9160000000000004</v>
      </c>
      <c r="AE455" s="158">
        <f>ROUND(Fall13!Z455/($P455/100),3)</f>
        <v>5.907</v>
      </c>
      <c r="AF455" s="158">
        <f>ROUND(Fall13!AA455/($P455/100),3)</f>
        <v>6.0780000000000003</v>
      </c>
      <c r="AG455" s="168">
        <f t="shared" ref="AG455:AL455" si="174">AG443</f>
        <v>0</v>
      </c>
      <c r="AH455" s="168">
        <f t="shared" si="174"/>
        <v>421.3</v>
      </c>
      <c r="AI455" s="168">
        <f t="shared" si="174"/>
        <v>0</v>
      </c>
      <c r="AJ455" s="168">
        <f t="shared" si="174"/>
        <v>482.4</v>
      </c>
      <c r="AK455" s="168">
        <f t="shared" si="174"/>
        <v>0</v>
      </c>
      <c r="AL455" s="168">
        <f t="shared" si="174"/>
        <v>329.7</v>
      </c>
    </row>
    <row r="456" spans="1:38">
      <c r="A456" s="16">
        <f t="shared" si="159"/>
        <v>2027</v>
      </c>
      <c r="B456" s="6">
        <f t="shared" si="117"/>
        <v>8</v>
      </c>
      <c r="C456" s="46">
        <f>'[1]M (Adjusted)'!B459</f>
        <v>9860.9472328424454</v>
      </c>
      <c r="D456" s="101">
        <f>'[1]M (Adjusted)'!D459</f>
        <v>507.80256651924742</v>
      </c>
      <c r="E456" s="101">
        <f>'[1]M (Adjusted)'!E459</f>
        <v>244.90144105856456</v>
      </c>
      <c r="F456" s="101">
        <f>'[1]M (Adjusted)'!F459</f>
        <v>1679.8818408527202</v>
      </c>
      <c r="G456" s="101">
        <f>'[1]M (Adjusted)'!G459</f>
        <v>155.44478405117539</v>
      </c>
      <c r="H456" s="101">
        <f>'[1]M (Adjusted)'!H459</f>
        <v>643.47102065240188</v>
      </c>
      <c r="I456" s="101">
        <f>'[1]M (Adjusted)'!I459</f>
        <v>1651.8667017536297</v>
      </c>
      <c r="J456" s="101">
        <f>'[1]M (Adjusted)'!J459</f>
        <v>1820.0365174590579</v>
      </c>
      <c r="K456" s="101">
        <f>'[1]M (Adjusted)'!K459</f>
        <v>1560.843758979632</v>
      </c>
      <c r="L456" s="101">
        <f>'[1]M (Adjusted)'!L459</f>
        <v>402.19433792127717</v>
      </c>
      <c r="M456" s="101">
        <f>'[1]M (Adjusted)'!M459</f>
        <v>7913.7389616698947</v>
      </c>
      <c r="N456" s="101">
        <f>'[1]M (Adjusted)'!N459</f>
        <v>1169.8359315199248</v>
      </c>
      <c r="O456" s="38">
        <f t="shared" si="167"/>
        <v>31.25</v>
      </c>
      <c r="P456" s="101">
        <f>[2]M!L459</f>
        <v>317.72325366054991</v>
      </c>
      <c r="Q456" s="104">
        <f>'[3]M (Adjusted)'!$L459</f>
        <v>1217311.4416521133</v>
      </c>
      <c r="R456" s="104">
        <f>'[3]M (Adjusted)'!D459</f>
        <v>46087.876751087926</v>
      </c>
      <c r="S456" s="104">
        <f>'[3]M (Adjusted)'!$M459</f>
        <v>1085675.5898053262</v>
      </c>
      <c r="T456" s="104">
        <f>'[3]M (Adjusted)'!$O459</f>
        <v>40892.519761390744</v>
      </c>
      <c r="U456" s="174">
        <f>[4]Sheet1!$AQ459</f>
        <v>112.27205400119325</v>
      </c>
      <c r="V456" s="101">
        <f>[2]M!F459</f>
        <v>104.75900921682197</v>
      </c>
      <c r="W456" s="80">
        <v>23.014831799175791</v>
      </c>
      <c r="X456" s="80">
        <v>19.235274447366624</v>
      </c>
      <c r="Y456" s="80">
        <v>15.627256350923759</v>
      </c>
      <c r="Z456" s="80">
        <v>18.716830950762855</v>
      </c>
      <c r="AA456" s="80">
        <v>19.240242500016048</v>
      </c>
      <c r="AB456" s="158">
        <f>ROUND(Fall13!W456/($P456/100),3)</f>
        <v>7.2439999999999998</v>
      </c>
      <c r="AC456" s="158">
        <f>ROUND(Fall13!X456/($P456/100),3)</f>
        <v>6.0540000000000003</v>
      </c>
      <c r="AD456" s="158">
        <f>ROUND(Fall13!Y456/($P456/100),3)</f>
        <v>4.9189999999999996</v>
      </c>
      <c r="AE456" s="158">
        <f>ROUND(Fall13!Z456/($P456/100),3)</f>
        <v>5.891</v>
      </c>
      <c r="AF456" s="158">
        <f>ROUND(Fall13!AA456/($P456/100),3)</f>
        <v>6.056</v>
      </c>
      <c r="AG456" s="168">
        <f t="shared" ref="AG456:AL456" si="175">AG444</f>
        <v>0</v>
      </c>
      <c r="AH456" s="168">
        <f t="shared" si="175"/>
        <v>449.2</v>
      </c>
      <c r="AI456" s="168">
        <f t="shared" si="175"/>
        <v>0</v>
      </c>
      <c r="AJ456" s="168">
        <f t="shared" si="175"/>
        <v>510.4</v>
      </c>
      <c r="AK456" s="168">
        <f t="shared" si="175"/>
        <v>0</v>
      </c>
      <c r="AL456" s="168">
        <f t="shared" si="175"/>
        <v>357.3</v>
      </c>
    </row>
    <row r="457" spans="1:38">
      <c r="A457" s="16">
        <f t="shared" si="159"/>
        <v>2027</v>
      </c>
      <c r="B457" s="6">
        <f t="shared" si="117"/>
        <v>9</v>
      </c>
      <c r="C457" s="46">
        <f>'[1]M (Adjusted)'!B460</f>
        <v>9872.5791205128025</v>
      </c>
      <c r="D457" s="101">
        <f>'[1]M (Adjusted)'!D460</f>
        <v>508.31449125415332</v>
      </c>
      <c r="E457" s="101">
        <f>'[1]M (Adjusted)'!E460</f>
        <v>244.48276887262861</v>
      </c>
      <c r="F457" s="101">
        <f>'[1]M (Adjusted)'!F460</f>
        <v>1680.0866919880111</v>
      </c>
      <c r="G457" s="101">
        <f>'[1]M (Adjusted)'!G460</f>
        <v>155.56606627429525</v>
      </c>
      <c r="H457" s="101">
        <f>'[1]M (Adjusted)'!H460</f>
        <v>644.33087028438842</v>
      </c>
      <c r="I457" s="101">
        <f>'[1]M (Adjusted)'!I460</f>
        <v>1654.9127459888657</v>
      </c>
      <c r="J457" s="101">
        <f>'[1]M (Adjusted)'!J460</f>
        <v>1824.0483732471864</v>
      </c>
      <c r="K457" s="101">
        <f>'[1]M (Adjusted)'!K460</f>
        <v>1563.3040457268555</v>
      </c>
      <c r="L457" s="101">
        <f>'[1]M (Adjusted)'!L460</f>
        <v>402.57743503128489</v>
      </c>
      <c r="M457" s="101">
        <f>'[1]M (Adjusted)'!M460</f>
        <v>7924.8262285408873</v>
      </c>
      <c r="N457" s="101">
        <f>'[1]M (Adjusted)'!N460</f>
        <v>1169.9337941776303</v>
      </c>
      <c r="O457" s="38">
        <f t="shared" si="167"/>
        <v>30.5</v>
      </c>
      <c r="P457" s="101">
        <f>[2]M!L460</f>
        <v>318.25655111909532</v>
      </c>
      <c r="Q457" s="104">
        <f>'[3]M (Adjusted)'!$L460</f>
        <v>1220445.8788375854</v>
      </c>
      <c r="R457" s="104">
        <f>'[3]M (Adjusted)'!D460</f>
        <v>46132.518580652111</v>
      </c>
      <c r="S457" s="104">
        <f>'[3]M (Adjusted)'!$M460</f>
        <v>1088464.6173606873</v>
      </c>
      <c r="T457" s="104">
        <f>'[3]M (Adjusted)'!$O460</f>
        <v>40935.20763169726</v>
      </c>
      <c r="U457" s="174">
        <f>[4]Sheet1!$AQ460</f>
        <v>112.31571579085042</v>
      </c>
      <c r="V457" s="101">
        <f>[2]M!F460</f>
        <v>104.76455252220234</v>
      </c>
      <c r="W457" s="80">
        <v>23.168763747333102</v>
      </c>
      <c r="X457" s="80">
        <v>19.388249791438486</v>
      </c>
      <c r="Y457" s="80">
        <v>15.692727697926856</v>
      </c>
      <c r="Z457" s="80">
        <v>18.840501457415662</v>
      </c>
      <c r="AA457" s="80">
        <v>19.267277532746782</v>
      </c>
      <c r="AB457" s="158">
        <f>ROUND(Fall13!W457/($P457/100),3)</f>
        <v>7.28</v>
      </c>
      <c r="AC457" s="158">
        <f>ROUND(Fall13!X457/($P457/100),3)</f>
        <v>6.0919999999999996</v>
      </c>
      <c r="AD457" s="158">
        <f>ROUND(Fall13!Y457/($P457/100),3)</f>
        <v>4.931</v>
      </c>
      <c r="AE457" s="158">
        <f>ROUND(Fall13!Z457/($P457/100),3)</f>
        <v>5.92</v>
      </c>
      <c r="AF457" s="158">
        <f>ROUND(Fall13!AA457/($P457/100),3)</f>
        <v>6.0540000000000003</v>
      </c>
      <c r="AG457" s="168">
        <f t="shared" ref="AG457:AL457" si="176">AG445</f>
        <v>0</v>
      </c>
      <c r="AH457" s="168">
        <f t="shared" si="176"/>
        <v>434.1</v>
      </c>
      <c r="AI457" s="168">
        <f t="shared" si="176"/>
        <v>0</v>
      </c>
      <c r="AJ457" s="168">
        <f t="shared" si="176"/>
        <v>495.5</v>
      </c>
      <c r="AK457" s="168">
        <f t="shared" si="176"/>
        <v>0</v>
      </c>
      <c r="AL457" s="168">
        <f t="shared" si="176"/>
        <v>342.1</v>
      </c>
    </row>
    <row r="458" spans="1:38">
      <c r="A458" s="16">
        <f t="shared" si="159"/>
        <v>2027</v>
      </c>
      <c r="B458" s="6">
        <f t="shared" si="117"/>
        <v>10</v>
      </c>
      <c r="C458" s="46">
        <f>'[1]M (Adjusted)'!B461</f>
        <v>9884.3156444757224</v>
      </c>
      <c r="D458" s="101">
        <f>'[1]M (Adjusted)'!D461</f>
        <v>508.81364247479263</v>
      </c>
      <c r="E458" s="101">
        <f>'[1]M (Adjusted)'!E461</f>
        <v>244.07350726209341</v>
      </c>
      <c r="F458" s="101">
        <f>'[1]M (Adjusted)'!F461</f>
        <v>1680.304732307311</v>
      </c>
      <c r="G458" s="101">
        <f>'[1]M (Adjusted)'!G461</f>
        <v>155.68759115330215</v>
      </c>
      <c r="H458" s="101">
        <f>'[1]M (Adjusted)'!H461</f>
        <v>645.16993828310126</v>
      </c>
      <c r="I458" s="101">
        <f>'[1]M (Adjusted)'!I461</f>
        <v>1657.9792034933644</v>
      </c>
      <c r="J458" s="101">
        <f>'[1]M (Adjusted)'!J461</f>
        <v>1828.1492015978981</v>
      </c>
      <c r="K458" s="101">
        <f>'[1]M (Adjusted)'!K461</f>
        <v>1565.785845365255</v>
      </c>
      <c r="L458" s="101">
        <f>'[1]M (Adjusted)'!L461</f>
        <v>402.9633648155197</v>
      </c>
      <c r="M458" s="101">
        <f>'[1]M (Adjusted)'!M461</f>
        <v>7936.0398770157517</v>
      </c>
      <c r="N458" s="101">
        <f>'[1]M (Adjusted)'!N461</f>
        <v>1169.9094218951072</v>
      </c>
      <c r="O458" s="38">
        <f t="shared" si="167"/>
        <v>29.7</v>
      </c>
      <c r="P458" s="101">
        <f>[2]M!L461</f>
        <v>318.79146155979362</v>
      </c>
      <c r="Q458" s="104">
        <f>'[3]M (Adjusted)'!$L461</f>
        <v>1223554.3298231557</v>
      </c>
      <c r="R458" s="104">
        <f>'[3]M (Adjusted)'!D461</f>
        <v>46177.033801351885</v>
      </c>
      <c r="S458" s="104">
        <f>'[3]M (Adjusted)'!$M461</f>
        <v>1091238.9160760448</v>
      </c>
      <c r="T458" s="104">
        <f>'[3]M (Adjusted)'!$O461</f>
        <v>40977.277716209814</v>
      </c>
      <c r="U458" s="174">
        <f>[4]Sheet1!$AQ461</f>
        <v>112.35878550596235</v>
      </c>
      <c r="V458" s="101">
        <f>[2]M!F461</f>
        <v>104.76360649627543</v>
      </c>
      <c r="W458" s="80">
        <v>23.464220411813727</v>
      </c>
      <c r="X458" s="80">
        <v>19.514331747488413</v>
      </c>
      <c r="Y458" s="80">
        <v>15.645300428459887</v>
      </c>
      <c r="Z458" s="80">
        <v>18.921837620100121</v>
      </c>
      <c r="AA458" s="80">
        <v>19.168924378643027</v>
      </c>
      <c r="AB458" s="158">
        <f>ROUND(Fall13!W458/($P458/100),3)</f>
        <v>7.36</v>
      </c>
      <c r="AC458" s="158">
        <f>ROUND(Fall13!X458/($P458/100),3)</f>
        <v>6.1210000000000004</v>
      </c>
      <c r="AD458" s="158">
        <f>ROUND(Fall13!Y458/($P458/100),3)</f>
        <v>4.9080000000000004</v>
      </c>
      <c r="AE458" s="158">
        <f>ROUND(Fall13!Z458/($P458/100),3)</f>
        <v>5.9349999999999996</v>
      </c>
      <c r="AF458" s="158">
        <f>ROUND(Fall13!AA458/($P458/100),3)</f>
        <v>6.0129999999999999</v>
      </c>
      <c r="AG458" s="168">
        <f t="shared" ref="AG458:AL458" si="177">AG446</f>
        <v>0.3</v>
      </c>
      <c r="AH458" s="168">
        <f t="shared" si="177"/>
        <v>344.3</v>
      </c>
      <c r="AI458" s="168">
        <f t="shared" si="177"/>
        <v>0</v>
      </c>
      <c r="AJ458" s="168">
        <f t="shared" si="177"/>
        <v>403.4</v>
      </c>
      <c r="AK458" s="168">
        <f t="shared" si="177"/>
        <v>0.7</v>
      </c>
      <c r="AL458" s="168">
        <f t="shared" si="177"/>
        <v>256.3</v>
      </c>
    </row>
    <row r="459" spans="1:38">
      <c r="A459" s="16">
        <f t="shared" si="159"/>
        <v>2027</v>
      </c>
      <c r="B459" s="6">
        <f t="shared" si="117"/>
        <v>11</v>
      </c>
      <c r="C459" s="46">
        <f>'[1]M (Adjusted)'!B462</f>
        <v>9895.8405578593411</v>
      </c>
      <c r="D459" s="101">
        <f>'[1]M (Adjusted)'!D462</f>
        <v>509.3098855029171</v>
      </c>
      <c r="E459" s="101">
        <f>'[1]M (Adjusted)'!E462</f>
        <v>243.63571972573797</v>
      </c>
      <c r="F459" s="101">
        <f>'[1]M (Adjusted)'!F462</f>
        <v>1680.4788710306088</v>
      </c>
      <c r="G459" s="101">
        <f>'[1]M (Adjusted)'!G462</f>
        <v>155.80730920427789</v>
      </c>
      <c r="H459" s="101">
        <f>'[1]M (Adjusted)'!H462</f>
        <v>646.02211888805027</v>
      </c>
      <c r="I459" s="101">
        <f>'[1]M (Adjusted)'!I462</f>
        <v>1661.1136020615697</v>
      </c>
      <c r="J459" s="101">
        <f>'[1]M (Adjusted)'!J462</f>
        <v>1832.1958954100808</v>
      </c>
      <c r="K459" s="101">
        <f>'[1]M (Adjusted)'!K462</f>
        <v>1568.1426478226979</v>
      </c>
      <c r="L459" s="101">
        <f>'[1]M (Adjusted)'!L462</f>
        <v>403.31734634439152</v>
      </c>
      <c r="M459" s="101">
        <f>'[1]M (Adjusted)'!M462</f>
        <v>7947.0777907616766</v>
      </c>
      <c r="N459" s="101">
        <f>'[1]M (Adjusted)'!N462</f>
        <v>1169.709531639118</v>
      </c>
      <c r="O459" s="38">
        <f t="shared" si="167"/>
        <v>29.9</v>
      </c>
      <c r="P459" s="101">
        <f>[2]M!L462</f>
        <v>319.32953534064194</v>
      </c>
      <c r="Q459" s="104">
        <f>'[3]M (Adjusted)'!$L462</f>
        <v>1226654.836688614</v>
      </c>
      <c r="R459" s="104">
        <f>'[3]M (Adjusted)'!D462</f>
        <v>46223.592224320128</v>
      </c>
      <c r="S459" s="104">
        <f>'[3]M (Adjusted)'!$M462</f>
        <v>1094005.0085669835</v>
      </c>
      <c r="T459" s="104">
        <f>'[3]M (Adjusted)'!$O462</f>
        <v>41018.825009709595</v>
      </c>
      <c r="U459" s="174">
        <f>[4]Sheet1!$AQ462</f>
        <v>112.40278433365748</v>
      </c>
      <c r="V459" s="101">
        <f>[2]M!F462</f>
        <v>104.76727676261217</v>
      </c>
      <c r="W459" s="80">
        <v>23.935589199354638</v>
      </c>
      <c r="X459" s="80">
        <v>19.776519448182096</v>
      </c>
      <c r="Y459" s="80">
        <v>16.04718450826368</v>
      </c>
      <c r="Z459" s="80">
        <v>19.196956657503605</v>
      </c>
      <c r="AA459" s="80">
        <v>18.90216624693943</v>
      </c>
      <c r="AB459" s="158">
        <f>ROUND(Fall13!W459/($P459/100),3)</f>
        <v>7.4960000000000004</v>
      </c>
      <c r="AC459" s="158">
        <f>ROUND(Fall13!X459/($P459/100),3)</f>
        <v>6.1929999999999996</v>
      </c>
      <c r="AD459" s="158">
        <f>ROUND(Fall13!Y459/($P459/100),3)</f>
        <v>5.0250000000000004</v>
      </c>
      <c r="AE459" s="158">
        <f>ROUND(Fall13!Z459/($P459/100),3)</f>
        <v>6.0119999999999996</v>
      </c>
      <c r="AF459" s="158">
        <f>ROUND(Fall13!AA459/($P459/100),3)</f>
        <v>5.9189999999999996</v>
      </c>
      <c r="AG459" s="168">
        <f t="shared" ref="AG459:AL459" si="178">AG447</f>
        <v>13.1</v>
      </c>
      <c r="AH459" s="168">
        <f t="shared" si="178"/>
        <v>171.4</v>
      </c>
      <c r="AI459" s="168">
        <f t="shared" si="178"/>
        <v>1.8</v>
      </c>
      <c r="AJ459" s="168">
        <f t="shared" si="178"/>
        <v>221</v>
      </c>
      <c r="AK459" s="168">
        <f t="shared" si="178"/>
        <v>23.9</v>
      </c>
      <c r="AL459" s="168">
        <f t="shared" si="178"/>
        <v>106.2</v>
      </c>
    </row>
    <row r="460" spans="1:38">
      <c r="A460" s="16">
        <f t="shared" si="159"/>
        <v>2027</v>
      </c>
      <c r="B460" s="6">
        <f t="shared" si="117"/>
        <v>12</v>
      </c>
      <c r="C460" s="46">
        <f>'[1]M (Adjusted)'!B463</f>
        <v>9906.9547077878833</v>
      </c>
      <c r="D460" s="101">
        <f>'[1]M (Adjusted)'!D463</f>
        <v>509.81153290778877</v>
      </c>
      <c r="E460" s="101">
        <f>'[1]M (Adjusted)'!E463</f>
        <v>243.14623906727761</v>
      </c>
      <c r="F460" s="101">
        <f>'[1]M (Adjusted)'!F463</f>
        <v>1680.5733417234112</v>
      </c>
      <c r="G460" s="101">
        <f>'[1]M (Adjusted)'!G463</f>
        <v>155.9249072320639</v>
      </c>
      <c r="H460" s="101">
        <f>'[1]M (Adjusted)'!H463</f>
        <v>646.91099851722674</v>
      </c>
      <c r="I460" s="101">
        <f>'[1]M (Adjusted)'!I463</f>
        <v>1664.3383413832034</v>
      </c>
      <c r="J460" s="101">
        <f>'[1]M (Adjusted)'!J463</f>
        <v>1836.0887045571881</v>
      </c>
      <c r="K460" s="101">
        <f>'[1]M (Adjusted)'!K463</f>
        <v>1570.2869513477049</v>
      </c>
      <c r="L460" s="101">
        <f>'[1]M (Adjusted)'!L463</f>
        <v>403.61954046593559</v>
      </c>
      <c r="M460" s="101">
        <f>'[1]M (Adjusted)'!M463</f>
        <v>7957.7427852267338</v>
      </c>
      <c r="N460" s="101">
        <f>'[1]M (Adjusted)'!N463</f>
        <v>1169.3665935281001</v>
      </c>
      <c r="O460" s="38">
        <f t="shared" si="167"/>
        <v>31.4</v>
      </c>
      <c r="P460" s="101">
        <f>[2]M!L463</f>
        <v>319.87148417268071</v>
      </c>
      <c r="Q460" s="104">
        <f>'[3]M (Adjusted)'!$L463</f>
        <v>1229764.7314408824</v>
      </c>
      <c r="R460" s="104">
        <f>'[3]M (Adjusted)'!D463</f>
        <v>46273.442300533301</v>
      </c>
      <c r="S460" s="104">
        <f>'[3]M (Adjusted)'!$M463</f>
        <v>1096771.0756333873</v>
      </c>
      <c r="T460" s="104">
        <f>'[3]M (Adjusted)'!$O463</f>
        <v>41060.033766304296</v>
      </c>
      <c r="U460" s="174">
        <f>[4]Sheet1!$AQ463</f>
        <v>112.44832991270889</v>
      </c>
      <c r="V460" s="101">
        <f>[2]M!F463</f>
        <v>104.78230203231496</v>
      </c>
      <c r="W460" s="80">
        <v>23.394708440868961</v>
      </c>
      <c r="X460" s="80">
        <v>19.621084811110507</v>
      </c>
      <c r="Y460" s="80">
        <v>15.743854899540757</v>
      </c>
      <c r="Z460" s="80">
        <v>19.013924714988867</v>
      </c>
      <c r="AA460" s="80">
        <v>19.048468534021726</v>
      </c>
      <c r="AB460" s="158">
        <f>ROUND(Fall13!W460/($P460/100),3)</f>
        <v>7.3140000000000001</v>
      </c>
      <c r="AC460" s="158">
        <f>ROUND(Fall13!X460/($P460/100),3)</f>
        <v>6.1340000000000003</v>
      </c>
      <c r="AD460" s="158">
        <f>ROUND(Fall13!Y460/($P460/100),3)</f>
        <v>4.9219999999999997</v>
      </c>
      <c r="AE460" s="158">
        <f>ROUND(Fall13!Z460/($P460/100),3)</f>
        <v>5.944</v>
      </c>
      <c r="AF460" s="158">
        <f>ROUND(Fall13!AA460/($P460/100),3)</f>
        <v>5.9550000000000001</v>
      </c>
      <c r="AG460" s="168">
        <f t="shared" ref="AG460:AL460" si="179">AG448</f>
        <v>64.900000000000006</v>
      </c>
      <c r="AH460" s="168">
        <f t="shared" si="179"/>
        <v>54.9</v>
      </c>
      <c r="AI460" s="168">
        <f t="shared" si="179"/>
        <v>19.8</v>
      </c>
      <c r="AJ460" s="168">
        <f t="shared" si="179"/>
        <v>83.9</v>
      </c>
      <c r="AK460" s="168">
        <f t="shared" si="179"/>
        <v>97.8</v>
      </c>
      <c r="AL460" s="168">
        <f t="shared" si="179"/>
        <v>25.2</v>
      </c>
    </row>
    <row r="461" spans="1:38">
      <c r="A461" s="16">
        <f t="shared" si="159"/>
        <v>2028</v>
      </c>
      <c r="B461" s="6">
        <f t="shared" si="117"/>
        <v>1</v>
      </c>
      <c r="C461" s="46">
        <f>'[1]M (Adjusted)'!B464</f>
        <v>9918.0134607707296</v>
      </c>
      <c r="D461" s="101">
        <f>'[1]M (Adjusted)'!D464</f>
        <v>510.33082380602434</v>
      </c>
      <c r="E461" s="101">
        <f>'[1]M (Adjusted)'!E464</f>
        <v>242.62087903580357</v>
      </c>
      <c r="F461" s="101">
        <f>'[1]M (Adjusted)'!F464</f>
        <v>1680.6219058402123</v>
      </c>
      <c r="G461" s="101">
        <f>'[1]M (Adjusted)'!G464</f>
        <v>156.0475233354035</v>
      </c>
      <c r="H461" s="101">
        <f>'[1]M (Adjusted)'!H464</f>
        <v>647.84253340454836</v>
      </c>
      <c r="I461" s="101">
        <f>'[1]M (Adjusted)'!I464</f>
        <v>1667.6471017647175</v>
      </c>
      <c r="J461" s="101">
        <f>'[1]M (Adjusted)'!J464</f>
        <v>1839.9274518220654</v>
      </c>
      <c r="K461" s="101">
        <f>'[1]M (Adjusted)'!K464</f>
        <v>1572.3552943718048</v>
      </c>
      <c r="L461" s="101">
        <f>'[1]M (Adjusted)'!L464</f>
        <v>403.90294510943272</v>
      </c>
      <c r="M461" s="101">
        <f>'[1]M (Adjusted)'!M464</f>
        <v>7968.3447556481851</v>
      </c>
      <c r="N461" s="101">
        <f>'[1]M (Adjusted)'!N464</f>
        <v>1178.1066524657049</v>
      </c>
      <c r="O461" s="38">
        <f t="shared" si="167"/>
        <v>32.200000000000003</v>
      </c>
      <c r="P461" s="101">
        <f>[2]M!L464</f>
        <v>320.42412944402423</v>
      </c>
      <c r="Q461" s="104">
        <f>'[3]M (Adjusted)'!$L464</f>
        <v>1232951.1189589961</v>
      </c>
      <c r="R461" s="104">
        <f>'[3]M (Adjusted)'!D464</f>
        <v>46325.738466962866</v>
      </c>
      <c r="S461" s="104">
        <f>'[3]M (Adjusted)'!$M464</f>
        <v>1099596.5780034219</v>
      </c>
      <c r="T461" s="104">
        <f>'[3]M (Adjusted)'!$O464</f>
        <v>41102.078821462972</v>
      </c>
      <c r="U461" s="174">
        <f>[4]Sheet1!$AQ464</f>
        <v>112.49392460109365</v>
      </c>
      <c r="V461" s="101">
        <f>[2]M!F464</f>
        <v>104.80197967516798</v>
      </c>
      <c r="W461" s="80">
        <v>24.217946807281891</v>
      </c>
      <c r="X461" s="80">
        <v>20.274668087242681</v>
      </c>
      <c r="Y461" s="80">
        <v>16.163472992270499</v>
      </c>
      <c r="Z461" s="80">
        <v>19.659020407265764</v>
      </c>
      <c r="AA461" s="80">
        <v>19.85526416024414</v>
      </c>
      <c r="AB461" s="158">
        <f>ROUND(Fall13!W461/($P461/100),3)</f>
        <v>7.5579999999999998</v>
      </c>
      <c r="AC461" s="158">
        <f>ROUND(Fall13!X461/($P461/100),3)</f>
        <v>6.327</v>
      </c>
      <c r="AD461" s="158">
        <f>ROUND(Fall13!Y461/($P461/100),3)</f>
        <v>5.0439999999999996</v>
      </c>
      <c r="AE461" s="158">
        <f>ROUND(Fall13!Z461/($P461/100),3)</f>
        <v>6.1349999999999998</v>
      </c>
      <c r="AF461" s="158">
        <f>ROUND(Fall13!AA461/($P461/100),3)</f>
        <v>6.1970000000000001</v>
      </c>
      <c r="AG461" s="168">
        <f t="shared" ref="AG461:AL461" si="180">AG449</f>
        <v>149.19999999999999</v>
      </c>
      <c r="AH461" s="168">
        <f t="shared" si="180"/>
        <v>350.3</v>
      </c>
      <c r="AI461" s="168">
        <f t="shared" si="180"/>
        <v>58.6</v>
      </c>
      <c r="AJ461" s="168">
        <f t="shared" si="180"/>
        <v>44.2</v>
      </c>
      <c r="AK461" s="168">
        <f t="shared" si="180"/>
        <v>204.3</v>
      </c>
      <c r="AL461" s="168">
        <f t="shared" si="180"/>
        <v>7.4</v>
      </c>
    </row>
    <row r="462" spans="1:38">
      <c r="A462" s="16">
        <f t="shared" si="159"/>
        <v>2028</v>
      </c>
      <c r="B462" s="6">
        <f t="shared" si="117"/>
        <v>2</v>
      </c>
      <c r="C462" s="46">
        <f>'[1]M (Adjusted)'!B465</f>
        <v>9928.7745288014412</v>
      </c>
      <c r="D462" s="101">
        <f>'[1]M (Adjusted)'!D465</f>
        <v>510.84464072742486</v>
      </c>
      <c r="E462" s="101">
        <f>'[1]M (Adjusted)'!E465</f>
        <v>242.12379839335537</v>
      </c>
      <c r="F462" s="101">
        <f>'[1]M (Adjusted)'!F465</f>
        <v>1680.676433297966</v>
      </c>
      <c r="G462" s="101">
        <f>'[1]M (Adjusted)'!G465</f>
        <v>156.17576056657808</v>
      </c>
      <c r="H462" s="101">
        <f>'[1]M (Adjusted)'!H465</f>
        <v>648.75198308126357</v>
      </c>
      <c r="I462" s="101">
        <f>'[1]M (Adjusted)'!I465</f>
        <v>1670.7964788315626</v>
      </c>
      <c r="J462" s="101">
        <f>'[1]M (Adjusted)'!J465</f>
        <v>1843.6089611463249</v>
      </c>
      <c r="K462" s="101">
        <f>'[1]M (Adjusted)'!K465</f>
        <v>1574.4085006945093</v>
      </c>
      <c r="L462" s="101">
        <f>'[1]M (Adjusted)'!L465</f>
        <v>404.19664688588216</v>
      </c>
      <c r="M462" s="101">
        <f>'[1]M (Adjusted)'!M465</f>
        <v>7978.6147645040865</v>
      </c>
      <c r="N462" s="101">
        <f>'[1]M (Adjusted)'!N465</f>
        <v>1175.9731184000389</v>
      </c>
      <c r="O462" s="38">
        <f t="shared" si="167"/>
        <v>29.7</v>
      </c>
      <c r="P462" s="101">
        <f>[2]M!L465</f>
        <v>320.95781581587124</v>
      </c>
      <c r="Q462" s="104">
        <f>'[3]M (Adjusted)'!$L465</f>
        <v>1236073.5036310656</v>
      </c>
      <c r="R462" s="104">
        <f>'[3]M (Adjusted)'!D465</f>
        <v>46374.595690988899</v>
      </c>
      <c r="S462" s="104">
        <f>'[3]M (Adjusted)'!$M465</f>
        <v>1102359.3851184845</v>
      </c>
      <c r="T462" s="104">
        <f>'[3]M (Adjusted)'!$O465</f>
        <v>41143.490367603714</v>
      </c>
      <c r="U462" s="174">
        <f>[4]Sheet1!$AQ465</f>
        <v>112.53436745049689</v>
      </c>
      <c r="V462" s="101">
        <f>[2]M!F465</f>
        <v>104.81424376940161</v>
      </c>
      <c r="W462" s="80">
        <v>24.519481902840003</v>
      </c>
      <c r="X462" s="80">
        <v>20.690183491697738</v>
      </c>
      <c r="Y462" s="80">
        <v>16.540787023119229</v>
      </c>
      <c r="Z462" s="80">
        <v>20.046286193727578</v>
      </c>
      <c r="AA462" s="80">
        <v>19.90098185548397</v>
      </c>
      <c r="AB462" s="158">
        <f>ROUND(Fall13!W462/($P462/100),3)</f>
        <v>7.6390000000000002</v>
      </c>
      <c r="AC462" s="158">
        <f>ROUND(Fall13!X462/($P462/100),3)</f>
        <v>6.4459999999999997</v>
      </c>
      <c r="AD462" s="158">
        <f>ROUND(Fall13!Y462/($P462/100),3)</f>
        <v>5.1539999999999999</v>
      </c>
      <c r="AE462" s="158">
        <f>ROUND(Fall13!Z462/($P462/100),3)</f>
        <v>6.2460000000000004</v>
      </c>
      <c r="AF462" s="158">
        <f>ROUND(Fall13!AA462/($P462/100),3)</f>
        <v>6.2</v>
      </c>
      <c r="AG462" s="168">
        <f t="shared" ref="AG462:AL462" si="181">AG450</f>
        <v>142.9</v>
      </c>
      <c r="AH462" s="168">
        <f t="shared" si="181"/>
        <v>421.3</v>
      </c>
      <c r="AI462" s="168">
        <f t="shared" si="181"/>
        <v>51.6</v>
      </c>
      <c r="AJ462" s="168">
        <f t="shared" si="181"/>
        <v>25.9</v>
      </c>
      <c r="AK462" s="168">
        <f t="shared" si="181"/>
        <v>201.7</v>
      </c>
      <c r="AL462" s="168">
        <f t="shared" si="181"/>
        <v>2.9</v>
      </c>
    </row>
    <row r="463" spans="1:38">
      <c r="A463" s="16">
        <f t="shared" si="159"/>
        <v>2028</v>
      </c>
      <c r="B463" s="6">
        <f t="shared" si="117"/>
        <v>3</v>
      </c>
      <c r="C463" s="46">
        <f>'[1]M (Adjusted)'!B466</f>
        <v>9939.7932615280151</v>
      </c>
      <c r="D463" s="101">
        <f>'[1]M (Adjusted)'!D466</f>
        <v>511.37152010789742</v>
      </c>
      <c r="E463" s="101">
        <f>'[1]M (Adjusted)'!E466</f>
        <v>241.66428691341031</v>
      </c>
      <c r="F463" s="101">
        <f>'[1]M (Adjusted)'!F466</f>
        <v>1680.7767052898002</v>
      </c>
      <c r="G463" s="101">
        <f>'[1]M (Adjusted)'!G466</f>
        <v>156.31704817327761</v>
      </c>
      <c r="H463" s="101">
        <f>'[1]M (Adjusted)'!H466</f>
        <v>649.65471561643631</v>
      </c>
      <c r="I463" s="101">
        <f>'[1]M (Adjusted)'!I466</f>
        <v>1673.8359348538422</v>
      </c>
      <c r="J463" s="101">
        <f>'[1]M (Adjusted)'!J466</f>
        <v>1847.3171271465478</v>
      </c>
      <c r="K463" s="101">
        <f>'[1]M (Adjusted)'!K466</f>
        <v>1576.6217261235561</v>
      </c>
      <c r="L463" s="101">
        <f>'[1]M (Adjusted)'!L466</f>
        <v>404.5380318965162</v>
      </c>
      <c r="M463" s="101">
        <f>'[1]M (Adjusted)'!M466</f>
        <v>7989.0612890999773</v>
      </c>
      <c r="N463" s="101">
        <f>'[1]M (Adjusted)'!N466</f>
        <v>1174.8965072224344</v>
      </c>
      <c r="O463" s="38">
        <f t="shared" si="167"/>
        <v>29.4</v>
      </c>
      <c r="P463" s="101">
        <f>[2]M!L466</f>
        <v>321.48830326868881</v>
      </c>
      <c r="Q463" s="104">
        <f>'[3]M (Adjusted)'!$L466</f>
        <v>1239241.3776427237</v>
      </c>
      <c r="R463" s="104">
        <f>'[3]M (Adjusted)'!D466</f>
        <v>46420.980329435799</v>
      </c>
      <c r="S463" s="104">
        <f>'[3]M (Adjusted)'!$M466</f>
        <v>1105159.223013601</v>
      </c>
      <c r="T463" s="104">
        <f>'[3]M (Adjusted)'!$O466</f>
        <v>41185.985128964145</v>
      </c>
      <c r="U463" s="174">
        <f>[4]Sheet1!$AQ466</f>
        <v>112.5697353037615</v>
      </c>
      <c r="V463" s="101">
        <f>[2]M!F466</f>
        <v>104.81316973749668</v>
      </c>
      <c r="W463" s="80">
        <v>24.319562845261395</v>
      </c>
      <c r="X463" s="80">
        <v>20.336992411573512</v>
      </c>
      <c r="Y463" s="80">
        <v>16.32939447124032</v>
      </c>
      <c r="Z463" s="80">
        <v>19.730592652642514</v>
      </c>
      <c r="AA463" s="80">
        <v>19.579022023394057</v>
      </c>
      <c r="AB463" s="158">
        <f>ROUND(Fall13!W463/($P463/100),3)</f>
        <v>7.5650000000000004</v>
      </c>
      <c r="AC463" s="158">
        <f>ROUND(Fall13!X463/($P463/100),3)</f>
        <v>6.3259999999999996</v>
      </c>
      <c r="AD463" s="158">
        <f>ROUND(Fall13!Y463/($P463/100),3)</f>
        <v>5.0789999999999997</v>
      </c>
      <c r="AE463" s="158">
        <f>ROUND(Fall13!Z463/($P463/100),3)</f>
        <v>6.1369999999999996</v>
      </c>
      <c r="AF463" s="158">
        <f>ROUND(Fall13!AA463/($P463/100),3)</f>
        <v>6.09</v>
      </c>
      <c r="AG463" s="168">
        <f t="shared" ref="AG463:AL463" si="182">AG451</f>
        <v>79.2</v>
      </c>
      <c r="AH463" s="168">
        <f t="shared" si="182"/>
        <v>40.700000000000003</v>
      </c>
      <c r="AI463" s="168">
        <f t="shared" si="182"/>
        <v>25.2</v>
      </c>
      <c r="AJ463" s="168">
        <f t="shared" si="182"/>
        <v>66.099999999999994</v>
      </c>
      <c r="AK463" s="168">
        <f t="shared" si="182"/>
        <v>118.4</v>
      </c>
      <c r="AL463" s="168">
        <f t="shared" si="182"/>
        <v>14.6</v>
      </c>
    </row>
    <row r="464" spans="1:38">
      <c r="A464" s="16">
        <f t="shared" si="159"/>
        <v>2028</v>
      </c>
      <c r="B464" s="6">
        <f t="shared" si="117"/>
        <v>4</v>
      </c>
      <c r="C464" s="46">
        <f>'[1]M (Adjusted)'!B467</f>
        <v>9951.1724751551938</v>
      </c>
      <c r="D464" s="101">
        <f>'[1]M (Adjusted)'!D467</f>
        <v>511.92064113916132</v>
      </c>
      <c r="E464" s="101">
        <f>'[1]M (Adjusted)'!E467</f>
        <v>241.2235873984794</v>
      </c>
      <c r="F464" s="101">
        <f>'[1]M (Adjusted)'!F467</f>
        <v>1680.9155358105897</v>
      </c>
      <c r="G464" s="101">
        <f>'[1]M (Adjusted)'!G467</f>
        <v>156.46743445955218</v>
      </c>
      <c r="H464" s="101">
        <f>'[1]M (Adjusted)'!H467</f>
        <v>650.56492132153357</v>
      </c>
      <c r="I464" s="101">
        <f>'[1]M (Adjusted)'!I467</f>
        <v>1676.8384940808019</v>
      </c>
      <c r="J464" s="101">
        <f>'[1]M (Adjusted)'!J467</f>
        <v>1851.1109342567622</v>
      </c>
      <c r="K464" s="101">
        <f>'[1]M (Adjusted)'!K467</f>
        <v>1578.9832785675924</v>
      </c>
      <c r="L464" s="101">
        <f>'[1]M (Adjusted)'!L467</f>
        <v>404.91702139973643</v>
      </c>
      <c r="M464" s="101">
        <f>'[1]M (Adjusted)'!M467</f>
        <v>7999.7976198965689</v>
      </c>
      <c r="N464" s="101">
        <f>'[1]M (Adjusted)'!N467</f>
        <v>1174.6786566478695</v>
      </c>
      <c r="O464" s="38">
        <f t="shared" si="167"/>
        <v>29.65</v>
      </c>
      <c r="P464" s="101">
        <f>[2]M!L467</f>
        <v>322.02490088896207</v>
      </c>
      <c r="Q464" s="104">
        <f>'[3]M (Adjusted)'!$L467</f>
        <v>1242490.7298339843</v>
      </c>
      <c r="R464" s="104">
        <f>'[3]M (Adjusted)'!D467</f>
        <v>46467.57801357581</v>
      </c>
      <c r="S464" s="104">
        <f>'[3]M (Adjusted)'!$M467</f>
        <v>1108031.5703481038</v>
      </c>
      <c r="T464" s="104">
        <f>'[3]M (Adjusted)'!$O467</f>
        <v>41229.981628000736</v>
      </c>
      <c r="U464" s="174">
        <f>[4]Sheet1!$AQ467</f>
        <v>112.6042588948893</v>
      </c>
      <c r="V464" s="101">
        <f>[2]M!F467</f>
        <v>104.80612871795893</v>
      </c>
      <c r="W464" s="80">
        <v>24.29865509686929</v>
      </c>
      <c r="X464" s="80">
        <v>20.363855239843982</v>
      </c>
      <c r="Y464" s="80">
        <v>16.421258515213061</v>
      </c>
      <c r="Z464" s="80">
        <v>19.783680432895185</v>
      </c>
      <c r="AA464" s="80">
        <v>19.577438886660936</v>
      </c>
      <c r="AB464" s="158">
        <f>ROUND(Fall13!W464/($P464/100),3)</f>
        <v>7.5460000000000003</v>
      </c>
      <c r="AC464" s="158">
        <f>ROUND(Fall13!X464/($P464/100),3)</f>
        <v>6.3239999999999998</v>
      </c>
      <c r="AD464" s="158">
        <f>ROUND(Fall13!Y464/($P464/100),3)</f>
        <v>5.0990000000000002</v>
      </c>
      <c r="AE464" s="158">
        <f>ROUND(Fall13!Z464/($P464/100),3)</f>
        <v>6.1440000000000001</v>
      </c>
      <c r="AF464" s="158">
        <f>ROUND(Fall13!AA464/($P464/100),3)</f>
        <v>6.0789999999999997</v>
      </c>
      <c r="AG464" s="168">
        <f t="shared" ref="AG464:AL464" si="183">AG452</f>
        <v>19.399999999999999</v>
      </c>
      <c r="AH464" s="168">
        <f t="shared" si="183"/>
        <v>96.9</v>
      </c>
      <c r="AI464" s="168">
        <f t="shared" si="183"/>
        <v>2.8</v>
      </c>
      <c r="AJ464" s="168">
        <f t="shared" si="183"/>
        <v>140.19999999999999</v>
      </c>
      <c r="AK464" s="168">
        <f t="shared" si="183"/>
        <v>37.6</v>
      </c>
      <c r="AL464" s="168">
        <f t="shared" si="183"/>
        <v>43.9</v>
      </c>
    </row>
    <row r="465" spans="1:38">
      <c r="A465" s="16">
        <f t="shared" si="159"/>
        <v>2028</v>
      </c>
      <c r="B465" s="6">
        <f t="shared" ref="B465:B528" si="184">B453</f>
        <v>5</v>
      </c>
      <c r="C465" s="46">
        <f>'[1]M (Adjusted)'!B468</f>
        <v>9962.5549625788008</v>
      </c>
      <c r="D465" s="101">
        <f>'[1]M (Adjusted)'!D468</f>
        <v>512.48329768233725</v>
      </c>
      <c r="E465" s="101">
        <f>'[1]M (Adjusted)'!E468</f>
        <v>240.78590922249901</v>
      </c>
      <c r="F465" s="101">
        <f>'[1]M (Adjusted)'!F468</f>
        <v>1681.0670172354628</v>
      </c>
      <c r="G465" s="101">
        <f>'[1]M (Adjusted)'!G468</f>
        <v>156.61492068422658</v>
      </c>
      <c r="H465" s="101">
        <f>'[1]M (Adjusted)'!H468</f>
        <v>651.47120363715919</v>
      </c>
      <c r="I465" s="101">
        <f>'[1]M (Adjusted)'!I468</f>
        <v>1679.8018530281261</v>
      </c>
      <c r="J465" s="101">
        <f>'[1]M (Adjusted)'!J468</f>
        <v>1854.9050185868157</v>
      </c>
      <c r="K465" s="101">
        <f>'[1]M (Adjusted)'!K468</f>
        <v>1581.3556516663202</v>
      </c>
      <c r="L465" s="101">
        <f>'[1]M (Adjusted)'!L468</f>
        <v>405.29752157808792</v>
      </c>
      <c r="M465" s="101">
        <f>'[1]M (Adjusted)'!M468</f>
        <v>8010.5131864161976</v>
      </c>
      <c r="N465" s="101">
        <f>'[1]M (Adjusted)'!N468</f>
        <v>1174.9133215847437</v>
      </c>
      <c r="O465" s="38">
        <f t="shared" si="167"/>
        <v>30.55</v>
      </c>
      <c r="P465" s="101">
        <f>[2]M!L468</f>
        <v>322.56005875787309</v>
      </c>
      <c r="Q465" s="104">
        <f>'[3]M (Adjusted)'!$L468</f>
        <v>1245744.0614001367</v>
      </c>
      <c r="R465" s="104">
        <f>'[3]M (Adjusted)'!D468</f>
        <v>46514.884930505228</v>
      </c>
      <c r="S465" s="104">
        <f>'[3]M (Adjusted)'!$M468</f>
        <v>1110912.0442020816</v>
      </c>
      <c r="T465" s="104">
        <f>'[3]M (Adjusted)'!$O468</f>
        <v>41274.267883879525</v>
      </c>
      <c r="U465" s="174">
        <f>[4]Sheet1!$AQ468</f>
        <v>112.64273974861229</v>
      </c>
      <c r="V465" s="101">
        <f>[2]M!F468</f>
        <v>104.80528274376786</v>
      </c>
      <c r="W465" s="80">
        <v>23.901532024561273</v>
      </c>
      <c r="X465" s="80">
        <v>20.056303361371935</v>
      </c>
      <c r="Y465" s="80">
        <v>16.28785430342641</v>
      </c>
      <c r="Z465" s="80">
        <v>19.508518781754638</v>
      </c>
      <c r="AA465" s="80">
        <v>19.568923638859573</v>
      </c>
      <c r="AB465" s="158">
        <f>ROUND(Fall13!W465/($P465/100),3)</f>
        <v>7.41</v>
      </c>
      <c r="AC465" s="158">
        <f>ROUND(Fall13!X465/($P465/100),3)</f>
        <v>6.218</v>
      </c>
      <c r="AD465" s="158">
        <f>ROUND(Fall13!Y465/($P465/100),3)</f>
        <v>5.05</v>
      </c>
      <c r="AE465" s="158">
        <f>ROUND(Fall13!Z465/($P465/100),3)</f>
        <v>6.048</v>
      </c>
      <c r="AF465" s="158">
        <f>ROUND(Fall13!AA465/($P465/100),3)</f>
        <v>6.0670000000000002</v>
      </c>
      <c r="AG465" s="168">
        <f t="shared" ref="AG465:AL465" si="185">AG453</f>
        <v>2.6</v>
      </c>
      <c r="AH465" s="168">
        <f t="shared" si="185"/>
        <v>202.5</v>
      </c>
      <c r="AI465" s="168">
        <f t="shared" si="185"/>
        <v>0.2</v>
      </c>
      <c r="AJ465" s="168">
        <f t="shared" si="185"/>
        <v>258.10000000000002</v>
      </c>
      <c r="AK465" s="168">
        <f t="shared" si="185"/>
        <v>6.7</v>
      </c>
      <c r="AL465" s="168">
        <f t="shared" si="185"/>
        <v>124.9</v>
      </c>
    </row>
    <row r="466" spans="1:38">
      <c r="A466" s="16">
        <f t="shared" si="159"/>
        <v>2028</v>
      </c>
      <c r="B466" s="6">
        <f t="shared" si="184"/>
        <v>6</v>
      </c>
      <c r="C466" s="46">
        <f>'[1]M (Adjusted)'!B469</f>
        <v>9973.8240504900623</v>
      </c>
      <c r="D466" s="101">
        <f>'[1]M (Adjusted)'!D469</f>
        <v>513.05422086889541</v>
      </c>
      <c r="E466" s="101">
        <f>'[1]M (Adjusted)'!E469</f>
        <v>240.3357643308739</v>
      </c>
      <c r="F466" s="101">
        <f>'[1]M (Adjusted)'!F469</f>
        <v>1681.2155344980458</v>
      </c>
      <c r="G466" s="101">
        <f>'[1]M (Adjusted)'!G469</f>
        <v>156.75234260956447</v>
      </c>
      <c r="H466" s="101">
        <f>'[1]M (Adjusted)'!H469</f>
        <v>652.37781913249444</v>
      </c>
      <c r="I466" s="101">
        <f>'[1]M (Adjusted)'!I469</f>
        <v>1682.7686259530485</v>
      </c>
      <c r="J466" s="101">
        <f>'[1]M (Adjusted)'!J469</f>
        <v>1858.6809916871289</v>
      </c>
      <c r="K466" s="101">
        <f>'[1]M (Adjusted)'!K469</f>
        <v>1583.668595406413</v>
      </c>
      <c r="L466" s="101">
        <f>'[1]M (Adjusted)'!L469</f>
        <v>405.65819446233411</v>
      </c>
      <c r="M466" s="101">
        <f>'[1]M (Adjusted)'!M469</f>
        <v>8021.1221037490295</v>
      </c>
      <c r="N466" s="101">
        <f>'[1]M (Adjusted)'!N469</f>
        <v>1175.207502486114</v>
      </c>
      <c r="O466" s="38">
        <f t="shared" si="167"/>
        <v>30.8</v>
      </c>
      <c r="P466" s="101">
        <f>[2]M!L469</f>
        <v>323.0951235589261</v>
      </c>
      <c r="Q466" s="104">
        <f>'[3]M (Adjusted)'!$L469</f>
        <v>1248982.0400498707</v>
      </c>
      <c r="R466" s="104">
        <f>'[3]M (Adjusted)'!D469</f>
        <v>46564.186296355372</v>
      </c>
      <c r="S466" s="104">
        <f>'[3]M (Adjusted)'!$M469</f>
        <v>1113786.3173092841</v>
      </c>
      <c r="T466" s="104">
        <f>'[3]M (Adjusted)'!$O469</f>
        <v>41318.405100322765</v>
      </c>
      <c r="U466" s="174">
        <f>[4]Sheet1!$AQ469</f>
        <v>112.68845535904789</v>
      </c>
      <c r="V466" s="101">
        <f>[2]M!F469</f>
        <v>104.81843752190471</v>
      </c>
      <c r="W466" s="80">
        <v>23.767960880270628</v>
      </c>
      <c r="X466" s="80">
        <v>20.028443939230598</v>
      </c>
      <c r="Y466" s="80">
        <v>16.171913359564346</v>
      </c>
      <c r="Z466" s="80">
        <v>19.487498478620992</v>
      </c>
      <c r="AA466" s="80">
        <v>19.910666416175545</v>
      </c>
      <c r="AB466" s="158">
        <f>ROUND(Fall13!W466/($P466/100),3)</f>
        <v>7.3559999999999999</v>
      </c>
      <c r="AC466" s="158">
        <f>ROUND(Fall13!X466/($P466/100),3)</f>
        <v>6.1989999999999998</v>
      </c>
      <c r="AD466" s="158">
        <f>ROUND(Fall13!Y466/($P466/100),3)</f>
        <v>5.0049999999999999</v>
      </c>
      <c r="AE466" s="158">
        <f>ROUND(Fall13!Z466/($P466/100),3)</f>
        <v>6.032</v>
      </c>
      <c r="AF466" s="158">
        <f>ROUND(Fall13!AA466/($P466/100),3)</f>
        <v>6.1619999999999999</v>
      </c>
      <c r="AG466" s="168">
        <f t="shared" ref="AG466:AL466" si="186">AG454</f>
        <v>0</v>
      </c>
      <c r="AH466" s="168">
        <f t="shared" si="186"/>
        <v>350.3</v>
      </c>
      <c r="AI466" s="168">
        <f t="shared" si="186"/>
        <v>0</v>
      </c>
      <c r="AJ466" s="168">
        <f t="shared" si="186"/>
        <v>411.6</v>
      </c>
      <c r="AK466" s="168">
        <f t="shared" si="186"/>
        <v>0</v>
      </c>
      <c r="AL466" s="168">
        <f t="shared" si="186"/>
        <v>259</v>
      </c>
    </row>
    <row r="467" spans="1:38">
      <c r="A467" s="16">
        <f t="shared" si="159"/>
        <v>2028</v>
      </c>
      <c r="B467" s="6">
        <f t="shared" si="184"/>
        <v>7</v>
      </c>
      <c r="C467" s="46">
        <f>'[1]M (Adjusted)'!B470</f>
        <v>9985.0498053402662</v>
      </c>
      <c r="D467" s="101">
        <f>'[1]M (Adjusted)'!D470</f>
        <v>513.61326472124745</v>
      </c>
      <c r="E467" s="101">
        <f>'[1]M (Adjusted)'!E470</f>
        <v>239.88406125095582</v>
      </c>
      <c r="F467" s="101">
        <f>'[1]M (Adjusted)'!F470</f>
        <v>1681.3752549490141</v>
      </c>
      <c r="G467" s="101">
        <f>'[1]M (Adjusted)'!G470</f>
        <v>156.88034944789064</v>
      </c>
      <c r="H467" s="101">
        <f>'[1]M (Adjusted)'!H470</f>
        <v>653.29011603528932</v>
      </c>
      <c r="I467" s="101">
        <f>'[1]M (Adjusted)'!I470</f>
        <v>1685.7559797532497</v>
      </c>
      <c r="J467" s="101">
        <f>'[1]M (Adjusted)'!J470</f>
        <v>1862.4381922774858</v>
      </c>
      <c r="K467" s="101">
        <f>'[1]M (Adjusted)'!K470</f>
        <v>1585.9530695739293</v>
      </c>
      <c r="L467" s="101">
        <f>'[1]M (Adjusted)'!L470</f>
        <v>406.00768267795922</v>
      </c>
      <c r="M467" s="101">
        <f>'[1]M (Adjusted)'!M470</f>
        <v>8031.7006447148187</v>
      </c>
      <c r="N467" s="101">
        <f>'[1]M (Adjusted)'!N470</f>
        <v>1175.4703644407446</v>
      </c>
      <c r="O467" s="38">
        <f t="shared" si="167"/>
        <v>30.35</v>
      </c>
      <c r="P467" s="101">
        <f>[2]M!L470</f>
        <v>323.63135490296111</v>
      </c>
      <c r="Q467" s="104">
        <f>'[3]M (Adjusted)'!$L470</f>
        <v>1252203.697265625</v>
      </c>
      <c r="R467" s="104">
        <f>'[3]M (Adjusted)'!D470</f>
        <v>46614.247162622654</v>
      </c>
      <c r="S467" s="104">
        <f>'[3]M (Adjusted)'!$M470</f>
        <v>1116652.4949955172</v>
      </c>
      <c r="T467" s="104">
        <f>'[3]M (Adjusted)'!$O470</f>
        <v>41362.218667924404</v>
      </c>
      <c r="U467" s="174">
        <f>[4]Sheet1!$AQ470</f>
        <v>112.73835524562145</v>
      </c>
      <c r="V467" s="101">
        <f>[2]M!F470</f>
        <v>104.84008561687604</v>
      </c>
      <c r="W467" s="80">
        <v>23.82147844528447</v>
      </c>
      <c r="X467" s="80">
        <v>19.939404299298218</v>
      </c>
      <c r="Y467" s="80">
        <v>16.072715773845253</v>
      </c>
      <c r="Z467" s="80">
        <v>19.398917983569291</v>
      </c>
      <c r="AA467" s="80">
        <v>19.956145736387754</v>
      </c>
      <c r="AB467" s="158">
        <f>ROUND(Fall13!W467/($P467/100),3)</f>
        <v>7.3609999999999998</v>
      </c>
      <c r="AC467" s="158">
        <f>ROUND(Fall13!X467/($P467/100),3)</f>
        <v>6.1609999999999996</v>
      </c>
      <c r="AD467" s="158">
        <f>ROUND(Fall13!Y467/($P467/100),3)</f>
        <v>4.9660000000000002</v>
      </c>
      <c r="AE467" s="158">
        <f>ROUND(Fall13!Z467/($P467/100),3)</f>
        <v>5.9939999999999998</v>
      </c>
      <c r="AF467" s="158">
        <f>ROUND(Fall13!AA467/($P467/100),3)</f>
        <v>6.1660000000000004</v>
      </c>
      <c r="AG467" s="168">
        <f t="shared" ref="AG467:AL467" si="187">AG455</f>
        <v>0</v>
      </c>
      <c r="AH467" s="168">
        <f t="shared" si="187"/>
        <v>421.3</v>
      </c>
      <c r="AI467" s="168">
        <f t="shared" si="187"/>
        <v>0</v>
      </c>
      <c r="AJ467" s="168">
        <f t="shared" si="187"/>
        <v>482.4</v>
      </c>
      <c r="AK467" s="168">
        <f t="shared" si="187"/>
        <v>0</v>
      </c>
      <c r="AL467" s="168">
        <f t="shared" si="187"/>
        <v>329.7</v>
      </c>
    </row>
    <row r="468" spans="1:38">
      <c r="A468" s="16">
        <f t="shared" si="159"/>
        <v>2028</v>
      </c>
      <c r="B468" s="6">
        <f t="shared" si="184"/>
        <v>8</v>
      </c>
      <c r="C468" s="46">
        <f>'[1]M (Adjusted)'!B471</f>
        <v>9996.551526681551</v>
      </c>
      <c r="D468" s="101">
        <f>'[1]M (Adjusted)'!D471</f>
        <v>514.14377679663801</v>
      </c>
      <c r="E468" s="101">
        <f>'[1]M (Adjusted)'!E471</f>
        <v>239.44352933031416</v>
      </c>
      <c r="F468" s="101">
        <f>'[1]M (Adjusted)'!F471</f>
        <v>1681.5734178985078</v>
      </c>
      <c r="G468" s="101">
        <f>'[1]M (Adjusted)'!G471</f>
        <v>157.0043850782057</v>
      </c>
      <c r="H468" s="101">
        <f>'[1]M (Adjusted)'!H471</f>
        <v>654.2289235477125</v>
      </c>
      <c r="I468" s="101">
        <f>'[1]M (Adjusted)'!I471</f>
        <v>1688.8222230082799</v>
      </c>
      <c r="J468" s="101">
        <f>'[1]M (Adjusted)'!J471</f>
        <v>1866.2435040558207</v>
      </c>
      <c r="K468" s="101">
        <f>'[1]M (Adjusted)'!K471</f>
        <v>1588.3125078750234</v>
      </c>
      <c r="L468" s="101">
        <f>'[1]M (Adjusted)'!L471</f>
        <v>406.37074115049217</v>
      </c>
      <c r="M468" s="101">
        <f>'[1]M (Adjusted)'!M471</f>
        <v>8042.5557026140423</v>
      </c>
      <c r="N468" s="101">
        <f>'[1]M (Adjusted)'!N471</f>
        <v>1175.7128238312187</v>
      </c>
      <c r="O468" s="38">
        <f t="shared" si="167"/>
        <v>31.25</v>
      </c>
      <c r="P468" s="101">
        <f>[2]M!L471</f>
        <v>324.17881874172315</v>
      </c>
      <c r="Q468" s="104">
        <f>'[3]M (Adjusted)'!$L471</f>
        <v>1255466.9846523653</v>
      </c>
      <c r="R468" s="104">
        <f>'[3]M (Adjusted)'!D471</f>
        <v>46663.770101132141</v>
      </c>
      <c r="S468" s="104">
        <f>'[3]M (Adjusted)'!$M471</f>
        <v>1119559.7136053271</v>
      </c>
      <c r="T468" s="104">
        <f>'[3]M (Adjusted)'!$O471</f>
        <v>41406.331582442406</v>
      </c>
      <c r="U468" s="174">
        <f>[4]Sheet1!$AQ471</f>
        <v>112.78796391237167</v>
      </c>
      <c r="V468" s="101">
        <f>[2]M!F471</f>
        <v>104.86038547964587</v>
      </c>
      <c r="W468" s="80">
        <v>23.823875999583063</v>
      </c>
      <c r="X468" s="80">
        <v>19.91549319871552</v>
      </c>
      <c r="Y468" s="80">
        <v>16.106918325292614</v>
      </c>
      <c r="Z468" s="80">
        <v>19.378715937814825</v>
      </c>
      <c r="AA468" s="80">
        <v>19.918124551156765</v>
      </c>
      <c r="AB468" s="158">
        <f>ROUND(Fall13!W468/($P468/100),3)</f>
        <v>7.3490000000000002</v>
      </c>
      <c r="AC468" s="158">
        <f>ROUND(Fall13!X468/($P468/100),3)</f>
        <v>6.1429999999999998</v>
      </c>
      <c r="AD468" s="158">
        <f>ROUND(Fall13!Y468/($P468/100),3)</f>
        <v>4.9690000000000003</v>
      </c>
      <c r="AE468" s="158">
        <f>ROUND(Fall13!Z468/($P468/100),3)</f>
        <v>5.9779999999999998</v>
      </c>
      <c r="AF468" s="158">
        <f>ROUND(Fall13!AA468/($P468/100),3)</f>
        <v>6.1440000000000001</v>
      </c>
      <c r="AG468" s="168">
        <f t="shared" ref="AG468:AL468" si="188">AG456</f>
        <v>0</v>
      </c>
      <c r="AH468" s="168">
        <f t="shared" si="188"/>
        <v>449.2</v>
      </c>
      <c r="AI468" s="168">
        <f t="shared" si="188"/>
        <v>0</v>
      </c>
      <c r="AJ468" s="168">
        <f t="shared" si="188"/>
        <v>510.4</v>
      </c>
      <c r="AK468" s="168">
        <f t="shared" si="188"/>
        <v>0</v>
      </c>
      <c r="AL468" s="168">
        <f t="shared" si="188"/>
        <v>357.3</v>
      </c>
    </row>
    <row r="469" spans="1:38">
      <c r="A469" s="16">
        <f t="shared" si="159"/>
        <v>2028</v>
      </c>
      <c r="B469" s="6">
        <f t="shared" si="184"/>
        <v>9</v>
      </c>
      <c r="C469" s="46">
        <f>'[1]M (Adjusted)'!B472</f>
        <v>10008.039040237665</v>
      </c>
      <c r="D469" s="101">
        <f>'[1]M (Adjusted)'!D472</f>
        <v>514.61567298273246</v>
      </c>
      <c r="E469" s="101">
        <f>'[1]M (Adjusted)'!E472</f>
        <v>239.03912441755335</v>
      </c>
      <c r="F469" s="101">
        <f>'[1]M (Adjusted)'!F472</f>
        <v>1681.8169540750484</v>
      </c>
      <c r="G469" s="101">
        <f>'[1]M (Adjusted)'!G472</f>
        <v>157.12495685834438</v>
      </c>
      <c r="H469" s="101">
        <f>'[1]M (Adjusted)'!H472</f>
        <v>655.16557967166102</v>
      </c>
      <c r="I469" s="101">
        <f>'[1]M (Adjusted)'!I472</f>
        <v>1691.8796234220267</v>
      </c>
      <c r="J469" s="101">
        <f>'[1]M (Adjusted)'!J472</f>
        <v>1869.9777093617556</v>
      </c>
      <c r="K469" s="101">
        <f>'[1]M (Adjusted)'!K472</f>
        <v>1590.7060224453608</v>
      </c>
      <c r="L469" s="101">
        <f>'[1]M (Adjusted)'!L472</f>
        <v>406.74726363904773</v>
      </c>
      <c r="M469" s="101">
        <f>'[1]M (Adjusted)'!M472</f>
        <v>8053.4181094732448</v>
      </c>
      <c r="N469" s="101">
        <f>'[1]M (Adjusted)'!N472</f>
        <v>1175.9152999885587</v>
      </c>
      <c r="O469" s="38">
        <f t="shared" si="167"/>
        <v>30.5</v>
      </c>
      <c r="P469" s="101">
        <f>[2]M!L472</f>
        <v>324.72061679105587</v>
      </c>
      <c r="Q469" s="104">
        <f>'[3]M (Adjusted)'!$L472</f>
        <v>1258667.3620162965</v>
      </c>
      <c r="R469" s="104">
        <f>'[3]M (Adjusted)'!D472</f>
        <v>46709.813206609862</v>
      </c>
      <c r="S469" s="104">
        <f>'[3]M (Adjusted)'!$M472</f>
        <v>1122411.3844462077</v>
      </c>
      <c r="T469" s="104">
        <f>'[3]M (Adjusted)'!$O472</f>
        <v>41449.053282992048</v>
      </c>
      <c r="U469" s="174">
        <f>[4]Sheet1!$AQ472</f>
        <v>112.83234282871709</v>
      </c>
      <c r="V469" s="101">
        <f>[2]M!F472</f>
        <v>104.87189926852783</v>
      </c>
      <c r="W469" s="80">
        <v>23.983219143051329</v>
      </c>
      <c r="X469" s="80">
        <v>20.073878223726247</v>
      </c>
      <c r="Y469" s="80">
        <v>16.174399245496723</v>
      </c>
      <c r="Z469" s="80">
        <v>19.506759815788335</v>
      </c>
      <c r="AA469" s="80">
        <v>19.946112095969411</v>
      </c>
      <c r="AB469" s="158">
        <f>ROUND(Fall13!W469/($P469/100),3)</f>
        <v>7.3860000000000001</v>
      </c>
      <c r="AC469" s="158">
        <f>ROUND(Fall13!X469/($P469/100),3)</f>
        <v>6.1820000000000004</v>
      </c>
      <c r="AD469" s="158">
        <f>ROUND(Fall13!Y469/($P469/100),3)</f>
        <v>4.9809999999999999</v>
      </c>
      <c r="AE469" s="158">
        <f>ROUND(Fall13!Z469/($P469/100),3)</f>
        <v>6.0069999999999997</v>
      </c>
      <c r="AF469" s="158">
        <f>ROUND(Fall13!AA469/($P469/100),3)</f>
        <v>6.1429999999999998</v>
      </c>
      <c r="AG469" s="168">
        <f t="shared" ref="AG469:AL469" si="189">AG457</f>
        <v>0</v>
      </c>
      <c r="AH469" s="168">
        <f t="shared" si="189"/>
        <v>434.1</v>
      </c>
      <c r="AI469" s="168">
        <f t="shared" si="189"/>
        <v>0</v>
      </c>
      <c r="AJ469" s="168">
        <f t="shared" si="189"/>
        <v>495.5</v>
      </c>
      <c r="AK469" s="168">
        <f t="shared" si="189"/>
        <v>0</v>
      </c>
      <c r="AL469" s="168">
        <f t="shared" si="189"/>
        <v>342.1</v>
      </c>
    </row>
    <row r="470" spans="1:38">
      <c r="A470" s="16">
        <f t="shared" si="159"/>
        <v>2028</v>
      </c>
      <c r="B470" s="6">
        <f t="shared" si="184"/>
        <v>10</v>
      </c>
      <c r="C470" s="46">
        <f>'[1]M (Adjusted)'!B473</f>
        <v>10019.622575927166</v>
      </c>
      <c r="D470" s="101">
        <f>'[1]M (Adjusted)'!D473</f>
        <v>515.0604343527267</v>
      </c>
      <c r="E470" s="101">
        <f>'[1]M (Adjusted)'!E473</f>
        <v>238.64765520321745</v>
      </c>
      <c r="F470" s="101">
        <f>'[1]M (Adjusted)'!F473</f>
        <v>1682.090781192866</v>
      </c>
      <c r="G470" s="101">
        <f>'[1]M (Adjusted)'!G473</f>
        <v>157.25175548182619</v>
      </c>
      <c r="H470" s="101">
        <f>'[1]M (Adjusted)'!H473</f>
        <v>656.10489123266552</v>
      </c>
      <c r="I470" s="101">
        <f>'[1]M (Adjusted)'!I473</f>
        <v>1694.996380941041</v>
      </c>
      <c r="J470" s="101">
        <f>'[1]M (Adjusted)'!J473</f>
        <v>1873.6997673412363</v>
      </c>
      <c r="K470" s="101">
        <f>'[1]M (Adjusted)'!K473</f>
        <v>1593.1176764926602</v>
      </c>
      <c r="L470" s="101">
        <f>'[1]M (Adjusted)'!L473</f>
        <v>407.13315684624735</v>
      </c>
      <c r="M470" s="101">
        <f>'[1]M (Adjusted)'!M473</f>
        <v>8064.3944095285424</v>
      </c>
      <c r="N470" s="101">
        <f>'[1]M (Adjusted)'!N473</f>
        <v>1176.0098620793094</v>
      </c>
      <c r="O470" s="38">
        <f t="shared" si="167"/>
        <v>29.7</v>
      </c>
      <c r="P470" s="101">
        <f>[2]M!L473</f>
        <v>325.26496798214652</v>
      </c>
      <c r="Q470" s="104">
        <f>'[3]M (Adjusted)'!$L473</f>
        <v>1261844.416404478</v>
      </c>
      <c r="R470" s="104">
        <f>'[3]M (Adjusted)'!D473</f>
        <v>46754.01437823641</v>
      </c>
      <c r="S470" s="104">
        <f>'[3]M (Adjusted)'!$M473</f>
        <v>1125236.4211529146</v>
      </c>
      <c r="T470" s="104">
        <f>'[3]M (Adjusted)'!$O473</f>
        <v>41490.287094877611</v>
      </c>
      <c r="U470" s="174">
        <f>[4]Sheet1!$AQ473</f>
        <v>112.87464941881838</v>
      </c>
      <c r="V470" s="101">
        <f>[2]M!F473</f>
        <v>104.87812565970084</v>
      </c>
      <c r="W470" s="80">
        <v>24.289062044674829</v>
      </c>
      <c r="X470" s="80">
        <v>20.204418827400183</v>
      </c>
      <c r="Y470" s="80">
        <v>16.125516246552959</v>
      </c>
      <c r="Z470" s="80">
        <v>19.590972276555888</v>
      </c>
      <c r="AA470" s="80">
        <v>19.844293713304214</v>
      </c>
      <c r="AB470" s="158">
        <f>ROUND(Fall13!W470/($P470/100),3)</f>
        <v>7.4669999999999996</v>
      </c>
      <c r="AC470" s="158">
        <f>ROUND(Fall13!X470/($P470/100),3)</f>
        <v>6.2119999999999997</v>
      </c>
      <c r="AD470" s="158">
        <f>ROUND(Fall13!Y470/($P470/100),3)</f>
        <v>4.9580000000000002</v>
      </c>
      <c r="AE470" s="158">
        <f>ROUND(Fall13!Z470/($P470/100),3)</f>
        <v>6.0229999999999997</v>
      </c>
      <c r="AF470" s="158">
        <f>ROUND(Fall13!AA470/($P470/100),3)</f>
        <v>6.101</v>
      </c>
      <c r="AG470" s="168">
        <f t="shared" ref="AG470:AL470" si="190">AG458</f>
        <v>0.3</v>
      </c>
      <c r="AH470" s="168">
        <f t="shared" si="190"/>
        <v>344.3</v>
      </c>
      <c r="AI470" s="168">
        <f t="shared" si="190"/>
        <v>0</v>
      </c>
      <c r="AJ470" s="168">
        <f t="shared" si="190"/>
        <v>403.4</v>
      </c>
      <c r="AK470" s="168">
        <f t="shared" si="190"/>
        <v>0.7</v>
      </c>
      <c r="AL470" s="168">
        <f t="shared" si="190"/>
        <v>256.3</v>
      </c>
    </row>
    <row r="471" spans="1:38">
      <c r="A471" s="16">
        <f t="shared" si="159"/>
        <v>2028</v>
      </c>
      <c r="B471" s="6">
        <f t="shared" si="184"/>
        <v>11</v>
      </c>
      <c r="C471" s="46">
        <f>'[1]M (Adjusted)'!B474</f>
        <v>10031.17780081282</v>
      </c>
      <c r="D471" s="101">
        <f>'[1]M (Adjusted)'!D474</f>
        <v>515.5122178154221</v>
      </c>
      <c r="E471" s="101">
        <f>'[1]M (Adjusted)'!E474</f>
        <v>238.24472469358395</v>
      </c>
      <c r="F471" s="101">
        <f>'[1]M (Adjusted)'!F474</f>
        <v>1682.3666205427298</v>
      </c>
      <c r="G471" s="101">
        <f>'[1]M (Adjusted)'!G474</f>
        <v>157.39321500261624</v>
      </c>
      <c r="H471" s="101">
        <f>'[1]M (Adjusted)'!H474</f>
        <v>657.03296539870405</v>
      </c>
      <c r="I471" s="101">
        <f>'[1]M (Adjusted)'!I474</f>
        <v>1698.192350568374</v>
      </c>
      <c r="J471" s="101">
        <f>'[1]M (Adjusted)'!J474</f>
        <v>1877.4055526216514</v>
      </c>
      <c r="K471" s="101">
        <f>'[1]M (Adjusted)'!K474</f>
        <v>1595.466202071309</v>
      </c>
      <c r="L471" s="101">
        <f>'[1]M (Adjusted)'!L474</f>
        <v>407.51174150127918</v>
      </c>
      <c r="M471" s="101">
        <f>'[1]M (Adjusted)'!M474</f>
        <v>8075.368647706664</v>
      </c>
      <c r="N471" s="101">
        <f>'[1]M (Adjusted)'!N474</f>
        <v>1175.9094416353544</v>
      </c>
      <c r="O471" s="38">
        <f t="shared" si="167"/>
        <v>29.9</v>
      </c>
      <c r="P471" s="101">
        <f>[2]M!L474</f>
        <v>325.81081161311209</v>
      </c>
      <c r="Q471" s="104">
        <f>'[3]M (Adjusted)'!$L474</f>
        <v>1264981.4683441161</v>
      </c>
      <c r="R471" s="104">
        <f>'[3]M (Adjusted)'!D474</f>
        <v>46797.905686623162</v>
      </c>
      <c r="S471" s="104">
        <f>'[3]M (Adjusted)'!$M474</f>
        <v>1128012.9517191569</v>
      </c>
      <c r="T471" s="104">
        <f>'[3]M (Adjusted)'!$O474</f>
        <v>41529.096733983359</v>
      </c>
      <c r="U471" s="174">
        <f>[4]Sheet1!$AQ474</f>
        <v>112.9190178544571</v>
      </c>
      <c r="V471" s="101">
        <f>[2]M!F474</f>
        <v>104.88538863413656</v>
      </c>
      <c r="W471" s="80">
        <v>24.777000937404459</v>
      </c>
      <c r="X471" s="80">
        <v>20.475878295485224</v>
      </c>
      <c r="Y471" s="80">
        <v>16.539735729760736</v>
      </c>
      <c r="Z471" s="80">
        <v>19.875820373381266</v>
      </c>
      <c r="AA471" s="80">
        <v>19.568137022851815</v>
      </c>
      <c r="AB471" s="158">
        <f>ROUND(Fall13!W471/($P471/100),3)</f>
        <v>7.6050000000000004</v>
      </c>
      <c r="AC471" s="158">
        <f>ROUND(Fall13!X471/($P471/100),3)</f>
        <v>6.2850000000000001</v>
      </c>
      <c r="AD471" s="158">
        <f>ROUND(Fall13!Y471/($P471/100),3)</f>
        <v>5.0759999999999996</v>
      </c>
      <c r="AE471" s="158">
        <f>ROUND(Fall13!Z471/($P471/100),3)</f>
        <v>6.1</v>
      </c>
      <c r="AF471" s="158">
        <f>ROUND(Fall13!AA471/($P471/100),3)</f>
        <v>6.0060000000000002</v>
      </c>
      <c r="AG471" s="168">
        <f t="shared" ref="AG471:AL471" si="191">AG459</f>
        <v>13.1</v>
      </c>
      <c r="AH471" s="168">
        <f t="shared" si="191"/>
        <v>171.4</v>
      </c>
      <c r="AI471" s="168">
        <f t="shared" si="191"/>
        <v>1.8</v>
      </c>
      <c r="AJ471" s="168">
        <f t="shared" si="191"/>
        <v>221</v>
      </c>
      <c r="AK471" s="168">
        <f t="shared" si="191"/>
        <v>23.9</v>
      </c>
      <c r="AL471" s="168">
        <f t="shared" si="191"/>
        <v>106.2</v>
      </c>
    </row>
    <row r="472" spans="1:38">
      <c r="A472" s="16">
        <f t="shared" si="159"/>
        <v>2028</v>
      </c>
      <c r="B472" s="6">
        <f t="shared" si="184"/>
        <v>12</v>
      </c>
      <c r="C472" s="46">
        <f>'[1]M (Adjusted)'!B475</f>
        <v>10042.619799289012</v>
      </c>
      <c r="D472" s="101">
        <f>'[1]M (Adjusted)'!D475</f>
        <v>515.997841816696</v>
      </c>
      <c r="E472" s="101">
        <f>'[1]M (Adjusted)'!E475</f>
        <v>237.81352430942559</v>
      </c>
      <c r="F472" s="101">
        <f>'[1]M (Adjusted)'!F475</f>
        <v>1682.6227683572758</v>
      </c>
      <c r="G472" s="101">
        <f>'[1]M (Adjusted)'!G475</f>
        <v>157.55452082654642</v>
      </c>
      <c r="H472" s="101">
        <f>'[1]M (Adjusted)'!H475</f>
        <v>657.94272573244189</v>
      </c>
      <c r="I472" s="101">
        <f>'[1]M (Adjusted)'!I475</f>
        <v>1701.4673914467135</v>
      </c>
      <c r="J472" s="101">
        <f>'[1]M (Adjusted)'!J475</f>
        <v>1881.092033423153</v>
      </c>
      <c r="K472" s="101">
        <f>'[1]M (Adjusted)'!K475</f>
        <v>1597.7012900027537</v>
      </c>
      <c r="L472" s="101">
        <f>'[1]M (Adjusted)'!L475</f>
        <v>407.87241668145981</v>
      </c>
      <c r="M472" s="101">
        <f>'[1]M (Adjusted)'!M475</f>
        <v>8086.2531464703452</v>
      </c>
      <c r="N472" s="101">
        <f>'[1]M (Adjusted)'!N475</f>
        <v>1175.6258371035508</v>
      </c>
      <c r="O472" s="38">
        <f t="shared" si="167"/>
        <v>31.4</v>
      </c>
      <c r="P472" s="101">
        <f>[2]M!L475</f>
        <v>326.35759036738665</v>
      </c>
      <c r="Q472" s="104">
        <f>'[3]M (Adjusted)'!$L475</f>
        <v>1268081.5174639302</v>
      </c>
      <c r="R472" s="104">
        <f>'[3]M (Adjusted)'!D475</f>
        <v>46842.832171990085</v>
      </c>
      <c r="S472" s="104">
        <f>'[3]M (Adjusted)'!$M475</f>
        <v>1130742.141705913</v>
      </c>
      <c r="T472" s="104">
        <f>'[3]M (Adjusted)'!$O475</f>
        <v>41565.451449025059</v>
      </c>
      <c r="U472" s="174">
        <f>[4]Sheet1!$AQ475</f>
        <v>112.96773772380284</v>
      </c>
      <c r="V472" s="101">
        <f>[2]M!F475</f>
        <v>104.89743680585056</v>
      </c>
      <c r="W472" s="80">
        <v>24.217106507883376</v>
      </c>
      <c r="X472" s="80">
        <v>20.314947009273816</v>
      </c>
      <c r="Y472" s="80">
        <v>16.227177486632637</v>
      </c>
      <c r="Z472" s="80">
        <v>19.686315855716384</v>
      </c>
      <c r="AA472" s="80">
        <v>19.719593906839727</v>
      </c>
      <c r="AB472" s="158">
        <f>ROUND(Fall13!W472/($P472/100),3)</f>
        <v>7.42</v>
      </c>
      <c r="AC472" s="158">
        <f>ROUND(Fall13!X472/($P472/100),3)</f>
        <v>6.2249999999999996</v>
      </c>
      <c r="AD472" s="158">
        <f>ROUND(Fall13!Y472/($P472/100),3)</f>
        <v>4.9720000000000004</v>
      </c>
      <c r="AE472" s="158">
        <f>ROUND(Fall13!Z472/($P472/100),3)</f>
        <v>6.032</v>
      </c>
      <c r="AF472" s="158">
        <f>ROUND(Fall13!AA472/($P472/100),3)</f>
        <v>6.0419999999999998</v>
      </c>
      <c r="AG472" s="168">
        <f t="shared" ref="AG472:AL472" si="192">AG460</f>
        <v>64.900000000000006</v>
      </c>
      <c r="AH472" s="168">
        <f t="shared" si="192"/>
        <v>54.9</v>
      </c>
      <c r="AI472" s="168">
        <f t="shared" si="192"/>
        <v>19.8</v>
      </c>
      <c r="AJ472" s="168">
        <f t="shared" si="192"/>
        <v>83.9</v>
      </c>
      <c r="AK472" s="168">
        <f t="shared" si="192"/>
        <v>97.8</v>
      </c>
      <c r="AL472" s="168">
        <f t="shared" si="192"/>
        <v>25.2</v>
      </c>
    </row>
    <row r="473" spans="1:38">
      <c r="A473" s="16">
        <f t="shared" si="159"/>
        <v>2029</v>
      </c>
      <c r="B473" s="6">
        <f t="shared" si="184"/>
        <v>1</v>
      </c>
      <c r="C473" s="46">
        <f>'[1]M (Adjusted)'!B476</f>
        <v>10054.173291965839</v>
      </c>
      <c r="D473" s="101">
        <f>'[1]M (Adjusted)'!D476</f>
        <v>516.52962021703922</v>
      </c>
      <c r="E473" s="101">
        <f>'[1]M (Adjusted)'!E476</f>
        <v>237.35399406162961</v>
      </c>
      <c r="F473" s="101">
        <f>'[1]M (Adjusted)'!F476</f>
        <v>1682.8614155656148</v>
      </c>
      <c r="G473" s="101">
        <f>'[1]M (Adjusted)'!G476</f>
        <v>157.73271355044938</v>
      </c>
      <c r="H473" s="101">
        <f>'[1]M (Adjusted)'!H476</f>
        <v>658.86364373468587</v>
      </c>
      <c r="I473" s="101">
        <f>'[1]M (Adjusted)'!I476</f>
        <v>1704.8081636044287</v>
      </c>
      <c r="J473" s="101">
        <f>'[1]M (Adjusted)'!J476</f>
        <v>1884.8209635025612</v>
      </c>
      <c r="K473" s="101">
        <f>'[1]M (Adjusted)'!K476</f>
        <v>1599.9079711196885</v>
      </c>
      <c r="L473" s="101">
        <f>'[1]M (Adjusted)'!L476</f>
        <v>408.229573197062</v>
      </c>
      <c r="M473" s="101">
        <f>'[1]M (Adjusted)'!M476</f>
        <v>8097.2244442744905</v>
      </c>
      <c r="N473" s="101">
        <f>'[1]M (Adjusted)'!N476</f>
        <v>1184.4546587432121</v>
      </c>
      <c r="O473" s="38">
        <f t="shared" si="167"/>
        <v>32.200000000000003</v>
      </c>
      <c r="P473" s="101">
        <f>[2]M!L476</f>
        <v>326.91516665588586</v>
      </c>
      <c r="Q473" s="104">
        <f>'[3]M (Adjusted)'!$L476</f>
        <v>1271262.0215355658</v>
      </c>
      <c r="R473" s="104">
        <f>'[3]M (Adjusted)'!D476</f>
        <v>46890.366981182357</v>
      </c>
      <c r="S473" s="104">
        <f>'[3]M (Adjusted)'!$M476</f>
        <v>1133544.3921784433</v>
      </c>
      <c r="T473" s="104">
        <f>'[3]M (Adjusted)'!$O476</f>
        <v>41602.87327529538</v>
      </c>
      <c r="U473" s="174">
        <f>[4]Sheet1!$AQ476</f>
        <v>113.01808941790894</v>
      </c>
      <c r="V473" s="101">
        <f>[2]M!F476</f>
        <v>104.91022122705415</v>
      </c>
      <c r="W473" s="80">
        <v>25.231691601750619</v>
      </c>
      <c r="X473" s="80">
        <v>21.152319247408276</v>
      </c>
      <c r="Y473" s="80">
        <v>16.796146148806535</v>
      </c>
      <c r="Z473" s="80">
        <v>20.51002137033516</v>
      </c>
      <c r="AA473" s="80">
        <v>20.697114606599285</v>
      </c>
      <c r="AB473" s="158">
        <f>ROUND(Fall13!W473/($P473/100),3)</f>
        <v>7.718</v>
      </c>
      <c r="AC473" s="158">
        <f>ROUND(Fall13!X473/($P473/100),3)</f>
        <v>6.47</v>
      </c>
      <c r="AD473" s="158">
        <f>ROUND(Fall13!Y473/($P473/100),3)</f>
        <v>5.1379999999999999</v>
      </c>
      <c r="AE473" s="158">
        <f>ROUND(Fall13!Z473/($P473/100),3)</f>
        <v>6.274</v>
      </c>
      <c r="AF473" s="158">
        <f>ROUND(Fall13!AA473/($P473/100),3)</f>
        <v>6.3310000000000004</v>
      </c>
      <c r="AG473" s="168">
        <f t="shared" ref="AG473:AL473" si="193">AG461</f>
        <v>149.19999999999999</v>
      </c>
      <c r="AH473" s="168">
        <f t="shared" si="193"/>
        <v>350.3</v>
      </c>
      <c r="AI473" s="168">
        <f t="shared" si="193"/>
        <v>58.6</v>
      </c>
      <c r="AJ473" s="168">
        <f t="shared" si="193"/>
        <v>44.2</v>
      </c>
      <c r="AK473" s="168">
        <f t="shared" si="193"/>
        <v>204.3</v>
      </c>
      <c r="AL473" s="168">
        <f t="shared" si="193"/>
        <v>7.4</v>
      </c>
    </row>
    <row r="474" spans="1:38">
      <c r="A474" s="16">
        <f t="shared" si="159"/>
        <v>2029</v>
      </c>
      <c r="B474" s="6">
        <f t="shared" si="184"/>
        <v>2</v>
      </c>
      <c r="C474" s="46">
        <f>'[1]M (Adjusted)'!B477</f>
        <v>10065.169704802467</v>
      </c>
      <c r="D474" s="101">
        <f>'[1]M (Adjusted)'!D477</f>
        <v>517.06757378046007</v>
      </c>
      <c r="E474" s="101">
        <f>'[1]M (Adjusted)'!E477</f>
        <v>236.91100132505275</v>
      </c>
      <c r="F474" s="101">
        <f>'[1]M (Adjusted)'!F477</f>
        <v>1683.0729508688007</v>
      </c>
      <c r="G474" s="101">
        <f>'[1]M (Adjusted)'!G477</f>
        <v>157.90687476426163</v>
      </c>
      <c r="H474" s="101">
        <f>'[1]M (Adjusted)'!H477</f>
        <v>659.75648545147851</v>
      </c>
      <c r="I474" s="101">
        <f>'[1]M (Adjusted)'!I477</f>
        <v>1707.916761082198</v>
      </c>
      <c r="J474" s="101">
        <f>'[1]M (Adjusted)'!J477</f>
        <v>1888.3555415560757</v>
      </c>
      <c r="K474" s="101">
        <f>'[1]M (Adjusted)'!K477</f>
        <v>1602.022878812892</v>
      </c>
      <c r="L474" s="101">
        <f>'[1]M (Adjusted)'!L477</f>
        <v>408.57443327139066</v>
      </c>
      <c r="M474" s="101">
        <f>'[1]M (Adjusted)'!M477</f>
        <v>8107.6059258070973</v>
      </c>
      <c r="N474" s="101">
        <f>'[1]M (Adjusted)'!N477</f>
        <v>1182.3518762792353</v>
      </c>
      <c r="O474" s="38">
        <f t="shared" si="167"/>
        <v>29.7</v>
      </c>
      <c r="P474" s="101">
        <f>[2]M!L477</f>
        <v>327.44870528202904</v>
      </c>
      <c r="Q474" s="104">
        <f>'[3]M (Adjusted)'!$L477</f>
        <v>1274395.8546404156</v>
      </c>
      <c r="R474" s="104">
        <f>'[3]M (Adjusted)'!D477</f>
        <v>46938.750426513921</v>
      </c>
      <c r="S474" s="104">
        <f>'[3]M (Adjusted)'!$M477</f>
        <v>1136328.6351547241</v>
      </c>
      <c r="T474" s="104">
        <f>'[3]M (Adjusted)'!$O477</f>
        <v>41642.485499177659</v>
      </c>
      <c r="U474" s="174">
        <f>[4]Sheet1!$AQ477</f>
        <v>113.06177923073326</v>
      </c>
      <c r="V474" s="101">
        <f>[2]M!F477</f>
        <v>104.91655926845435</v>
      </c>
      <c r="W474" s="80">
        <v>25.54584872657918</v>
      </c>
      <c r="X474" s="80">
        <v>21.585821509907937</v>
      </c>
      <c r="Y474" s="80">
        <v>17.18822906373213</v>
      </c>
      <c r="Z474" s="80">
        <v>20.914051143527516</v>
      </c>
      <c r="AA474" s="80">
        <v>20.7447707027505</v>
      </c>
      <c r="AB474" s="158">
        <f>ROUND(Fall13!W474/($P474/100),3)</f>
        <v>7.8010000000000002</v>
      </c>
      <c r="AC474" s="158">
        <f>ROUND(Fall13!X474/($P474/100),3)</f>
        <v>6.5919999999999996</v>
      </c>
      <c r="AD474" s="158">
        <f>ROUND(Fall13!Y474/($P474/100),3)</f>
        <v>5.2489999999999997</v>
      </c>
      <c r="AE474" s="158">
        <f>ROUND(Fall13!Z474/($P474/100),3)</f>
        <v>6.3869999999999996</v>
      </c>
      <c r="AF474" s="158">
        <f>ROUND(Fall13!AA474/($P474/100),3)</f>
        <v>6.335</v>
      </c>
      <c r="AG474" s="168">
        <f t="shared" ref="AG474:AL474" si="194">AG462</f>
        <v>142.9</v>
      </c>
      <c r="AH474" s="168">
        <f t="shared" si="194"/>
        <v>421.3</v>
      </c>
      <c r="AI474" s="168">
        <f t="shared" si="194"/>
        <v>51.6</v>
      </c>
      <c r="AJ474" s="168">
        <f t="shared" si="194"/>
        <v>25.9</v>
      </c>
      <c r="AK474" s="168">
        <f t="shared" si="194"/>
        <v>201.7</v>
      </c>
      <c r="AL474" s="168">
        <f t="shared" si="194"/>
        <v>2.9</v>
      </c>
    </row>
    <row r="475" spans="1:38">
      <c r="A475" s="16">
        <f t="shared" si="159"/>
        <v>2029</v>
      </c>
      <c r="B475" s="6">
        <f t="shared" si="184"/>
        <v>3</v>
      </c>
      <c r="C475" s="46">
        <f>'[1]M (Adjusted)'!B478</f>
        <v>10076.22628666172</v>
      </c>
      <c r="D475" s="101">
        <f>'[1]M (Adjusted)'!D478</f>
        <v>517.62907196244885</v>
      </c>
      <c r="E475" s="101">
        <f>'[1]M (Adjusted)'!E478</f>
        <v>236.47410498913979</v>
      </c>
      <c r="F475" s="101">
        <f>'[1]M (Adjusted)'!F478</f>
        <v>1683.2757631990939</v>
      </c>
      <c r="G475" s="101">
        <f>'[1]M (Adjusted)'!G478</f>
        <v>158.07908924750143</v>
      </c>
      <c r="H475" s="101">
        <f>'[1]M (Adjusted)'!H478</f>
        <v>660.67905091987018</v>
      </c>
      <c r="I475" s="101">
        <f>'[1]M (Adjusted)'!I478</f>
        <v>1710.9097870770961</v>
      </c>
      <c r="J475" s="101">
        <f>'[1]M (Adjusted)'!J478</f>
        <v>1891.8767955229889</v>
      </c>
      <c r="K475" s="101">
        <f>'[1]M (Adjusted)'!K478</f>
        <v>1604.2049720753585</v>
      </c>
      <c r="L475" s="101">
        <f>'[1]M (Adjusted)'!L478</f>
        <v>408.93461843808331</v>
      </c>
      <c r="M475" s="101">
        <f>'[1]M (Adjusted)'!M478</f>
        <v>8117.9600764799925</v>
      </c>
      <c r="N475" s="101">
        <f>'[1]M (Adjusted)'!N478</f>
        <v>1181.3416362570192</v>
      </c>
      <c r="O475" s="38">
        <f t="shared" si="167"/>
        <v>29.4</v>
      </c>
      <c r="P475" s="101">
        <f>[2]M!L478</f>
        <v>327.98577240770385</v>
      </c>
      <c r="Q475" s="104">
        <f>'[3]M (Adjusted)'!$L478</f>
        <v>1277675.2710433467</v>
      </c>
      <c r="R475" s="104">
        <f>'[3]M (Adjusted)'!D478</f>
        <v>46989.632716365726</v>
      </c>
      <c r="S475" s="104">
        <f>'[3]M (Adjusted)'!$M478</f>
        <v>1139276.5179994644</v>
      </c>
      <c r="T475" s="104">
        <f>'[3]M (Adjusted)'!$O478</f>
        <v>41688.002977494274</v>
      </c>
      <c r="U475" s="174">
        <f>[4]Sheet1!$AQ478</f>
        <v>113.09841547798246</v>
      </c>
      <c r="V475" s="101">
        <f>[2]M!F478</f>
        <v>104.91372159003249</v>
      </c>
      <c r="W475" s="80">
        <v>25.337561209628348</v>
      </c>
      <c r="X475" s="80">
        <v>21.217341471173022</v>
      </c>
      <c r="Y475" s="80">
        <v>16.968562151935068</v>
      </c>
      <c r="Z475" s="80">
        <v>20.584691839757813</v>
      </c>
      <c r="AA475" s="80">
        <v>20.409159980591038</v>
      </c>
      <c r="AB475" s="158">
        <f>ROUND(Fall13!W475/($P475/100),3)</f>
        <v>7.7249999999999996</v>
      </c>
      <c r="AC475" s="158">
        <f>ROUND(Fall13!X475/($P475/100),3)</f>
        <v>6.4690000000000003</v>
      </c>
      <c r="AD475" s="158">
        <f>ROUND(Fall13!Y475/($P475/100),3)</f>
        <v>5.1740000000000004</v>
      </c>
      <c r="AE475" s="158">
        <f>ROUND(Fall13!Z475/($P475/100),3)</f>
        <v>6.2759999999999998</v>
      </c>
      <c r="AF475" s="158">
        <f>ROUND(Fall13!AA475/($P475/100),3)</f>
        <v>6.2229999999999999</v>
      </c>
      <c r="AG475" s="168">
        <f t="shared" ref="AG475:AL475" si="195">AG463</f>
        <v>79.2</v>
      </c>
      <c r="AH475" s="168">
        <f t="shared" si="195"/>
        <v>40.700000000000003</v>
      </c>
      <c r="AI475" s="168">
        <f t="shared" si="195"/>
        <v>25.2</v>
      </c>
      <c r="AJ475" s="168">
        <f t="shared" si="195"/>
        <v>66.099999999999994</v>
      </c>
      <c r="AK475" s="168">
        <f t="shared" si="195"/>
        <v>118.4</v>
      </c>
      <c r="AL475" s="168">
        <f t="shared" si="195"/>
        <v>14.6</v>
      </c>
    </row>
    <row r="476" spans="1:38">
      <c r="A476" s="16">
        <f t="shared" si="159"/>
        <v>2029</v>
      </c>
      <c r="B476" s="6">
        <f t="shared" si="184"/>
        <v>4</v>
      </c>
      <c r="C476" s="46">
        <f>'[1]M (Adjusted)'!B479</f>
        <v>10087.729165258506</v>
      </c>
      <c r="D476" s="101">
        <f>'[1]M (Adjusted)'!D479</f>
        <v>518.21082142889497</v>
      </c>
      <c r="E476" s="101">
        <f>'[1]M (Adjusted)'!E479</f>
        <v>236.03272574349927</v>
      </c>
      <c r="F476" s="101">
        <f>'[1]M (Adjusted)'!F479</f>
        <v>1683.4900045402348</v>
      </c>
      <c r="G476" s="101">
        <f>'[1]M (Adjusted)'!G479</f>
        <v>158.25555203991632</v>
      </c>
      <c r="H476" s="101">
        <f>'[1]M (Adjusted)'!H479</f>
        <v>661.65481183069448</v>
      </c>
      <c r="I476" s="101">
        <f>'[1]M (Adjusted)'!I479</f>
        <v>1713.95823490719</v>
      </c>
      <c r="J476" s="101">
        <f>'[1]M (Adjusted)'!J479</f>
        <v>1895.4972957339137</v>
      </c>
      <c r="K476" s="101">
        <f>'[1]M (Adjusted)'!K479</f>
        <v>1606.5062813321749</v>
      </c>
      <c r="L476" s="101">
        <f>'[1]M (Adjusted)'!L479</f>
        <v>409.32184758999693</v>
      </c>
      <c r="M476" s="101">
        <f>'[1]M (Adjusted)'!M479</f>
        <v>8128.68402797412</v>
      </c>
      <c r="N476" s="101">
        <f>'[1]M (Adjusted)'!N479</f>
        <v>1181.2269328739749</v>
      </c>
      <c r="O476" s="38">
        <f t="shared" si="167"/>
        <v>29.65</v>
      </c>
      <c r="P476" s="101">
        <f>[2]M!L479</f>
        <v>328.54316950266559</v>
      </c>
      <c r="Q476" s="104">
        <f>'[3]M (Adjusted)'!$L479</f>
        <v>1281121.512516276</v>
      </c>
      <c r="R476" s="104">
        <f>'[3]M (Adjusted)'!D479</f>
        <v>47042.548774737617</v>
      </c>
      <c r="S476" s="104">
        <f>'[3]M (Adjusted)'!$M479</f>
        <v>1142393.6611612956</v>
      </c>
      <c r="T476" s="104">
        <f>'[3]M (Adjusted)'!$O479</f>
        <v>41737.711444664004</v>
      </c>
      <c r="U476" s="174">
        <f>[4]Sheet1!$AQ479</f>
        <v>113.13321936223656</v>
      </c>
      <c r="V476" s="101">
        <f>[2]M!F479</f>
        <v>104.90760860281686</v>
      </c>
      <c r="W476" s="80">
        <v>25.315778278824403</v>
      </c>
      <c r="X476" s="80">
        <v>21.245367139313203</v>
      </c>
      <c r="Y476" s="80">
        <v>17.064021952506664</v>
      </c>
      <c r="Z476" s="80">
        <v>20.640077687319348</v>
      </c>
      <c r="AA476" s="80">
        <v>20.407509719877364</v>
      </c>
      <c r="AB476" s="158">
        <f>ROUND(Fall13!W476/($P476/100),3)</f>
        <v>7.7050000000000001</v>
      </c>
      <c r="AC476" s="158">
        <f>ROUND(Fall13!X476/($P476/100),3)</f>
        <v>6.4669999999999996</v>
      </c>
      <c r="AD476" s="158">
        <f>ROUND(Fall13!Y476/($P476/100),3)</f>
        <v>5.194</v>
      </c>
      <c r="AE476" s="158">
        <f>ROUND(Fall13!Z476/($P476/100),3)</f>
        <v>6.282</v>
      </c>
      <c r="AF476" s="158">
        <f>ROUND(Fall13!AA476/($P476/100),3)</f>
        <v>6.2119999999999997</v>
      </c>
      <c r="AG476" s="168">
        <f t="shared" ref="AG476:AL476" si="196">AG464</f>
        <v>19.399999999999999</v>
      </c>
      <c r="AH476" s="168">
        <f t="shared" si="196"/>
        <v>96.9</v>
      </c>
      <c r="AI476" s="168">
        <f t="shared" si="196"/>
        <v>2.8</v>
      </c>
      <c r="AJ476" s="168">
        <f t="shared" si="196"/>
        <v>140.19999999999999</v>
      </c>
      <c r="AK476" s="168">
        <f t="shared" si="196"/>
        <v>37.6</v>
      </c>
      <c r="AL476" s="168">
        <f t="shared" si="196"/>
        <v>43.9</v>
      </c>
    </row>
    <row r="477" spans="1:38">
      <c r="A477" s="16">
        <f t="shared" si="159"/>
        <v>2029</v>
      </c>
      <c r="B477" s="6">
        <f t="shared" si="184"/>
        <v>5</v>
      </c>
      <c r="C477" s="46">
        <f>'[1]M (Adjusted)'!B480</f>
        <v>10099.299741005691</v>
      </c>
      <c r="D477" s="101">
        <f>'[1]M (Adjusted)'!D480</f>
        <v>518.76556836861755</v>
      </c>
      <c r="E477" s="101">
        <f>'[1]M (Adjusted)'!E480</f>
        <v>235.60359877475628</v>
      </c>
      <c r="F477" s="101">
        <f>'[1]M (Adjusted)'!F480</f>
        <v>1683.7250356308875</v>
      </c>
      <c r="G477" s="101">
        <f>'[1]M (Adjusted)'!G480</f>
        <v>158.43313648936248</v>
      </c>
      <c r="H477" s="101">
        <f>'[1]M (Adjusted)'!H480</f>
        <v>662.63713026634844</v>
      </c>
      <c r="I477" s="101">
        <f>'[1]M (Adjusted)'!I480</f>
        <v>1717.0727299716204</v>
      </c>
      <c r="J477" s="101">
        <f>'[1]M (Adjusted)'!J480</f>
        <v>1899.0880030084761</v>
      </c>
      <c r="K477" s="101">
        <f>'[1]M (Adjusted)'!K480</f>
        <v>1608.8046443315764</v>
      </c>
      <c r="L477" s="101">
        <f>'[1]M (Adjusted)'!L480</f>
        <v>409.71973509861215</v>
      </c>
      <c r="M477" s="101">
        <f>'[1]M (Adjusted)'!M480</f>
        <v>8139.4804147968844</v>
      </c>
      <c r="N477" s="101">
        <f>'[1]M (Adjusted)'!N480</f>
        <v>1181.5681973556113</v>
      </c>
      <c r="O477" s="38">
        <f t="shared" si="167"/>
        <v>30.55</v>
      </c>
      <c r="P477" s="101">
        <f>[2]M!L480</f>
        <v>329.10053458397891</v>
      </c>
      <c r="Q477" s="104">
        <f>'[3]M (Adjusted)'!$L480</f>
        <v>1284485.1576971239</v>
      </c>
      <c r="R477" s="104">
        <f>'[3]M (Adjusted)'!D480</f>
        <v>47094.850695669156</v>
      </c>
      <c r="S477" s="104">
        <f>'[3]M (Adjusted)'!$M480</f>
        <v>1145433.1585806569</v>
      </c>
      <c r="T477" s="104">
        <f>'[3]M (Adjusted)'!$O480</f>
        <v>41784.885589876481</v>
      </c>
      <c r="U477" s="174">
        <f>[4]Sheet1!$AQ480</f>
        <v>113.17145379782924</v>
      </c>
      <c r="V477" s="101">
        <f>[2]M!F480</f>
        <v>104.90780623845997</v>
      </c>
      <c r="W477" s="80">
        <v>24.90203193739621</v>
      </c>
      <c r="X477" s="80">
        <v>20.924501934980995</v>
      </c>
      <c r="Y477" s="80">
        <v>16.92539601245613</v>
      </c>
      <c r="Z477" s="80">
        <v>20.353004820600944</v>
      </c>
      <c r="AA477" s="80">
        <v>20.398633431038995</v>
      </c>
      <c r="AB477" s="158">
        <f>ROUND(Fall13!W477/($P477/100),3)</f>
        <v>7.5670000000000002</v>
      </c>
      <c r="AC477" s="158">
        <f>ROUND(Fall13!X477/($P477/100),3)</f>
        <v>6.3579999999999997</v>
      </c>
      <c r="AD477" s="158">
        <f>ROUND(Fall13!Y477/($P477/100),3)</f>
        <v>5.1429999999999998</v>
      </c>
      <c r="AE477" s="158">
        <f>ROUND(Fall13!Z477/($P477/100),3)</f>
        <v>6.1840000000000002</v>
      </c>
      <c r="AF477" s="158">
        <f>ROUND(Fall13!AA477/($P477/100),3)</f>
        <v>6.1980000000000004</v>
      </c>
      <c r="AG477" s="168">
        <f t="shared" ref="AG477:AL477" si="197">AG465</f>
        <v>2.6</v>
      </c>
      <c r="AH477" s="168">
        <f t="shared" si="197"/>
        <v>202.5</v>
      </c>
      <c r="AI477" s="168">
        <f t="shared" si="197"/>
        <v>0.2</v>
      </c>
      <c r="AJ477" s="168">
        <f t="shared" si="197"/>
        <v>258.10000000000002</v>
      </c>
      <c r="AK477" s="168">
        <f t="shared" si="197"/>
        <v>6.7</v>
      </c>
      <c r="AL477" s="168">
        <f t="shared" si="197"/>
        <v>124.9</v>
      </c>
    </row>
    <row r="478" spans="1:38">
      <c r="A478" s="16">
        <f t="shared" si="159"/>
        <v>2029</v>
      </c>
      <c r="B478" s="6">
        <f t="shared" si="184"/>
        <v>6</v>
      </c>
      <c r="C478" s="46">
        <f>'[1]M (Adjusted)'!B481</f>
        <v>10110.932716951394</v>
      </c>
      <c r="D478" s="101">
        <f>'[1]M (Adjusted)'!D481</f>
        <v>519.28068199654422</v>
      </c>
      <c r="E478" s="101">
        <f>'[1]M (Adjusted)'!E481</f>
        <v>235.188105082931</v>
      </c>
      <c r="F478" s="101">
        <f>'[1]M (Adjusted)'!F481</f>
        <v>1683.9932097804733</v>
      </c>
      <c r="G478" s="101">
        <f>'[1]M (Adjusted)'!G481</f>
        <v>158.6130336622397</v>
      </c>
      <c r="H478" s="101">
        <f>'[1]M (Adjusted)'!H481</f>
        <v>663.61246109730564</v>
      </c>
      <c r="I478" s="101">
        <f>'[1]M (Adjusted)'!I481</f>
        <v>1720.318376744787</v>
      </c>
      <c r="J478" s="101">
        <f>'[1]M (Adjusted)'!J481</f>
        <v>1902.6483767097195</v>
      </c>
      <c r="K478" s="101">
        <f>'[1]M (Adjusted)'!K481</f>
        <v>1611.0705536395312</v>
      </c>
      <c r="L478" s="101">
        <f>'[1]M (Adjusted)'!L481</f>
        <v>410.1238914734684</v>
      </c>
      <c r="M478" s="101">
        <f>'[1]M (Adjusted)'!M481</f>
        <v>8150.3799031075259</v>
      </c>
      <c r="N478" s="101">
        <f>'[1]M (Adjusted)'!N481</f>
        <v>1181.9537592800748</v>
      </c>
      <c r="O478" s="38">
        <f t="shared" si="167"/>
        <v>30.8</v>
      </c>
      <c r="P478" s="101">
        <f>[2]M!L481</f>
        <v>329.65611146807981</v>
      </c>
      <c r="Q478" s="104">
        <f>'[3]M (Adjusted)'!$L481</f>
        <v>1287681.4911946615</v>
      </c>
      <c r="R478" s="104">
        <f>'[3]M (Adjusted)'!D481</f>
        <v>47145.189159178692</v>
      </c>
      <c r="S478" s="104">
        <f>'[3]M (Adjusted)'!$M481</f>
        <v>1148302.3083099364</v>
      </c>
      <c r="T478" s="104">
        <f>'[3]M (Adjusted)'!$O481</f>
        <v>41826.245320765178</v>
      </c>
      <c r="U478" s="174">
        <f>[4]Sheet1!$AQ481</f>
        <v>113.21741492791722</v>
      </c>
      <c r="V478" s="101">
        <f>[2]M!F481</f>
        <v>104.92008473724127</v>
      </c>
      <c r="W478" s="80">
        <v>24.762869606813293</v>
      </c>
      <c r="X478" s="80">
        <v>20.895436532349187</v>
      </c>
      <c r="Y478" s="80">
        <v>16.804916890260731</v>
      </c>
      <c r="Z478" s="80">
        <v>20.331074589208406</v>
      </c>
      <c r="AA478" s="80">
        <v>20.754865882594515</v>
      </c>
      <c r="AB478" s="158">
        <f>ROUND(Fall13!W478/($P478/100),3)</f>
        <v>7.5119999999999996</v>
      </c>
      <c r="AC478" s="158">
        <f>ROUND(Fall13!X478/($P478/100),3)</f>
        <v>6.3390000000000004</v>
      </c>
      <c r="AD478" s="158">
        <f>ROUND(Fall13!Y478/($P478/100),3)</f>
        <v>5.0979999999999999</v>
      </c>
      <c r="AE478" s="158">
        <f>ROUND(Fall13!Z478/($P478/100),3)</f>
        <v>6.1669999999999998</v>
      </c>
      <c r="AF478" s="158">
        <f>ROUND(Fall13!AA478/($P478/100),3)</f>
        <v>6.2960000000000003</v>
      </c>
      <c r="AG478" s="168">
        <f t="shared" ref="AG478:AL478" si="198">AG466</f>
        <v>0</v>
      </c>
      <c r="AH478" s="168">
        <f t="shared" si="198"/>
        <v>350.3</v>
      </c>
      <c r="AI478" s="168">
        <f t="shared" si="198"/>
        <v>0</v>
      </c>
      <c r="AJ478" s="168">
        <f t="shared" si="198"/>
        <v>411.6</v>
      </c>
      <c r="AK478" s="168">
        <f t="shared" si="198"/>
        <v>0</v>
      </c>
      <c r="AL478" s="168">
        <f t="shared" si="198"/>
        <v>259</v>
      </c>
    </row>
    <row r="479" spans="1:38">
      <c r="A479" s="16">
        <f t="shared" si="159"/>
        <v>2029</v>
      </c>
      <c r="B479" s="6">
        <f t="shared" si="184"/>
        <v>7</v>
      </c>
      <c r="C479" s="46">
        <f>'[1]M (Adjusted)'!B482</f>
        <v>10122.629917234573</v>
      </c>
      <c r="D479" s="101">
        <f>'[1]M (Adjusted)'!D482</f>
        <v>519.7905227710163</v>
      </c>
      <c r="E479" s="101">
        <f>'[1]M (Adjusted)'!E482</f>
        <v>234.78779544648265</v>
      </c>
      <c r="F479" s="101">
        <f>'[1]M (Adjusted)'!F482</f>
        <v>1684.2964733354147</v>
      </c>
      <c r="G479" s="101">
        <f>'[1]M (Adjusted)'!G482</f>
        <v>158.79155021088738</v>
      </c>
      <c r="H479" s="101">
        <f>'[1]M (Adjusted)'!H482</f>
        <v>664.57573042958677</v>
      </c>
      <c r="I479" s="101">
        <f>'[1]M (Adjusted)'!I482</f>
        <v>1723.6126650600663</v>
      </c>
      <c r="J479" s="101">
        <f>'[1]M (Adjusted)'!J482</f>
        <v>1906.202478366273</v>
      </c>
      <c r="K479" s="101">
        <f>'[1]M (Adjusted)'!K482</f>
        <v>1613.3376409868079</v>
      </c>
      <c r="L479" s="101">
        <f>'[1]M (Adjusted)'!L482</f>
        <v>410.53151483893873</v>
      </c>
      <c r="M479" s="101">
        <f>'[1]M (Adjusted)'!M482</f>
        <v>8161.3480532279755</v>
      </c>
      <c r="N479" s="101">
        <f>'[1]M (Adjusted)'!N482</f>
        <v>1182.2901563345597</v>
      </c>
      <c r="O479" s="38">
        <f t="shared" si="167"/>
        <v>30.35</v>
      </c>
      <c r="P479" s="101">
        <f>[2]M!L482</f>
        <v>330.20961800300995</v>
      </c>
      <c r="Q479" s="104">
        <f>'[3]M (Adjusted)'!$L482</f>
        <v>1290793.8776973602</v>
      </c>
      <c r="R479" s="104">
        <f>'[3]M (Adjusted)'!D482</f>
        <v>47193.596197778366</v>
      </c>
      <c r="S479" s="104">
        <f>'[3]M (Adjusted)'!$M482</f>
        <v>1151080.5740011891</v>
      </c>
      <c r="T479" s="104">
        <f>'[3]M (Adjusted)'!$O482</f>
        <v>41864.580441444152</v>
      </c>
      <c r="U479" s="174">
        <f>[4]Sheet1!$AQ482</f>
        <v>113.26837037479685</v>
      </c>
      <c r="V479" s="101">
        <f>[2]M!F482</f>
        <v>104.9386354011874</v>
      </c>
      <c r="W479" s="80">
        <v>24.818627376307603</v>
      </c>
      <c r="X479" s="80">
        <v>20.802542538651259</v>
      </c>
      <c r="Y479" s="80">
        <v>16.701836497318979</v>
      </c>
      <c r="Z479" s="80">
        <v>20.238659615884824</v>
      </c>
      <c r="AA479" s="80">
        <v>20.802273496770056</v>
      </c>
      <c r="AB479" s="158">
        <f>ROUND(Fall13!W479/($P479/100),3)</f>
        <v>7.516</v>
      </c>
      <c r="AC479" s="158">
        <f>ROUND(Fall13!X479/($P479/100),3)</f>
        <v>6.3</v>
      </c>
      <c r="AD479" s="158">
        <f>ROUND(Fall13!Y479/($P479/100),3)</f>
        <v>5.0579999999999998</v>
      </c>
      <c r="AE479" s="158">
        <f>ROUND(Fall13!Z479/($P479/100),3)</f>
        <v>6.1289999999999996</v>
      </c>
      <c r="AF479" s="158">
        <f>ROUND(Fall13!AA479/($P479/100),3)</f>
        <v>6.3</v>
      </c>
      <c r="AG479" s="168">
        <f t="shared" ref="AG479:AL479" si="199">AG467</f>
        <v>0</v>
      </c>
      <c r="AH479" s="168">
        <f t="shared" si="199"/>
        <v>421.3</v>
      </c>
      <c r="AI479" s="168">
        <f t="shared" si="199"/>
        <v>0</v>
      </c>
      <c r="AJ479" s="168">
        <f t="shared" si="199"/>
        <v>482.4</v>
      </c>
      <c r="AK479" s="168">
        <f t="shared" si="199"/>
        <v>0</v>
      </c>
      <c r="AL479" s="168">
        <f t="shared" si="199"/>
        <v>329.7</v>
      </c>
    </row>
    <row r="480" spans="1:38">
      <c r="A480" s="16">
        <f t="shared" si="159"/>
        <v>2029</v>
      </c>
      <c r="B480" s="6">
        <f t="shared" si="184"/>
        <v>8</v>
      </c>
      <c r="C480" s="46">
        <f>'[1]M (Adjusted)'!B483</f>
        <v>10134.586942980846</v>
      </c>
      <c r="D480" s="101">
        <f>'[1]M (Adjusted)'!D483</f>
        <v>520.35482214944011</v>
      </c>
      <c r="E480" s="101">
        <f>'[1]M (Adjusted)'!E483</f>
        <v>234.3976753696559</v>
      </c>
      <c r="F480" s="101">
        <f>'[1]M (Adjusted)'!F483</f>
        <v>1684.6381666282973</v>
      </c>
      <c r="G480" s="101">
        <f>'[1]M (Adjusted)'!G483</f>
        <v>158.96616750571036</v>
      </c>
      <c r="H480" s="101">
        <f>'[1]M (Adjusted)'!H483</f>
        <v>665.54038353276349</v>
      </c>
      <c r="I480" s="101">
        <f>'[1]M (Adjusted)'!I483</f>
        <v>1726.8745957007332</v>
      </c>
      <c r="J480" s="101">
        <f>'[1]M (Adjusted)'!J483</f>
        <v>1909.8416856758056</v>
      </c>
      <c r="K480" s="101">
        <f>'[1]M (Adjusted)'!K483</f>
        <v>1615.6989071200933</v>
      </c>
      <c r="L480" s="101">
        <f>'[1]M (Adjusted)'!L483</f>
        <v>410.94687499187046</v>
      </c>
      <c r="M480" s="101">
        <f>'[1]M (Adjusted)'!M483</f>
        <v>8172.5067811552735</v>
      </c>
      <c r="N480" s="101">
        <f>'[1]M (Adjusted)'!N483</f>
        <v>1182.5922585174362</v>
      </c>
      <c r="O480" s="38">
        <f t="shared" si="167"/>
        <v>31.25</v>
      </c>
      <c r="P480" s="101">
        <f>[2]M!L483</f>
        <v>330.77034131656853</v>
      </c>
      <c r="Q480" s="104">
        <f>'[3]M (Adjusted)'!$L483</f>
        <v>1294016.2459008002</v>
      </c>
      <c r="R480" s="104">
        <f>'[3]M (Adjusted)'!D483</f>
        <v>47241.371382564197</v>
      </c>
      <c r="S480" s="104">
        <f>'[3]M (Adjusted)'!$M483</f>
        <v>1153953.7603808988</v>
      </c>
      <c r="T480" s="104">
        <f>'[3]M (Adjusted)'!$O483</f>
        <v>41905.450914690569</v>
      </c>
      <c r="U480" s="174">
        <f>[4]Sheet1!$AQ483</f>
        <v>113.31994842129549</v>
      </c>
      <c r="V480" s="101">
        <f>[2]M!F483</f>
        <v>104.95384804327642</v>
      </c>
      <c r="W480" s="80">
        <v>24.821125290401724</v>
      </c>
      <c r="X480" s="80">
        <v>20.777596372780344</v>
      </c>
      <c r="Y480" s="80">
        <v>16.737377810318151</v>
      </c>
      <c r="Z480" s="80">
        <v>20.217583062650487</v>
      </c>
      <c r="AA480" s="80">
        <v>20.762640237708197</v>
      </c>
      <c r="AB480" s="158">
        <f>ROUND(Fall13!W480/($P480/100),3)</f>
        <v>7.5039999999999996</v>
      </c>
      <c r="AC480" s="158">
        <f>ROUND(Fall13!X480/($P480/100),3)</f>
        <v>6.282</v>
      </c>
      <c r="AD480" s="158">
        <f>ROUND(Fall13!Y480/($P480/100),3)</f>
        <v>5.0599999999999996</v>
      </c>
      <c r="AE480" s="158">
        <f>ROUND(Fall13!Z480/($P480/100),3)</f>
        <v>6.1120000000000001</v>
      </c>
      <c r="AF480" s="158">
        <f>ROUND(Fall13!AA480/($P480/100),3)</f>
        <v>6.2770000000000001</v>
      </c>
      <c r="AG480" s="168">
        <f t="shared" ref="AG480:AL480" si="200">AG468</f>
        <v>0</v>
      </c>
      <c r="AH480" s="168">
        <f t="shared" si="200"/>
        <v>449.2</v>
      </c>
      <c r="AI480" s="168">
        <f t="shared" si="200"/>
        <v>0</v>
      </c>
      <c r="AJ480" s="168">
        <f t="shared" si="200"/>
        <v>510.4</v>
      </c>
      <c r="AK480" s="168">
        <f t="shared" si="200"/>
        <v>0</v>
      </c>
      <c r="AL480" s="168">
        <f t="shared" si="200"/>
        <v>357.3</v>
      </c>
    </row>
    <row r="481" spans="1:38">
      <c r="A481" s="16">
        <f t="shared" si="159"/>
        <v>2029</v>
      </c>
      <c r="B481" s="6">
        <f t="shared" si="184"/>
        <v>9</v>
      </c>
      <c r="C481" s="46">
        <f>'[1]M (Adjusted)'!B484</f>
        <v>10146.400390276312</v>
      </c>
      <c r="D481" s="101">
        <f>'[1]M (Adjusted)'!D484</f>
        <v>520.98539781520765</v>
      </c>
      <c r="E481" s="101">
        <f>'[1]M (Adjusted)'!E484</f>
        <v>234.02683640817801</v>
      </c>
      <c r="F481" s="101">
        <f>'[1]M (Adjusted)'!F484</f>
        <v>1684.9999117506047</v>
      </c>
      <c r="G481" s="101">
        <f>'[1]M (Adjusted)'!G484</f>
        <v>159.1292096775025</v>
      </c>
      <c r="H481" s="101">
        <f>'[1]M (Adjusted)'!H484</f>
        <v>666.47773692583041</v>
      </c>
      <c r="I481" s="101">
        <f>'[1]M (Adjusted)'!I484</f>
        <v>1729.9245571017266</v>
      </c>
      <c r="J481" s="101">
        <f>'[1]M (Adjusted)'!J484</f>
        <v>1913.4621600478888</v>
      </c>
      <c r="K481" s="101">
        <f>'[1]M (Adjusted)'!K484</f>
        <v>1618.0994081050158</v>
      </c>
      <c r="L481" s="101">
        <f>'[1]M (Adjusted)'!L484</f>
        <v>411.35313291717318</v>
      </c>
      <c r="M481" s="101">
        <f>'[1]M (Adjusted)'!M484</f>
        <v>8183.4461165257417</v>
      </c>
      <c r="N481" s="101">
        <f>'[1]M (Adjusted)'!N484</f>
        <v>1182.8436480961686</v>
      </c>
      <c r="O481" s="38">
        <f t="shared" si="167"/>
        <v>30.5</v>
      </c>
      <c r="P481" s="101">
        <f>[2]M!L484</f>
        <v>331.32087960106634</v>
      </c>
      <c r="Q481" s="104">
        <f>'[3]M (Adjusted)'!$L484</f>
        <v>1297329.9389322917</v>
      </c>
      <c r="R481" s="104">
        <f>'[3]M (Adjusted)'!D484</f>
        <v>47287.445969348511</v>
      </c>
      <c r="S481" s="104">
        <f>'[3]M (Adjusted)'!$M484</f>
        <v>1156914.2544565836</v>
      </c>
      <c r="T481" s="104">
        <f>'[3]M (Adjusted)'!$O484</f>
        <v>41950.469682184856</v>
      </c>
      <c r="U481" s="174">
        <f>[4]Sheet1!$AQ484</f>
        <v>113.36669796253554</v>
      </c>
      <c r="V481" s="101">
        <f>[2]M!F484</f>
        <v>104.95927854143083</v>
      </c>
      <c r="W481" s="80">
        <v>24.987138416404456</v>
      </c>
      <c r="X481" s="80">
        <v>20.942837579128064</v>
      </c>
      <c r="Y481" s="80">
        <v>16.807500079124253</v>
      </c>
      <c r="Z481" s="80">
        <v>20.351169712400683</v>
      </c>
      <c r="AA481" s="80">
        <v>20.79181443644309</v>
      </c>
      <c r="AB481" s="158">
        <f>ROUND(Fall13!W481/($P481/100),3)</f>
        <v>7.5419999999999998</v>
      </c>
      <c r="AC481" s="158">
        <f>ROUND(Fall13!X481/($P481/100),3)</f>
        <v>6.3209999999999997</v>
      </c>
      <c r="AD481" s="158">
        <f>ROUND(Fall13!Y481/($P481/100),3)</f>
        <v>5.0730000000000004</v>
      </c>
      <c r="AE481" s="158">
        <f>ROUND(Fall13!Z481/($P481/100),3)</f>
        <v>6.1420000000000003</v>
      </c>
      <c r="AF481" s="158">
        <f>ROUND(Fall13!AA481/($P481/100),3)</f>
        <v>6.2750000000000004</v>
      </c>
      <c r="AG481" s="168">
        <f t="shared" ref="AG481:AL481" si="201">AG469</f>
        <v>0</v>
      </c>
      <c r="AH481" s="168">
        <f t="shared" si="201"/>
        <v>434.1</v>
      </c>
      <c r="AI481" s="168">
        <f t="shared" si="201"/>
        <v>0</v>
      </c>
      <c r="AJ481" s="168">
        <f t="shared" si="201"/>
        <v>495.5</v>
      </c>
      <c r="AK481" s="168">
        <f t="shared" si="201"/>
        <v>0</v>
      </c>
      <c r="AL481" s="168">
        <f t="shared" si="201"/>
        <v>342.1</v>
      </c>
    </row>
    <row r="482" spans="1:38">
      <c r="A482" s="16">
        <f t="shared" si="159"/>
        <v>2029</v>
      </c>
      <c r="B482" s="6">
        <f t="shared" si="184"/>
        <v>10</v>
      </c>
      <c r="C482" s="46">
        <f>'[1]M (Adjusted)'!B485</f>
        <v>10158.184459613216</v>
      </c>
      <c r="D482" s="101">
        <f>'[1]M (Adjusted)'!D485</f>
        <v>521.66089443141414</v>
      </c>
      <c r="E482" s="101">
        <f>'[1]M (Adjusted)'!E485</f>
        <v>233.65124568198956</v>
      </c>
      <c r="F482" s="101">
        <f>'[1]M (Adjusted)'!F485</f>
        <v>1685.3644760479369</v>
      </c>
      <c r="G482" s="101">
        <f>'[1]M (Adjusted)'!G485</f>
        <v>159.29116355639792</v>
      </c>
      <c r="H482" s="101">
        <f>'[1]M (Adjusted)'!H485</f>
        <v>667.41916751068447</v>
      </c>
      <c r="I482" s="101">
        <f>'[1]M (Adjusted)'!I485</f>
        <v>1732.9151236434136</v>
      </c>
      <c r="J482" s="101">
        <f>'[1]M (Adjusted)'!J485</f>
        <v>1917.0798208160747</v>
      </c>
      <c r="K482" s="101">
        <f>'[1]M (Adjusted)'!K485</f>
        <v>1620.4988798710608</v>
      </c>
      <c r="L482" s="101">
        <f>'[1]M (Adjusted)'!L485</f>
        <v>411.75043432949292</v>
      </c>
      <c r="M482" s="101">
        <f>'[1]M (Adjusted)'!M485</f>
        <v>8194.319065775062</v>
      </c>
      <c r="N482" s="101">
        <f>'[1]M (Adjusted)'!N485</f>
        <v>1182.9885608359514</v>
      </c>
      <c r="O482" s="38">
        <f t="shared" si="167"/>
        <v>29.7</v>
      </c>
      <c r="P482" s="101">
        <f>[2]M!L485</f>
        <v>331.87227150990117</v>
      </c>
      <c r="Q482" s="104">
        <f>'[3]M (Adjusted)'!$L485</f>
        <v>1300705.4851625504</v>
      </c>
      <c r="R482" s="104">
        <f>'[3]M (Adjusted)'!D485</f>
        <v>47332.874799078374</v>
      </c>
      <c r="S482" s="104">
        <f>'[3]M (Adjusted)'!$M485</f>
        <v>1159933.3719324912</v>
      </c>
      <c r="T482" s="104">
        <f>'[3]M (Adjusted)'!$O485</f>
        <v>41997.428073883057</v>
      </c>
      <c r="U482" s="174">
        <f>[4]Sheet1!$AQ485</f>
        <v>113.40981652990224</v>
      </c>
      <c r="V482" s="101">
        <f>[2]M!F485</f>
        <v>104.96069839524645</v>
      </c>
      <c r="W482" s="80">
        <v>25.305783668776897</v>
      </c>
      <c r="X482" s="80">
        <v>21.079029033004339</v>
      </c>
      <c r="Y482" s="80">
        <v>16.756703694285175</v>
      </c>
      <c r="Z482" s="80">
        <v>20.439027567685919</v>
      </c>
      <c r="AA482" s="80">
        <v>20.68567901975598</v>
      </c>
      <c r="AB482" s="158">
        <f>ROUND(Fall13!W482/($P482/100),3)</f>
        <v>7.625</v>
      </c>
      <c r="AC482" s="158">
        <f>ROUND(Fall13!X482/($P482/100),3)</f>
        <v>6.3520000000000003</v>
      </c>
      <c r="AD482" s="158">
        <f>ROUND(Fall13!Y482/($P482/100),3)</f>
        <v>5.0490000000000004</v>
      </c>
      <c r="AE482" s="158">
        <f>ROUND(Fall13!Z482/($P482/100),3)</f>
        <v>6.1589999999999998</v>
      </c>
      <c r="AF482" s="158">
        <f>ROUND(Fall13!AA482/($P482/100),3)</f>
        <v>6.2329999999999997</v>
      </c>
      <c r="AG482" s="168">
        <f t="shared" ref="AG482:AL482" si="202">AG470</f>
        <v>0.3</v>
      </c>
      <c r="AH482" s="168">
        <f t="shared" si="202"/>
        <v>344.3</v>
      </c>
      <c r="AI482" s="168">
        <f t="shared" si="202"/>
        <v>0</v>
      </c>
      <c r="AJ482" s="168">
        <f t="shared" si="202"/>
        <v>403.4</v>
      </c>
      <c r="AK482" s="168">
        <f t="shared" si="202"/>
        <v>0.7</v>
      </c>
      <c r="AL482" s="168">
        <f t="shared" si="202"/>
        <v>256.3</v>
      </c>
    </row>
    <row r="483" spans="1:38">
      <c r="A483" s="16">
        <f t="shared" si="159"/>
        <v>2029</v>
      </c>
      <c r="B483" s="6">
        <f t="shared" si="184"/>
        <v>11</v>
      </c>
      <c r="C483" s="46">
        <f>'[1]M (Adjusted)'!B486</f>
        <v>10169.843725391229</v>
      </c>
      <c r="D483" s="101">
        <f>'[1]M (Adjusted)'!D486</f>
        <v>522.33185122857492</v>
      </c>
      <c r="E483" s="101">
        <f>'[1]M (Adjusted)'!E486</f>
        <v>233.24915090662736</v>
      </c>
      <c r="F483" s="101">
        <f>'[1]M (Adjusted)'!F486</f>
        <v>1685.7047720537832</v>
      </c>
      <c r="G483" s="101">
        <f>'[1]M (Adjusted)'!G486</f>
        <v>159.46262235337247</v>
      </c>
      <c r="H483" s="101">
        <f>'[1]M (Adjusted)'!H486</f>
        <v>668.38429897675917</v>
      </c>
      <c r="I483" s="101">
        <f>'[1]M (Adjusted)'!I486</f>
        <v>1735.9999497552712</v>
      </c>
      <c r="J483" s="101">
        <f>'[1]M (Adjusted)'!J486</f>
        <v>1920.6351716786623</v>
      </c>
      <c r="K483" s="101">
        <f>'[1]M (Adjusted)'!K486</f>
        <v>1622.7893488168716</v>
      </c>
      <c r="L483" s="101">
        <f>'[1]M (Adjusted)'!L486</f>
        <v>412.13153375573455</v>
      </c>
      <c r="M483" s="101">
        <f>'[1]M (Adjusted)'!M486</f>
        <v>8205.1076973904546</v>
      </c>
      <c r="N483" s="101">
        <f>'[1]M (Adjusted)'!N486</f>
        <v>1182.9527344539965</v>
      </c>
      <c r="O483" s="38">
        <f t="shared" si="167"/>
        <v>29.9</v>
      </c>
      <c r="P483" s="101">
        <f>[2]M!L486</f>
        <v>332.42687083591397</v>
      </c>
      <c r="Q483" s="104">
        <f>'[3]M (Adjusted)'!$L486</f>
        <v>1304009.64375</v>
      </c>
      <c r="R483" s="104">
        <f>'[3]M (Adjusted)'!D486</f>
        <v>47377.885365996</v>
      </c>
      <c r="S483" s="104">
        <f>'[3]M (Adjusted)'!$M486</f>
        <v>1162886.2757995606</v>
      </c>
      <c r="T483" s="104">
        <f>'[3]M (Adjusted)'!$O486</f>
        <v>42041.659597269696</v>
      </c>
      <c r="U483" s="174">
        <f>[4]Sheet1!$AQ486</f>
        <v>113.45102690695785</v>
      </c>
      <c r="V483" s="101">
        <f>[2]M!F486</f>
        <v>104.96718867048621</v>
      </c>
      <c r="W483" s="80">
        <v>25.814147311649872</v>
      </c>
      <c r="X483" s="80">
        <v>21.36223945632463</v>
      </c>
      <c r="Y483" s="80">
        <v>17.187136620486616</v>
      </c>
      <c r="Z483" s="80">
        <v>20.736206187584422</v>
      </c>
      <c r="AA483" s="80">
        <v>20.397813463017791</v>
      </c>
      <c r="AB483" s="158">
        <f>ROUND(Fall13!W483/($P483/100),3)</f>
        <v>7.7649999999999997</v>
      </c>
      <c r="AC483" s="158">
        <f>ROUND(Fall13!X483/($P483/100),3)</f>
        <v>6.4260000000000002</v>
      </c>
      <c r="AD483" s="158">
        <f>ROUND(Fall13!Y483/($P483/100),3)</f>
        <v>5.17</v>
      </c>
      <c r="AE483" s="158">
        <f>ROUND(Fall13!Z483/($P483/100),3)</f>
        <v>6.2380000000000004</v>
      </c>
      <c r="AF483" s="158">
        <f>ROUND(Fall13!AA483/($P483/100),3)</f>
        <v>6.1360000000000001</v>
      </c>
      <c r="AG483" s="168">
        <f t="shared" ref="AG483:AL483" si="203">AG471</f>
        <v>13.1</v>
      </c>
      <c r="AH483" s="168">
        <f t="shared" si="203"/>
        <v>171.4</v>
      </c>
      <c r="AI483" s="168">
        <f t="shared" si="203"/>
        <v>1.8</v>
      </c>
      <c r="AJ483" s="168">
        <f t="shared" si="203"/>
        <v>221</v>
      </c>
      <c r="AK483" s="168">
        <f t="shared" si="203"/>
        <v>23.9</v>
      </c>
      <c r="AL483" s="168">
        <f t="shared" si="203"/>
        <v>106.2</v>
      </c>
    </row>
    <row r="484" spans="1:38">
      <c r="A484" s="16">
        <f t="shared" si="159"/>
        <v>2029</v>
      </c>
      <c r="B484" s="6">
        <f t="shared" si="184"/>
        <v>12</v>
      </c>
      <c r="C484" s="46">
        <f>'[1]M (Adjusted)'!B487</f>
        <v>10181.343664002034</v>
      </c>
      <c r="D484" s="101">
        <f>'[1]M (Adjusted)'!D487</f>
        <v>522.96856405850383</v>
      </c>
      <c r="E484" s="101">
        <f>'[1]M (Adjusted)'!E487</f>
        <v>232.80863915431885</v>
      </c>
      <c r="F484" s="101">
        <f>'[1]M (Adjusted)'!F487</f>
        <v>1686.0043149852465</v>
      </c>
      <c r="G484" s="101">
        <f>'[1]M (Adjusted)'!G487</f>
        <v>159.65095318313087</v>
      </c>
      <c r="H484" s="101">
        <f>'[1]M (Adjusted)'!H487</f>
        <v>669.3846878777108</v>
      </c>
      <c r="I484" s="101">
        <f>'[1]M (Adjusted)'!I487</f>
        <v>1739.2718579423042</v>
      </c>
      <c r="J484" s="101">
        <f>'[1]M (Adjusted)'!J487</f>
        <v>1924.1009228239136</v>
      </c>
      <c r="K484" s="101">
        <f>'[1]M (Adjusted)'!K487</f>
        <v>1624.9126846501904</v>
      </c>
      <c r="L484" s="101">
        <f>'[1]M (Adjusted)'!L487</f>
        <v>412.49442006863893</v>
      </c>
      <c r="M484" s="101">
        <f>'[1]M (Adjusted)'!M487</f>
        <v>8215.8198415311363</v>
      </c>
      <c r="N484" s="101">
        <f>'[1]M (Adjusted)'!N487</f>
        <v>1182.7547681788342</v>
      </c>
      <c r="O484" s="38">
        <f t="shared" si="167"/>
        <v>31.4</v>
      </c>
      <c r="P484" s="101">
        <f>[2]M!L487</f>
        <v>332.98638769876089</v>
      </c>
      <c r="Q484" s="104">
        <f>'[3]M (Adjusted)'!$L487</f>
        <v>1307160.5369754913</v>
      </c>
      <c r="R484" s="104">
        <f>'[3]M (Adjusted)'!D487</f>
        <v>47422.971635098475</v>
      </c>
      <c r="S484" s="104">
        <f>'[3]M (Adjusted)'!$M487</f>
        <v>1165695.9095557427</v>
      </c>
      <c r="T484" s="104">
        <f>'[3]M (Adjusted)'!$O487</f>
        <v>42080.258706615816</v>
      </c>
      <c r="U484" s="174">
        <f>[4]Sheet1!$AQ487</f>
        <v>113.49138324626631</v>
      </c>
      <c r="V484" s="101">
        <f>[2]M!F487</f>
        <v>104.98347496109143</v>
      </c>
      <c r="W484" s="80">
        <v>25.230816128059761</v>
      </c>
      <c r="X484" s="80">
        <v>21.194341766054592</v>
      </c>
      <c r="Y484" s="80">
        <v>16.86250037160865</v>
      </c>
      <c r="Z484" s="80">
        <v>20.538498385946184</v>
      </c>
      <c r="AA484" s="80">
        <v>20.555692021598382</v>
      </c>
      <c r="AB484" s="158">
        <f>ROUND(Fall13!W484/($P484/100),3)</f>
        <v>7.577</v>
      </c>
      <c r="AC484" s="158">
        <f>ROUND(Fall13!X484/($P484/100),3)</f>
        <v>6.3650000000000002</v>
      </c>
      <c r="AD484" s="158">
        <f>ROUND(Fall13!Y484/($P484/100),3)</f>
        <v>5.0640000000000001</v>
      </c>
      <c r="AE484" s="158">
        <f>ROUND(Fall13!Z484/($P484/100),3)</f>
        <v>6.1680000000000001</v>
      </c>
      <c r="AF484" s="158">
        <f>ROUND(Fall13!AA484/($P484/100),3)</f>
        <v>6.173</v>
      </c>
      <c r="AG484" s="168">
        <f t="shared" ref="AG484:AL484" si="204">AG472</f>
        <v>64.900000000000006</v>
      </c>
      <c r="AH484" s="168">
        <f t="shared" si="204"/>
        <v>54.9</v>
      </c>
      <c r="AI484" s="168">
        <f t="shared" si="204"/>
        <v>19.8</v>
      </c>
      <c r="AJ484" s="168">
        <f t="shared" si="204"/>
        <v>83.9</v>
      </c>
      <c r="AK484" s="168">
        <f t="shared" si="204"/>
        <v>97.8</v>
      </c>
      <c r="AL484" s="168">
        <f t="shared" si="204"/>
        <v>25.2</v>
      </c>
    </row>
    <row r="485" spans="1:38">
      <c r="A485" s="16">
        <f t="shared" si="159"/>
        <v>2030</v>
      </c>
      <c r="B485" s="6">
        <f t="shared" si="184"/>
        <v>1</v>
      </c>
      <c r="C485" s="46">
        <f>'[1]M (Adjusted)'!B488</f>
        <v>10193.033701114116</v>
      </c>
      <c r="D485" s="101">
        <f>'[1]M (Adjusted)'!D488</f>
        <v>523.61264503963537</v>
      </c>
      <c r="E485" s="101">
        <f>'[1]M (Adjusted)'!E488</f>
        <v>232.34234037226247</v>
      </c>
      <c r="F485" s="101">
        <f>'[1]M (Adjusted)'!F488</f>
        <v>1686.2853396662301</v>
      </c>
      <c r="G485" s="101">
        <f>'[1]M (Adjusted)'!G488</f>
        <v>159.85622498236836</v>
      </c>
      <c r="H485" s="101">
        <f>'[1]M (Adjusted)'!H488</f>
        <v>670.42217642765854</v>
      </c>
      <c r="I485" s="101">
        <f>'[1]M (Adjusted)'!I488</f>
        <v>1742.6850205044593</v>
      </c>
      <c r="J485" s="101">
        <f>'[1]M (Adjusted)'!J488</f>
        <v>1927.6096394994568</v>
      </c>
      <c r="K485" s="101">
        <f>'[1]M (Adjusted)'!K488</f>
        <v>1627.005318816631</v>
      </c>
      <c r="L485" s="101">
        <f>'[1]M (Adjusted)'!L488</f>
        <v>412.86018438853563</v>
      </c>
      <c r="M485" s="101">
        <f>'[1]M (Adjusted)'!M488</f>
        <v>8226.7239042853398</v>
      </c>
      <c r="N485" s="101">
        <f>'[1]M (Adjusted)'!N488</f>
        <v>1191.7345196363403</v>
      </c>
      <c r="O485" s="38">
        <f t="shared" si="167"/>
        <v>32.200000000000003</v>
      </c>
      <c r="P485" s="101">
        <f>[2]M!L488</f>
        <v>333.55956740641307</v>
      </c>
      <c r="Q485" s="104">
        <f>'[3]M (Adjusted)'!$L488</f>
        <v>1310289.8623204385</v>
      </c>
      <c r="R485" s="104">
        <f>'[3]M (Adjusted)'!D488</f>
        <v>47470.23985337223</v>
      </c>
      <c r="S485" s="104">
        <f>'[3]M (Adjusted)'!$M488</f>
        <v>1168481.947425104</v>
      </c>
      <c r="T485" s="104">
        <f>'[3]M (Adjusted)'!$O488</f>
        <v>42116.519646552304</v>
      </c>
      <c r="U485" s="174">
        <f>[4]Sheet1!$AQ488</f>
        <v>113.53064642341867</v>
      </c>
      <c r="V485" s="101">
        <f>[2]M!F488</f>
        <v>105.00082094955349</v>
      </c>
      <c r="W485" s="80">
        <v>26.152613109997517</v>
      </c>
      <c r="X485" s="80">
        <v>21.941494912300129</v>
      </c>
      <c r="Y485" s="80">
        <v>17.362865870966129</v>
      </c>
      <c r="Z485" s="80">
        <v>21.275233428765283</v>
      </c>
      <c r="AA485" s="80">
        <v>21.458877608132756</v>
      </c>
      <c r="AB485" s="158">
        <f>ROUND(Fall13!W485/($P485/100),3)</f>
        <v>7.84</v>
      </c>
      <c r="AC485" s="158">
        <f>ROUND(Fall13!X485/($P485/100),3)</f>
        <v>6.5780000000000003</v>
      </c>
      <c r="AD485" s="158">
        <f>ROUND(Fall13!Y485/($P485/100),3)</f>
        <v>5.2050000000000001</v>
      </c>
      <c r="AE485" s="158">
        <f>ROUND(Fall13!Z485/($P485/100),3)</f>
        <v>6.3780000000000001</v>
      </c>
      <c r="AF485" s="158">
        <f>ROUND(Fall13!AA485/($P485/100),3)</f>
        <v>6.4329999999999998</v>
      </c>
      <c r="AG485" s="168">
        <f t="shared" ref="AG485:AL485" si="205">AG473</f>
        <v>149.19999999999999</v>
      </c>
      <c r="AH485" s="168">
        <f t="shared" si="205"/>
        <v>350.3</v>
      </c>
      <c r="AI485" s="168">
        <f t="shared" si="205"/>
        <v>58.6</v>
      </c>
      <c r="AJ485" s="168">
        <f t="shared" si="205"/>
        <v>44.2</v>
      </c>
      <c r="AK485" s="168">
        <f t="shared" si="205"/>
        <v>204.3</v>
      </c>
      <c r="AL485" s="168">
        <f t="shared" si="205"/>
        <v>7.4</v>
      </c>
    </row>
    <row r="486" spans="1:38">
      <c r="A486" s="16">
        <f t="shared" si="159"/>
        <v>2030</v>
      </c>
      <c r="B486" s="6">
        <f t="shared" si="184"/>
        <v>2</v>
      </c>
      <c r="C486" s="46">
        <f>'[1]M (Adjusted)'!B489</f>
        <v>10204.366108103522</v>
      </c>
      <c r="D486" s="101">
        <f>'[1]M (Adjusted)'!D489</f>
        <v>524.26986186339388</v>
      </c>
      <c r="E486" s="101">
        <f>'[1]M (Adjusted)'!E489</f>
        <v>231.90949463990651</v>
      </c>
      <c r="F486" s="101">
        <f>'[1]M (Adjusted)'!F489</f>
        <v>1686.5575548647903</v>
      </c>
      <c r="G486" s="101">
        <f>'[1]M (Adjusted)'!G489</f>
        <v>160.05826776088881</v>
      </c>
      <c r="H486" s="101">
        <f>'[1]M (Adjusted)'!H489</f>
        <v>671.40709298722709</v>
      </c>
      <c r="I486" s="101">
        <f>'[1]M (Adjusted)'!I489</f>
        <v>1745.8633542044886</v>
      </c>
      <c r="J486" s="101">
        <f>'[1]M (Adjusted)'!J489</f>
        <v>1931.036572179624</v>
      </c>
      <c r="K486" s="101">
        <f>'[1]M (Adjusted)'!K489</f>
        <v>1629.0784932939071</v>
      </c>
      <c r="L486" s="101">
        <f>'[1]M (Adjusted)'!L489</f>
        <v>413.2244998782075</v>
      </c>
      <c r="M486" s="101">
        <f>'[1]M (Adjusted)'!M489</f>
        <v>8237.2258351691326</v>
      </c>
      <c r="N486" s="101">
        <f>'[1]M (Adjusted)'!N489</f>
        <v>1189.6990377244108</v>
      </c>
      <c r="O486" s="38">
        <f t="shared" si="167"/>
        <v>29.7</v>
      </c>
      <c r="P486" s="101">
        <f>[2]M!L489</f>
        <v>334.10806795771765</v>
      </c>
      <c r="Q486" s="104">
        <f>'[3]M (Adjusted)'!$L489</f>
        <v>1313323.5757086617</v>
      </c>
      <c r="R486" s="104">
        <f>'[3]M (Adjusted)'!D489</f>
        <v>47518.042668641079</v>
      </c>
      <c r="S486" s="104">
        <f>'[3]M (Adjusted)'!$M489</f>
        <v>1171182.9146009174</v>
      </c>
      <c r="T486" s="104">
        <f>'[3]M (Adjusted)'!$O489</f>
        <v>42152.447565759932</v>
      </c>
      <c r="U486" s="174">
        <f>[4]Sheet1!$AQ489</f>
        <v>113.56498617271427</v>
      </c>
      <c r="V486" s="101">
        <f>[2]M!F489</f>
        <v>105.00563797141824</v>
      </c>
      <c r="W486" s="80">
        <v>26.478236531172364</v>
      </c>
      <c r="X486" s="80">
        <v>22.391170788304713</v>
      </c>
      <c r="Y486" s="80">
        <v>17.768178077816287</v>
      </c>
      <c r="Z486" s="80">
        <v>21.694337221083661</v>
      </c>
      <c r="AA486" s="80">
        <v>21.508287700023743</v>
      </c>
      <c r="AB486" s="158">
        <f>ROUND(Fall13!W486/($P486/100),3)</f>
        <v>7.9249999999999998</v>
      </c>
      <c r="AC486" s="158">
        <f>ROUND(Fall13!X486/($P486/100),3)</f>
        <v>6.702</v>
      </c>
      <c r="AD486" s="158">
        <f>ROUND(Fall13!Y486/($P486/100),3)</f>
        <v>5.3179999999999996</v>
      </c>
      <c r="AE486" s="158">
        <f>ROUND(Fall13!Z486/($P486/100),3)</f>
        <v>6.4930000000000003</v>
      </c>
      <c r="AF486" s="158">
        <f>ROUND(Fall13!AA486/($P486/100),3)</f>
        <v>6.4379999999999997</v>
      </c>
      <c r="AG486" s="168">
        <f t="shared" ref="AG486:AL486" si="206">AG474</f>
        <v>142.9</v>
      </c>
      <c r="AH486" s="168">
        <f t="shared" si="206"/>
        <v>421.3</v>
      </c>
      <c r="AI486" s="168">
        <f t="shared" si="206"/>
        <v>51.6</v>
      </c>
      <c r="AJ486" s="168">
        <f t="shared" si="206"/>
        <v>25.9</v>
      </c>
      <c r="AK486" s="168">
        <f t="shared" si="206"/>
        <v>201.7</v>
      </c>
      <c r="AL486" s="168">
        <f t="shared" si="206"/>
        <v>2.9</v>
      </c>
    </row>
    <row r="487" spans="1:38">
      <c r="A487" s="16">
        <f t="shared" si="159"/>
        <v>2030</v>
      </c>
      <c r="B487" s="6">
        <f t="shared" si="184"/>
        <v>3</v>
      </c>
      <c r="C487" s="46">
        <f>'[1]M (Adjusted)'!B490</f>
        <v>10216.030529860527</v>
      </c>
      <c r="D487" s="101">
        <f>'[1]M (Adjusted)'!D490</f>
        <v>524.9994791611548</v>
      </c>
      <c r="E487" s="101">
        <f>'[1]M (Adjusted)'!E490</f>
        <v>231.50687722909836</v>
      </c>
      <c r="F487" s="101">
        <f>'[1]M (Adjusted)'!F490</f>
        <v>1686.854404441051</v>
      </c>
      <c r="G487" s="101">
        <f>'[1]M (Adjusted)'!G490</f>
        <v>160.26125695898889</v>
      </c>
      <c r="H487" s="101">
        <f>'[1]M (Adjusted)'!H490</f>
        <v>672.37520905728297</v>
      </c>
      <c r="I487" s="101">
        <f>'[1]M (Adjusted)'!I490</f>
        <v>1748.872428404708</v>
      </c>
      <c r="J487" s="101">
        <f>'[1]M (Adjusted)'!J490</f>
        <v>1934.6128482857059</v>
      </c>
      <c r="K487" s="101">
        <f>'[1]M (Adjusted)'!K490</f>
        <v>1631.3242533889509</v>
      </c>
      <c r="L487" s="101">
        <f>'[1]M (Adjusted)'!L490</f>
        <v>413.61642188290432</v>
      </c>
      <c r="M487" s="101">
        <f>'[1]M (Adjusted)'!M490</f>
        <v>8247.916822419591</v>
      </c>
      <c r="N487" s="101">
        <f>'[1]M (Adjusted)'!N490</f>
        <v>1188.7378157855742</v>
      </c>
      <c r="O487" s="38">
        <f t="shared" si="167"/>
        <v>29.4</v>
      </c>
      <c r="P487" s="101">
        <f>[2]M!L490</f>
        <v>334.65850255992865</v>
      </c>
      <c r="Q487" s="104">
        <f>'[3]M (Adjusted)'!$L490</f>
        <v>1316494.9725302418</v>
      </c>
      <c r="R487" s="104">
        <f>'[3]M (Adjusted)'!D490</f>
        <v>47569.20868187341</v>
      </c>
      <c r="S487" s="104">
        <f>'[3]M (Adjusted)'!$M490</f>
        <v>1174008.9684290732</v>
      </c>
      <c r="T487" s="104">
        <f>'[3]M (Adjusted)'!$O490</f>
        <v>42192.587692752961</v>
      </c>
      <c r="U487" s="174">
        <f>[4]Sheet1!$AQ490</f>
        <v>113.59571803307101</v>
      </c>
      <c r="V487" s="101">
        <f>[2]M!F490</f>
        <v>104.99173880272335</v>
      </c>
      <c r="W487" s="80">
        <v>26.2623468107194</v>
      </c>
      <c r="X487" s="80">
        <v>22.008943061849759</v>
      </c>
      <c r="Y487" s="80">
        <v>17.541099372259012</v>
      </c>
      <c r="Z487" s="80">
        <v>21.352689792097024</v>
      </c>
      <c r="AA487" s="80">
        <v>21.160324732833107</v>
      </c>
      <c r="AB487" s="158">
        <f>ROUND(Fall13!W487/($P487/100),3)</f>
        <v>7.8479999999999999</v>
      </c>
      <c r="AC487" s="158">
        <f>ROUND(Fall13!X487/($P487/100),3)</f>
        <v>6.577</v>
      </c>
      <c r="AD487" s="158">
        <f>ROUND(Fall13!Y487/($P487/100),3)</f>
        <v>5.2409999999999997</v>
      </c>
      <c r="AE487" s="158">
        <f>ROUND(Fall13!Z487/($P487/100),3)</f>
        <v>6.38</v>
      </c>
      <c r="AF487" s="158">
        <f>ROUND(Fall13!AA487/($P487/100),3)</f>
        <v>6.3230000000000004</v>
      </c>
      <c r="AG487" s="168">
        <f t="shared" ref="AG487:AL487" si="207">AG475</f>
        <v>79.2</v>
      </c>
      <c r="AH487" s="168">
        <f t="shared" si="207"/>
        <v>40.700000000000003</v>
      </c>
      <c r="AI487" s="168">
        <f t="shared" si="207"/>
        <v>25.2</v>
      </c>
      <c r="AJ487" s="168">
        <f t="shared" si="207"/>
        <v>66.099999999999994</v>
      </c>
      <c r="AK487" s="168">
        <f t="shared" si="207"/>
        <v>118.4</v>
      </c>
      <c r="AL487" s="168">
        <f t="shared" si="207"/>
        <v>14.6</v>
      </c>
    </row>
    <row r="488" spans="1:38">
      <c r="A488" s="16">
        <f t="shared" si="159"/>
        <v>2030</v>
      </c>
      <c r="B488" s="6">
        <f t="shared" si="184"/>
        <v>4</v>
      </c>
      <c r="C488" s="46">
        <f>'[1]M (Adjusted)'!B491</f>
        <v>10228.289351628224</v>
      </c>
      <c r="D488" s="101">
        <f>'[1]M (Adjusted)'!D491</f>
        <v>525.79470348656173</v>
      </c>
      <c r="E488" s="101">
        <f>'[1]M (Adjusted)'!E491</f>
        <v>231.11234385445715</v>
      </c>
      <c r="F488" s="101">
        <f>'[1]M (Adjusted)'!F491</f>
        <v>1687.1843771823992</v>
      </c>
      <c r="G488" s="101">
        <f>'[1]M (Adjusted)'!G491</f>
        <v>160.4679126112722</v>
      </c>
      <c r="H488" s="101">
        <f>'[1]M (Adjusted)'!H491</f>
        <v>673.36779455083115</v>
      </c>
      <c r="I488" s="101">
        <f>'[1]M (Adjusted)'!I491</f>
        <v>1751.8774915734928</v>
      </c>
      <c r="J488" s="101">
        <f>'[1]M (Adjusted)'!J491</f>
        <v>1938.3976020137468</v>
      </c>
      <c r="K488" s="101">
        <f>'[1]M (Adjusted)'!K491</f>
        <v>1633.7462099472682</v>
      </c>
      <c r="L488" s="101">
        <f>'[1]M (Adjusted)'!L491</f>
        <v>414.03639881561202</v>
      </c>
      <c r="M488" s="101">
        <f>'[1]M (Adjusted)'!M491</f>
        <v>8259.0777866946228</v>
      </c>
      <c r="N488" s="101">
        <f>'[1]M (Adjusted)'!N491</f>
        <v>1188.6642746977677</v>
      </c>
      <c r="O488" s="38">
        <f t="shared" si="167"/>
        <v>29.65</v>
      </c>
      <c r="P488" s="101">
        <f>[2]M!L491</f>
        <v>335.22850359780716</v>
      </c>
      <c r="Q488" s="104">
        <f>'[3]M (Adjusted)'!$L491</f>
        <v>1319860.66480306</v>
      </c>
      <c r="R488" s="104">
        <f>'[3]M (Adjusted)'!D491</f>
        <v>47623.140694385635</v>
      </c>
      <c r="S488" s="104">
        <f>'[3]M (Adjusted)'!$M491</f>
        <v>1177007.4465850829</v>
      </c>
      <c r="T488" s="104">
        <f>'[3]M (Adjusted)'!$O491</f>
        <v>42236.674757448833</v>
      </c>
      <c r="U488" s="174">
        <f>[4]Sheet1!$AQ491</f>
        <v>113.62579325934252</v>
      </c>
      <c r="V488" s="101">
        <f>[2]M!F491</f>
        <v>104.96850775107741</v>
      </c>
      <c r="W488" s="80">
        <v>26.239768833360252</v>
      </c>
      <c r="X488" s="80">
        <v>22.038014344658944</v>
      </c>
      <c r="Y488" s="80">
        <v>17.639780087389106</v>
      </c>
      <c r="Z488" s="80">
        <v>21.410142040158838</v>
      </c>
      <c r="AA488" s="80">
        <v>21.158613733819507</v>
      </c>
      <c r="AB488" s="158">
        <f>ROUND(Fall13!W488/($P488/100),3)</f>
        <v>7.827</v>
      </c>
      <c r="AC488" s="158">
        <f>ROUND(Fall13!X488/($P488/100),3)</f>
        <v>6.5739999999999998</v>
      </c>
      <c r="AD488" s="158">
        <f>ROUND(Fall13!Y488/($P488/100),3)</f>
        <v>5.2619999999999996</v>
      </c>
      <c r="AE488" s="158">
        <f>ROUND(Fall13!Z488/($P488/100),3)</f>
        <v>6.3869999999999996</v>
      </c>
      <c r="AF488" s="158">
        <f>ROUND(Fall13!AA488/($P488/100),3)</f>
        <v>6.3120000000000003</v>
      </c>
      <c r="AG488" s="168">
        <f t="shared" ref="AG488:AL488" si="208">AG476</f>
        <v>19.399999999999999</v>
      </c>
      <c r="AH488" s="168">
        <f t="shared" si="208"/>
        <v>96.9</v>
      </c>
      <c r="AI488" s="168">
        <f t="shared" si="208"/>
        <v>2.8</v>
      </c>
      <c r="AJ488" s="168">
        <f t="shared" si="208"/>
        <v>140.19999999999999</v>
      </c>
      <c r="AK488" s="168">
        <f t="shared" si="208"/>
        <v>37.6</v>
      </c>
      <c r="AL488" s="168">
        <f t="shared" si="208"/>
        <v>43.9</v>
      </c>
    </row>
    <row r="489" spans="1:38">
      <c r="A489" s="16">
        <f t="shared" si="159"/>
        <v>2030</v>
      </c>
      <c r="B489" s="6">
        <f t="shared" si="184"/>
        <v>5</v>
      </c>
      <c r="C489" s="46">
        <f>'[1]M (Adjusted)'!B492</f>
        <v>10240.519975634352</v>
      </c>
      <c r="D489" s="101">
        <f>'[1]M (Adjusted)'!D492</f>
        <v>526.57729417740575</v>
      </c>
      <c r="E489" s="101">
        <f>'[1]M (Adjusted)'!E492</f>
        <v>230.72117842397381</v>
      </c>
      <c r="F489" s="101">
        <f>'[1]M (Adjusted)'!F492</f>
        <v>1687.5285260591115</v>
      </c>
      <c r="G489" s="101">
        <f>'[1]M (Adjusted)'!G492</f>
        <v>160.66751173850631</v>
      </c>
      <c r="H489" s="101">
        <f>'[1]M (Adjusted)'!H492</f>
        <v>674.36873230842809</v>
      </c>
      <c r="I489" s="101">
        <f>'[1]M (Adjusted)'!I492</f>
        <v>1754.8984518563075</v>
      </c>
      <c r="J489" s="101">
        <f>'[1]M (Adjusted)'!J492</f>
        <v>1942.162312082706</v>
      </c>
      <c r="K489" s="101">
        <f>'[1]M (Adjusted)'!K492</f>
        <v>1636.1364664406547</v>
      </c>
      <c r="L489" s="101">
        <f>'[1]M (Adjusted)'!L492</f>
        <v>414.44942458791115</v>
      </c>
      <c r="M489" s="101">
        <f>'[1]M (Adjusted)'!M492</f>
        <v>8270.2114250736249</v>
      </c>
      <c r="N489" s="101">
        <f>'[1]M (Adjusted)'!N492</f>
        <v>1189.0518797217974</v>
      </c>
      <c r="O489" s="38">
        <f t="shared" si="167"/>
        <v>30.55</v>
      </c>
      <c r="P489" s="101">
        <f>[2]M!L492</f>
        <v>335.79836299243163</v>
      </c>
      <c r="Q489" s="104">
        <f>'[3]M (Adjusted)'!$L492</f>
        <v>1323214.5437001875</v>
      </c>
      <c r="R489" s="104">
        <f>'[3]M (Adjusted)'!D492</f>
        <v>47674.68895530048</v>
      </c>
      <c r="S489" s="104">
        <f>'[3]M (Adjusted)'!$M492</f>
        <v>1179989.5445768295</v>
      </c>
      <c r="T489" s="104">
        <f>'[3]M (Adjusted)'!$O492</f>
        <v>42280.138675889662</v>
      </c>
      <c r="U489" s="174">
        <f>[4]Sheet1!$AQ492</f>
        <v>113.65702385574039</v>
      </c>
      <c r="V489" s="101">
        <f>[2]M!F492</f>
        <v>104.95253247082714</v>
      </c>
      <c r="W489" s="80">
        <v>25.810921328252917</v>
      </c>
      <c r="X489" s="80">
        <v>21.705177922986081</v>
      </c>
      <c r="Y489" s="80">
        <v>17.496476761613685</v>
      </c>
      <c r="Z489" s="80">
        <v>21.112358720472372</v>
      </c>
      <c r="AA489" s="80">
        <v>21.149410750726574</v>
      </c>
      <c r="AB489" s="158">
        <f>ROUND(Fall13!W489/($P489/100),3)</f>
        <v>7.6859999999999999</v>
      </c>
      <c r="AC489" s="158">
        <f>ROUND(Fall13!X489/($P489/100),3)</f>
        <v>6.4640000000000004</v>
      </c>
      <c r="AD489" s="158">
        <f>ROUND(Fall13!Y489/($P489/100),3)</f>
        <v>5.21</v>
      </c>
      <c r="AE489" s="158">
        <f>ROUND(Fall13!Z489/($P489/100),3)</f>
        <v>6.2869999999999999</v>
      </c>
      <c r="AF489" s="158">
        <f>ROUND(Fall13!AA489/($P489/100),3)</f>
        <v>6.298</v>
      </c>
      <c r="AG489" s="168">
        <f t="shared" ref="AG489:AL489" si="209">AG477</f>
        <v>2.6</v>
      </c>
      <c r="AH489" s="168">
        <f t="shared" si="209"/>
        <v>202.5</v>
      </c>
      <c r="AI489" s="168">
        <f t="shared" si="209"/>
        <v>0.2</v>
      </c>
      <c r="AJ489" s="168">
        <f t="shared" si="209"/>
        <v>258.10000000000002</v>
      </c>
      <c r="AK489" s="168">
        <f t="shared" si="209"/>
        <v>6.7</v>
      </c>
      <c r="AL489" s="168">
        <f t="shared" si="209"/>
        <v>124.9</v>
      </c>
    </row>
    <row r="490" spans="1:38">
      <c r="A490" s="16">
        <f t="shared" si="159"/>
        <v>2030</v>
      </c>
      <c r="B490" s="6">
        <f t="shared" si="184"/>
        <v>6</v>
      </c>
      <c r="C490" s="46">
        <f>'[1]M (Adjusted)'!B493</f>
        <v>10252.568555059035</v>
      </c>
      <c r="D490" s="101">
        <f>'[1]M (Adjusted)'!D493</f>
        <v>527.30538192205131</v>
      </c>
      <c r="E490" s="101">
        <f>'[1]M (Adjusted)'!E493</f>
        <v>230.32130450978875</v>
      </c>
      <c r="F490" s="101">
        <f>'[1]M (Adjusted)'!F493</f>
        <v>1687.8801969964056</v>
      </c>
      <c r="G490" s="101">
        <f>'[1]M (Adjusted)'!G493</f>
        <v>160.85859214526911</v>
      </c>
      <c r="H490" s="101">
        <f>'[1]M (Adjusted)'!H493</f>
        <v>675.39053346359481</v>
      </c>
      <c r="I490" s="101">
        <f>'[1]M (Adjusted)'!I493</f>
        <v>1758.0241578117013</v>
      </c>
      <c r="J490" s="101">
        <f>'[1]M (Adjusted)'!J493</f>
        <v>1945.8319858819245</v>
      </c>
      <c r="K490" s="101">
        <f>'[1]M (Adjusted)'!K493</f>
        <v>1638.4071472863357</v>
      </c>
      <c r="L490" s="101">
        <f>'[1]M (Adjusted)'!L493</f>
        <v>414.84173829803865</v>
      </c>
      <c r="M490" s="101">
        <f>'[1]M (Adjusted)'!M493</f>
        <v>8281.2343518832695</v>
      </c>
      <c r="N490" s="101">
        <f>'[1]M (Adjusted)'!N493</f>
        <v>1189.4992389495144</v>
      </c>
      <c r="O490" s="38">
        <f t="shared" si="167"/>
        <v>30.8</v>
      </c>
      <c r="P490" s="101">
        <f>[2]M!L493</f>
        <v>336.36722646943718</v>
      </c>
      <c r="Q490" s="104">
        <f>'[3]M (Adjusted)'!$L493</f>
        <v>1326490.9400512695</v>
      </c>
      <c r="R490" s="104">
        <f>'[3]M (Adjusted)'!D493</f>
        <v>47721.715884437886</v>
      </c>
      <c r="S490" s="104">
        <f>'[3]M (Adjusted)'!$M493</f>
        <v>1182894.1573476156</v>
      </c>
      <c r="T490" s="104">
        <f>'[3]M (Adjusted)'!$O493</f>
        <v>42320.906944370268</v>
      </c>
      <c r="U490" s="174">
        <f>[4]Sheet1!$AQ493</f>
        <v>113.69102969771872</v>
      </c>
      <c r="V490" s="101">
        <f>[2]M!F493</f>
        <v>104.95462370229264</v>
      </c>
      <c r="W490" s="80">
        <v>25.666679766939282</v>
      </c>
      <c r="X490" s="80">
        <v>21.675028114045023</v>
      </c>
      <c r="Y490" s="80">
        <v>17.371932546506393</v>
      </c>
      <c r="Z490" s="80">
        <v>21.089610290151477</v>
      </c>
      <c r="AA490" s="80">
        <v>21.518754435741375</v>
      </c>
      <c r="AB490" s="158">
        <f>ROUND(Fall13!W490/($P490/100),3)</f>
        <v>7.6310000000000002</v>
      </c>
      <c r="AC490" s="158">
        <f>ROUND(Fall13!X490/($P490/100),3)</f>
        <v>6.444</v>
      </c>
      <c r="AD490" s="158">
        <f>ROUND(Fall13!Y490/($P490/100),3)</f>
        <v>5.165</v>
      </c>
      <c r="AE490" s="158">
        <f>ROUND(Fall13!Z490/($P490/100),3)</f>
        <v>6.27</v>
      </c>
      <c r="AF490" s="158">
        <f>ROUND(Fall13!AA490/($P490/100),3)</f>
        <v>6.3970000000000002</v>
      </c>
      <c r="AG490" s="168">
        <f t="shared" ref="AG490:AL490" si="210">AG478</f>
        <v>0</v>
      </c>
      <c r="AH490" s="168">
        <f t="shared" si="210"/>
        <v>350.3</v>
      </c>
      <c r="AI490" s="168">
        <f t="shared" si="210"/>
        <v>0</v>
      </c>
      <c r="AJ490" s="168">
        <f t="shared" si="210"/>
        <v>411.6</v>
      </c>
      <c r="AK490" s="168">
        <f t="shared" si="210"/>
        <v>0</v>
      </c>
      <c r="AL490" s="168">
        <f t="shared" si="210"/>
        <v>259</v>
      </c>
    </row>
    <row r="491" spans="1:38">
      <c r="A491" s="16">
        <f t="shared" si="159"/>
        <v>2030</v>
      </c>
      <c r="B491" s="6">
        <f t="shared" si="184"/>
        <v>7</v>
      </c>
      <c r="C491" s="46">
        <f>'[1]M (Adjusted)'!B494</f>
        <v>10264.529824977921</v>
      </c>
      <c r="D491" s="101">
        <f>'[1]M (Adjusted)'!D494</f>
        <v>527.97720210746888</v>
      </c>
      <c r="E491" s="101">
        <f>'[1]M (Adjusted)'!E494</f>
        <v>229.92283787698514</v>
      </c>
      <c r="F491" s="101">
        <f>'[1]M (Adjusted)'!F494</f>
        <v>1688.2430567915042</v>
      </c>
      <c r="G491" s="101">
        <f>'[1]M (Adjusted)'!G494</f>
        <v>161.04630528324313</v>
      </c>
      <c r="H491" s="101">
        <f>'[1]M (Adjusted)'!H494</f>
        <v>676.43212208247951</v>
      </c>
      <c r="I491" s="101">
        <f>'[1]M (Adjusted)'!I494</f>
        <v>1761.229417630261</v>
      </c>
      <c r="J491" s="101">
        <f>'[1]M (Adjusted)'!J494</f>
        <v>1949.4407202274569</v>
      </c>
      <c r="K491" s="101">
        <f>'[1]M (Adjusted)'!K494</f>
        <v>1640.6164568951053</v>
      </c>
      <c r="L491" s="101">
        <f>'[1]M (Adjusted)'!L494</f>
        <v>415.22559617171362</v>
      </c>
      <c r="M491" s="101">
        <f>'[1]M (Adjusted)'!M494</f>
        <v>8292.2336750817631</v>
      </c>
      <c r="N491" s="101">
        <f>'[1]M (Adjusted)'!N494</f>
        <v>1189.908891400737</v>
      </c>
      <c r="O491" s="38">
        <f t="shared" si="167"/>
        <v>30.35</v>
      </c>
      <c r="P491" s="101">
        <f>[2]M!L494</f>
        <v>336.93492548170332</v>
      </c>
      <c r="Q491" s="104">
        <f>'[3]M (Adjusted)'!$L494</f>
        <v>1329735.7997475902</v>
      </c>
      <c r="R491" s="104">
        <f>'[3]M (Adjusted)'!D494</f>
        <v>47765.984176892453</v>
      </c>
      <c r="S491" s="104">
        <f>'[3]M (Adjusted)'!$M494</f>
        <v>1185767.2031496109</v>
      </c>
      <c r="T491" s="104">
        <f>'[3]M (Adjusted)'!$O494</f>
        <v>42360.704413290943</v>
      </c>
      <c r="U491" s="174">
        <f>[4]Sheet1!$AQ494</f>
        <v>113.72547589479795</v>
      </c>
      <c r="V491" s="101">
        <f>[2]M!F494</f>
        <v>104.96849626807436</v>
      </c>
      <c r="W491" s="80">
        <v>25.724472617156266</v>
      </c>
      <c r="X491" s="80">
        <v>21.57866832170896</v>
      </c>
      <c r="Y491" s="80">
        <v>17.265374112165713</v>
      </c>
      <c r="Z491" s="80">
        <v>20.99374739004665</v>
      </c>
      <c r="AA491" s="80">
        <v>21.567906900209159</v>
      </c>
      <c r="AB491" s="158">
        <f>ROUND(Fall13!W491/($P491/100),3)</f>
        <v>7.6349999999999998</v>
      </c>
      <c r="AC491" s="158">
        <f>ROUND(Fall13!X491/($P491/100),3)</f>
        <v>6.4039999999999999</v>
      </c>
      <c r="AD491" s="158">
        <f>ROUND(Fall13!Y491/($P491/100),3)</f>
        <v>5.1239999999999997</v>
      </c>
      <c r="AE491" s="158">
        <f>ROUND(Fall13!Z491/($P491/100),3)</f>
        <v>6.2309999999999999</v>
      </c>
      <c r="AF491" s="158">
        <f>ROUND(Fall13!AA491/($P491/100),3)</f>
        <v>6.4009999999999998</v>
      </c>
      <c r="AG491" s="168">
        <f t="shared" ref="AG491:AL491" si="211">AG479</f>
        <v>0</v>
      </c>
      <c r="AH491" s="168">
        <f t="shared" si="211"/>
        <v>421.3</v>
      </c>
      <c r="AI491" s="168">
        <f t="shared" si="211"/>
        <v>0</v>
      </c>
      <c r="AJ491" s="168">
        <f t="shared" si="211"/>
        <v>482.4</v>
      </c>
      <c r="AK491" s="168">
        <f t="shared" si="211"/>
        <v>0</v>
      </c>
      <c r="AL491" s="168">
        <f t="shared" si="211"/>
        <v>329.7</v>
      </c>
    </row>
    <row r="492" spans="1:38">
      <c r="A492" s="16">
        <f t="shared" si="159"/>
        <v>2030</v>
      </c>
      <c r="B492" s="6">
        <f t="shared" si="184"/>
        <v>8</v>
      </c>
      <c r="C492" s="46">
        <f>'[1]M (Adjusted)'!B495</f>
        <v>10276.78155833675</v>
      </c>
      <c r="D492" s="101">
        <f>'[1]M (Adjusted)'!D495</f>
        <v>528.61562311865634</v>
      </c>
      <c r="E492" s="101">
        <f>'[1]M (Adjusted)'!E495</f>
        <v>229.53714020538234</v>
      </c>
      <c r="F492" s="101">
        <f>'[1]M (Adjusted)'!F495</f>
        <v>1688.6302306013963</v>
      </c>
      <c r="G492" s="101">
        <f>'[1]M (Adjusted)'!G495</f>
        <v>161.24131598514165</v>
      </c>
      <c r="H492" s="101">
        <f>'[1]M (Adjusted)'!H495</f>
        <v>677.5048723698203</v>
      </c>
      <c r="I492" s="101">
        <f>'[1]M (Adjusted)'!I495</f>
        <v>1764.5023240216317</v>
      </c>
      <c r="J492" s="101">
        <f>'[1]M (Adjusted)'!J495</f>
        <v>1953.1196411252022</v>
      </c>
      <c r="K492" s="101">
        <f>'[1]M (Adjusted)'!K495</f>
        <v>1642.9099797380547</v>
      </c>
      <c r="L492" s="101">
        <f>'[1]M (Adjusted)'!L495</f>
        <v>415.62873613401769</v>
      </c>
      <c r="M492" s="101">
        <f>'[1]M (Adjusted)'!M495</f>
        <v>8303.5370999752649</v>
      </c>
      <c r="N492" s="101">
        <f>'[1]M (Adjusted)'!N495</f>
        <v>1190.2879445090994</v>
      </c>
      <c r="O492" s="38">
        <f t="shared" si="167"/>
        <v>31.25</v>
      </c>
      <c r="P492" s="101">
        <f>[2]M!L495</f>
        <v>337.51083149021912</v>
      </c>
      <c r="Q492" s="104">
        <f>'[3]M (Adjusted)'!$L495</f>
        <v>1333087.3959261987</v>
      </c>
      <c r="R492" s="104">
        <f>'[3]M (Adjusted)'!D495</f>
        <v>47811.33845160246</v>
      </c>
      <c r="S492" s="104">
        <f>'[3]M (Adjusted)'!$M495</f>
        <v>1188739.3300052765</v>
      </c>
      <c r="T492" s="104">
        <f>'[3]M (Adjusted)'!$O495</f>
        <v>42403.246295852048</v>
      </c>
      <c r="U492" s="174">
        <f>[4]Sheet1!$AQ495</f>
        <v>113.75718151841072</v>
      </c>
      <c r="V492" s="101">
        <f>[2]M!F495</f>
        <v>104.98209191251907</v>
      </c>
      <c r="W492" s="80">
        <v>25.727061701626567</v>
      </c>
      <c r="X492" s="80">
        <v>21.552791434870407</v>
      </c>
      <c r="Y492" s="80">
        <v>17.302114626627507</v>
      </c>
      <c r="Z492" s="80">
        <v>20.971884487915162</v>
      </c>
      <c r="AA492" s="80">
        <v>21.526814928135494</v>
      </c>
      <c r="AB492" s="158">
        <f>ROUND(Fall13!W492/($P492/100),3)</f>
        <v>7.6230000000000002</v>
      </c>
      <c r="AC492" s="158">
        <f>ROUND(Fall13!X492/($P492/100),3)</f>
        <v>6.3860000000000001</v>
      </c>
      <c r="AD492" s="158">
        <f>ROUND(Fall13!Y492/($P492/100),3)</f>
        <v>5.1260000000000003</v>
      </c>
      <c r="AE492" s="158">
        <f>ROUND(Fall13!Z492/($P492/100),3)</f>
        <v>6.2140000000000004</v>
      </c>
      <c r="AF492" s="158">
        <f>ROUND(Fall13!AA492/($P492/100),3)</f>
        <v>6.3780000000000001</v>
      </c>
      <c r="AG492" s="168">
        <f t="shared" ref="AG492:AL492" si="212">AG480</f>
        <v>0</v>
      </c>
      <c r="AH492" s="168">
        <f t="shared" si="212"/>
        <v>449.2</v>
      </c>
      <c r="AI492" s="168">
        <f t="shared" si="212"/>
        <v>0</v>
      </c>
      <c r="AJ492" s="168">
        <f t="shared" si="212"/>
        <v>510.4</v>
      </c>
      <c r="AK492" s="168">
        <f t="shared" si="212"/>
        <v>0</v>
      </c>
      <c r="AL492" s="168">
        <f t="shared" si="212"/>
        <v>357.3</v>
      </c>
    </row>
    <row r="493" spans="1:38">
      <c r="A493" s="16">
        <f t="shared" si="159"/>
        <v>2030</v>
      </c>
      <c r="B493" s="6">
        <f t="shared" si="184"/>
        <v>9</v>
      </c>
      <c r="C493" s="46">
        <f>'[1]M (Adjusted)'!B496</f>
        <v>10289.039435158173</v>
      </c>
      <c r="D493" s="101">
        <f>'[1]M (Adjusted)'!D496</f>
        <v>529.21704446499541</v>
      </c>
      <c r="E493" s="101">
        <f>'[1]M (Adjusted)'!E496</f>
        <v>229.1857061624527</v>
      </c>
      <c r="F493" s="101">
        <f>'[1]M (Adjusted)'!F496</f>
        <v>1689.0296180004875</v>
      </c>
      <c r="G493" s="101">
        <f>'[1]M (Adjusted)'!G496</f>
        <v>161.44339397620254</v>
      </c>
      <c r="H493" s="101">
        <f>'[1]M (Adjusted)'!H496</f>
        <v>678.5709244169916</v>
      </c>
      <c r="I493" s="101">
        <f>'[1]M (Adjusted)'!I496</f>
        <v>1767.6993845373393</v>
      </c>
      <c r="J493" s="101">
        <f>'[1]M (Adjusted)'!J496</f>
        <v>1956.7905074705679</v>
      </c>
      <c r="K493" s="101">
        <f>'[1]M (Adjusted)'!K496</f>
        <v>1645.2771255105733</v>
      </c>
      <c r="L493" s="101">
        <f>'[1]M (Adjusted)'!L496</f>
        <v>416.05135743220649</v>
      </c>
      <c r="M493" s="101">
        <f>'[1]M (Adjusted)'!M496</f>
        <v>8314.8623113443682</v>
      </c>
      <c r="N493" s="101">
        <f>'[1]M (Adjusted)'!N496</f>
        <v>1190.6103838561999</v>
      </c>
      <c r="O493" s="38">
        <f t="shared" si="167"/>
        <v>30.5</v>
      </c>
      <c r="P493" s="101">
        <f>[2]M!L496</f>
        <v>338.07692922136437</v>
      </c>
      <c r="Q493" s="104">
        <f>'[3]M (Adjusted)'!$L496</f>
        <v>1336488.1644510904</v>
      </c>
      <c r="R493" s="104">
        <f>'[3]M (Adjusted)'!D496</f>
        <v>47858.380254825213</v>
      </c>
      <c r="S493" s="104">
        <f>'[3]M (Adjusted)'!$M496</f>
        <v>1191766.5824106853</v>
      </c>
      <c r="T493" s="104">
        <f>'[3]M (Adjusted)'!$O496</f>
        <v>42449.026454703016</v>
      </c>
      <c r="U493" s="174">
        <f>[4]Sheet1!$AQ496</f>
        <v>113.78295267981788</v>
      </c>
      <c r="V493" s="101">
        <f>[2]M!F496</f>
        <v>104.98629651019971</v>
      </c>
      <c r="W493" s="80">
        <v>25.899134074896597</v>
      </c>
      <c r="X493" s="80">
        <v>21.724197654962566</v>
      </c>
      <c r="Y493" s="80">
        <v>17.374602894892227</v>
      </c>
      <c r="Z493" s="80">
        <v>21.110455145891798</v>
      </c>
      <c r="AA493" s="80">
        <v>21.557062891287213</v>
      </c>
      <c r="AB493" s="158">
        <f>ROUND(Fall13!W493/($P493/100),3)</f>
        <v>7.6609999999999996</v>
      </c>
      <c r="AC493" s="158">
        <f>ROUND(Fall13!X493/($P493/100),3)</f>
        <v>6.4260000000000002</v>
      </c>
      <c r="AD493" s="158">
        <f>ROUND(Fall13!Y493/($P493/100),3)</f>
        <v>5.1390000000000002</v>
      </c>
      <c r="AE493" s="158">
        <f>ROUND(Fall13!Z493/($P493/100),3)</f>
        <v>6.2439999999999998</v>
      </c>
      <c r="AF493" s="158">
        <f>ROUND(Fall13!AA493/($P493/100),3)</f>
        <v>6.3760000000000003</v>
      </c>
      <c r="AG493" s="168">
        <f t="shared" ref="AG493:AL493" si="213">AG481</f>
        <v>0</v>
      </c>
      <c r="AH493" s="168">
        <f t="shared" si="213"/>
        <v>434.1</v>
      </c>
      <c r="AI493" s="168">
        <f t="shared" si="213"/>
        <v>0</v>
      </c>
      <c r="AJ493" s="168">
        <f t="shared" si="213"/>
        <v>495.5</v>
      </c>
      <c r="AK493" s="168">
        <f t="shared" si="213"/>
        <v>0</v>
      </c>
      <c r="AL493" s="168">
        <f t="shared" si="213"/>
        <v>342.1</v>
      </c>
    </row>
    <row r="494" spans="1:38">
      <c r="A494" s="16">
        <f t="shared" si="159"/>
        <v>2030</v>
      </c>
      <c r="B494" s="6">
        <f t="shared" si="184"/>
        <v>10</v>
      </c>
      <c r="C494" s="46">
        <f>'[1]M (Adjusted)'!B497</f>
        <v>10301.40778496573</v>
      </c>
      <c r="D494" s="101">
        <f>'[1]M (Adjusted)'!D497</f>
        <v>529.82180460446307</v>
      </c>
      <c r="E494" s="101">
        <f>'[1]M (Adjusted)'!E497</f>
        <v>228.84619214265578</v>
      </c>
      <c r="F494" s="101">
        <f>'[1]M (Adjusted)'!F497</f>
        <v>1689.4285751737414</v>
      </c>
      <c r="G494" s="101">
        <f>'[1]M (Adjusted)'!G497</f>
        <v>161.65754483448296</v>
      </c>
      <c r="H494" s="101">
        <f>'[1]M (Adjusted)'!H497</f>
        <v>679.65229581975404</v>
      </c>
      <c r="I494" s="101">
        <f>'[1]M (Adjusted)'!I497</f>
        <v>1770.9148259302301</v>
      </c>
      <c r="J494" s="101">
        <f>'[1]M (Adjusted)'!J497</f>
        <v>1960.4603928981289</v>
      </c>
      <c r="K494" s="101">
        <f>'[1]M (Adjusted)'!K497</f>
        <v>1647.6849775381627</v>
      </c>
      <c r="L494" s="101">
        <f>'[1]M (Adjusted)'!L497</f>
        <v>416.48953951991376</v>
      </c>
      <c r="M494" s="101">
        <f>'[1]M (Adjusted)'!M497</f>
        <v>8326.2881517144142</v>
      </c>
      <c r="N494" s="101">
        <f>'[1]M (Adjusted)'!N497</f>
        <v>1190.8200851111005</v>
      </c>
      <c r="O494" s="38">
        <f t="shared" si="167"/>
        <v>29.7</v>
      </c>
      <c r="P494" s="101">
        <f>[2]M!L497</f>
        <v>338.64449384580217</v>
      </c>
      <c r="Q494" s="104">
        <f>'[3]M (Adjusted)'!$L497</f>
        <v>1339943.5064500377</v>
      </c>
      <c r="R494" s="104">
        <f>'[3]M (Adjusted)'!D497</f>
        <v>47906.893670233265</v>
      </c>
      <c r="S494" s="104">
        <f>'[3]M (Adjusted)'!$M497</f>
        <v>1194858.1909484863</v>
      </c>
      <c r="T494" s="104">
        <f>'[3]M (Adjusted)'!$O497</f>
        <v>42497.174836743259</v>
      </c>
      <c r="U494" s="174">
        <f>[4]Sheet1!$AQ497</f>
        <v>113.80560190708286</v>
      </c>
      <c r="V494" s="101">
        <f>[2]M!F497</f>
        <v>104.98323612882486</v>
      </c>
      <c r="W494" s="80">
        <v>26.229409434003152</v>
      </c>
      <c r="X494" s="80">
        <v>21.86547030016866</v>
      </c>
      <c r="Y494" s="80">
        <v>17.322092586344244</v>
      </c>
      <c r="Z494" s="80">
        <v>21.2015909056257</v>
      </c>
      <c r="AA494" s="80">
        <v>21.44702113136718</v>
      </c>
      <c r="AB494" s="158">
        <f>ROUND(Fall13!W494/($P494/100),3)</f>
        <v>7.7450000000000001</v>
      </c>
      <c r="AC494" s="158">
        <f>ROUND(Fall13!X494/($P494/100),3)</f>
        <v>6.4569999999999999</v>
      </c>
      <c r="AD494" s="158">
        <f>ROUND(Fall13!Y494/($P494/100),3)</f>
        <v>5.1150000000000002</v>
      </c>
      <c r="AE494" s="158">
        <f>ROUND(Fall13!Z494/($P494/100),3)</f>
        <v>6.2610000000000001</v>
      </c>
      <c r="AF494" s="158">
        <f>ROUND(Fall13!AA494/($P494/100),3)</f>
        <v>6.3330000000000002</v>
      </c>
      <c r="AG494" s="168">
        <f t="shared" ref="AG494:AL494" si="214">AG482</f>
        <v>0.3</v>
      </c>
      <c r="AH494" s="168">
        <f t="shared" si="214"/>
        <v>344.3</v>
      </c>
      <c r="AI494" s="168">
        <f t="shared" si="214"/>
        <v>0</v>
      </c>
      <c r="AJ494" s="168">
        <f t="shared" si="214"/>
        <v>403.4</v>
      </c>
      <c r="AK494" s="168">
        <f t="shared" si="214"/>
        <v>0.7</v>
      </c>
      <c r="AL494" s="168">
        <f t="shared" si="214"/>
        <v>256.3</v>
      </c>
    </row>
    <row r="495" spans="1:38">
      <c r="A495" s="16">
        <f t="shared" si="159"/>
        <v>2030</v>
      </c>
      <c r="B495" s="6">
        <f t="shared" si="184"/>
        <v>11</v>
      </c>
      <c r="C495" s="46">
        <f>'[1]M (Adjusted)'!B498</f>
        <v>10313.729302807649</v>
      </c>
      <c r="D495" s="101">
        <f>'[1]M (Adjusted)'!D498</f>
        <v>530.46327650571868</v>
      </c>
      <c r="E495" s="101">
        <f>'[1]M (Adjusted)'!E498</f>
        <v>228.49471513889731</v>
      </c>
      <c r="F495" s="101">
        <f>'[1]M (Adjusted)'!F498</f>
        <v>1689.8025555249303</v>
      </c>
      <c r="G495" s="101">
        <f>'[1]M (Adjusted)'!G498</f>
        <v>161.88409181718404</v>
      </c>
      <c r="H495" s="101">
        <f>'[1]M (Adjusted)'!H498</f>
        <v>680.75597395673003</v>
      </c>
      <c r="I495" s="101">
        <f>'[1]M (Adjusted)'!I498</f>
        <v>1774.2139960899949</v>
      </c>
      <c r="J495" s="101">
        <f>'[1]M (Adjusted)'!J498</f>
        <v>1964.0488936831555</v>
      </c>
      <c r="K495" s="101">
        <f>'[1]M (Adjusted)'!K498</f>
        <v>1650.0224501470725</v>
      </c>
      <c r="L495" s="101">
        <f>'[1]M (Adjusted)'!L498</f>
        <v>416.92540033621094</v>
      </c>
      <c r="M495" s="101">
        <f>'[1]M (Adjusted)'!M498</f>
        <v>8337.653361555278</v>
      </c>
      <c r="N495" s="101">
        <f>'[1]M (Adjusted)'!N498</f>
        <v>1190.8430544309497</v>
      </c>
      <c r="O495" s="38">
        <f t="shared" si="167"/>
        <v>29.9</v>
      </c>
      <c r="P495" s="101">
        <f>[2]M!L498</f>
        <v>339.21590106634733</v>
      </c>
      <c r="Q495" s="104">
        <f>'[3]M (Adjusted)'!$L498</f>
        <v>1343373.7628977457</v>
      </c>
      <c r="R495" s="104">
        <f>'[3]M (Adjusted)'!D498</f>
        <v>47954.988202958004</v>
      </c>
      <c r="S495" s="104">
        <f>'[3]M (Adjusted)'!$M498</f>
        <v>1197946.7791837056</v>
      </c>
      <c r="T495" s="104">
        <f>'[3]M (Adjusted)'!$O498</f>
        <v>42545.0553913037</v>
      </c>
      <c r="U495" s="174">
        <f>[4]Sheet1!$AQ498</f>
        <v>113.82883395029542</v>
      </c>
      <c r="V495" s="101">
        <f>[2]M!F498</f>
        <v>104.97823520163074</v>
      </c>
      <c r="W495" s="80">
        <v>26.756327639928095</v>
      </c>
      <c r="X495" s="80">
        <v>22.159247071864932</v>
      </c>
      <c r="Y495" s="80">
        <v>17.767048774381113</v>
      </c>
      <c r="Z495" s="80">
        <v>21.509857015846514</v>
      </c>
      <c r="AA495" s="80">
        <v>21.148560603556597</v>
      </c>
      <c r="AB495" s="158">
        <f>ROUND(Fall13!W495/($P495/100),3)</f>
        <v>7.8879999999999999</v>
      </c>
      <c r="AC495" s="158">
        <f>ROUND(Fall13!X495/($P495/100),3)</f>
        <v>6.532</v>
      </c>
      <c r="AD495" s="158">
        <f>ROUND(Fall13!Y495/($P495/100),3)</f>
        <v>5.2380000000000004</v>
      </c>
      <c r="AE495" s="158">
        <f>ROUND(Fall13!Z495/($P495/100),3)</f>
        <v>6.3410000000000002</v>
      </c>
      <c r="AF495" s="158">
        <f>ROUND(Fall13!AA495/($P495/100),3)</f>
        <v>6.2350000000000003</v>
      </c>
      <c r="AG495" s="168">
        <f t="shared" ref="AG495:AL495" si="215">AG483</f>
        <v>13.1</v>
      </c>
      <c r="AH495" s="168">
        <f t="shared" si="215"/>
        <v>171.4</v>
      </c>
      <c r="AI495" s="168">
        <f t="shared" si="215"/>
        <v>1.8</v>
      </c>
      <c r="AJ495" s="168">
        <f t="shared" si="215"/>
        <v>221</v>
      </c>
      <c r="AK495" s="168">
        <f t="shared" si="215"/>
        <v>23.9</v>
      </c>
      <c r="AL495" s="168">
        <f t="shared" si="215"/>
        <v>106.2</v>
      </c>
    </row>
    <row r="496" spans="1:38">
      <c r="A496" s="16">
        <f t="shared" si="159"/>
        <v>2030</v>
      </c>
      <c r="B496" s="6">
        <f t="shared" si="184"/>
        <v>12</v>
      </c>
      <c r="C496" s="46">
        <f>'[1]M (Adjusted)'!B499</f>
        <v>10325.903575216571</v>
      </c>
      <c r="D496" s="101">
        <f>'[1]M (Adjusted)'!D499</f>
        <v>531.16156691985748</v>
      </c>
      <c r="E496" s="101">
        <f>'[1]M (Adjusted)'!E499</f>
        <v>228.11558530840182</v>
      </c>
      <c r="F496" s="101">
        <f>'[1]M (Adjusted)'!F499</f>
        <v>1690.1361297849685</v>
      </c>
      <c r="G496" s="101">
        <f>'[1]M (Adjusted)'!G499</f>
        <v>162.12223872722637</v>
      </c>
      <c r="H496" s="101">
        <f>'[1]M (Adjusted)'!H499</f>
        <v>681.88793162616992</v>
      </c>
      <c r="I496" s="101">
        <f>'[1]M (Adjusted)'!I499</f>
        <v>1777.6258129458274</v>
      </c>
      <c r="J496" s="101">
        <f>'[1]M (Adjusted)'!J499</f>
        <v>1967.5129402154876</v>
      </c>
      <c r="K496" s="101">
        <f>'[1]M (Adjusted)'!K499</f>
        <v>1652.2219286964785</v>
      </c>
      <c r="L496" s="101">
        <f>'[1]M (Adjusted)'!L499</f>
        <v>417.34672329070105</v>
      </c>
      <c r="M496" s="101">
        <f>'[1]M (Adjusted)'!M499</f>
        <v>8348.8537052868596</v>
      </c>
      <c r="N496" s="101">
        <f>'[1]M (Adjusted)'!N499</f>
        <v>1190.6987662105912</v>
      </c>
      <c r="O496" s="38">
        <f t="shared" si="167"/>
        <v>31.4</v>
      </c>
      <c r="P496" s="101">
        <f>[2]M!L499</f>
        <v>339.79286500132611</v>
      </c>
      <c r="Q496" s="104">
        <f>'[3]M (Adjusted)'!$L499</f>
        <v>1346730.5294524161</v>
      </c>
      <c r="R496" s="104">
        <f>'[3]M (Adjusted)'!D499</f>
        <v>48001.462623282874</v>
      </c>
      <c r="S496" s="104">
        <f>'[3]M (Adjusted)'!$M499</f>
        <v>1200988.5388725034</v>
      </c>
      <c r="T496" s="104">
        <f>'[3]M (Adjusted)'!$O499</f>
        <v>42590.928312978438</v>
      </c>
      <c r="U496" s="174">
        <f>[4]Sheet1!$AQ499</f>
        <v>113.85502897999099</v>
      </c>
      <c r="V496" s="101">
        <f>[2]M!F499</f>
        <v>104.97515331860632</v>
      </c>
      <c r="W496" s="80">
        <v>26.151705682739518</v>
      </c>
      <c r="X496" s="80">
        <v>21.985085256616308</v>
      </c>
      <c r="Y496" s="80">
        <v>17.431570954800982</v>
      </c>
      <c r="Z496" s="80">
        <v>21.304772898448888</v>
      </c>
      <c r="AA496" s="80">
        <v>21.312249925953694</v>
      </c>
      <c r="AB496" s="158">
        <f>ROUND(Fall13!W496/($P496/100),3)</f>
        <v>7.6959999999999997</v>
      </c>
      <c r="AC496" s="158">
        <f>ROUND(Fall13!X496/($P496/100),3)</f>
        <v>6.47</v>
      </c>
      <c r="AD496" s="158">
        <f>ROUND(Fall13!Y496/($P496/100),3)</f>
        <v>5.13</v>
      </c>
      <c r="AE496" s="158">
        <f>ROUND(Fall13!Z496/($P496/100),3)</f>
        <v>6.27</v>
      </c>
      <c r="AF496" s="158">
        <f>ROUND(Fall13!AA496/($P496/100),3)</f>
        <v>6.2720000000000002</v>
      </c>
      <c r="AG496" s="168">
        <f t="shared" ref="AG496:AL496" si="216">AG484</f>
        <v>64.900000000000006</v>
      </c>
      <c r="AH496" s="168">
        <f t="shared" si="216"/>
        <v>54.9</v>
      </c>
      <c r="AI496" s="168">
        <f t="shared" si="216"/>
        <v>19.8</v>
      </c>
      <c r="AJ496" s="168">
        <f t="shared" si="216"/>
        <v>83.9</v>
      </c>
      <c r="AK496" s="168">
        <f t="shared" si="216"/>
        <v>97.8</v>
      </c>
      <c r="AL496" s="168">
        <f t="shared" si="216"/>
        <v>25.2</v>
      </c>
    </row>
    <row r="497" spans="1:38">
      <c r="A497" s="16">
        <f t="shared" si="159"/>
        <v>2031</v>
      </c>
      <c r="B497" s="6">
        <f t="shared" si="184"/>
        <v>1</v>
      </c>
      <c r="C497" s="46">
        <f>'[1]M (Adjusted)'!B500</f>
        <v>10338.206969115043</v>
      </c>
      <c r="D497" s="101">
        <f>'[1]M (Adjusted)'!D500</f>
        <v>531.90558045910245</v>
      </c>
      <c r="E497" s="101">
        <f>'[1]M (Adjusted)'!E500</f>
        <v>227.71264194721175</v>
      </c>
      <c r="F497" s="101">
        <f>'[1]M (Adjusted)'!F500</f>
        <v>1690.4486936061612</v>
      </c>
      <c r="G497" s="101">
        <f>'[1]M (Adjusted)'!G500</f>
        <v>162.37087332613527</v>
      </c>
      <c r="H497" s="101">
        <f>'[1]M (Adjusted)'!H500</f>
        <v>683.0683082841457</v>
      </c>
      <c r="I497" s="101">
        <f>'[1]M (Adjusted)'!I500</f>
        <v>1781.1174586434518</v>
      </c>
      <c r="J497" s="101">
        <f>'[1]M (Adjusted)'!J500</f>
        <v>1970.9861475738787</v>
      </c>
      <c r="K497" s="101">
        <f>'[1]M (Adjusted)'!K500</f>
        <v>1654.3895239176288</v>
      </c>
      <c r="L497" s="101">
        <f>'[1]M (Adjusted)'!L500</f>
        <v>417.76564747191247</v>
      </c>
      <c r="M497" s="101">
        <f>'[1]M (Adjusted)'!M500</f>
        <v>8360.1466528233141</v>
      </c>
      <c r="N497" s="101">
        <f>'[1]M (Adjusted)'!N500</f>
        <v>1199.7921208501073</v>
      </c>
      <c r="O497" s="38">
        <f t="shared" si="167"/>
        <v>32.200000000000003</v>
      </c>
      <c r="P497" s="101">
        <f>[2]M!L500</f>
        <v>340.38432484702957</v>
      </c>
      <c r="Q497" s="104">
        <f>'[3]M (Adjusted)'!$L500</f>
        <v>1350117.8645314863</v>
      </c>
      <c r="R497" s="104">
        <f>'[3]M (Adjusted)'!D500</f>
        <v>48047.991353200159</v>
      </c>
      <c r="S497" s="104">
        <f>'[3]M (Adjusted)'!$M500</f>
        <v>1204061.886442123</v>
      </c>
      <c r="T497" s="104">
        <f>'[3]M (Adjusted)'!$O500</f>
        <v>42636.563757188858</v>
      </c>
      <c r="U497" s="174">
        <f>[4]Sheet1!$AQ500</f>
        <v>113.88290803107402</v>
      </c>
      <c r="V497" s="101">
        <f>[2]M!F500</f>
        <v>104.97342147873414</v>
      </c>
      <c r="W497" s="80">
        <v>27.078125306042722</v>
      </c>
      <c r="X497" s="80">
        <v>22.735242982927318</v>
      </c>
      <c r="Y497" s="80">
        <v>17.93613505056603</v>
      </c>
      <c r="Z497" s="80">
        <v>22.044879050165434</v>
      </c>
      <c r="AA497" s="80">
        <v>22.2246742646585</v>
      </c>
      <c r="AB497" s="158">
        <f>ROUND(Fall13!W497/($P497/100),3)</f>
        <v>7.9550000000000001</v>
      </c>
      <c r="AC497" s="158">
        <f>ROUND(Fall13!X497/($P497/100),3)</f>
        <v>6.6790000000000003</v>
      </c>
      <c r="AD497" s="158">
        <f>ROUND(Fall13!Y497/($P497/100),3)</f>
        <v>5.2690000000000001</v>
      </c>
      <c r="AE497" s="158">
        <f>ROUND(Fall13!Z497/($P497/100),3)</f>
        <v>6.476</v>
      </c>
      <c r="AF497" s="158">
        <f>ROUND(Fall13!AA497/($P497/100),3)</f>
        <v>6.5289999999999999</v>
      </c>
      <c r="AG497" s="168">
        <f t="shared" ref="AG497:AL497" si="217">AG485</f>
        <v>149.19999999999999</v>
      </c>
      <c r="AH497" s="168">
        <f t="shared" si="217"/>
        <v>350.3</v>
      </c>
      <c r="AI497" s="168">
        <f t="shared" si="217"/>
        <v>58.6</v>
      </c>
      <c r="AJ497" s="168">
        <f t="shared" si="217"/>
        <v>44.2</v>
      </c>
      <c r="AK497" s="168">
        <f t="shared" si="217"/>
        <v>204.3</v>
      </c>
      <c r="AL497" s="168">
        <f t="shared" si="217"/>
        <v>7.4</v>
      </c>
    </row>
    <row r="498" spans="1:38">
      <c r="A498" s="16">
        <f t="shared" si="159"/>
        <v>2031</v>
      </c>
      <c r="B498" s="6">
        <f t="shared" si="184"/>
        <v>2</v>
      </c>
      <c r="C498" s="46">
        <f>'[1]M (Adjusted)'!B501</f>
        <v>10349.974963828921</v>
      </c>
      <c r="D498" s="101">
        <f>'[1]M (Adjusted)'!D501</f>
        <v>532.61125853764156</v>
      </c>
      <c r="E498" s="101">
        <f>'[1]M (Adjusted)'!E501</f>
        <v>227.33020588768912</v>
      </c>
      <c r="F498" s="101">
        <f>'[1]M (Adjusted)'!F501</f>
        <v>1690.7436484462316</v>
      </c>
      <c r="G498" s="101">
        <f>'[1]M (Adjusted)'!G501</f>
        <v>162.6076273634431</v>
      </c>
      <c r="H498" s="101">
        <f>'[1]M (Adjusted)'!H501</f>
        <v>684.21888168741555</v>
      </c>
      <c r="I498" s="101">
        <f>'[1]M (Adjusted)'!I501</f>
        <v>1784.34500001637</v>
      </c>
      <c r="J498" s="101">
        <f>'[1]M (Adjusted)'!J501</f>
        <v>1974.3545706442424</v>
      </c>
      <c r="K498" s="101">
        <f>'[1]M (Adjusted)'!K501</f>
        <v>1656.4962712052677</v>
      </c>
      <c r="L498" s="101">
        <f>'[1]M (Adjusted)'!L501</f>
        <v>418.16593267116696</v>
      </c>
      <c r="M498" s="101">
        <f>'[1]M (Adjusted)'!M501</f>
        <v>8370.9319320341365</v>
      </c>
      <c r="N498" s="101">
        <f>'[1]M (Adjusted)'!N501</f>
        <v>1197.7917070892402</v>
      </c>
      <c r="O498" s="38">
        <f t="shared" si="167"/>
        <v>29.7</v>
      </c>
      <c r="P498" s="101">
        <f>[2]M!L501</f>
        <v>340.95060705541567</v>
      </c>
      <c r="Q498" s="104">
        <f>'[3]M (Adjusted)'!$L501</f>
        <v>1353393.4444558281</v>
      </c>
      <c r="R498" s="104">
        <f>'[3]M (Adjusted)'!D501</f>
        <v>48093.095373032294</v>
      </c>
      <c r="S498" s="104">
        <f>'[3]M (Adjusted)'!$M501</f>
        <v>1207017.9777859279</v>
      </c>
      <c r="T498" s="104">
        <f>'[3]M (Adjusted)'!$O501</f>
        <v>42680.85918583189</v>
      </c>
      <c r="U498" s="174">
        <f>[4]Sheet1!$AQ501</f>
        <v>113.90777307126804</v>
      </c>
      <c r="V498" s="101">
        <f>[2]M!F501</f>
        <v>104.97123511697698</v>
      </c>
      <c r="W498" s="80">
        <v>27.415272181732327</v>
      </c>
      <c r="X498" s="80">
        <v>23.201186180753538</v>
      </c>
      <c r="Y498" s="80">
        <v>18.354829437410526</v>
      </c>
      <c r="Z498" s="80">
        <v>22.479144198985495</v>
      </c>
      <c r="AA498" s="80">
        <v>22.275847639972774</v>
      </c>
      <c r="AB498" s="158">
        <f>ROUND(Fall13!W498/($P498/100),3)</f>
        <v>8.0410000000000004</v>
      </c>
      <c r="AC498" s="158">
        <f>ROUND(Fall13!X498/($P498/100),3)</f>
        <v>6.8049999999999997</v>
      </c>
      <c r="AD498" s="158">
        <f>ROUND(Fall13!Y498/($P498/100),3)</f>
        <v>5.383</v>
      </c>
      <c r="AE498" s="158">
        <f>ROUND(Fall13!Z498/($P498/100),3)</f>
        <v>6.593</v>
      </c>
      <c r="AF498" s="158">
        <f>ROUND(Fall13!AA498/($P498/100),3)</f>
        <v>6.5330000000000004</v>
      </c>
      <c r="AG498" s="168">
        <f t="shared" ref="AG498:AL498" si="218">AG486</f>
        <v>142.9</v>
      </c>
      <c r="AH498" s="168">
        <f t="shared" si="218"/>
        <v>421.3</v>
      </c>
      <c r="AI498" s="168">
        <f t="shared" si="218"/>
        <v>51.6</v>
      </c>
      <c r="AJ498" s="168">
        <f t="shared" si="218"/>
        <v>25.9</v>
      </c>
      <c r="AK498" s="168">
        <f t="shared" si="218"/>
        <v>201.7</v>
      </c>
      <c r="AL498" s="168">
        <f t="shared" si="218"/>
        <v>2.9</v>
      </c>
    </row>
    <row r="499" spans="1:38">
      <c r="A499" s="16">
        <f t="shared" si="159"/>
        <v>2031</v>
      </c>
      <c r="B499" s="6">
        <f t="shared" si="184"/>
        <v>3</v>
      </c>
      <c r="C499" s="46">
        <f>'[1]M (Adjusted)'!B502</f>
        <v>10361.872347825958</v>
      </c>
      <c r="D499" s="101">
        <f>'[1]M (Adjusted)'!D502</f>
        <v>533.29038161760377</v>
      </c>
      <c r="E499" s="101">
        <f>'[1]M (Adjusted)'!E502</f>
        <v>226.96197350827916</v>
      </c>
      <c r="F499" s="101">
        <f>'[1]M (Adjusted)'!F502</f>
        <v>1691.0513729176694</v>
      </c>
      <c r="G499" s="101">
        <f>'[1]M (Adjusted)'!G502</f>
        <v>162.84024084443527</v>
      </c>
      <c r="H499" s="101">
        <f>'[1]M (Adjusted)'!H502</f>
        <v>685.38838744596126</v>
      </c>
      <c r="I499" s="101">
        <f>'[1]M (Adjusted)'!I502</f>
        <v>1787.4041173871487</v>
      </c>
      <c r="J499" s="101">
        <f>'[1]M (Adjusted)'!J502</f>
        <v>1977.852121096465</v>
      </c>
      <c r="K499" s="101">
        <f>'[1]M (Adjusted)'!K502</f>
        <v>1658.7155561610575</v>
      </c>
      <c r="L499" s="101">
        <f>'[1]M (Adjusted)'!L502</f>
        <v>418.57487564942528</v>
      </c>
      <c r="M499" s="101">
        <f>'[1]M (Adjusted)'!M502</f>
        <v>8381.8266715021618</v>
      </c>
      <c r="N499" s="101">
        <f>'[1]M (Adjusted)'!N502</f>
        <v>1196.8696292083657</v>
      </c>
      <c r="O499" s="38">
        <f t="shared" si="167"/>
        <v>29.4</v>
      </c>
      <c r="P499" s="101">
        <f>[2]M!L502</f>
        <v>341.51906065868155</v>
      </c>
      <c r="Q499" s="104">
        <f>'[3]M (Adjusted)'!$L502</f>
        <v>1356757.7340324156</v>
      </c>
      <c r="R499" s="104">
        <f>'[3]M (Adjusted)'!D502</f>
        <v>48139.953890119614</v>
      </c>
      <c r="S499" s="104">
        <f>'[3]M (Adjusted)'!$M502</f>
        <v>1210026.3916832709</v>
      </c>
      <c r="T499" s="104">
        <f>'[3]M (Adjusted)'!$O502</f>
        <v>42726.867613238675</v>
      </c>
      <c r="U499" s="174">
        <f>[4]Sheet1!$AQ502</f>
        <v>113.92935073534927</v>
      </c>
      <c r="V499" s="101">
        <f>[2]M!F502</f>
        <v>104.96745996240286</v>
      </c>
      <c r="W499" s="80">
        <v>27.191742361667156</v>
      </c>
      <c r="X499" s="80">
        <v>22.805131113835841</v>
      </c>
      <c r="Y499" s="80">
        <v>18.120253281593207</v>
      </c>
      <c r="Z499" s="80">
        <v>22.125137448599983</v>
      </c>
      <c r="AA499" s="80">
        <v>21.915467020669318</v>
      </c>
      <c r="AB499" s="158">
        <f>ROUND(Fall13!W499/($P499/100),3)</f>
        <v>7.9619999999999997</v>
      </c>
      <c r="AC499" s="158">
        <f>ROUND(Fall13!X499/($P499/100),3)</f>
        <v>6.6779999999999999</v>
      </c>
      <c r="AD499" s="158">
        <f>ROUND(Fall13!Y499/($P499/100),3)</f>
        <v>5.306</v>
      </c>
      <c r="AE499" s="158">
        <f>ROUND(Fall13!Z499/($P499/100),3)</f>
        <v>6.4779999999999998</v>
      </c>
      <c r="AF499" s="158">
        <f>ROUND(Fall13!AA499/($P499/100),3)</f>
        <v>6.4169999999999998</v>
      </c>
      <c r="AG499" s="168">
        <f t="shared" ref="AG499:AL499" si="219">AG487</f>
        <v>79.2</v>
      </c>
      <c r="AH499" s="168">
        <f t="shared" si="219"/>
        <v>40.700000000000003</v>
      </c>
      <c r="AI499" s="168">
        <f t="shared" si="219"/>
        <v>25.2</v>
      </c>
      <c r="AJ499" s="168">
        <f t="shared" si="219"/>
        <v>66.099999999999994</v>
      </c>
      <c r="AK499" s="168">
        <f t="shared" si="219"/>
        <v>118.4</v>
      </c>
      <c r="AL499" s="168">
        <f t="shared" si="219"/>
        <v>14.6</v>
      </c>
    </row>
    <row r="500" spans="1:38">
      <c r="A500" s="16">
        <f t="shared" si="159"/>
        <v>2031</v>
      </c>
      <c r="B500" s="6">
        <f t="shared" si="184"/>
        <v>4</v>
      </c>
      <c r="C500" s="46">
        <f>'[1]M (Adjusted)'!B503</f>
        <v>10374.194813269376</v>
      </c>
      <c r="D500" s="101">
        <f>'[1]M (Adjusted)'!D503</f>
        <v>533.97361285189788</v>
      </c>
      <c r="E500" s="101">
        <f>'[1]M (Adjusted)'!E503</f>
        <v>226.59524141848087</v>
      </c>
      <c r="F500" s="101">
        <f>'[1]M (Adjusted)'!F503</f>
        <v>1691.3754781139394</v>
      </c>
      <c r="G500" s="101">
        <f>'[1]M (Adjusted)'!G503</f>
        <v>163.07764728047576</v>
      </c>
      <c r="H500" s="101">
        <f>'[1]M (Adjusted)'!H503</f>
        <v>686.58376044183967</v>
      </c>
      <c r="I500" s="101">
        <f>'[1]M (Adjusted)'!I503</f>
        <v>1790.4630954563618</v>
      </c>
      <c r="J500" s="101">
        <f>'[1]M (Adjusted)'!J503</f>
        <v>1981.5320215145746</v>
      </c>
      <c r="K500" s="101">
        <f>'[1]M (Adjusted)'!K503</f>
        <v>1661.0686878641447</v>
      </c>
      <c r="L500" s="101">
        <f>'[1]M (Adjusted)'!L503</f>
        <v>419.00294129153093</v>
      </c>
      <c r="M500" s="101">
        <f>'[1]M (Adjusted)'!M503</f>
        <v>8393.1036319628656</v>
      </c>
      <c r="N500" s="101">
        <f>'[1]M (Adjusted)'!N503</f>
        <v>1196.8309627406838</v>
      </c>
      <c r="O500" s="38">
        <f t="shared" si="167"/>
        <v>29.65</v>
      </c>
      <c r="P500" s="101">
        <f>[2]M!L503</f>
        <v>342.10770813217385</v>
      </c>
      <c r="Q500" s="104">
        <f>'[3]M (Adjusted)'!$L503</f>
        <v>1360240.6092936199</v>
      </c>
      <c r="R500" s="104">
        <f>'[3]M (Adjusted)'!D503</f>
        <v>48189.349184287756</v>
      </c>
      <c r="S500" s="104">
        <f>'[3]M (Adjusted)'!$M503</f>
        <v>1213122.8765808106</v>
      </c>
      <c r="T500" s="104">
        <f>'[3]M (Adjusted)'!$O503</f>
        <v>42774.006215031943</v>
      </c>
      <c r="U500" s="174">
        <f>[4]Sheet1!$AQ503</f>
        <v>113.9505681045043</v>
      </c>
      <c r="V500" s="101">
        <f>[2]M!F503</f>
        <v>104.9634482890678</v>
      </c>
      <c r="W500" s="80">
        <v>27.168365374537167</v>
      </c>
      <c r="X500" s="80">
        <v>22.835254069501993</v>
      </c>
      <c r="Y500" s="80">
        <v>18.22219213469576</v>
      </c>
      <c r="Z500" s="80">
        <v>22.184668069682168</v>
      </c>
      <c r="AA500" s="80">
        <v>21.913694961736937</v>
      </c>
      <c r="AB500" s="158">
        <f>ROUND(Fall13!W500/($P500/100),3)</f>
        <v>7.9409999999999998</v>
      </c>
      <c r="AC500" s="158">
        <f>ROUND(Fall13!X500/($P500/100),3)</f>
        <v>6.6749999999999998</v>
      </c>
      <c r="AD500" s="158">
        <f>ROUND(Fall13!Y500/($P500/100),3)</f>
        <v>5.3259999999999996</v>
      </c>
      <c r="AE500" s="158">
        <f>ROUND(Fall13!Z500/($P500/100),3)</f>
        <v>6.4850000000000003</v>
      </c>
      <c r="AF500" s="158">
        <f>ROUND(Fall13!AA500/($P500/100),3)</f>
        <v>6.4050000000000002</v>
      </c>
      <c r="AG500" s="168">
        <f t="shared" ref="AG500:AL500" si="220">AG488</f>
        <v>19.399999999999999</v>
      </c>
      <c r="AH500" s="168">
        <f t="shared" si="220"/>
        <v>96.9</v>
      </c>
      <c r="AI500" s="168">
        <f t="shared" si="220"/>
        <v>2.8</v>
      </c>
      <c r="AJ500" s="168">
        <f t="shared" si="220"/>
        <v>140.19999999999999</v>
      </c>
      <c r="AK500" s="168">
        <f t="shared" si="220"/>
        <v>37.6</v>
      </c>
      <c r="AL500" s="168">
        <f t="shared" si="220"/>
        <v>43.9</v>
      </c>
    </row>
    <row r="501" spans="1:38">
      <c r="A501" s="16">
        <f t="shared" si="159"/>
        <v>2031</v>
      </c>
      <c r="B501" s="6">
        <f t="shared" si="184"/>
        <v>5</v>
      </c>
      <c r="C501" s="46">
        <f>'[1]M (Adjusted)'!B504</f>
        <v>10386.365435603166</v>
      </c>
      <c r="D501" s="101">
        <f>'[1]M (Adjusted)'!D504</f>
        <v>534.6567099639966</v>
      </c>
      <c r="E501" s="101">
        <f>'[1]M (Adjusted)'!E504</f>
        <v>226.23772258913866</v>
      </c>
      <c r="F501" s="101">
        <f>'[1]M (Adjusted)'!F504</f>
        <v>1691.6908532337195</v>
      </c>
      <c r="G501" s="101">
        <f>'[1]M (Adjusted)'!G504</f>
        <v>163.31487258302889</v>
      </c>
      <c r="H501" s="101">
        <f>'[1]M (Adjusted)'!H504</f>
        <v>687.72266320355482</v>
      </c>
      <c r="I501" s="101">
        <f>'[1]M (Adjusted)'!I504</f>
        <v>1793.5329611392751</v>
      </c>
      <c r="J501" s="101">
        <f>'[1]M (Adjusted)'!J504</f>
        <v>1985.1623244963346</v>
      </c>
      <c r="K501" s="101">
        <f>'[1]M (Adjusted)'!K504</f>
        <v>1663.3820927897768</v>
      </c>
      <c r="L501" s="101">
        <f>'[1]M (Adjusted)'!L504</f>
        <v>419.42915595406964</v>
      </c>
      <c r="M501" s="101">
        <f>'[1]M (Adjusted)'!M504</f>
        <v>8404.2349233997593</v>
      </c>
      <c r="N501" s="101">
        <f>'[1]M (Adjusted)'!N504</f>
        <v>1197.233045474097</v>
      </c>
      <c r="O501" s="38">
        <f t="shared" si="167"/>
        <v>30.55</v>
      </c>
      <c r="P501" s="101">
        <f>[2]M!L504</f>
        <v>342.69597513973713</v>
      </c>
      <c r="Q501" s="104">
        <f>'[3]M (Adjusted)'!$L504</f>
        <v>1363598.3183770948</v>
      </c>
      <c r="R501" s="104">
        <f>'[3]M (Adjusted)'!D504</f>
        <v>48238.263444158205</v>
      </c>
      <c r="S501" s="104">
        <f>'[3]M (Adjusted)'!$M504</f>
        <v>1216106.0425198462</v>
      </c>
      <c r="T501" s="104">
        <f>'[3]M (Adjusted)'!$O504</f>
        <v>42817.442428035123</v>
      </c>
      <c r="U501" s="174">
        <f>[4]Sheet1!$AQ504</f>
        <v>113.97430666352832</v>
      </c>
      <c r="V501" s="101">
        <f>[2]M!F504</f>
        <v>104.96174829083705</v>
      </c>
      <c r="W501" s="80">
        <v>26.724341428186612</v>
      </c>
      <c r="X501" s="80">
        <v>22.490377070439429</v>
      </c>
      <c r="Y501" s="80">
        <v>18.07415736765876</v>
      </c>
      <c r="Z501" s="80">
        <v>21.876112241722637</v>
      </c>
      <c r="AA501" s="80">
        <v>21.904163554491941</v>
      </c>
      <c r="AB501" s="158">
        <f>ROUND(Fall13!W501/($P501/100),3)</f>
        <v>7.798</v>
      </c>
      <c r="AC501" s="158">
        <f>ROUND(Fall13!X501/($P501/100),3)</f>
        <v>6.5629999999999997</v>
      </c>
      <c r="AD501" s="158">
        <f>ROUND(Fall13!Y501/($P501/100),3)</f>
        <v>5.274</v>
      </c>
      <c r="AE501" s="158">
        <f>ROUND(Fall13!Z501/($P501/100),3)</f>
        <v>6.3840000000000003</v>
      </c>
      <c r="AF501" s="158">
        <f>ROUND(Fall13!AA501/($P501/100),3)</f>
        <v>6.3920000000000003</v>
      </c>
      <c r="AG501" s="168">
        <f t="shared" ref="AG501:AL501" si="221">AG489</f>
        <v>2.6</v>
      </c>
      <c r="AH501" s="168">
        <f t="shared" si="221"/>
        <v>202.5</v>
      </c>
      <c r="AI501" s="168">
        <f t="shared" si="221"/>
        <v>0.2</v>
      </c>
      <c r="AJ501" s="168">
        <f t="shared" si="221"/>
        <v>258.10000000000002</v>
      </c>
      <c r="AK501" s="168">
        <f t="shared" si="221"/>
        <v>6.7</v>
      </c>
      <c r="AL501" s="168">
        <f t="shared" si="221"/>
        <v>124.9</v>
      </c>
    </row>
    <row r="502" spans="1:38">
      <c r="A502" s="16">
        <f t="shared" si="159"/>
        <v>2031</v>
      </c>
      <c r="B502" s="6">
        <f t="shared" si="184"/>
        <v>6</v>
      </c>
      <c r="C502" s="46">
        <f>'[1]M (Adjusted)'!B505</f>
        <v>10398.277732698123</v>
      </c>
      <c r="D502" s="101">
        <f>'[1]M (Adjusted)'!D505</f>
        <v>535.34729857295747</v>
      </c>
      <c r="E502" s="101">
        <f>'[1]M (Adjusted)'!E505</f>
        <v>225.884999458973</v>
      </c>
      <c r="F502" s="101">
        <f>'[1]M (Adjusted)'!F505</f>
        <v>1691.9886512778698</v>
      </c>
      <c r="G502" s="101">
        <f>'[1]M (Adjusted)'!G505</f>
        <v>163.55369519939026</v>
      </c>
      <c r="H502" s="101">
        <f>'[1]M (Adjusted)'!H505</f>
        <v>688.78730373779933</v>
      </c>
      <c r="I502" s="101">
        <f>'[1]M (Adjusted)'!I505</f>
        <v>1796.6909469127654</v>
      </c>
      <c r="J502" s="101">
        <f>'[1]M (Adjusted)'!J505</f>
        <v>1988.6671906024217</v>
      </c>
      <c r="K502" s="101">
        <f>'[1]M (Adjusted)'!K505</f>
        <v>1665.5921510537466</v>
      </c>
      <c r="L502" s="101">
        <f>'[1]M (Adjusted)'!L505</f>
        <v>419.84911452357966</v>
      </c>
      <c r="M502" s="101">
        <f>'[1]M (Adjusted)'!M505</f>
        <v>8415.1290533075735</v>
      </c>
      <c r="N502" s="101">
        <f>'[1]M (Adjusted)'!N505</f>
        <v>1197.6675431237641</v>
      </c>
      <c r="O502" s="38">
        <f t="shared" si="167"/>
        <v>30.8</v>
      </c>
      <c r="P502" s="101">
        <f>[2]M!L505</f>
        <v>343.28297269990048</v>
      </c>
      <c r="Q502" s="104">
        <f>'[3]M (Adjusted)'!$L505</f>
        <v>1366757.8950480144</v>
      </c>
      <c r="R502" s="104">
        <f>'[3]M (Adjusted)'!D505</f>
        <v>48285.774826246285</v>
      </c>
      <c r="S502" s="104">
        <f>'[3]M (Adjusted)'!$M505</f>
        <v>1218922.2461639405</v>
      </c>
      <c r="T502" s="104">
        <f>'[3]M (Adjusted)'!$O505</f>
        <v>42855.436869684854</v>
      </c>
      <c r="U502" s="174">
        <f>[4]Sheet1!$AQ505</f>
        <v>114.00298531654602</v>
      </c>
      <c r="V502" s="101">
        <f>[2]M!F505</f>
        <v>104.96376794039583</v>
      </c>
      <c r="W502" s="80">
        <v>26.57499531676126</v>
      </c>
      <c r="X502" s="80">
        <v>22.45913657224623</v>
      </c>
      <c r="Y502" s="80">
        <v>17.945501080238689</v>
      </c>
      <c r="Z502" s="80">
        <v>21.852540871909735</v>
      </c>
      <c r="AA502" s="80">
        <v>22.28668789901085</v>
      </c>
      <c r="AB502" s="158">
        <f>ROUND(Fall13!W502/($P502/100),3)</f>
        <v>7.7409999999999997</v>
      </c>
      <c r="AC502" s="158">
        <f>ROUND(Fall13!X502/($P502/100),3)</f>
        <v>6.5419999999999998</v>
      </c>
      <c r="AD502" s="158">
        <f>ROUND(Fall13!Y502/($P502/100),3)</f>
        <v>5.2279999999999998</v>
      </c>
      <c r="AE502" s="158">
        <f>ROUND(Fall13!Z502/($P502/100),3)</f>
        <v>6.3659999999999997</v>
      </c>
      <c r="AF502" s="158">
        <f>ROUND(Fall13!AA502/($P502/100),3)</f>
        <v>6.492</v>
      </c>
      <c r="AG502" s="168">
        <f t="shared" ref="AG502:AL502" si="222">AG490</f>
        <v>0</v>
      </c>
      <c r="AH502" s="168">
        <f t="shared" si="222"/>
        <v>350.3</v>
      </c>
      <c r="AI502" s="168">
        <f t="shared" si="222"/>
        <v>0</v>
      </c>
      <c r="AJ502" s="168">
        <f t="shared" si="222"/>
        <v>411.6</v>
      </c>
      <c r="AK502" s="168">
        <f t="shared" si="222"/>
        <v>0</v>
      </c>
      <c r="AL502" s="168">
        <f t="shared" si="222"/>
        <v>259</v>
      </c>
    </row>
    <row r="503" spans="1:38">
      <c r="A503" s="16">
        <f t="shared" si="159"/>
        <v>2031</v>
      </c>
      <c r="B503" s="6">
        <f t="shared" si="184"/>
        <v>7</v>
      </c>
      <c r="C503" s="46">
        <f>'[1]M (Adjusted)'!B506</f>
        <v>10410.02850077806</v>
      </c>
      <c r="D503" s="101">
        <f>'[1]M (Adjusted)'!D506</f>
        <v>536.01615664603253</v>
      </c>
      <c r="E503" s="101">
        <f>'[1]M (Adjusted)'!E506</f>
        <v>225.53585363346181</v>
      </c>
      <c r="F503" s="101">
        <f>'[1]M (Adjusted)'!F506</f>
        <v>1692.278435352709</v>
      </c>
      <c r="G503" s="101">
        <f>'[1]M (Adjusted)'!G506</f>
        <v>163.79199969903715</v>
      </c>
      <c r="H503" s="101">
        <f>'[1]M (Adjusted)'!H506</f>
        <v>689.83260313733933</v>
      </c>
      <c r="I503" s="101">
        <f>'[1]M (Adjusted)'!I506</f>
        <v>1799.8867094891687</v>
      </c>
      <c r="J503" s="101">
        <f>'[1]M (Adjusted)'!J506</f>
        <v>1992.0921157031289</v>
      </c>
      <c r="K503" s="101">
        <f>'[1]M (Adjusted)'!K506</f>
        <v>1667.7477979131284</v>
      </c>
      <c r="L503" s="101">
        <f>'[1]M (Adjusted)'!L506</f>
        <v>420.26733768851528</v>
      </c>
      <c r="M503" s="101">
        <f>'[1]M (Adjusted)'!M506</f>
        <v>8425.8969989830275</v>
      </c>
      <c r="N503" s="101">
        <f>'[1]M (Adjusted)'!N506</f>
        <v>1198.0529285664952</v>
      </c>
      <c r="O503" s="38">
        <f t="shared" si="167"/>
        <v>30.35</v>
      </c>
      <c r="P503" s="101">
        <f>[2]M!L506</f>
        <v>343.86917030685129</v>
      </c>
      <c r="Q503" s="104">
        <f>'[3]M (Adjusted)'!$L506</f>
        <v>1369816.6348325668</v>
      </c>
      <c r="R503" s="104">
        <f>'[3]M (Adjusted)'!D506</f>
        <v>48332.598107032281</v>
      </c>
      <c r="S503" s="104">
        <f>'[3]M (Adjusted)'!$M506</f>
        <v>1221652.5509781376</v>
      </c>
      <c r="T503" s="104">
        <f>'[3]M (Adjusted)'!$O506</f>
        <v>42890.774157985565</v>
      </c>
      <c r="U503" s="174">
        <f>[4]Sheet1!$AQ506</f>
        <v>114.03531907270512</v>
      </c>
      <c r="V503" s="101">
        <f>[2]M!F506</f>
        <v>104.9678753490049</v>
      </c>
      <c r="W503" s="80">
        <v>26.634833392344255</v>
      </c>
      <c r="X503" s="80">
        <v>22.359290900777566</v>
      </c>
      <c r="Y503" s="80">
        <v>17.835424409525746</v>
      </c>
      <c r="Z503" s="80">
        <v>21.753210068076967</v>
      </c>
      <c r="AA503" s="80">
        <v>22.337594453027812</v>
      </c>
      <c r="AB503" s="158">
        <f>ROUND(Fall13!W503/($P503/100),3)</f>
        <v>7.7460000000000004</v>
      </c>
      <c r="AC503" s="158">
        <f>ROUND(Fall13!X503/($P503/100),3)</f>
        <v>6.5019999999999998</v>
      </c>
      <c r="AD503" s="158">
        <f>ROUND(Fall13!Y503/($P503/100),3)</f>
        <v>5.1870000000000003</v>
      </c>
      <c r="AE503" s="158">
        <f>ROUND(Fall13!Z503/($P503/100),3)</f>
        <v>6.3259999999999996</v>
      </c>
      <c r="AF503" s="158">
        <f>ROUND(Fall13!AA503/($P503/100),3)</f>
        <v>6.4960000000000004</v>
      </c>
      <c r="AG503" s="168">
        <f t="shared" ref="AG503:AL503" si="223">AG491</f>
        <v>0</v>
      </c>
      <c r="AH503" s="168">
        <f t="shared" si="223"/>
        <v>421.3</v>
      </c>
      <c r="AI503" s="168">
        <f t="shared" si="223"/>
        <v>0</v>
      </c>
      <c r="AJ503" s="168">
        <f t="shared" si="223"/>
        <v>482.4</v>
      </c>
      <c r="AK503" s="168">
        <f t="shared" si="223"/>
        <v>0</v>
      </c>
      <c r="AL503" s="168">
        <f t="shared" si="223"/>
        <v>329.7</v>
      </c>
    </row>
    <row r="504" spans="1:38">
      <c r="A504" s="16">
        <f t="shared" si="159"/>
        <v>2031</v>
      </c>
      <c r="B504" s="6">
        <f t="shared" si="184"/>
        <v>8</v>
      </c>
      <c r="C504" s="46">
        <f>'[1]M (Adjusted)'!B507</f>
        <v>10421.979519712588</v>
      </c>
      <c r="D504" s="101">
        <f>'[1]M (Adjusted)'!D507</f>
        <v>536.63179342737124</v>
      </c>
      <c r="E504" s="101">
        <f>'[1]M (Adjusted)'!E507</f>
        <v>225.18434486898684</v>
      </c>
      <c r="F504" s="101">
        <f>'[1]M (Adjusted)'!F507</f>
        <v>1692.5811025353914</v>
      </c>
      <c r="G504" s="101">
        <f>'[1]M (Adjusted)'!G507</f>
        <v>164.0302098305115</v>
      </c>
      <c r="H504" s="101">
        <f>'[1]M (Adjusted)'!H507</f>
        <v>690.95702485211439</v>
      </c>
      <c r="I504" s="101">
        <f>'[1]M (Adjusted)'!I507</f>
        <v>1803.0778854124007</v>
      </c>
      <c r="J504" s="101">
        <f>'[1]M (Adjusted)'!J507</f>
        <v>1995.5811830629264</v>
      </c>
      <c r="K504" s="101">
        <f>'[1]M (Adjusted)'!K507</f>
        <v>1669.9729061597777</v>
      </c>
      <c r="L504" s="101">
        <f>'[1]M (Adjusted)'!L507</f>
        <v>420.69834010411176</v>
      </c>
      <c r="M504" s="101">
        <f>'[1]M (Adjusted)'!M507</f>
        <v>8436.8986519572354</v>
      </c>
      <c r="N504" s="101">
        <f>'[1]M (Adjusted)'!N507</f>
        <v>1198.420127074208</v>
      </c>
      <c r="O504" s="38">
        <f t="shared" si="167"/>
        <v>31.25</v>
      </c>
      <c r="P504" s="101">
        <f>[2]M!L507</f>
        <v>344.46512677379314</v>
      </c>
      <c r="Q504" s="104">
        <f>'[3]M (Adjusted)'!$L507</f>
        <v>1372982.9336961315</v>
      </c>
      <c r="R504" s="104">
        <f>'[3]M (Adjusted)'!D507</f>
        <v>48380.786982462174</v>
      </c>
      <c r="S504" s="104">
        <f>'[3]M (Adjusted)'!$M507</f>
        <v>1224471.2077459521</v>
      </c>
      <c r="T504" s="104">
        <f>'[3]M (Adjusted)'!$O507</f>
        <v>42928.44595516882</v>
      </c>
      <c r="U504" s="174">
        <f>[4]Sheet1!$AQ507</f>
        <v>114.06925074741218</v>
      </c>
      <c r="V504" s="101">
        <f>[2]M!F507</f>
        <v>104.97142528679463</v>
      </c>
      <c r="W504" s="80">
        <v>26.637514101664578</v>
      </c>
      <c r="X504" s="80">
        <v>22.332477900466163</v>
      </c>
      <c r="Y504" s="80">
        <v>17.873377984362484</v>
      </c>
      <c r="Z504" s="80">
        <v>21.73055626102061</v>
      </c>
      <c r="AA504" s="80">
        <v>22.295036043827345</v>
      </c>
      <c r="AB504" s="158">
        <f>ROUND(Fall13!W504/($P504/100),3)</f>
        <v>7.7329999999999997</v>
      </c>
      <c r="AC504" s="158">
        <f>ROUND(Fall13!X504/($P504/100),3)</f>
        <v>6.4829999999999997</v>
      </c>
      <c r="AD504" s="158">
        <f>ROUND(Fall13!Y504/($P504/100),3)</f>
        <v>5.1890000000000001</v>
      </c>
      <c r="AE504" s="158">
        <f>ROUND(Fall13!Z504/($P504/100),3)</f>
        <v>6.3079999999999998</v>
      </c>
      <c r="AF504" s="158">
        <f>ROUND(Fall13!AA504/($P504/100),3)</f>
        <v>6.4720000000000004</v>
      </c>
      <c r="AG504" s="168">
        <f t="shared" ref="AG504:AL504" si="224">AG492</f>
        <v>0</v>
      </c>
      <c r="AH504" s="168">
        <f t="shared" si="224"/>
        <v>449.2</v>
      </c>
      <c r="AI504" s="168">
        <f t="shared" si="224"/>
        <v>0</v>
      </c>
      <c r="AJ504" s="168">
        <f t="shared" si="224"/>
        <v>510.4</v>
      </c>
      <c r="AK504" s="168">
        <f t="shared" si="224"/>
        <v>0</v>
      </c>
      <c r="AL504" s="168">
        <f t="shared" si="224"/>
        <v>357.3</v>
      </c>
    </row>
    <row r="505" spans="1:38">
      <c r="A505" s="16">
        <f t="shared" si="159"/>
        <v>2031</v>
      </c>
      <c r="B505" s="6">
        <f t="shared" si="184"/>
        <v>9</v>
      </c>
      <c r="C505" s="46">
        <f>'[1]M (Adjusted)'!B508</f>
        <v>10433.870618410408</v>
      </c>
      <c r="D505" s="101">
        <f>'[1]M (Adjusted)'!D508</f>
        <v>537.15877190530296</v>
      </c>
      <c r="E505" s="101">
        <f>'[1]M (Adjusted)'!E508</f>
        <v>224.84062154094377</v>
      </c>
      <c r="F505" s="101">
        <f>'[1]M (Adjusted)'!F508</f>
        <v>1692.899701473078</v>
      </c>
      <c r="G505" s="101">
        <f>'[1]M (Adjusted)'!G508</f>
        <v>164.25947569080938</v>
      </c>
      <c r="H505" s="101">
        <f>'[1]M (Adjusted)'!H508</f>
        <v>692.17135576407111</v>
      </c>
      <c r="I505" s="101">
        <f>'[1]M (Adjusted)'!I508</f>
        <v>1806.1212369660536</v>
      </c>
      <c r="J505" s="101">
        <f>'[1]M (Adjusted)'!J508</f>
        <v>1999.0723568995793</v>
      </c>
      <c r="K505" s="101">
        <f>'[1]M (Adjusted)'!K508</f>
        <v>1672.2478342920542</v>
      </c>
      <c r="L505" s="101">
        <f>'[1]M (Adjusted)'!L508</f>
        <v>421.13133623525499</v>
      </c>
      <c r="M505" s="101">
        <f>'[1]M (Adjusted)'!M508</f>
        <v>8447.9032973208996</v>
      </c>
      <c r="N505" s="101">
        <f>'[1]M (Adjusted)'!N508</f>
        <v>1198.759130324637</v>
      </c>
      <c r="O505" s="38">
        <f t="shared" si="167"/>
        <v>30.5</v>
      </c>
      <c r="P505" s="101">
        <f>[2]M!L508</f>
        <v>345.05256586795053</v>
      </c>
      <c r="Q505" s="104">
        <f>'[3]M (Adjusted)'!$L508</f>
        <v>1376258.0458679199</v>
      </c>
      <c r="R505" s="104">
        <f>'[3]M (Adjusted)'!D508</f>
        <v>48429.612871504731</v>
      </c>
      <c r="S505" s="104">
        <f>'[3]M (Adjusted)'!$M508</f>
        <v>1227373.9826578775</v>
      </c>
      <c r="T505" s="104">
        <f>'[3]M (Adjusted)'!$O508</f>
        <v>42970.150674915312</v>
      </c>
      <c r="U505" s="174">
        <f>[4]Sheet1!$AQ508</f>
        <v>114.10166536452211</v>
      </c>
      <c r="V505" s="101">
        <f>[2]M!F508</f>
        <v>104.97280873575558</v>
      </c>
      <c r="W505" s="80">
        <v>26.815675926852627</v>
      </c>
      <c r="X505" s="80">
        <v>22.510084853782537</v>
      </c>
      <c r="Y505" s="80">
        <v>17.94825959543061</v>
      </c>
      <c r="Z505" s="80">
        <v>21.874139804074311</v>
      </c>
      <c r="AA505" s="80">
        <v>22.326363457147487</v>
      </c>
      <c r="AB505" s="158">
        <f>ROUND(Fall13!W505/($P505/100),3)</f>
        <v>7.7709999999999999</v>
      </c>
      <c r="AC505" s="158">
        <f>ROUND(Fall13!X505/($P505/100),3)</f>
        <v>6.524</v>
      </c>
      <c r="AD505" s="158">
        <f>ROUND(Fall13!Y505/($P505/100),3)</f>
        <v>5.202</v>
      </c>
      <c r="AE505" s="158">
        <f>ROUND(Fall13!Z505/($P505/100),3)</f>
        <v>6.3390000000000004</v>
      </c>
      <c r="AF505" s="158">
        <f>ROUND(Fall13!AA505/($P505/100),3)</f>
        <v>6.47</v>
      </c>
      <c r="AG505" s="168">
        <f t="shared" ref="AG505:AL505" si="225">AG493</f>
        <v>0</v>
      </c>
      <c r="AH505" s="168">
        <f t="shared" si="225"/>
        <v>434.1</v>
      </c>
      <c r="AI505" s="168">
        <f t="shared" si="225"/>
        <v>0</v>
      </c>
      <c r="AJ505" s="168">
        <f t="shared" si="225"/>
        <v>495.5</v>
      </c>
      <c r="AK505" s="168">
        <f t="shared" si="225"/>
        <v>0</v>
      </c>
      <c r="AL505" s="168">
        <f t="shared" si="225"/>
        <v>342.1</v>
      </c>
    </row>
    <row r="506" spans="1:38">
      <c r="A506" s="16">
        <f t="shared" ref="A506:A569" si="226">A494+1</f>
        <v>2031</v>
      </c>
      <c r="B506" s="6">
        <f t="shared" si="184"/>
        <v>10</v>
      </c>
      <c r="C506" s="46">
        <f>'[1]M (Adjusted)'!B509</f>
        <v>10445.892295329801</v>
      </c>
      <c r="D506" s="101">
        <f>'[1]M (Adjusted)'!D509</f>
        <v>537.66768885620183</v>
      </c>
      <c r="E506" s="101">
        <f>'[1]M (Adjusted)'!E509</f>
        <v>224.49502926019412</v>
      </c>
      <c r="F506" s="101">
        <f>'[1]M (Adjusted)'!F509</f>
        <v>1693.2426381947646</v>
      </c>
      <c r="G506" s="101">
        <f>'[1]M (Adjusted)'!G509</f>
        <v>164.48913540595001</v>
      </c>
      <c r="H506" s="101">
        <f>'[1]M (Adjusted)'!H509</f>
        <v>693.44315343422272</v>
      </c>
      <c r="I506" s="101">
        <f>'[1]M (Adjusted)'!I509</f>
        <v>1809.1863389745836</v>
      </c>
      <c r="J506" s="101">
        <f>'[1]M (Adjusted)'!J509</f>
        <v>2002.5623632034947</v>
      </c>
      <c r="K506" s="101">
        <f>'[1]M (Adjusted)'!K509</f>
        <v>1674.5549849829365</v>
      </c>
      <c r="L506" s="101">
        <f>'[1]M (Adjusted)'!L509</f>
        <v>421.563258637584</v>
      </c>
      <c r="M506" s="101">
        <f>'[1]M (Adjusted)'!M509</f>
        <v>8459.0418728335353</v>
      </c>
      <c r="N506" s="101">
        <f>'[1]M (Adjusted)'!N509</f>
        <v>1199.0047532821679</v>
      </c>
      <c r="O506" s="38">
        <f t="shared" si="167"/>
        <v>29.7</v>
      </c>
      <c r="P506" s="101">
        <f>[2]M!L509</f>
        <v>345.64206470774428</v>
      </c>
      <c r="Q506" s="104">
        <f>'[3]M (Adjusted)'!$L509</f>
        <v>1379638.3125275644</v>
      </c>
      <c r="R506" s="104">
        <f>'[3]M (Adjusted)'!D509</f>
        <v>48479.368982630782</v>
      </c>
      <c r="S506" s="104">
        <f>'[3]M (Adjusted)'!$M509</f>
        <v>1230369.7606358682</v>
      </c>
      <c r="T506" s="104">
        <f>'[3]M (Adjusted)'!$O509</f>
        <v>43015.102836670412</v>
      </c>
      <c r="U506" s="174">
        <f>[4]Sheet1!$AQ509</f>
        <v>114.13279866389254</v>
      </c>
      <c r="V506" s="101">
        <f>[2]M!F509</f>
        <v>104.97414628181967</v>
      </c>
      <c r="W506" s="80">
        <v>27.157639367437717</v>
      </c>
      <c r="X506" s="80">
        <v>22.656468130238366</v>
      </c>
      <c r="Y506" s="80">
        <v>17.894015555727552</v>
      </c>
      <c r="Z506" s="80">
        <v>21.968572460110998</v>
      </c>
      <c r="AA506" s="80">
        <v>22.212394669292262</v>
      </c>
      <c r="AB506" s="158">
        <f>ROUND(Fall13!W506/($P506/100),3)</f>
        <v>7.8570000000000002</v>
      </c>
      <c r="AC506" s="158">
        <f>ROUND(Fall13!X506/($P506/100),3)</f>
        <v>6.5549999999999997</v>
      </c>
      <c r="AD506" s="158">
        <f>ROUND(Fall13!Y506/($P506/100),3)</f>
        <v>5.1769999999999996</v>
      </c>
      <c r="AE506" s="158">
        <f>ROUND(Fall13!Z506/($P506/100),3)</f>
        <v>6.3559999999999999</v>
      </c>
      <c r="AF506" s="158">
        <f>ROUND(Fall13!AA506/($P506/100),3)</f>
        <v>6.4260000000000002</v>
      </c>
      <c r="AG506" s="168">
        <f t="shared" ref="AG506:AL506" si="227">AG494</f>
        <v>0.3</v>
      </c>
      <c r="AH506" s="168">
        <f t="shared" si="227"/>
        <v>344.3</v>
      </c>
      <c r="AI506" s="168">
        <f t="shared" si="227"/>
        <v>0</v>
      </c>
      <c r="AJ506" s="168">
        <f t="shared" si="227"/>
        <v>403.4</v>
      </c>
      <c r="AK506" s="168">
        <f t="shared" si="227"/>
        <v>0.7</v>
      </c>
      <c r="AL506" s="168">
        <f t="shared" si="227"/>
        <v>256.3</v>
      </c>
    </row>
    <row r="507" spans="1:38">
      <c r="A507" s="16">
        <f t="shared" si="226"/>
        <v>2031</v>
      </c>
      <c r="B507" s="6">
        <f t="shared" si="184"/>
        <v>11</v>
      </c>
      <c r="C507" s="46">
        <f>'[1]M (Adjusted)'!B510</f>
        <v>10458.000124084452</v>
      </c>
      <c r="D507" s="101">
        <f>'[1]M (Adjusted)'!D510</f>
        <v>538.24218580623472</v>
      </c>
      <c r="E507" s="101">
        <f>'[1]M (Adjusted)'!E510</f>
        <v>224.1428267188991</v>
      </c>
      <c r="F507" s="101">
        <f>'[1]M (Adjusted)'!F510</f>
        <v>1693.6101279732461</v>
      </c>
      <c r="G507" s="101">
        <f>'[1]M (Adjusted)'!G510</f>
        <v>164.72666818598907</v>
      </c>
      <c r="H507" s="101">
        <f>'[1]M (Adjusted)'!H510</f>
        <v>694.69130258982375</v>
      </c>
      <c r="I507" s="101">
        <f>'[1]M (Adjusted)'!I510</f>
        <v>1812.438330479463</v>
      </c>
      <c r="J507" s="101">
        <f>'[1]M (Adjusted)'!J510</f>
        <v>2005.958219408989</v>
      </c>
      <c r="K507" s="101">
        <f>'[1]M (Adjusted)'!K510</f>
        <v>1676.8082161257664</v>
      </c>
      <c r="L507" s="101">
        <f>'[1]M (Adjusted)'!L510</f>
        <v>421.98018468134103</v>
      </c>
      <c r="M507" s="101">
        <f>'[1]M (Adjusted)'!M510</f>
        <v>8470.2130494446192</v>
      </c>
      <c r="N507" s="101">
        <f>'[1]M (Adjusted)'!N510</f>
        <v>1199.0663052399323</v>
      </c>
      <c r="O507" s="38">
        <f t="shared" si="167"/>
        <v>29.9</v>
      </c>
      <c r="P507" s="101">
        <f>[2]M!L510</f>
        <v>346.23454546476717</v>
      </c>
      <c r="Q507" s="104">
        <f>'[3]M (Adjusted)'!$L510</f>
        <v>1383018.7664276124</v>
      </c>
      <c r="R507" s="104">
        <f>'[3]M (Adjusted)'!D510</f>
        <v>48529.160913506843</v>
      </c>
      <c r="S507" s="104">
        <f>'[3]M (Adjusted)'!$M510</f>
        <v>1233382.5420766196</v>
      </c>
      <c r="T507" s="104">
        <f>'[3]M (Adjusted)'!$O510</f>
        <v>43060.534426339465</v>
      </c>
      <c r="U507" s="174">
        <f>[4]Sheet1!$AQ510</f>
        <v>114.16290480766911</v>
      </c>
      <c r="V507" s="101">
        <f>[2]M!F510</f>
        <v>104.97857679417356</v>
      </c>
      <c r="W507" s="80">
        <v>27.703204628777378</v>
      </c>
      <c r="X507" s="80">
        <v>22.96087247068786</v>
      </c>
      <c r="Y507" s="80">
        <v>18.353662847800443</v>
      </c>
      <c r="Z507" s="80">
        <v>22.287990300476253</v>
      </c>
      <c r="AA507" s="80">
        <v>21.903283068369838</v>
      </c>
      <c r="AB507" s="158">
        <f>ROUND(Fall13!W507/($P507/100),3)</f>
        <v>8.0009999999999994</v>
      </c>
      <c r="AC507" s="158">
        <f>ROUND(Fall13!X507/($P507/100),3)</f>
        <v>6.6319999999999997</v>
      </c>
      <c r="AD507" s="158">
        <f>ROUND(Fall13!Y507/($P507/100),3)</f>
        <v>5.3010000000000002</v>
      </c>
      <c r="AE507" s="158">
        <f>ROUND(Fall13!Z507/($P507/100),3)</f>
        <v>6.4370000000000003</v>
      </c>
      <c r="AF507" s="158">
        <f>ROUND(Fall13!AA507/($P507/100),3)</f>
        <v>6.3259999999999996</v>
      </c>
      <c r="AG507" s="168">
        <f t="shared" ref="AG507:AL507" si="228">AG495</f>
        <v>13.1</v>
      </c>
      <c r="AH507" s="168">
        <f t="shared" si="228"/>
        <v>171.4</v>
      </c>
      <c r="AI507" s="168">
        <f t="shared" si="228"/>
        <v>1.8</v>
      </c>
      <c r="AJ507" s="168">
        <f t="shared" si="228"/>
        <v>221</v>
      </c>
      <c r="AK507" s="168">
        <f t="shared" si="228"/>
        <v>23.9</v>
      </c>
      <c r="AL507" s="168">
        <f t="shared" si="228"/>
        <v>106.2</v>
      </c>
    </row>
    <row r="508" spans="1:38">
      <c r="A508" s="16">
        <f t="shared" si="226"/>
        <v>2031</v>
      </c>
      <c r="B508" s="6">
        <f t="shared" si="184"/>
        <v>12</v>
      </c>
      <c r="C508" s="46">
        <f>'[1]M (Adjusted)'!B511</f>
        <v>10470.165548296945</v>
      </c>
      <c r="D508" s="101">
        <f>'[1]M (Adjusted)'!D511</f>
        <v>538.93551339161013</v>
      </c>
      <c r="E508" s="101">
        <f>'[1]M (Adjusted)'!E511</f>
        <v>223.78191640540476</v>
      </c>
      <c r="F508" s="101">
        <f>'[1]M (Adjusted)'!F511</f>
        <v>1694.0040027031134</v>
      </c>
      <c r="G508" s="101">
        <f>'[1]M (Adjusted)'!G511</f>
        <v>164.97706500404786</v>
      </c>
      <c r="H508" s="101">
        <f>'[1]M (Adjusted)'!H511</f>
        <v>695.86205178018542</v>
      </c>
      <c r="I508" s="101">
        <f>'[1]M (Adjusted)'!I511</f>
        <v>1815.9624604140558</v>
      </c>
      <c r="J508" s="101">
        <f>'[1]M (Adjusted)'!J511</f>
        <v>2009.2139724685301</v>
      </c>
      <c r="K508" s="101">
        <f>'[1]M (Adjusted)'!K511</f>
        <v>1678.9567842002839</v>
      </c>
      <c r="L508" s="101">
        <f>'[1]M (Adjusted)'!L511</f>
        <v>422.37485885115399</v>
      </c>
      <c r="M508" s="101">
        <f>'[1]M (Adjusted)'!M511</f>
        <v>8481.35119542137</v>
      </c>
      <c r="N508" s="101">
        <f>'[1]M (Adjusted)'!N511</f>
        <v>1198.9504520273993</v>
      </c>
      <c r="O508" s="38">
        <f t="shared" si="167"/>
        <v>31.4</v>
      </c>
      <c r="P508" s="101">
        <f>[2]M!L511</f>
        <v>346.83059589979388</v>
      </c>
      <c r="Q508" s="104">
        <f>'[3]M (Adjusted)'!$L511</f>
        <v>1386334.623206354</v>
      </c>
      <c r="R508" s="104">
        <f>'[3]M (Adjusted)'!D511</f>
        <v>48578.512265810656</v>
      </c>
      <c r="S508" s="104">
        <f>'[3]M (Adjusted)'!$M511</f>
        <v>1236367.0051013578</v>
      </c>
      <c r="T508" s="104">
        <f>'[3]M (Adjusted)'!$O511</f>
        <v>43104.739351457167</v>
      </c>
      <c r="U508" s="174">
        <f>[4]Sheet1!$AQ511</f>
        <v>114.19192642739583</v>
      </c>
      <c r="V508" s="101">
        <f>[2]M!F511</f>
        <v>104.9874673973048</v>
      </c>
      <c r="W508" s="80">
        <v>27.077185765932711</v>
      </c>
      <c r="X508" s="80">
        <v>22.780410236740188</v>
      </c>
      <c r="Y508" s="80">
        <v>18.007216420617443</v>
      </c>
      <c r="Z508" s="80">
        <v>22.075487129675416</v>
      </c>
      <c r="AA508" s="80">
        <v>22.072813923492447</v>
      </c>
      <c r="AB508" s="158">
        <f>ROUND(Fall13!W508/($P508/100),3)</f>
        <v>7.8070000000000004</v>
      </c>
      <c r="AC508" s="158">
        <f>ROUND(Fall13!X508/($P508/100),3)</f>
        <v>6.5679999999999996</v>
      </c>
      <c r="AD508" s="158">
        <f>ROUND(Fall13!Y508/($P508/100),3)</f>
        <v>5.1920000000000002</v>
      </c>
      <c r="AE508" s="158">
        <f>ROUND(Fall13!Z508/($P508/100),3)</f>
        <v>6.3650000000000002</v>
      </c>
      <c r="AF508" s="158">
        <f>ROUND(Fall13!AA508/($P508/100),3)</f>
        <v>6.3639999999999999</v>
      </c>
      <c r="AG508" s="168">
        <f t="shared" ref="AG508:AL508" si="229">AG496</f>
        <v>64.900000000000006</v>
      </c>
      <c r="AH508" s="168">
        <f t="shared" si="229"/>
        <v>54.9</v>
      </c>
      <c r="AI508" s="168">
        <f t="shared" si="229"/>
        <v>19.8</v>
      </c>
      <c r="AJ508" s="168">
        <f t="shared" si="229"/>
        <v>83.9</v>
      </c>
      <c r="AK508" s="168">
        <f t="shared" si="229"/>
        <v>97.8</v>
      </c>
      <c r="AL508" s="168">
        <f t="shared" si="229"/>
        <v>25.2</v>
      </c>
    </row>
    <row r="509" spans="1:38">
      <c r="A509" s="16">
        <f t="shared" si="226"/>
        <v>2032</v>
      </c>
      <c r="B509" s="6">
        <f t="shared" si="184"/>
        <v>1</v>
      </c>
      <c r="C509" s="46">
        <f>'[1]M (Adjusted)'!B512</f>
        <v>10482.603492557282</v>
      </c>
      <c r="D509" s="101">
        <f>'[1]M (Adjusted)'!D512</f>
        <v>539.71547575439172</v>
      </c>
      <c r="E509" s="101">
        <f>'[1]M (Adjusted)'!E512</f>
        <v>223.41282005439842</v>
      </c>
      <c r="F509" s="101">
        <f>'[1]M (Adjusted)'!F512</f>
        <v>1694.4361966945112</v>
      </c>
      <c r="G509" s="101">
        <f>'[1]M (Adjusted)'!G512</f>
        <v>165.24135878405744</v>
      </c>
      <c r="H509" s="101">
        <f>'[1]M (Adjusted)'!H512</f>
        <v>697.00590777493289</v>
      </c>
      <c r="I509" s="101">
        <f>'[1]M (Adjusted)'!I512</f>
        <v>1819.6446092782483</v>
      </c>
      <c r="J509" s="101">
        <f>'[1]M (Adjusted)'!J512</f>
        <v>2012.4878009557724</v>
      </c>
      <c r="K509" s="101">
        <f>'[1]M (Adjusted)'!K512</f>
        <v>1681.0971945120443</v>
      </c>
      <c r="L509" s="101">
        <f>'[1]M (Adjusted)'!L512</f>
        <v>422.76791049756349</v>
      </c>
      <c r="M509" s="101">
        <f>'[1]M (Adjusted)'!M512</f>
        <v>8492.6809784971301</v>
      </c>
      <c r="N509" s="101">
        <f>'[1]M (Adjusted)'!N512</f>
        <v>1208.1244505734223</v>
      </c>
      <c r="O509" s="38">
        <f t="shared" si="167"/>
        <v>32.200000000000003</v>
      </c>
      <c r="P509" s="101">
        <f>[2]M!L512</f>
        <v>347.43937805505288</v>
      </c>
      <c r="Q509" s="104">
        <f>'[3]M (Adjusted)'!$L512</f>
        <v>1389698.9411483272</v>
      </c>
      <c r="R509" s="104">
        <f>'[3]M (Adjusted)'!D512</f>
        <v>48629.026943493576</v>
      </c>
      <c r="S509" s="104">
        <f>'[3]M (Adjusted)'!$M512</f>
        <v>1239420.1811424994</v>
      </c>
      <c r="T509" s="104">
        <f>'[3]M (Adjusted)'!$O512</f>
        <v>43149.971925304781</v>
      </c>
      <c r="U509" s="174">
        <f>[4]Sheet1!$AQ512</f>
        <v>114.219359951244</v>
      </c>
      <c r="V509" s="101">
        <f>[2]M!F512</f>
        <v>104.99667219835663</v>
      </c>
      <c r="W509" s="80">
        <v>28.072633465533642</v>
      </c>
      <c r="X509" s="80">
        <v>23.593474118779817</v>
      </c>
      <c r="Y509" s="80">
        <v>18.559581242527514</v>
      </c>
      <c r="Z509" s="80">
        <v>22.877049685032272</v>
      </c>
      <c r="AA509" s="80">
        <v>23.049525993844249</v>
      </c>
      <c r="AB509" s="158">
        <f>ROUND(Fall13!W509/($P509/100),3)</f>
        <v>8.08</v>
      </c>
      <c r="AC509" s="158">
        <f>ROUND(Fall13!X509/($P509/100),3)</f>
        <v>6.7910000000000004</v>
      </c>
      <c r="AD509" s="158">
        <f>ROUND(Fall13!Y509/($P509/100),3)</f>
        <v>5.3419999999999996</v>
      </c>
      <c r="AE509" s="158">
        <f>ROUND(Fall13!Z509/($P509/100),3)</f>
        <v>6.5839999999999996</v>
      </c>
      <c r="AF509" s="158">
        <f>ROUND(Fall13!AA509/($P509/100),3)</f>
        <v>6.6340000000000003</v>
      </c>
      <c r="AG509" s="168">
        <f t="shared" ref="AG509:AL509" si="230">AG497</f>
        <v>149.19999999999999</v>
      </c>
      <c r="AH509" s="168">
        <f t="shared" si="230"/>
        <v>350.3</v>
      </c>
      <c r="AI509" s="168">
        <f t="shared" si="230"/>
        <v>58.6</v>
      </c>
      <c r="AJ509" s="168">
        <f t="shared" si="230"/>
        <v>44.2</v>
      </c>
      <c r="AK509" s="168">
        <f t="shared" si="230"/>
        <v>204.3</v>
      </c>
      <c r="AL509" s="168">
        <f t="shared" si="230"/>
        <v>7.4</v>
      </c>
    </row>
    <row r="510" spans="1:38">
      <c r="A510" s="16">
        <f t="shared" si="226"/>
        <v>2032</v>
      </c>
      <c r="B510" s="6">
        <f t="shared" si="184"/>
        <v>2</v>
      </c>
      <c r="C510" s="46">
        <f>'[1]M (Adjusted)'!B513</f>
        <v>10494.737382538873</v>
      </c>
      <c r="D510" s="101">
        <f>'[1]M (Adjusted)'!D513</f>
        <v>540.46896975102095</v>
      </c>
      <c r="E510" s="101">
        <f>'[1]M (Adjusted)'!E513</f>
        <v>223.06230661637503</v>
      </c>
      <c r="F510" s="101">
        <f>'[1]M (Adjusted)'!F513</f>
        <v>1694.8906945259921</v>
      </c>
      <c r="G510" s="101">
        <f>'[1]M (Adjusted)'!G513</f>
        <v>165.50085088452886</v>
      </c>
      <c r="H510" s="101">
        <f>'[1]M (Adjusted)'!H513</f>
        <v>698.1262640691009</v>
      </c>
      <c r="I510" s="101">
        <f>'[1]M (Adjusted)'!I513</f>
        <v>1823.0579312875352</v>
      </c>
      <c r="J510" s="101">
        <f>'[1]M (Adjusted)'!J513</f>
        <v>2015.7697401961375</v>
      </c>
      <c r="K510" s="101">
        <f>'[1]M (Adjusted)'!K513</f>
        <v>1683.221338271067</v>
      </c>
      <c r="L510" s="101">
        <f>'[1]M (Adjusted)'!L513</f>
        <v>423.16086888852817</v>
      </c>
      <c r="M510" s="101">
        <f>'[1]M (Adjusted)'!M513</f>
        <v>8503.72768812289</v>
      </c>
      <c r="N510" s="101">
        <f>'[1]M (Adjusted)'!N513</f>
        <v>1206.1268558956747</v>
      </c>
      <c r="O510" s="38">
        <f t="shared" si="167"/>
        <v>29.7</v>
      </c>
      <c r="P510" s="101">
        <f>[2]M!L513</f>
        <v>348.03034593907569</v>
      </c>
      <c r="Q510" s="104">
        <f>'[3]M (Adjusted)'!$L513</f>
        <v>1393043.8728343043</v>
      </c>
      <c r="R510" s="104">
        <f>'[3]M (Adjusted)'!D513</f>
        <v>48678.528076231312</v>
      </c>
      <c r="S510" s="104">
        <f>'[3]M (Adjusted)'!$M513</f>
        <v>1242468.5332494276</v>
      </c>
      <c r="T510" s="104">
        <f>'[3]M (Adjusted)'!$O513</f>
        <v>43196.501991403515</v>
      </c>
      <c r="U510" s="174">
        <f>[4]Sheet1!$AQ513</f>
        <v>114.24275363178859</v>
      </c>
      <c r="V510" s="101">
        <f>[2]M!F513</f>
        <v>104.99988574817263</v>
      </c>
      <c r="W510" s="80">
        <v>28.422162857185143</v>
      </c>
      <c r="X510" s="80">
        <v>24.077006174583644</v>
      </c>
      <c r="Y510" s="80">
        <v>18.992829122660165</v>
      </c>
      <c r="Z510" s="80">
        <v>23.327707879319796</v>
      </c>
      <c r="AA510" s="80">
        <v>23.102598629710716</v>
      </c>
      <c r="AB510" s="158">
        <f>ROUND(Fall13!W510/($P510/100),3)</f>
        <v>8.1669999999999998</v>
      </c>
      <c r="AC510" s="158">
        <f>ROUND(Fall13!X510/($P510/100),3)</f>
        <v>6.9180000000000001</v>
      </c>
      <c r="AD510" s="158">
        <f>ROUND(Fall13!Y510/($P510/100),3)</f>
        <v>5.4569999999999999</v>
      </c>
      <c r="AE510" s="158">
        <f>ROUND(Fall13!Z510/($P510/100),3)</f>
        <v>6.7030000000000003</v>
      </c>
      <c r="AF510" s="158">
        <f>ROUND(Fall13!AA510/($P510/100),3)</f>
        <v>6.6379999999999999</v>
      </c>
      <c r="AG510" s="168">
        <f t="shared" ref="AG510:AL510" si="231">AG498</f>
        <v>142.9</v>
      </c>
      <c r="AH510" s="168">
        <f t="shared" si="231"/>
        <v>421.3</v>
      </c>
      <c r="AI510" s="168">
        <f t="shared" si="231"/>
        <v>51.6</v>
      </c>
      <c r="AJ510" s="168">
        <f t="shared" si="231"/>
        <v>25.9</v>
      </c>
      <c r="AK510" s="168">
        <f t="shared" si="231"/>
        <v>201.7</v>
      </c>
      <c r="AL510" s="168">
        <f t="shared" si="231"/>
        <v>2.9</v>
      </c>
    </row>
    <row r="511" spans="1:38">
      <c r="A511" s="16">
        <f t="shared" si="226"/>
        <v>2032</v>
      </c>
      <c r="B511" s="6">
        <f t="shared" si="184"/>
        <v>3</v>
      </c>
      <c r="C511" s="46">
        <f>'[1]M (Adjusted)'!B514</f>
        <v>10506.965644540325</v>
      </c>
      <c r="D511" s="101">
        <f>'[1]M (Adjusted)'!D514</f>
        <v>541.16878502839995</v>
      </c>
      <c r="E511" s="101">
        <f>'[1]M (Adjusted)'!E514</f>
        <v>222.72499217621743</v>
      </c>
      <c r="F511" s="101">
        <f>'[1]M (Adjusted)'!F514</f>
        <v>1695.3811801448464</v>
      </c>
      <c r="G511" s="101">
        <f>'[1]M (Adjusted)'!G514</f>
        <v>165.75959211194348</v>
      </c>
      <c r="H511" s="101">
        <f>'[1]M (Adjusted)'!H514</f>
        <v>699.29863087063836</v>
      </c>
      <c r="I511" s="101">
        <f>'[1]M (Adjusted)'!I514</f>
        <v>1826.1632377947531</v>
      </c>
      <c r="J511" s="101">
        <f>'[1]M (Adjusted)'!J514</f>
        <v>2019.2492255626187</v>
      </c>
      <c r="K511" s="101">
        <f>'[1]M (Adjusted)'!K514</f>
        <v>1685.4561349047769</v>
      </c>
      <c r="L511" s="101">
        <f>'[1]M (Adjusted)'!L514</f>
        <v>423.57914800196886</v>
      </c>
      <c r="M511" s="101">
        <f>'[1]M (Adjusted)'!M514</f>
        <v>8514.8871493915467</v>
      </c>
      <c r="N511" s="101">
        <f>'[1]M (Adjusted)'!N514</f>
        <v>1205.2075005788827</v>
      </c>
      <c r="O511" s="38">
        <f t="shared" si="167"/>
        <v>29.4</v>
      </c>
      <c r="P511" s="101">
        <f>[2]M!L514</f>
        <v>348.62226558586343</v>
      </c>
      <c r="Q511" s="104">
        <f>'[3]M (Adjusted)'!$L514</f>
        <v>1396527.14554719</v>
      </c>
      <c r="R511" s="104">
        <f>'[3]M (Adjusted)'!D514</f>
        <v>48729.90387094154</v>
      </c>
      <c r="S511" s="104">
        <f>'[3]M (Adjusted)'!$M514</f>
        <v>1245644.4812956778</v>
      </c>
      <c r="T511" s="104">
        <f>'[3]M (Adjusted)'!$O514</f>
        <v>43246.95930161015</v>
      </c>
      <c r="U511" s="174">
        <f>[4]Sheet1!$AQ514</f>
        <v>114.26259406385643</v>
      </c>
      <c r="V511" s="101">
        <f>[2]M!F514</f>
        <v>104.99396118966322</v>
      </c>
      <c r="W511" s="80">
        <v>28.190423376095367</v>
      </c>
      <c r="X511" s="80">
        <v>23.666000451972668</v>
      </c>
      <c r="Y511" s="80">
        <v>18.750099280964758</v>
      </c>
      <c r="Z511" s="80">
        <v>22.960337752272295</v>
      </c>
      <c r="AA511" s="80">
        <v>22.728842760293013</v>
      </c>
      <c r="AB511" s="158">
        <f>ROUND(Fall13!W511/($P511/100),3)</f>
        <v>8.0860000000000003</v>
      </c>
      <c r="AC511" s="158">
        <f>ROUND(Fall13!X511/($P511/100),3)</f>
        <v>6.7880000000000003</v>
      </c>
      <c r="AD511" s="158">
        <f>ROUND(Fall13!Y511/($P511/100),3)</f>
        <v>5.3780000000000001</v>
      </c>
      <c r="AE511" s="158">
        <f>ROUND(Fall13!Z511/($P511/100),3)</f>
        <v>6.5860000000000003</v>
      </c>
      <c r="AF511" s="158">
        <f>ROUND(Fall13!AA511/($P511/100),3)</f>
        <v>6.52</v>
      </c>
      <c r="AG511" s="168">
        <f t="shared" ref="AG511:AL511" si="232">AG499</f>
        <v>79.2</v>
      </c>
      <c r="AH511" s="168">
        <f t="shared" si="232"/>
        <v>40.700000000000003</v>
      </c>
      <c r="AI511" s="168">
        <f t="shared" si="232"/>
        <v>25.2</v>
      </c>
      <c r="AJ511" s="168">
        <f t="shared" si="232"/>
        <v>66.099999999999994</v>
      </c>
      <c r="AK511" s="168">
        <f t="shared" si="232"/>
        <v>118.4</v>
      </c>
      <c r="AL511" s="168">
        <f t="shared" si="232"/>
        <v>14.6</v>
      </c>
    </row>
    <row r="512" spans="1:38">
      <c r="A512" s="16">
        <f t="shared" si="226"/>
        <v>2032</v>
      </c>
      <c r="B512" s="6">
        <f t="shared" si="184"/>
        <v>4</v>
      </c>
      <c r="C512" s="46">
        <f>'[1]M (Adjusted)'!B515</f>
        <v>10519.396898547808</v>
      </c>
      <c r="D512" s="101">
        <f>'[1]M (Adjusted)'!D515</f>
        <v>541.8412349437674</v>
      </c>
      <c r="E512" s="101">
        <f>'[1]M (Adjusted)'!E515</f>
        <v>222.39439566923926</v>
      </c>
      <c r="F512" s="101">
        <f>'[1]M (Adjusted)'!F515</f>
        <v>1695.8972369285921</v>
      </c>
      <c r="G512" s="101">
        <f>'[1]M (Adjusted)'!G515</f>
        <v>166.0212593281797</v>
      </c>
      <c r="H512" s="101">
        <f>'[1]M (Adjusted)'!H515</f>
        <v>700.52108229696751</v>
      </c>
      <c r="I512" s="101">
        <f>'[1]M (Adjusted)'!I515</f>
        <v>1829.1314139684041</v>
      </c>
      <c r="J512" s="101">
        <f>'[1]M (Adjusted)'!J515</f>
        <v>2022.8687989950181</v>
      </c>
      <c r="K512" s="101">
        <f>'[1]M (Adjusted)'!K515</f>
        <v>1687.7820874889692</v>
      </c>
      <c r="L512" s="101">
        <f>'[1]M (Adjusted)'!L515</f>
        <v>424.01856920843323</v>
      </c>
      <c r="M512" s="101">
        <f>'[1]M (Adjusted)'!M515</f>
        <v>8526.240448214563</v>
      </c>
      <c r="N512" s="101">
        <f>'[1]M (Adjusted)'!N515</f>
        <v>1205.1700448786473</v>
      </c>
      <c r="O512" s="38">
        <f t="shared" si="167"/>
        <v>29.65</v>
      </c>
      <c r="P512" s="101">
        <f>[2]M!L515</f>
        <v>349.22459940035674</v>
      </c>
      <c r="Q512" s="104">
        <f>'[3]M (Adjusted)'!$L515</f>
        <v>1400113.4570963541</v>
      </c>
      <c r="R512" s="104">
        <f>'[3]M (Adjusted)'!D515</f>
        <v>48783.30678698136</v>
      </c>
      <c r="S512" s="104">
        <f>'[3]M (Adjusted)'!$M515</f>
        <v>1248907.8143066405</v>
      </c>
      <c r="T512" s="104">
        <f>'[3]M (Adjusted)'!$O515</f>
        <v>43299.311918131512</v>
      </c>
      <c r="U512" s="174">
        <f>[4]Sheet1!$AQ515</f>
        <v>114.28122217788672</v>
      </c>
      <c r="V512" s="101">
        <f>[2]M!F515</f>
        <v>104.9829016180709</v>
      </c>
      <c r="W512" s="80">
        <v>28.166187813854201</v>
      </c>
      <c r="X512" s="80">
        <v>23.69726051703659</v>
      </c>
      <c r="Y512" s="80">
        <v>18.855581449815134</v>
      </c>
      <c r="Z512" s="80">
        <v>23.022115590707187</v>
      </c>
      <c r="AA512" s="80">
        <v>22.72700493275331</v>
      </c>
      <c r="AB512" s="158">
        <f>ROUND(Fall13!W512/($P512/100),3)</f>
        <v>8.0649999999999995</v>
      </c>
      <c r="AC512" s="158">
        <f>ROUND(Fall13!X512/($P512/100),3)</f>
        <v>6.7859999999999996</v>
      </c>
      <c r="AD512" s="158">
        <f>ROUND(Fall13!Y512/($P512/100),3)</f>
        <v>5.399</v>
      </c>
      <c r="AE512" s="158">
        <f>ROUND(Fall13!Z512/($P512/100),3)</f>
        <v>6.5919999999999996</v>
      </c>
      <c r="AF512" s="158">
        <f>ROUND(Fall13!AA512/($P512/100),3)</f>
        <v>6.508</v>
      </c>
      <c r="AG512" s="168">
        <f t="shared" ref="AG512:AL512" si="233">AG500</f>
        <v>19.399999999999999</v>
      </c>
      <c r="AH512" s="168">
        <f t="shared" si="233"/>
        <v>96.9</v>
      </c>
      <c r="AI512" s="168">
        <f t="shared" si="233"/>
        <v>2.8</v>
      </c>
      <c r="AJ512" s="168">
        <f t="shared" si="233"/>
        <v>140.19999999999999</v>
      </c>
      <c r="AK512" s="168">
        <f t="shared" si="233"/>
        <v>37.6</v>
      </c>
      <c r="AL512" s="168">
        <f t="shared" si="233"/>
        <v>43.9</v>
      </c>
    </row>
    <row r="513" spans="1:38">
      <c r="A513" s="16">
        <f t="shared" si="226"/>
        <v>2032</v>
      </c>
      <c r="B513" s="6">
        <f t="shared" si="184"/>
        <v>5</v>
      </c>
      <c r="C513" s="46">
        <f>'[1]M (Adjusted)'!B516</f>
        <v>10531.698897501634</v>
      </c>
      <c r="D513" s="101">
        <f>'[1]M (Adjusted)'!D516</f>
        <v>542.51152077779898</v>
      </c>
      <c r="E513" s="101">
        <f>'[1]M (Adjusted)'!E516</f>
        <v>222.07295183071327</v>
      </c>
      <c r="F513" s="101">
        <f>'[1]M (Adjusted)'!F516</f>
        <v>1696.4057634911469</v>
      </c>
      <c r="G513" s="101">
        <f>'[1]M (Adjusted)'!G516</f>
        <v>166.28214418757406</v>
      </c>
      <c r="H513" s="101">
        <f>'[1]M (Adjusted)'!H516</f>
        <v>701.73243351701285</v>
      </c>
      <c r="I513" s="101">
        <f>'[1]M (Adjusted)'!I516</f>
        <v>1832.1226754457721</v>
      </c>
      <c r="J513" s="101">
        <f>'[1]M (Adjusted)'!J516</f>
        <v>2026.3867320091495</v>
      </c>
      <c r="K513" s="101">
        <f>'[1]M (Adjusted)'!K516</f>
        <v>1690.0662982708984</v>
      </c>
      <c r="L513" s="101">
        <f>'[1]M (Adjusted)'!L516</f>
        <v>424.45296250301743</v>
      </c>
      <c r="M513" s="101">
        <f>'[1]M (Adjusted)'!M516</f>
        <v>8537.4490094245721</v>
      </c>
      <c r="N513" s="101">
        <f>'[1]M (Adjusted)'!N516</f>
        <v>1205.5961725747325</v>
      </c>
      <c r="O513" s="38">
        <f t="shared" ref="O513:O576" si="234">O501</f>
        <v>30.55</v>
      </c>
      <c r="P513" s="101">
        <f>[2]M!L516</f>
        <v>349.82723328054152</v>
      </c>
      <c r="Q513" s="104">
        <f>'[3]M (Adjusted)'!$L516</f>
        <v>1403602.0689874464</v>
      </c>
      <c r="R513" s="104">
        <f>'[3]M (Adjusted)'!D516</f>
        <v>48834.642154482521</v>
      </c>
      <c r="S513" s="104">
        <f>'[3]M (Adjusted)'!$M516</f>
        <v>1252068.1286109185</v>
      </c>
      <c r="T513" s="104">
        <f>'[3]M (Adjusted)'!$O516</f>
        <v>43348.436736537566</v>
      </c>
      <c r="U513" s="174">
        <f>[4]Sheet1!$AQ516</f>
        <v>114.30115468109838</v>
      </c>
      <c r="V513" s="101">
        <f>[2]M!F516</f>
        <v>104.97346192242337</v>
      </c>
      <c r="W513" s="80">
        <v>27.705856038484313</v>
      </c>
      <c r="X513" s="80">
        <v>23.339364779671687</v>
      </c>
      <c r="Y513" s="80">
        <v>18.702401108688345</v>
      </c>
      <c r="Z513" s="80">
        <v>22.701912109854639</v>
      </c>
      <c r="AA513" s="80">
        <v>22.717119774643216</v>
      </c>
      <c r="AB513" s="158">
        <f>ROUND(Fall13!W513/($P513/100),3)</f>
        <v>7.92</v>
      </c>
      <c r="AC513" s="158">
        <f>ROUND(Fall13!X513/($P513/100),3)</f>
        <v>6.6719999999999997</v>
      </c>
      <c r="AD513" s="158">
        <f>ROUND(Fall13!Y513/($P513/100),3)</f>
        <v>5.3460000000000001</v>
      </c>
      <c r="AE513" s="158">
        <f>ROUND(Fall13!Z513/($P513/100),3)</f>
        <v>6.4889999999999999</v>
      </c>
      <c r="AF513" s="158">
        <f>ROUND(Fall13!AA513/($P513/100),3)</f>
        <v>6.4939999999999998</v>
      </c>
      <c r="AG513" s="168">
        <f t="shared" ref="AG513:AL513" si="235">AG501</f>
        <v>2.6</v>
      </c>
      <c r="AH513" s="168">
        <f t="shared" si="235"/>
        <v>202.5</v>
      </c>
      <c r="AI513" s="168">
        <f t="shared" si="235"/>
        <v>0.2</v>
      </c>
      <c r="AJ513" s="168">
        <f t="shared" si="235"/>
        <v>258.10000000000002</v>
      </c>
      <c r="AK513" s="168">
        <f t="shared" si="235"/>
        <v>6.7</v>
      </c>
      <c r="AL513" s="168">
        <f t="shared" si="235"/>
        <v>124.9</v>
      </c>
    </row>
    <row r="514" spans="1:38">
      <c r="A514" s="16">
        <f t="shared" si="226"/>
        <v>2032</v>
      </c>
      <c r="B514" s="6">
        <f t="shared" si="184"/>
        <v>6</v>
      </c>
      <c r="C514" s="46">
        <f>'[1]M (Adjusted)'!B517</f>
        <v>10543.791551897923</v>
      </c>
      <c r="D514" s="101">
        <f>'[1]M (Adjusted)'!D517</f>
        <v>543.20777130201463</v>
      </c>
      <c r="E514" s="101">
        <f>'[1]M (Adjusted)'!E517</f>
        <v>221.75650810543448</v>
      </c>
      <c r="F514" s="101">
        <f>'[1]M (Adjusted)'!F517</f>
        <v>1696.8905867608885</v>
      </c>
      <c r="G514" s="101">
        <f>'[1]M (Adjusted)'!G517</f>
        <v>166.54230693274488</v>
      </c>
      <c r="H514" s="101">
        <f>'[1]M (Adjusted)'!H517</f>
        <v>702.90301863004765</v>
      </c>
      <c r="I514" s="101">
        <f>'[1]M (Adjusted)'!I517</f>
        <v>1835.2846518198648</v>
      </c>
      <c r="J514" s="101">
        <f>'[1]M (Adjusted)'!J517</f>
        <v>2029.6809757173062</v>
      </c>
      <c r="K514" s="101">
        <f>'[1]M (Adjusted)'!K517</f>
        <v>1692.2464176406463</v>
      </c>
      <c r="L514" s="101">
        <f>'[1]M (Adjusted)'!L517</f>
        <v>424.86961241886019</v>
      </c>
      <c r="M514" s="101">
        <f>'[1]M (Adjusted)'!M517</f>
        <v>8548.4175699203588</v>
      </c>
      <c r="N514" s="101">
        <f>'[1]M (Adjusted)'!N517</f>
        <v>1206.0821417390353</v>
      </c>
      <c r="O514" s="38">
        <f t="shared" si="234"/>
        <v>30.8</v>
      </c>
      <c r="P514" s="101">
        <f>[2]M!L517</f>
        <v>350.42998008343079</v>
      </c>
      <c r="Q514" s="104">
        <f>'[3]M (Adjusted)'!$L517</f>
        <v>1406899.3715840657</v>
      </c>
      <c r="R514" s="104">
        <f>'[3]M (Adjusted)'!D517</f>
        <v>48882.544569263278</v>
      </c>
      <c r="S514" s="104">
        <f>'[3]M (Adjusted)'!$M517</f>
        <v>1255033.9194641113</v>
      </c>
      <c r="T514" s="104">
        <f>'[3]M (Adjusted)'!$O517</f>
        <v>43391.449808343248</v>
      </c>
      <c r="U514" s="174">
        <f>[4]Sheet1!$AQ517</f>
        <v>114.32458209469138</v>
      </c>
      <c r="V514" s="101">
        <f>[2]M!F517</f>
        <v>104.97041878762344</v>
      </c>
      <c r="W514" s="80">
        <v>27.551024838090576</v>
      </c>
      <c r="X514" s="80">
        <v>23.306944986044122</v>
      </c>
      <c r="Y514" s="80">
        <v>18.569272828152826</v>
      </c>
      <c r="Z514" s="80">
        <v>22.677450946011238</v>
      </c>
      <c r="AA514" s="80">
        <v>23.113841216643724</v>
      </c>
      <c r="AB514" s="158">
        <f>ROUND(Fall13!W514/($P514/100),3)</f>
        <v>7.8620000000000001</v>
      </c>
      <c r="AC514" s="158">
        <f>ROUND(Fall13!X514/($P514/100),3)</f>
        <v>6.6509999999999998</v>
      </c>
      <c r="AD514" s="158">
        <f>ROUND(Fall13!Y514/($P514/100),3)</f>
        <v>5.2990000000000004</v>
      </c>
      <c r="AE514" s="158">
        <f>ROUND(Fall13!Z514/($P514/100),3)</f>
        <v>6.4710000000000001</v>
      </c>
      <c r="AF514" s="158">
        <f>ROUND(Fall13!AA514/($P514/100),3)</f>
        <v>6.5960000000000001</v>
      </c>
      <c r="AG514" s="168">
        <f t="shared" ref="AG514:AL514" si="236">AG502</f>
        <v>0</v>
      </c>
      <c r="AH514" s="168">
        <f t="shared" si="236"/>
        <v>350.3</v>
      </c>
      <c r="AI514" s="168">
        <f t="shared" si="236"/>
        <v>0</v>
      </c>
      <c r="AJ514" s="168">
        <f t="shared" si="236"/>
        <v>411.6</v>
      </c>
      <c r="AK514" s="168">
        <f t="shared" si="236"/>
        <v>0</v>
      </c>
      <c r="AL514" s="168">
        <f t="shared" si="236"/>
        <v>259</v>
      </c>
    </row>
    <row r="515" spans="1:38">
      <c r="A515" s="16">
        <f t="shared" si="226"/>
        <v>2032</v>
      </c>
      <c r="B515" s="6">
        <f t="shared" si="184"/>
        <v>7</v>
      </c>
      <c r="C515" s="46">
        <f>'[1]M (Adjusted)'!B518</f>
        <v>10555.734676087095</v>
      </c>
      <c r="D515" s="101">
        <f>'[1]M (Adjusted)'!D518</f>
        <v>543.92855258009604</v>
      </c>
      <c r="E515" s="101">
        <f>'[1]M (Adjusted)'!E518</f>
        <v>221.43926236760473</v>
      </c>
      <c r="F515" s="101">
        <f>'[1]M (Adjusted)'!F518</f>
        <v>1697.3629074175992</v>
      </c>
      <c r="G515" s="101">
        <f>'[1]M (Adjusted)'!G518</f>
        <v>166.79995596225584</v>
      </c>
      <c r="H515" s="101">
        <f>'[1]M (Adjusted)'!H518</f>
        <v>704.04124542950626</v>
      </c>
      <c r="I515" s="101">
        <f>'[1]M (Adjusted)'!I518</f>
        <v>1838.5569585254116</v>
      </c>
      <c r="J515" s="101">
        <f>'[1]M (Adjusted)'!J518</f>
        <v>2032.8175363809833</v>
      </c>
      <c r="K515" s="101">
        <f>'[1]M (Adjusted)'!K518</f>
        <v>1694.3631897674452</v>
      </c>
      <c r="L515" s="101">
        <f>'[1]M (Adjusted)'!L518</f>
        <v>425.27629830556049</v>
      </c>
      <c r="M515" s="101">
        <f>'[1]M (Adjusted)'!M518</f>
        <v>8559.2180917887617</v>
      </c>
      <c r="N515" s="101">
        <f>'[1]M (Adjusted)'!N518</f>
        <v>1206.5283467507031</v>
      </c>
      <c r="O515" s="38">
        <f t="shared" si="234"/>
        <v>30.35</v>
      </c>
      <c r="P515" s="101">
        <f>[2]M!L518</f>
        <v>351.03288462139562</v>
      </c>
      <c r="Q515" s="104">
        <f>'[3]M (Adjusted)'!$L518</f>
        <v>1410058.9501598726</v>
      </c>
      <c r="R515" s="104">
        <f>'[3]M (Adjusted)'!D518</f>
        <v>48928.601374536818</v>
      </c>
      <c r="S515" s="104">
        <f>'[3]M (Adjusted)'!$M518</f>
        <v>1257850.198265814</v>
      </c>
      <c r="T515" s="104">
        <f>'[3]M (Adjusted)'!$O518</f>
        <v>43429.614049050113</v>
      </c>
      <c r="U515" s="174">
        <f>[4]Sheet1!$AQ518</f>
        <v>114.35168243489498</v>
      </c>
      <c r="V515" s="101">
        <f>[2]M!F518</f>
        <v>104.97257856300641</v>
      </c>
      <c r="W515" s="80">
        <v>27.61306060844538</v>
      </c>
      <c r="X515" s="80">
        <v>23.203330247136908</v>
      </c>
      <c r="Y515" s="80">
        <v>18.455369977441443</v>
      </c>
      <c r="Z515" s="80">
        <v>22.574370510443167</v>
      </c>
      <c r="AA515" s="80">
        <v>23.166637128345201</v>
      </c>
      <c r="AB515" s="158">
        <f>ROUND(Fall13!W515/($P515/100),3)</f>
        <v>7.8659999999999997</v>
      </c>
      <c r="AC515" s="158">
        <f>ROUND(Fall13!X515/($P515/100),3)</f>
        <v>6.61</v>
      </c>
      <c r="AD515" s="158">
        <f>ROUND(Fall13!Y515/($P515/100),3)</f>
        <v>5.2569999999999997</v>
      </c>
      <c r="AE515" s="158">
        <f>ROUND(Fall13!Z515/($P515/100),3)</f>
        <v>6.431</v>
      </c>
      <c r="AF515" s="158">
        <f>ROUND(Fall13!AA515/($P515/100),3)</f>
        <v>6.6</v>
      </c>
      <c r="AG515" s="168">
        <f t="shared" ref="AG515:AL515" si="237">AG503</f>
        <v>0</v>
      </c>
      <c r="AH515" s="168">
        <f t="shared" si="237"/>
        <v>421.3</v>
      </c>
      <c r="AI515" s="168">
        <f t="shared" si="237"/>
        <v>0</v>
      </c>
      <c r="AJ515" s="168">
        <f t="shared" si="237"/>
        <v>482.4</v>
      </c>
      <c r="AK515" s="168">
        <f t="shared" si="237"/>
        <v>0</v>
      </c>
      <c r="AL515" s="168">
        <f t="shared" si="237"/>
        <v>329.7</v>
      </c>
    </row>
    <row r="516" spans="1:38">
      <c r="A516" s="16">
        <f t="shared" si="226"/>
        <v>2032</v>
      </c>
      <c r="B516" s="6">
        <f t="shared" si="184"/>
        <v>8</v>
      </c>
      <c r="C516" s="46">
        <f>'[1]M (Adjusted)'!B519</f>
        <v>10567.833407108581</v>
      </c>
      <c r="D516" s="101">
        <f>'[1]M (Adjusted)'!D519</f>
        <v>544.67428085460301</v>
      </c>
      <c r="E516" s="101">
        <f>'[1]M (Adjusted)'!E519</f>
        <v>221.10945204020507</v>
      </c>
      <c r="F516" s="101">
        <f>'[1]M (Adjusted)'!F519</f>
        <v>1697.8512686364834</v>
      </c>
      <c r="G516" s="101">
        <f>'[1]M (Adjusted)'!G519</f>
        <v>167.05685415284168</v>
      </c>
      <c r="H516" s="101">
        <f>'[1]M (Adjusted)'!H519</f>
        <v>705.18736239408531</v>
      </c>
      <c r="I516" s="101">
        <f>'[1]M (Adjusted)'!I519</f>
        <v>1841.8607342358559</v>
      </c>
      <c r="J516" s="101">
        <f>'[1]M (Adjusted)'!J519</f>
        <v>2035.9797399827551</v>
      </c>
      <c r="K516" s="101">
        <f>'[1]M (Adjusted)'!K519</f>
        <v>1696.528186284246</v>
      </c>
      <c r="L516" s="101">
        <f>'[1]M (Adjusted)'!L519</f>
        <v>425.69461872332516</v>
      </c>
      <c r="M516" s="101">
        <f>'[1]M (Adjusted)'!M519</f>
        <v>8570.1587644095907</v>
      </c>
      <c r="N516" s="101">
        <f>'[1]M (Adjusted)'!N519</f>
        <v>1206.9403185324293</v>
      </c>
      <c r="O516" s="38">
        <f t="shared" si="234"/>
        <v>31.25</v>
      </c>
      <c r="P516" s="101">
        <f>[2]M!L519</f>
        <v>351.64595919420884</v>
      </c>
      <c r="Q516" s="104">
        <f>'[3]M (Adjusted)'!$L519</f>
        <v>1413237.9697762767</v>
      </c>
      <c r="R516" s="104">
        <f>'[3]M (Adjusted)'!D519</f>
        <v>48976.198203045315</v>
      </c>
      <c r="S516" s="104">
        <f>'[3]M (Adjusted)'!$M519</f>
        <v>1260656.1474495549</v>
      </c>
      <c r="T516" s="104">
        <f>'[3]M (Adjusted)'!$O519</f>
        <v>43466.273665685811</v>
      </c>
      <c r="U516" s="174">
        <f>[4]Sheet1!$AQ519</f>
        <v>114.38239700259311</v>
      </c>
      <c r="V516" s="101">
        <f>[2]M!F519</f>
        <v>104.97672558916852</v>
      </c>
      <c r="W516" s="80">
        <v>27.615839773152189</v>
      </c>
      <c r="X516" s="80">
        <v>23.175505084706536</v>
      </c>
      <c r="Y516" s="80">
        <v>18.494642789206125</v>
      </c>
      <c r="Z516" s="80">
        <v>22.550861546370196</v>
      </c>
      <c r="AA516" s="80">
        <v>23.122499196448366</v>
      </c>
      <c r="AB516" s="158">
        <f>ROUND(Fall13!W516/($P516/100),3)</f>
        <v>7.8529999999999998</v>
      </c>
      <c r="AC516" s="158">
        <f>ROUND(Fall13!X516/($P516/100),3)</f>
        <v>6.5910000000000002</v>
      </c>
      <c r="AD516" s="158">
        <f>ROUND(Fall13!Y516/($P516/100),3)</f>
        <v>5.2590000000000003</v>
      </c>
      <c r="AE516" s="158">
        <f>ROUND(Fall13!Z516/($P516/100),3)</f>
        <v>6.4130000000000003</v>
      </c>
      <c r="AF516" s="158">
        <f>ROUND(Fall13!AA516/($P516/100),3)</f>
        <v>6.5759999999999996</v>
      </c>
      <c r="AG516" s="168">
        <f t="shared" ref="AG516:AL516" si="238">AG504</f>
        <v>0</v>
      </c>
      <c r="AH516" s="168">
        <f t="shared" si="238"/>
        <v>449.2</v>
      </c>
      <c r="AI516" s="168">
        <f t="shared" si="238"/>
        <v>0</v>
      </c>
      <c r="AJ516" s="168">
        <f t="shared" si="238"/>
        <v>510.4</v>
      </c>
      <c r="AK516" s="168">
        <f t="shared" si="238"/>
        <v>0</v>
      </c>
      <c r="AL516" s="168">
        <f t="shared" si="238"/>
        <v>357.3</v>
      </c>
    </row>
    <row r="517" spans="1:38">
      <c r="A517" s="16">
        <f t="shared" si="226"/>
        <v>2032</v>
      </c>
      <c r="B517" s="6">
        <f t="shared" si="184"/>
        <v>9</v>
      </c>
      <c r="C517" s="46">
        <f>'[1]M (Adjusted)'!B520</f>
        <v>10579.774178616206</v>
      </c>
      <c r="D517" s="101">
        <f>'[1]M (Adjusted)'!D520</f>
        <v>545.41615089451273</v>
      </c>
      <c r="E517" s="101">
        <f>'[1]M (Adjusted)'!E520</f>
        <v>220.77430777388315</v>
      </c>
      <c r="F517" s="101">
        <f>'[1]M (Adjusted)'!F520</f>
        <v>1698.351943209519</v>
      </c>
      <c r="G517" s="101">
        <f>'[1]M (Adjusted)'!G520</f>
        <v>167.30406639681507</v>
      </c>
      <c r="H517" s="101">
        <f>'[1]M (Adjusted)'!H520</f>
        <v>706.32119379310564</v>
      </c>
      <c r="I517" s="101">
        <f>'[1]M (Adjusted)'!I520</f>
        <v>1845.0087975511949</v>
      </c>
      <c r="J517" s="101">
        <f>'[1]M (Adjusted)'!J520</f>
        <v>2039.1559980064631</v>
      </c>
      <c r="K517" s="101">
        <f>'[1]M (Adjusted)'!K520</f>
        <v>1698.7155976176261</v>
      </c>
      <c r="L517" s="101">
        <f>'[1]M (Adjusted)'!L520</f>
        <v>426.11880972906948</v>
      </c>
      <c r="M517" s="101">
        <f>'[1]M (Adjusted)'!M520</f>
        <v>8580.9764063037928</v>
      </c>
      <c r="N517" s="101">
        <f>'[1]M (Adjusted)'!N520</f>
        <v>1207.2876263031335</v>
      </c>
      <c r="O517" s="38">
        <f t="shared" si="234"/>
        <v>30.5</v>
      </c>
      <c r="P517" s="101">
        <f>[2]M!L520</f>
        <v>352.24982200258722</v>
      </c>
      <c r="Q517" s="104">
        <f>'[3]M (Adjusted)'!$L520</f>
        <v>1416412.6493896483</v>
      </c>
      <c r="R517" s="104">
        <f>'[3]M (Adjusted)'!D520</f>
        <v>49025.613276678239</v>
      </c>
      <c r="S517" s="104">
        <f>'[3]M (Adjusted)'!$M520</f>
        <v>1263438.6427636466</v>
      </c>
      <c r="T517" s="104">
        <f>'[3]M (Adjusted)'!$O520</f>
        <v>43502.585299015045</v>
      </c>
      <c r="U517" s="174">
        <f>[4]Sheet1!$AQ520</f>
        <v>114.41499008286434</v>
      </c>
      <c r="V517" s="101">
        <f>[2]M!F520</f>
        <v>104.98051070958996</v>
      </c>
      <c r="W517" s="80">
        <v>27.80054501251152</v>
      </c>
      <c r="X517" s="80">
        <v>23.359816510783304</v>
      </c>
      <c r="Y517" s="80">
        <v>18.572127227200827</v>
      </c>
      <c r="Z517" s="80">
        <v>22.699865214792133</v>
      </c>
      <c r="AA517" s="80">
        <v>23.154989302671915</v>
      </c>
      <c r="AB517" s="158">
        <f>ROUND(Fall13!W517/($P517/100),3)</f>
        <v>7.8920000000000003</v>
      </c>
      <c r="AC517" s="158">
        <f>ROUND(Fall13!X517/($P517/100),3)</f>
        <v>6.6319999999999997</v>
      </c>
      <c r="AD517" s="158">
        <f>ROUND(Fall13!Y517/($P517/100),3)</f>
        <v>5.2720000000000002</v>
      </c>
      <c r="AE517" s="158">
        <f>ROUND(Fall13!Z517/($P517/100),3)</f>
        <v>6.444</v>
      </c>
      <c r="AF517" s="158">
        <f>ROUND(Fall13!AA517/($P517/100),3)</f>
        <v>6.5730000000000004</v>
      </c>
      <c r="AG517" s="168">
        <f t="shared" ref="AG517:AL517" si="239">AG505</f>
        <v>0</v>
      </c>
      <c r="AH517" s="168">
        <f t="shared" si="239"/>
        <v>434.1</v>
      </c>
      <c r="AI517" s="168">
        <f t="shared" si="239"/>
        <v>0</v>
      </c>
      <c r="AJ517" s="168">
        <f t="shared" si="239"/>
        <v>495.5</v>
      </c>
      <c r="AK517" s="168">
        <f t="shared" si="239"/>
        <v>0</v>
      </c>
      <c r="AL517" s="168">
        <f t="shared" si="239"/>
        <v>342.1</v>
      </c>
    </row>
    <row r="518" spans="1:38">
      <c r="A518" s="16">
        <f t="shared" si="226"/>
        <v>2032</v>
      </c>
      <c r="B518" s="6">
        <f t="shared" si="184"/>
        <v>10</v>
      </c>
      <c r="C518" s="46">
        <f>'[1]M (Adjusted)'!B521</f>
        <v>10591.731199350088</v>
      </c>
      <c r="D518" s="101">
        <f>'[1]M (Adjusted)'!D521</f>
        <v>546.18193826223569</v>
      </c>
      <c r="E518" s="101">
        <f>'[1]M (Adjusted)'!E521</f>
        <v>220.43396913849057</v>
      </c>
      <c r="F518" s="101">
        <f>'[1]M (Adjusted)'!F521</f>
        <v>1698.8593570323239</v>
      </c>
      <c r="G518" s="101">
        <f>'[1]M (Adjusted)'!G521</f>
        <v>167.55020402960719</v>
      </c>
      <c r="H518" s="101">
        <f>'[1]M (Adjusted)'!H521</f>
        <v>707.46338870102966</v>
      </c>
      <c r="I518" s="101">
        <f>'[1]M (Adjusted)'!I521</f>
        <v>1848.1261253856844</v>
      </c>
      <c r="J518" s="101">
        <f>'[1]M (Adjusted)'!J521</f>
        <v>2042.3644346498675</v>
      </c>
      <c r="K518" s="101">
        <f>'[1]M (Adjusted)'!K521</f>
        <v>1700.9081283077116</v>
      </c>
      <c r="L518" s="101">
        <f>'[1]M (Adjusted)'!L521</f>
        <v>426.54230740137638</v>
      </c>
      <c r="M518" s="101">
        <f>'[1]M (Adjusted)'!M521</f>
        <v>8591.8139455075998</v>
      </c>
      <c r="N518" s="101">
        <f>'[1]M (Adjusted)'!N521</f>
        <v>1207.5075229869926</v>
      </c>
      <c r="O518" s="38">
        <f t="shared" si="234"/>
        <v>29.7</v>
      </c>
      <c r="P518" s="101">
        <f>[2]M!L521</f>
        <v>352.855564915515</v>
      </c>
      <c r="Q518" s="104">
        <f>'[3]M (Adjusted)'!$L521</f>
        <v>1419633.5395980342</v>
      </c>
      <c r="R518" s="104">
        <f>'[3]M (Adjusted)'!D521</f>
        <v>49077.105350381491</v>
      </c>
      <c r="S518" s="104">
        <f>'[3]M (Adjusted)'!$M521</f>
        <v>1266272.1584139178</v>
      </c>
      <c r="T518" s="104">
        <f>'[3]M (Adjusted)'!$O521</f>
        <v>43540.27699469751</v>
      </c>
      <c r="U518" s="174">
        <f>[4]Sheet1!$AQ521</f>
        <v>114.448652892719</v>
      </c>
      <c r="V518" s="101">
        <f>[2]M!F521</f>
        <v>104.98494435453247</v>
      </c>
      <c r="W518" s="80">
        <v>28.15506786878975</v>
      </c>
      <c r="X518" s="80">
        <v>23.511725599552502</v>
      </c>
      <c r="Y518" s="80">
        <v>18.515997706601571</v>
      </c>
      <c r="Z518" s="80">
        <v>22.797862602717228</v>
      </c>
      <c r="AA518" s="80">
        <v>23.036790650719873</v>
      </c>
      <c r="AB518" s="158">
        <f>ROUND(Fall13!W518/($P518/100),3)</f>
        <v>7.9790000000000001</v>
      </c>
      <c r="AC518" s="158">
        <f>ROUND(Fall13!X518/($P518/100),3)</f>
        <v>6.6630000000000003</v>
      </c>
      <c r="AD518" s="158">
        <f>ROUND(Fall13!Y518/($P518/100),3)</f>
        <v>5.2469999999999999</v>
      </c>
      <c r="AE518" s="158">
        <f>ROUND(Fall13!Z518/($P518/100),3)</f>
        <v>6.4610000000000003</v>
      </c>
      <c r="AF518" s="158">
        <f>ROUND(Fall13!AA518/($P518/100),3)</f>
        <v>6.5289999999999999</v>
      </c>
      <c r="AG518" s="168">
        <f t="shared" ref="AG518:AL518" si="240">AG506</f>
        <v>0.3</v>
      </c>
      <c r="AH518" s="168">
        <f t="shared" si="240"/>
        <v>344.3</v>
      </c>
      <c r="AI518" s="168">
        <f t="shared" si="240"/>
        <v>0</v>
      </c>
      <c r="AJ518" s="168">
        <f t="shared" si="240"/>
        <v>403.4</v>
      </c>
      <c r="AK518" s="168">
        <f t="shared" si="240"/>
        <v>0.7</v>
      </c>
      <c r="AL518" s="168">
        <f t="shared" si="240"/>
        <v>256.3</v>
      </c>
    </row>
    <row r="519" spans="1:38">
      <c r="A519" s="16">
        <f t="shared" si="226"/>
        <v>2032</v>
      </c>
      <c r="B519" s="6">
        <f t="shared" si="184"/>
        <v>11</v>
      </c>
      <c r="C519" s="46">
        <f>'[1]M (Adjusted)'!B522</f>
        <v>10603.652711604287</v>
      </c>
      <c r="D519" s="101">
        <f>'[1]M (Adjusted)'!D522</f>
        <v>546.99320145795741</v>
      </c>
      <c r="E519" s="101">
        <f>'[1]M (Adjusted)'!E522</f>
        <v>220.09664630759508</v>
      </c>
      <c r="F519" s="101">
        <f>'[1]M (Adjusted)'!F522</f>
        <v>1699.3521723647912</v>
      </c>
      <c r="G519" s="101">
        <f>'[1]M (Adjusted)'!G522</f>
        <v>167.80127792646138</v>
      </c>
      <c r="H519" s="101">
        <f>'[1]M (Adjusted)'!H522</f>
        <v>708.6112739347077</v>
      </c>
      <c r="I519" s="101">
        <f>'[1]M (Adjusted)'!I522</f>
        <v>1851.3314444909493</v>
      </c>
      <c r="J519" s="101">
        <f>'[1]M (Adjusted)'!J522</f>
        <v>2045.5332926367721</v>
      </c>
      <c r="K519" s="101">
        <f>'[1]M (Adjusted)'!K522</f>
        <v>1703.0241970673203</v>
      </c>
      <c r="L519" s="101">
        <f>'[1]M (Adjusted)'!L522</f>
        <v>426.94545589822036</v>
      </c>
      <c r="M519" s="101">
        <f>'[1]M (Adjusted)'!M522</f>
        <v>8602.5991143192223</v>
      </c>
      <c r="N519" s="101">
        <f>'[1]M (Adjusted)'!N522</f>
        <v>1207.5180469869158</v>
      </c>
      <c r="O519" s="38">
        <f t="shared" si="234"/>
        <v>29.9</v>
      </c>
      <c r="P519" s="101">
        <f>[2]M!L522</f>
        <v>353.46459741871803</v>
      </c>
      <c r="Q519" s="104">
        <f>'[3]M (Adjusted)'!$L522</f>
        <v>1422874.058072408</v>
      </c>
      <c r="R519" s="104">
        <f>'[3]M (Adjusted)'!D522</f>
        <v>49129.419851499646</v>
      </c>
      <c r="S519" s="104">
        <f>'[3]M (Adjusted)'!$M522</f>
        <v>1269169.1802252452</v>
      </c>
      <c r="T519" s="104">
        <f>'[3]M (Adjusted)'!$O522</f>
        <v>43580.056241528197</v>
      </c>
      <c r="U519" s="174">
        <f>[4]Sheet1!$AQ522</f>
        <v>114.48192169588717</v>
      </c>
      <c r="V519" s="101">
        <f>[2]M!F522</f>
        <v>104.99193827888618</v>
      </c>
      <c r="W519" s="80">
        <v>28.720670303966404</v>
      </c>
      <c r="X519" s="80">
        <v>23.827620878676314</v>
      </c>
      <c r="Y519" s="80">
        <v>18.991621983296863</v>
      </c>
      <c r="Z519" s="80">
        <v>23.129338125340553</v>
      </c>
      <c r="AA519" s="80">
        <v>22.716206609954416</v>
      </c>
      <c r="AB519" s="158">
        <f>ROUND(Fall13!W519/($P519/100),3)</f>
        <v>8.125</v>
      </c>
      <c r="AC519" s="158">
        <f>ROUND(Fall13!X519/($P519/100),3)</f>
        <v>6.7409999999999997</v>
      </c>
      <c r="AD519" s="158">
        <f>ROUND(Fall13!Y519/($P519/100),3)</f>
        <v>5.3730000000000002</v>
      </c>
      <c r="AE519" s="158">
        <f>ROUND(Fall13!Z519/($P519/100),3)</f>
        <v>6.5439999999999996</v>
      </c>
      <c r="AF519" s="158">
        <f>ROUND(Fall13!AA519/($P519/100),3)</f>
        <v>6.4269999999999996</v>
      </c>
      <c r="AG519" s="168">
        <f t="shared" ref="AG519:AL519" si="241">AG507</f>
        <v>13.1</v>
      </c>
      <c r="AH519" s="168">
        <f t="shared" si="241"/>
        <v>171.4</v>
      </c>
      <c r="AI519" s="168">
        <f t="shared" si="241"/>
        <v>1.8</v>
      </c>
      <c r="AJ519" s="168">
        <f t="shared" si="241"/>
        <v>221</v>
      </c>
      <c r="AK519" s="168">
        <f t="shared" si="241"/>
        <v>23.9</v>
      </c>
      <c r="AL519" s="168">
        <f t="shared" si="241"/>
        <v>106.2</v>
      </c>
    </row>
    <row r="520" spans="1:38">
      <c r="A520" s="16">
        <f t="shared" si="226"/>
        <v>2032</v>
      </c>
      <c r="B520" s="6">
        <f t="shared" si="184"/>
        <v>12</v>
      </c>
      <c r="C520" s="46">
        <f>'[1]M (Adjusted)'!B523</f>
        <v>10615.506473899368</v>
      </c>
      <c r="D520" s="101">
        <f>'[1]M (Adjusted)'!D523</f>
        <v>547.85869464806967</v>
      </c>
      <c r="E520" s="101">
        <f>'[1]M (Adjusted)'!E523</f>
        <v>219.76780010693736</v>
      </c>
      <c r="F520" s="101">
        <f>'[1]M (Adjusted)'!F523</f>
        <v>1699.8149204695176</v>
      </c>
      <c r="G520" s="101">
        <f>'[1]M (Adjusted)'!G523</f>
        <v>168.06219885318779</v>
      </c>
      <c r="H520" s="101">
        <f>'[1]M (Adjusted)'!H523</f>
        <v>709.76221817677776</v>
      </c>
      <c r="I520" s="101">
        <f>'[1]M (Adjusted)'!I523</f>
        <v>1854.6928333294006</v>
      </c>
      <c r="J520" s="101">
        <f>'[1]M (Adjusted)'!J523</f>
        <v>2048.6181998714324</v>
      </c>
      <c r="K520" s="101">
        <f>'[1]M (Adjusted)'!K523</f>
        <v>1705.0180991993795</v>
      </c>
      <c r="L520" s="101">
        <f>'[1]M (Adjusted)'!L523</f>
        <v>427.31756674474286</v>
      </c>
      <c r="M520" s="101">
        <f>'[1]M (Adjusted)'!M523</f>
        <v>8613.2860366444384</v>
      </c>
      <c r="N520" s="101">
        <f>'[1]M (Adjusted)'!N523</f>
        <v>1207.3366328030363</v>
      </c>
      <c r="O520" s="38">
        <f t="shared" si="234"/>
        <v>31.4</v>
      </c>
      <c r="P520" s="101">
        <f>[2]M!L523</f>
        <v>354.07780256476855</v>
      </c>
      <c r="Q520" s="104">
        <f>'[3]M (Adjusted)'!$L523</f>
        <v>1426120.3396823022</v>
      </c>
      <c r="R520" s="104">
        <f>'[3]M (Adjusted)'!D523</f>
        <v>49181.692390129268</v>
      </c>
      <c r="S520" s="104">
        <f>'[3]M (Adjusted)'!$M523</f>
        <v>1272136.8929814985</v>
      </c>
      <c r="T520" s="104">
        <f>'[3]M (Adjusted)'!$O523</f>
        <v>43622.369686911181</v>
      </c>
      <c r="U520" s="174">
        <f>[4]Sheet1!$AQ523</f>
        <v>114.51361176477005</v>
      </c>
      <c r="V520" s="101">
        <f>[2]M!F523</f>
        <v>105.00195867652374</v>
      </c>
      <c r="W520" s="80">
        <v>28.071659418592198</v>
      </c>
      <c r="X520" s="80">
        <v>23.640346388174546</v>
      </c>
      <c r="Y520" s="80">
        <v>18.633259428874194</v>
      </c>
      <c r="Z520" s="80">
        <v>22.908813186846906</v>
      </c>
      <c r="AA520" s="80">
        <v>22.892029472659814</v>
      </c>
      <c r="AB520" s="158">
        <f>ROUND(Fall13!W520/($P520/100),3)</f>
        <v>7.9279999999999999</v>
      </c>
      <c r="AC520" s="158">
        <f>ROUND(Fall13!X520/($P520/100),3)</f>
        <v>6.6769999999999996</v>
      </c>
      <c r="AD520" s="158">
        <f>ROUND(Fall13!Y520/($P520/100),3)</f>
        <v>5.2619999999999996</v>
      </c>
      <c r="AE520" s="158">
        <f>ROUND(Fall13!Z520/($P520/100),3)</f>
        <v>6.47</v>
      </c>
      <c r="AF520" s="158">
        <f>ROUND(Fall13!AA520/($P520/100),3)</f>
        <v>6.4649999999999999</v>
      </c>
      <c r="AG520" s="168">
        <f t="shared" ref="AG520:AL520" si="242">AG508</f>
        <v>64.900000000000006</v>
      </c>
      <c r="AH520" s="168">
        <f t="shared" si="242"/>
        <v>54.9</v>
      </c>
      <c r="AI520" s="168">
        <f t="shared" si="242"/>
        <v>19.8</v>
      </c>
      <c r="AJ520" s="168">
        <f t="shared" si="242"/>
        <v>83.9</v>
      </c>
      <c r="AK520" s="168">
        <f t="shared" si="242"/>
        <v>97.8</v>
      </c>
      <c r="AL520" s="168">
        <f t="shared" si="242"/>
        <v>25.2</v>
      </c>
    </row>
    <row r="521" spans="1:38">
      <c r="A521" s="16">
        <f t="shared" si="226"/>
        <v>2033</v>
      </c>
      <c r="B521" s="6">
        <f t="shared" si="184"/>
        <v>1</v>
      </c>
      <c r="C521" s="46">
        <f>'[1]M (Adjusted)'!B524</f>
        <v>10627.517003923174</v>
      </c>
      <c r="D521" s="101">
        <f>'[1]M (Adjusted)'!D524</f>
        <v>548.75903177117152</v>
      </c>
      <c r="E521" s="101">
        <f>'[1]M (Adjusted)'!E524</f>
        <v>219.43892796776228</v>
      </c>
      <c r="F521" s="101">
        <f>'[1]M (Adjusted)'!F524</f>
        <v>1700.2584544923757</v>
      </c>
      <c r="G521" s="101">
        <f>'[1]M (Adjusted)'!G524</f>
        <v>168.33858361551464</v>
      </c>
      <c r="H521" s="101">
        <f>'[1]M (Adjusted)'!H524</f>
        <v>710.93230243261542</v>
      </c>
      <c r="I521" s="101">
        <f>'[1]M (Adjusted)'!I524</f>
        <v>1858.1723119731873</v>
      </c>
      <c r="J521" s="101">
        <f>'[1]M (Adjusted)'!J524</f>
        <v>2051.7121882304068</v>
      </c>
      <c r="K521" s="101">
        <f>'[1]M (Adjusted)'!K524</f>
        <v>1706.991824072215</v>
      </c>
      <c r="L521" s="101">
        <f>'[1]M (Adjusted)'!L524</f>
        <v>427.68286850279378</v>
      </c>
      <c r="M521" s="101">
        <f>'[1]M (Adjusted)'!M524</f>
        <v>8624.088533319109</v>
      </c>
      <c r="N521" s="101">
        <f>'[1]M (Adjusted)'!N524</f>
        <v>1216.5117528076476</v>
      </c>
      <c r="O521" s="38">
        <f t="shared" si="234"/>
        <v>32.200000000000003</v>
      </c>
      <c r="P521" s="101">
        <f>[2]M!L524</f>
        <v>354.70430854401519</v>
      </c>
      <c r="Q521" s="104">
        <f>'[3]M (Adjusted)'!$L524</f>
        <v>1429450.2257631363</v>
      </c>
      <c r="R521" s="104">
        <f>'[3]M (Adjusted)'!D524</f>
        <v>49235.04400382757</v>
      </c>
      <c r="S521" s="104">
        <f>'[3]M (Adjusted)'!$M524</f>
        <v>1275211.6493719777</v>
      </c>
      <c r="T521" s="104">
        <f>'[3]M (Adjusted)'!$O524</f>
        <v>43667.453501562915</v>
      </c>
      <c r="U521" s="174">
        <f>[4]Sheet1!$AQ524</f>
        <v>114.54390314371595</v>
      </c>
      <c r="V521" s="101">
        <f>[2]M!F524</f>
        <v>105.01098671471399</v>
      </c>
      <c r="W521" s="80">
        <v>29.162575067620935</v>
      </c>
      <c r="X521" s="80">
        <v>24.542227745302135</v>
      </c>
      <c r="Y521" s="80">
        <v>19.255040479752605</v>
      </c>
      <c r="Z521" s="80">
        <v>23.796994062173798</v>
      </c>
      <c r="AA521" s="80">
        <v>23.956553976494227</v>
      </c>
      <c r="AB521" s="158">
        <f>ROUND(Fall13!W521/($P521/100),3)</f>
        <v>8.2219999999999995</v>
      </c>
      <c r="AC521" s="158">
        <f>ROUND(Fall13!X521/($P521/100),3)</f>
        <v>6.9189999999999996</v>
      </c>
      <c r="AD521" s="158">
        <f>ROUND(Fall13!Y521/($P521/100),3)</f>
        <v>5.4279999999999999</v>
      </c>
      <c r="AE521" s="158">
        <f>ROUND(Fall13!Z521/($P521/100),3)</f>
        <v>6.7089999999999996</v>
      </c>
      <c r="AF521" s="158">
        <f>ROUND(Fall13!AA521/($P521/100),3)</f>
        <v>6.7539999999999996</v>
      </c>
      <c r="AG521" s="168">
        <f t="shared" ref="AG521:AL521" si="243">AG509</f>
        <v>149.19999999999999</v>
      </c>
      <c r="AH521" s="168">
        <f t="shared" si="243"/>
        <v>350.3</v>
      </c>
      <c r="AI521" s="168">
        <f t="shared" si="243"/>
        <v>58.6</v>
      </c>
      <c r="AJ521" s="168">
        <f t="shared" si="243"/>
        <v>44.2</v>
      </c>
      <c r="AK521" s="168">
        <f t="shared" si="243"/>
        <v>204.3</v>
      </c>
      <c r="AL521" s="168">
        <f t="shared" si="243"/>
        <v>7.4</v>
      </c>
    </row>
    <row r="522" spans="1:38">
      <c r="A522" s="16">
        <f t="shared" si="226"/>
        <v>2033</v>
      </c>
      <c r="B522" s="6">
        <f t="shared" si="184"/>
        <v>2</v>
      </c>
      <c r="C522" s="46">
        <f>'[1]M (Adjusted)'!B525</f>
        <v>10638.9586378932</v>
      </c>
      <c r="D522" s="101">
        <f>'[1]M (Adjusted)'!D525</f>
        <v>549.59107299188952</v>
      </c>
      <c r="E522" s="101">
        <f>'[1]M (Adjusted)'!E525</f>
        <v>219.12539991789632</v>
      </c>
      <c r="F522" s="101">
        <f>'[1]M (Adjusted)'!F525</f>
        <v>1700.6647815187296</v>
      </c>
      <c r="G522" s="101">
        <f>'[1]M (Adjusted)'!G525</f>
        <v>168.61192668149513</v>
      </c>
      <c r="H522" s="101">
        <f>'[1]M (Adjusted)'!H525</f>
        <v>712.04343733816802</v>
      </c>
      <c r="I522" s="101">
        <f>'[1]M (Adjusted)'!I525</f>
        <v>1861.4065827354789</v>
      </c>
      <c r="J522" s="101">
        <f>'[1]M (Adjusted)'!J525</f>
        <v>2054.6839221870259</v>
      </c>
      <c r="K522" s="101">
        <f>'[1]M (Adjusted)'!K525</f>
        <v>1708.9201985757265</v>
      </c>
      <c r="L522" s="101">
        <f>'[1]M (Adjusted)'!L525</f>
        <v>428.04406415338497</v>
      </c>
      <c r="M522" s="101">
        <f>'[1]M (Adjusted)'!M525</f>
        <v>8634.3749131900095</v>
      </c>
      <c r="N522" s="101">
        <f>'[1]M (Adjusted)'!N525</f>
        <v>1214.4486167136783</v>
      </c>
      <c r="O522" s="38">
        <f t="shared" si="234"/>
        <v>29.7</v>
      </c>
      <c r="P522" s="101">
        <f>[2]M!L525</f>
        <v>355.30206900582664</v>
      </c>
      <c r="Q522" s="104">
        <f>'[3]M (Adjusted)'!$L525</f>
        <v>1432680.8736572266</v>
      </c>
      <c r="R522" s="104">
        <f>'[3]M (Adjusted)'!D525</f>
        <v>49287.486969203048</v>
      </c>
      <c r="S522" s="104">
        <f>'[3]M (Adjusted)'!$M525</f>
        <v>1278173.6451268878</v>
      </c>
      <c r="T522" s="104">
        <f>'[3]M (Adjusted)'!$O525</f>
        <v>43711.554008909632</v>
      </c>
      <c r="U522" s="174">
        <f>[4]Sheet1!$AQ525</f>
        <v>114.57092811636228</v>
      </c>
      <c r="V522" s="101">
        <f>[2]M!F525</f>
        <v>105.01328926806205</v>
      </c>
      <c r="W522" s="80">
        <v>29.525675206939589</v>
      </c>
      <c r="X522" s="80">
        <v>25.045203855388692</v>
      </c>
      <c r="Y522" s="80">
        <v>19.704522898601898</v>
      </c>
      <c r="Z522" s="80">
        <v>24.265774369126873</v>
      </c>
      <c r="AA522" s="80">
        <v>24.011715087666289</v>
      </c>
      <c r="AB522" s="158">
        <f>ROUND(Fall13!W522/($P522/100),3)</f>
        <v>8.31</v>
      </c>
      <c r="AC522" s="158">
        <f>ROUND(Fall13!X522/($P522/100),3)</f>
        <v>7.0490000000000004</v>
      </c>
      <c r="AD522" s="158">
        <f>ROUND(Fall13!Y522/($P522/100),3)</f>
        <v>5.5460000000000003</v>
      </c>
      <c r="AE522" s="158">
        <f>ROUND(Fall13!Z522/($P522/100),3)</f>
        <v>6.83</v>
      </c>
      <c r="AF522" s="158">
        <f>ROUND(Fall13!AA522/($P522/100),3)</f>
        <v>6.758</v>
      </c>
      <c r="AG522" s="168">
        <f t="shared" ref="AG522:AL522" si="244">AG510</f>
        <v>142.9</v>
      </c>
      <c r="AH522" s="168">
        <f t="shared" si="244"/>
        <v>421.3</v>
      </c>
      <c r="AI522" s="168">
        <f t="shared" si="244"/>
        <v>51.6</v>
      </c>
      <c r="AJ522" s="168">
        <f t="shared" si="244"/>
        <v>25.9</v>
      </c>
      <c r="AK522" s="168">
        <f t="shared" si="244"/>
        <v>201.7</v>
      </c>
      <c r="AL522" s="168">
        <f t="shared" si="244"/>
        <v>2.9</v>
      </c>
    </row>
    <row r="523" spans="1:38">
      <c r="A523" s="16">
        <f t="shared" si="226"/>
        <v>2033</v>
      </c>
      <c r="B523" s="6">
        <f t="shared" si="184"/>
        <v>3</v>
      </c>
      <c r="C523" s="46">
        <f>'[1]M (Adjusted)'!B526</f>
        <v>10650.43246476881</v>
      </c>
      <c r="D523" s="101">
        <f>'[1]M (Adjusted)'!D526</f>
        <v>550.36833498410635</v>
      </c>
      <c r="E523" s="101">
        <f>'[1]M (Adjusted)'!E526</f>
        <v>218.80752123706043</v>
      </c>
      <c r="F523" s="101">
        <f>'[1]M (Adjusted)'!F526</f>
        <v>1701.0629963110082</v>
      </c>
      <c r="G523" s="101">
        <f>'[1]M (Adjusted)'!G526</f>
        <v>168.89389813463055</v>
      </c>
      <c r="H523" s="101">
        <f>'[1]M (Adjusted)'!H526</f>
        <v>713.15090824128879</v>
      </c>
      <c r="I523" s="101">
        <f>'[1]M (Adjusted)'!I526</f>
        <v>1864.4708397994118</v>
      </c>
      <c r="J523" s="101">
        <f>'[1]M (Adjusted)'!J526</f>
        <v>2057.7255821526051</v>
      </c>
      <c r="K523" s="101">
        <f>'[1]M (Adjusted)'!K526</f>
        <v>1710.9611770116514</v>
      </c>
      <c r="L523" s="101">
        <f>'[1]M (Adjusted)'!L526</f>
        <v>428.43494998447358</v>
      </c>
      <c r="M523" s="101">
        <f>'[1]M (Adjusted)'!M526</f>
        <v>8644.7003516350687</v>
      </c>
      <c r="N523" s="101">
        <f>'[1]M (Adjusted)'!N526</f>
        <v>1213.4992822006427</v>
      </c>
      <c r="O523" s="38">
        <f t="shared" si="234"/>
        <v>29.4</v>
      </c>
      <c r="P523" s="101">
        <f>[2]M!L526</f>
        <v>355.90016639492507</v>
      </c>
      <c r="Q523" s="104">
        <f>'[3]M (Adjusted)'!$L526</f>
        <v>1435978.6625504033</v>
      </c>
      <c r="R523" s="104">
        <f>'[3]M (Adjusted)'!D526</f>
        <v>49340.918390362691</v>
      </c>
      <c r="S523" s="104">
        <f>'[3]M (Adjusted)'!$M526</f>
        <v>1281142.477609942</v>
      </c>
      <c r="T523" s="104">
        <f>'[3]M (Adjusted)'!$O526</f>
        <v>43755.815256703281</v>
      </c>
      <c r="U523" s="174">
        <f>[4]Sheet1!$AQ526</f>
        <v>114.5963473536615</v>
      </c>
      <c r="V523" s="101">
        <f>[2]M!F526</f>
        <v>105.00680162997976</v>
      </c>
      <c r="W523" s="80">
        <v>29.284938262124296</v>
      </c>
      <c r="X523" s="80">
        <v>24.617670546891659</v>
      </c>
      <c r="Y523" s="80">
        <v>19.452697554785438</v>
      </c>
      <c r="Z523" s="80">
        <v>23.883631354519128</v>
      </c>
      <c r="AA523" s="80">
        <v>23.623251452356477</v>
      </c>
      <c r="AB523" s="158">
        <f>ROUND(Fall13!W523/($P523/100),3)</f>
        <v>8.2279999999999998</v>
      </c>
      <c r="AC523" s="158">
        <f>ROUND(Fall13!X523/($P523/100),3)</f>
        <v>6.9169999999999998</v>
      </c>
      <c r="AD523" s="158">
        <f>ROUND(Fall13!Y523/($P523/100),3)</f>
        <v>5.4660000000000002</v>
      </c>
      <c r="AE523" s="158">
        <f>ROUND(Fall13!Z523/($P523/100),3)</f>
        <v>6.7110000000000003</v>
      </c>
      <c r="AF523" s="158">
        <f>ROUND(Fall13!AA523/($P523/100),3)</f>
        <v>6.6379999999999999</v>
      </c>
      <c r="AG523" s="168">
        <f t="shared" ref="AG523:AL523" si="245">AG511</f>
        <v>79.2</v>
      </c>
      <c r="AH523" s="168">
        <f t="shared" si="245"/>
        <v>40.700000000000003</v>
      </c>
      <c r="AI523" s="168">
        <f t="shared" si="245"/>
        <v>25.2</v>
      </c>
      <c r="AJ523" s="168">
        <f t="shared" si="245"/>
        <v>66.099999999999994</v>
      </c>
      <c r="AK523" s="168">
        <f t="shared" si="245"/>
        <v>118.4</v>
      </c>
      <c r="AL523" s="168">
        <f t="shared" si="245"/>
        <v>14.6</v>
      </c>
    </row>
    <row r="524" spans="1:38">
      <c r="A524" s="16">
        <f t="shared" si="226"/>
        <v>2033</v>
      </c>
      <c r="B524" s="6">
        <f t="shared" si="184"/>
        <v>4</v>
      </c>
      <c r="C524" s="46">
        <f>'[1]M (Adjusted)'!B527</f>
        <v>10662.260942242543</v>
      </c>
      <c r="D524" s="101">
        <f>'[1]M (Adjusted)'!D527</f>
        <v>551.13068295617893</v>
      </c>
      <c r="E524" s="101">
        <f>'[1]M (Adjusted)'!E527</f>
        <v>218.47641359021267</v>
      </c>
      <c r="F524" s="101">
        <f>'[1]M (Adjusted)'!F527</f>
        <v>1701.4687686632853</v>
      </c>
      <c r="G524" s="101">
        <f>'[1]M (Adjusted)'!G527</f>
        <v>169.18749426032107</v>
      </c>
      <c r="H524" s="101">
        <f>'[1]M (Adjusted)'!H527</f>
        <v>714.29481833682701</v>
      </c>
      <c r="I524" s="101">
        <f>'[1]M (Adjusted)'!I527</f>
        <v>1867.5086425095797</v>
      </c>
      <c r="J524" s="101">
        <f>'[1]M (Adjusted)'!J527</f>
        <v>2060.9082109545666</v>
      </c>
      <c r="K524" s="101">
        <f>'[1]M (Adjusted)'!K527</f>
        <v>1713.1302356263002</v>
      </c>
      <c r="L524" s="101">
        <f>'[1]M (Adjusted)'!L527</f>
        <v>428.85513137976329</v>
      </c>
      <c r="M524" s="101">
        <f>'[1]M (Adjusted)'!M527</f>
        <v>8655.3533017306436</v>
      </c>
      <c r="N524" s="101">
        <f>'[1]M (Adjusted)'!N527</f>
        <v>1213.4632619023182</v>
      </c>
      <c r="O524" s="38">
        <f t="shared" si="234"/>
        <v>29.65</v>
      </c>
      <c r="P524" s="101">
        <f>[2]M!L527</f>
        <v>356.51838917136968</v>
      </c>
      <c r="Q524" s="104">
        <f>'[3]M (Adjusted)'!$L527</f>
        <v>1439372.1466512044</v>
      </c>
      <c r="R524" s="104">
        <f>'[3]M (Adjusted)'!D527</f>
        <v>49395.097188868232</v>
      </c>
      <c r="S524" s="104">
        <f>'[3]M (Adjusted)'!$M527</f>
        <v>1284156.1293741863</v>
      </c>
      <c r="T524" s="104">
        <f>'[3]M (Adjusted)'!$O527</f>
        <v>43799.773055013022</v>
      </c>
      <c r="U524" s="174">
        <f>[4]Sheet1!$AQ527</f>
        <v>114.62183119393885</v>
      </c>
      <c r="V524" s="101">
        <f>[2]M!F527</f>
        <v>104.99724741764366</v>
      </c>
      <c r="W524" s="80">
        <v>29.259761735524759</v>
      </c>
      <c r="X524" s="80">
        <v>24.650187658711197</v>
      </c>
      <c r="Y524" s="80">
        <v>19.56213232082704</v>
      </c>
      <c r="Z524" s="80">
        <v>23.94789343702756</v>
      </c>
      <c r="AA524" s="80">
        <v>23.62134130398006</v>
      </c>
      <c r="AB524" s="158">
        <f>ROUND(Fall13!W524/($P524/100),3)</f>
        <v>8.2070000000000007</v>
      </c>
      <c r="AC524" s="158">
        <f>ROUND(Fall13!X524/($P524/100),3)</f>
        <v>6.9139999999999997</v>
      </c>
      <c r="AD524" s="158">
        <f>ROUND(Fall13!Y524/($P524/100),3)</f>
        <v>5.4870000000000001</v>
      </c>
      <c r="AE524" s="158">
        <f>ROUND(Fall13!Z524/($P524/100),3)</f>
        <v>6.7169999999999996</v>
      </c>
      <c r="AF524" s="158">
        <f>ROUND(Fall13!AA524/($P524/100),3)</f>
        <v>6.6260000000000003</v>
      </c>
      <c r="AG524" s="168">
        <f t="shared" ref="AG524:AL524" si="246">AG512</f>
        <v>19.399999999999999</v>
      </c>
      <c r="AH524" s="168">
        <f t="shared" si="246"/>
        <v>96.9</v>
      </c>
      <c r="AI524" s="168">
        <f t="shared" si="246"/>
        <v>2.8</v>
      </c>
      <c r="AJ524" s="168">
        <f t="shared" si="246"/>
        <v>140.19999999999999</v>
      </c>
      <c r="AK524" s="168">
        <f t="shared" si="246"/>
        <v>37.6</v>
      </c>
      <c r="AL524" s="168">
        <f t="shared" si="246"/>
        <v>43.9</v>
      </c>
    </row>
    <row r="525" spans="1:38">
      <c r="A525" s="16">
        <f t="shared" si="226"/>
        <v>2033</v>
      </c>
      <c r="B525" s="6">
        <f t="shared" si="184"/>
        <v>5</v>
      </c>
      <c r="C525" s="46">
        <f>'[1]M (Adjusted)'!B528</f>
        <v>10673.955441541249</v>
      </c>
      <c r="D525" s="101">
        <f>'[1]M (Adjusted)'!D528</f>
        <v>551.88075590506196</v>
      </c>
      <c r="E525" s="101">
        <f>'[1]M (Adjusted)'!E528</f>
        <v>218.14679055933976</v>
      </c>
      <c r="F525" s="101">
        <f>'[1]M (Adjusted)'!F528</f>
        <v>1701.8690382729494</v>
      </c>
      <c r="G525" s="101">
        <f>'[1]M (Adjusted)'!G528</f>
        <v>169.47458451493614</v>
      </c>
      <c r="H525" s="101">
        <f>'[1]M (Adjusted)'!H528</f>
        <v>715.44166722093075</v>
      </c>
      <c r="I525" s="101">
        <f>'[1]M (Adjusted)'!I528</f>
        <v>1870.5028353448838</v>
      </c>
      <c r="J525" s="101">
        <f>'[1]M (Adjusted)'!J528</f>
        <v>2064.0695611417532</v>
      </c>
      <c r="K525" s="101">
        <f>'[1]M (Adjusted)'!K528</f>
        <v>1715.2621401812762</v>
      </c>
      <c r="L525" s="101">
        <f>'[1]M (Adjusted)'!L528</f>
        <v>429.26687367632985</v>
      </c>
      <c r="M525" s="101">
        <f>'[1]M (Adjusted)'!M528</f>
        <v>8665.8867003530595</v>
      </c>
      <c r="N525" s="101">
        <f>'[1]M (Adjusted)'!N528</f>
        <v>1213.884914661546</v>
      </c>
      <c r="O525" s="38">
        <f t="shared" si="234"/>
        <v>30.55</v>
      </c>
      <c r="P525" s="101">
        <f>[2]M!L528</f>
        <v>357.13620282004723</v>
      </c>
      <c r="Q525" s="104">
        <f>'[3]M (Adjusted)'!$L528</f>
        <v>1442631.7519452495</v>
      </c>
      <c r="R525" s="104">
        <f>'[3]M (Adjusted)'!D528</f>
        <v>49447.543668429571</v>
      </c>
      <c r="S525" s="104">
        <f>'[3]M (Adjusted)'!$M528</f>
        <v>1287036.5357173798</v>
      </c>
      <c r="T525" s="104">
        <f>'[3]M (Adjusted)'!$O528</f>
        <v>43839.541764997666</v>
      </c>
      <c r="U525" s="174">
        <f>[4]Sheet1!$AQ528</f>
        <v>114.64758025198769</v>
      </c>
      <c r="V525" s="101">
        <f>[2]M!F528</f>
        <v>104.99397902575231</v>
      </c>
      <c r="W525" s="80">
        <v>28.781557224654151</v>
      </c>
      <c r="X525" s="80">
        <v>24.277900023102212</v>
      </c>
      <c r="Y525" s="80">
        <v>19.403212050452609</v>
      </c>
      <c r="Z525" s="80">
        <v>23.614813759471019</v>
      </c>
      <c r="AA525" s="80">
        <v>23.611067152403415</v>
      </c>
      <c r="AB525" s="158">
        <f>ROUND(Fall13!W525/($P525/100),3)</f>
        <v>8.0589999999999993</v>
      </c>
      <c r="AC525" s="158">
        <f>ROUND(Fall13!X525/($P525/100),3)</f>
        <v>6.798</v>
      </c>
      <c r="AD525" s="158">
        <f>ROUND(Fall13!Y525/($P525/100),3)</f>
        <v>5.4329999999999998</v>
      </c>
      <c r="AE525" s="158">
        <f>ROUND(Fall13!Z525/($P525/100),3)</f>
        <v>6.6120000000000001</v>
      </c>
      <c r="AF525" s="158">
        <f>ROUND(Fall13!AA525/($P525/100),3)</f>
        <v>6.6109999999999998</v>
      </c>
      <c r="AG525" s="168">
        <f t="shared" ref="AG525:AL525" si="247">AG513</f>
        <v>2.6</v>
      </c>
      <c r="AH525" s="168">
        <f t="shared" si="247"/>
        <v>202.5</v>
      </c>
      <c r="AI525" s="168">
        <f t="shared" si="247"/>
        <v>0.2</v>
      </c>
      <c r="AJ525" s="168">
        <f t="shared" si="247"/>
        <v>258.10000000000002</v>
      </c>
      <c r="AK525" s="168">
        <f t="shared" si="247"/>
        <v>6.7</v>
      </c>
      <c r="AL525" s="168">
        <f t="shared" si="247"/>
        <v>124.9</v>
      </c>
    </row>
    <row r="526" spans="1:38">
      <c r="A526" s="16">
        <f t="shared" si="226"/>
        <v>2033</v>
      </c>
      <c r="B526" s="6">
        <f t="shared" si="184"/>
        <v>6</v>
      </c>
      <c r="C526" s="46">
        <f>'[1]M (Adjusted)'!B529</f>
        <v>10685.450368429223</v>
      </c>
      <c r="D526" s="101">
        <f>'[1]M (Adjusted)'!D529</f>
        <v>552.64039970996475</v>
      </c>
      <c r="E526" s="101">
        <f>'[1]M (Adjusted)'!E529</f>
        <v>217.82207067854858</v>
      </c>
      <c r="F526" s="101">
        <f>'[1]M (Adjusted)'!F529</f>
        <v>1702.2662858302394</v>
      </c>
      <c r="G526" s="101">
        <f>'[1]M (Adjusted)'!G529</f>
        <v>169.74929951510083</v>
      </c>
      <c r="H526" s="101">
        <f>'[1]M (Adjusted)'!H529</f>
        <v>716.59531523197268</v>
      </c>
      <c r="I526" s="101">
        <f>'[1]M (Adjusted)'!I529</f>
        <v>1873.5158283581336</v>
      </c>
      <c r="J526" s="101">
        <f>'[1]M (Adjusted)'!J529</f>
        <v>2067.1657995037735</v>
      </c>
      <c r="K526" s="101">
        <f>'[1]M (Adjusted)'!K529</f>
        <v>1717.290569121639</v>
      </c>
      <c r="L526" s="101">
        <f>'[1]M (Adjusted)'!L529</f>
        <v>429.65325951228539</v>
      </c>
      <c r="M526" s="101">
        <f>'[1]M (Adjusted)'!M529</f>
        <v>8676.236357073145</v>
      </c>
      <c r="N526" s="101">
        <f>'[1]M (Adjusted)'!N529</f>
        <v>1214.3412879578391</v>
      </c>
      <c r="O526" s="38">
        <f t="shared" si="234"/>
        <v>30.8</v>
      </c>
      <c r="P526" s="101">
        <f>[2]M!L529</f>
        <v>357.75335977654129</v>
      </c>
      <c r="Q526" s="104">
        <f>'[3]M (Adjusted)'!$L529</f>
        <v>1445694.9430013022</v>
      </c>
      <c r="R526" s="104">
        <f>'[3]M (Adjusted)'!D529</f>
        <v>49497.382172737678</v>
      </c>
      <c r="S526" s="104">
        <f>'[3]M (Adjusted)'!$M529</f>
        <v>1289751.5170410157</v>
      </c>
      <c r="T526" s="104">
        <f>'[3]M (Adjusted)'!$O529</f>
        <v>43874.20722516378</v>
      </c>
      <c r="U526" s="174">
        <f>[4]Sheet1!$AQ529</f>
        <v>114.67452090976295</v>
      </c>
      <c r="V526" s="101">
        <f>[2]M!F529</f>
        <v>105.00279520874223</v>
      </c>
      <c r="W526" s="80">
        <v>28.620714583729995</v>
      </c>
      <c r="X526" s="80">
        <v>24.244176547082624</v>
      </c>
      <c r="Y526" s="80">
        <v>19.265095225659305</v>
      </c>
      <c r="Z526" s="80">
        <v>23.589368949989485</v>
      </c>
      <c r="AA526" s="80">
        <v>24.023400084605836</v>
      </c>
      <c r="AB526" s="158">
        <f>ROUND(Fall13!W526/($P526/100),3)</f>
        <v>8</v>
      </c>
      <c r="AC526" s="158">
        <f>ROUND(Fall13!X526/($P526/100),3)</f>
        <v>6.7770000000000001</v>
      </c>
      <c r="AD526" s="158">
        <f>ROUND(Fall13!Y526/($P526/100),3)</f>
        <v>5.3849999999999998</v>
      </c>
      <c r="AE526" s="158">
        <f>ROUND(Fall13!Z526/($P526/100),3)</f>
        <v>6.5940000000000003</v>
      </c>
      <c r="AF526" s="158">
        <f>ROUND(Fall13!AA526/($P526/100),3)</f>
        <v>6.7149999999999999</v>
      </c>
      <c r="AG526" s="168">
        <f t="shared" ref="AG526:AL526" si="248">AG514</f>
        <v>0</v>
      </c>
      <c r="AH526" s="168">
        <f t="shared" si="248"/>
        <v>350.3</v>
      </c>
      <c r="AI526" s="168">
        <f t="shared" si="248"/>
        <v>0</v>
      </c>
      <c r="AJ526" s="168">
        <f t="shared" si="248"/>
        <v>411.6</v>
      </c>
      <c r="AK526" s="168">
        <f t="shared" si="248"/>
        <v>0</v>
      </c>
      <c r="AL526" s="168">
        <f t="shared" si="248"/>
        <v>259</v>
      </c>
    </row>
    <row r="527" spans="1:38">
      <c r="A527" s="16">
        <f t="shared" si="226"/>
        <v>2033</v>
      </c>
      <c r="B527" s="6">
        <f t="shared" si="184"/>
        <v>7</v>
      </c>
      <c r="C527" s="46">
        <f>'[1]M (Adjusted)'!B530</f>
        <v>10696.775351272476</v>
      </c>
      <c r="D527" s="101">
        <f>'[1]M (Adjusted)'!D530</f>
        <v>553.40395077558298</v>
      </c>
      <c r="E527" s="101">
        <f>'[1]M (Adjusted)'!E530</f>
        <v>217.50383945496662</v>
      </c>
      <c r="F527" s="101">
        <f>'[1]M (Adjusted)'!F530</f>
        <v>1702.6684622417295</v>
      </c>
      <c r="G527" s="101">
        <f>'[1]M (Adjusted)'!G530</f>
        <v>170.01402162303847</v>
      </c>
      <c r="H527" s="101">
        <f>'[1]M (Adjusted)'!H530</f>
        <v>717.75908341772492</v>
      </c>
      <c r="I527" s="101">
        <f>'[1]M (Adjusted)'!I530</f>
        <v>1876.5174738937808</v>
      </c>
      <c r="J527" s="101">
        <f>'[1]M (Adjusted)'!J530</f>
        <v>2070.2039254060196</v>
      </c>
      <c r="K527" s="101">
        <f>'[1]M (Adjusted)'!K530</f>
        <v>1719.2463726545534</v>
      </c>
      <c r="L527" s="101">
        <f>'[1]M (Adjusted)'!L530</f>
        <v>430.02227514189099</v>
      </c>
      <c r="M527" s="101">
        <f>'[1]M (Adjusted)'!M530</f>
        <v>8686.4316143787382</v>
      </c>
      <c r="N527" s="101">
        <f>'[1]M (Adjusted)'!N530</f>
        <v>1214.7382678411489</v>
      </c>
      <c r="O527" s="38">
        <f t="shared" si="234"/>
        <v>30.35</v>
      </c>
      <c r="P527" s="101">
        <f>[2]M!L530</f>
        <v>358.36960296088739</v>
      </c>
      <c r="Q527" s="104">
        <f>'[3]M (Adjusted)'!$L530</f>
        <v>1448661.8481602822</v>
      </c>
      <c r="R527" s="104">
        <f>'[3]M (Adjusted)'!D530</f>
        <v>49545.786267923882</v>
      </c>
      <c r="S527" s="104">
        <f>'[3]M (Adjusted)'!$M530</f>
        <v>1292395.9788936493</v>
      </c>
      <c r="T527" s="104">
        <f>'[3]M (Adjusted)'!$O530</f>
        <v>43906.994969091109</v>
      </c>
      <c r="U527" s="174">
        <f>[4]Sheet1!$AQ530</f>
        <v>114.7030873105696</v>
      </c>
      <c r="V527" s="101">
        <f>[2]M!F530</f>
        <v>105.01915427633831</v>
      </c>
      <c r="W527" s="80">
        <v>28.685158940618379</v>
      </c>
      <c r="X527" s="80">
        <v>24.136395195882351</v>
      </c>
      <c r="Y527" s="80">
        <v>19.146924240411998</v>
      </c>
      <c r="Z527" s="80">
        <v>23.482143387825126</v>
      </c>
      <c r="AA527" s="80">
        <v>24.078273582167235</v>
      </c>
      <c r="AB527" s="158">
        <f>ROUND(Fall13!W527/($P527/100),3)</f>
        <v>8.0039999999999996</v>
      </c>
      <c r="AC527" s="158">
        <f>ROUND(Fall13!X527/($P527/100),3)</f>
        <v>6.7350000000000003</v>
      </c>
      <c r="AD527" s="158">
        <f>ROUND(Fall13!Y527/($P527/100),3)</f>
        <v>5.343</v>
      </c>
      <c r="AE527" s="158">
        <f>ROUND(Fall13!Z527/($P527/100),3)</f>
        <v>6.5519999999999996</v>
      </c>
      <c r="AF527" s="158">
        <f>ROUND(Fall13!AA527/($P527/100),3)</f>
        <v>6.7190000000000003</v>
      </c>
      <c r="AG527" s="168">
        <f t="shared" ref="AG527:AL527" si="249">AG515</f>
        <v>0</v>
      </c>
      <c r="AH527" s="168">
        <f t="shared" si="249"/>
        <v>421.3</v>
      </c>
      <c r="AI527" s="168">
        <f t="shared" si="249"/>
        <v>0</v>
      </c>
      <c r="AJ527" s="168">
        <f t="shared" si="249"/>
        <v>482.4</v>
      </c>
      <c r="AK527" s="168">
        <f t="shared" si="249"/>
        <v>0</v>
      </c>
      <c r="AL527" s="168">
        <f t="shared" si="249"/>
        <v>329.7</v>
      </c>
    </row>
    <row r="528" spans="1:38">
      <c r="A528" s="16">
        <f t="shared" si="226"/>
        <v>2033</v>
      </c>
      <c r="B528" s="6">
        <f t="shared" si="184"/>
        <v>8</v>
      </c>
      <c r="C528" s="46">
        <f>'[1]M (Adjusted)'!B531</f>
        <v>10708.179316343079</v>
      </c>
      <c r="D528" s="101">
        <f>'[1]M (Adjusted)'!D531</f>
        <v>554.16892886498283</v>
      </c>
      <c r="E528" s="101">
        <f>'[1]M (Adjusted)'!E531</f>
        <v>217.18787251256646</v>
      </c>
      <c r="F528" s="101">
        <f>'[1]M (Adjusted)'!F531</f>
        <v>1703.0921764423049</v>
      </c>
      <c r="G528" s="101">
        <f>'[1]M (Adjusted)'!G531</f>
        <v>170.27835328961092</v>
      </c>
      <c r="H528" s="101">
        <f>'[1]M (Adjusted)'!H531</f>
        <v>718.95524126219175</v>
      </c>
      <c r="I528" s="101">
        <f>'[1]M (Adjusted)'!I531</f>
        <v>1879.4949258806244</v>
      </c>
      <c r="J528" s="101">
        <f>'[1]M (Adjusted)'!J531</f>
        <v>2073.2582754050532</v>
      </c>
      <c r="K528" s="101">
        <f>'[1]M (Adjusted)'!K531</f>
        <v>1721.2263079566821</v>
      </c>
      <c r="L528" s="101">
        <f>'[1]M (Adjusted)'!L531</f>
        <v>430.39662367057417</v>
      </c>
      <c r="M528" s="101">
        <f>'[1]M (Adjusted)'!M531</f>
        <v>8696.7019039070419</v>
      </c>
      <c r="N528" s="101">
        <f>'[1]M (Adjusted)'!N531</f>
        <v>1215.094626509203</v>
      </c>
      <c r="O528" s="38">
        <f t="shared" si="234"/>
        <v>31.25</v>
      </c>
      <c r="P528" s="101">
        <f>[2]M!L531</f>
        <v>358.99477334897364</v>
      </c>
      <c r="Q528" s="104">
        <f>'[3]M (Adjusted)'!$L531</f>
        <v>1451739.7069465884</v>
      </c>
      <c r="R528" s="104">
        <f>'[3]M (Adjusted)'!D531</f>
        <v>49595.446648034565</v>
      </c>
      <c r="S528" s="104">
        <f>'[3]M (Adjusted)'!$M531</f>
        <v>1295154.4857477988</v>
      </c>
      <c r="T528" s="104">
        <f>'[3]M (Adjusted)'!$O531</f>
        <v>43943.179910598265</v>
      </c>
      <c r="U528" s="174">
        <f>[4]Sheet1!$AQ531</f>
        <v>114.73402868869204</v>
      </c>
      <c r="V528" s="101">
        <f>[2]M!F531</f>
        <v>105.03512750608066</v>
      </c>
      <c r="W528" s="80">
        <v>28.688046008534076</v>
      </c>
      <c r="X528" s="80">
        <v>24.107451112871164</v>
      </c>
      <c r="Y528" s="80">
        <v>19.187668671571355</v>
      </c>
      <c r="Z528" s="80">
        <v>23.4576890684896</v>
      </c>
      <c r="AA528" s="80">
        <v>24.032398766859551</v>
      </c>
      <c r="AB528" s="158">
        <f>ROUND(Fall13!W528/($P528/100),3)</f>
        <v>7.9909999999999997</v>
      </c>
      <c r="AC528" s="158">
        <f>ROUND(Fall13!X528/($P528/100),3)</f>
        <v>6.7149999999999999</v>
      </c>
      <c r="AD528" s="158">
        <f>ROUND(Fall13!Y528/($P528/100),3)</f>
        <v>5.3449999999999998</v>
      </c>
      <c r="AE528" s="158">
        <f>ROUND(Fall13!Z528/($P528/100),3)</f>
        <v>6.5339999999999998</v>
      </c>
      <c r="AF528" s="158">
        <f>ROUND(Fall13!AA528/($P528/100),3)</f>
        <v>6.694</v>
      </c>
      <c r="AG528" s="168">
        <f t="shared" ref="AG528:AL528" si="250">AG516</f>
        <v>0</v>
      </c>
      <c r="AH528" s="168">
        <f t="shared" si="250"/>
        <v>449.2</v>
      </c>
      <c r="AI528" s="168">
        <f t="shared" si="250"/>
        <v>0</v>
      </c>
      <c r="AJ528" s="168">
        <f t="shared" si="250"/>
        <v>510.4</v>
      </c>
      <c r="AK528" s="168">
        <f t="shared" si="250"/>
        <v>0</v>
      </c>
      <c r="AL528" s="168">
        <f t="shared" si="250"/>
        <v>357.3</v>
      </c>
    </row>
    <row r="529" spans="1:38">
      <c r="A529" s="16">
        <f t="shared" si="226"/>
        <v>2033</v>
      </c>
      <c r="B529" s="6">
        <f t="shared" ref="B529:B592" si="251">B517</f>
        <v>9</v>
      </c>
      <c r="C529" s="46">
        <f>'[1]M (Adjusted)'!B532</f>
        <v>10719.353614302972</v>
      </c>
      <c r="D529" s="101">
        <f>'[1]M (Adjusted)'!D532</f>
        <v>554.90779650807383</v>
      </c>
      <c r="E529" s="101">
        <f>'[1]M (Adjusted)'!E532</f>
        <v>216.88325342796742</v>
      </c>
      <c r="F529" s="101">
        <f>'[1]M (Adjusted)'!F532</f>
        <v>1703.5262300002078</v>
      </c>
      <c r="G529" s="101">
        <f>'[1]M (Adjusted)'!G532</f>
        <v>170.53754397047064</v>
      </c>
      <c r="H529" s="101">
        <f>'[1]M (Adjusted)'!H532</f>
        <v>720.14360277851426</v>
      </c>
      <c r="I529" s="101">
        <f>'[1]M (Adjusted)'!I532</f>
        <v>1882.3266400307416</v>
      </c>
      <c r="J529" s="101">
        <f>'[1]M (Adjusted)'!J532</f>
        <v>2076.2542935371398</v>
      </c>
      <c r="K529" s="101">
        <f>'[1]M (Adjusted)'!K532</f>
        <v>1723.2067619353534</v>
      </c>
      <c r="L529" s="101">
        <f>'[1]M (Adjusted)'!L532</f>
        <v>430.77413252169885</v>
      </c>
      <c r="M529" s="101">
        <f>'[1]M (Adjusted)'!M532</f>
        <v>8706.7692047741257</v>
      </c>
      <c r="N529" s="101">
        <f>'[1]M (Adjusted)'!N532</f>
        <v>1215.3937163730084</v>
      </c>
      <c r="O529" s="38">
        <f t="shared" si="234"/>
        <v>30.5</v>
      </c>
      <c r="P529" s="101">
        <f>[2]M!L532</f>
        <v>359.60898806670059</v>
      </c>
      <c r="Q529" s="104">
        <f>'[3]M (Adjusted)'!$L532</f>
        <v>1454930.2596923828</v>
      </c>
      <c r="R529" s="104">
        <f>'[3]M (Adjusted)'!D532</f>
        <v>49646.056865528037</v>
      </c>
      <c r="S529" s="104">
        <f>'[3]M (Adjusted)'!$M532</f>
        <v>1298027.986545817</v>
      </c>
      <c r="T529" s="104">
        <f>'[3]M (Adjusted)'!$O532</f>
        <v>43984.559395599368</v>
      </c>
      <c r="U529" s="174">
        <f>[4]Sheet1!$AQ532</f>
        <v>114.76642010727276</v>
      </c>
      <c r="V529" s="101">
        <f>[2]M!F532</f>
        <v>105.0446788849309</v>
      </c>
      <c r="W529" s="80">
        <v>28.879922570981012</v>
      </c>
      <c r="X529" s="80">
        <v>24.299174170360054</v>
      </c>
      <c r="Y529" s="80">
        <v>19.268056583919304</v>
      </c>
      <c r="Z529" s="80">
        <v>23.612684553549848</v>
      </c>
      <c r="AA529" s="80">
        <v>24.066167399830761</v>
      </c>
      <c r="AB529" s="158">
        <f>ROUND(Fall13!W529/($P529/100),3)</f>
        <v>8.0310000000000006</v>
      </c>
      <c r="AC529" s="158">
        <f>ROUND(Fall13!X529/($P529/100),3)</f>
        <v>6.7569999999999997</v>
      </c>
      <c r="AD529" s="158">
        <f>ROUND(Fall13!Y529/($P529/100),3)</f>
        <v>5.3579999999999997</v>
      </c>
      <c r="AE529" s="158">
        <f>ROUND(Fall13!Z529/($P529/100),3)</f>
        <v>6.5659999999999998</v>
      </c>
      <c r="AF529" s="158">
        <f>ROUND(Fall13!AA529/($P529/100),3)</f>
        <v>6.6920000000000002</v>
      </c>
      <c r="AG529" s="168">
        <f t="shared" ref="AG529:AL529" si="252">AG517</f>
        <v>0</v>
      </c>
      <c r="AH529" s="168">
        <f t="shared" si="252"/>
        <v>434.1</v>
      </c>
      <c r="AI529" s="168">
        <f t="shared" si="252"/>
        <v>0</v>
      </c>
      <c r="AJ529" s="168">
        <f t="shared" si="252"/>
        <v>495.5</v>
      </c>
      <c r="AK529" s="168">
        <f t="shared" si="252"/>
        <v>0</v>
      </c>
      <c r="AL529" s="168">
        <f t="shared" si="252"/>
        <v>342.1</v>
      </c>
    </row>
    <row r="530" spans="1:38">
      <c r="A530" s="16">
        <f t="shared" si="226"/>
        <v>2033</v>
      </c>
      <c r="B530" s="6">
        <f t="shared" si="251"/>
        <v>10</v>
      </c>
      <c r="C530" s="46">
        <f>'[1]M (Adjusted)'!B533</f>
        <v>10730.52495358019</v>
      </c>
      <c r="D530" s="101">
        <f>'[1]M (Adjusted)'!D533</f>
        <v>555.66559484168408</v>
      </c>
      <c r="E530" s="101">
        <f>'[1]M (Adjusted)'!E533</f>
        <v>216.57792230178751</v>
      </c>
      <c r="F530" s="101">
        <f>'[1]M (Adjusted)'!F533</f>
        <v>1703.9583767210283</v>
      </c>
      <c r="G530" s="101">
        <f>'[1]M (Adjusted)'!G533</f>
        <v>170.79503002333183</v>
      </c>
      <c r="H530" s="101">
        <f>'[1]M (Adjusted)'!H533</f>
        <v>721.32831263614275</v>
      </c>
      <c r="I530" s="101">
        <f>'[1]M (Adjusted)'!I533</f>
        <v>1885.1399378209344</v>
      </c>
      <c r="J530" s="101">
        <f>'[1]M (Adjusted)'!J533</f>
        <v>2079.2620406867036</v>
      </c>
      <c r="K530" s="101">
        <f>'[1]M (Adjusted)'!K533</f>
        <v>1725.1874034299005</v>
      </c>
      <c r="L530" s="101">
        <f>'[1]M (Adjusted)'!L533</f>
        <v>431.15076878690911</v>
      </c>
      <c r="M530" s="101">
        <f>'[1]M (Adjusted)'!M533</f>
        <v>8716.82187010495</v>
      </c>
      <c r="N530" s="101">
        <f>'[1]M (Adjusted)'!N533</f>
        <v>1215.5776175463602</v>
      </c>
      <c r="O530" s="38">
        <f t="shared" si="234"/>
        <v>29.7</v>
      </c>
      <c r="P530" s="101">
        <f>[2]M!L533</f>
        <v>360.22417677794732</v>
      </c>
      <c r="Q530" s="104">
        <f>'[3]M (Adjusted)'!$L533</f>
        <v>1458218.2833724483</v>
      </c>
      <c r="R530" s="104">
        <f>'[3]M (Adjusted)'!D533</f>
        <v>49698.005708607816</v>
      </c>
      <c r="S530" s="104">
        <f>'[3]M (Adjusted)'!$M533</f>
        <v>1301004.1198937201</v>
      </c>
      <c r="T530" s="104">
        <f>'[3]M (Adjusted)'!$O533</f>
        <v>44029.625731129803</v>
      </c>
      <c r="U530" s="174">
        <f>[4]Sheet1!$AQ533</f>
        <v>114.80032076792521</v>
      </c>
      <c r="V530" s="101">
        <f>[2]M!F533</f>
        <v>105.05037394748821</v>
      </c>
      <c r="W530" s="80">
        <v>29.24821005003405</v>
      </c>
      <c r="X530" s="80">
        <v>24.457191910112392</v>
      </c>
      <c r="Y530" s="80">
        <v>19.209823794228374</v>
      </c>
      <c r="Z530" s="80">
        <v>23.714622665791996</v>
      </c>
      <c r="AA530" s="80">
        <v>23.943317481520324</v>
      </c>
      <c r="AB530" s="158">
        <f>ROUND(Fall13!W530/($P530/100),3)</f>
        <v>8.1189999999999998</v>
      </c>
      <c r="AC530" s="158">
        <f>ROUND(Fall13!X530/($P530/100),3)</f>
        <v>6.7889999999999997</v>
      </c>
      <c r="AD530" s="158">
        <f>ROUND(Fall13!Y530/($P530/100),3)</f>
        <v>5.3330000000000002</v>
      </c>
      <c r="AE530" s="158">
        <f>ROUND(Fall13!Z530/($P530/100),3)</f>
        <v>6.5830000000000002</v>
      </c>
      <c r="AF530" s="158">
        <f>ROUND(Fall13!AA530/($P530/100),3)</f>
        <v>6.6470000000000002</v>
      </c>
      <c r="AG530" s="168">
        <f t="shared" ref="AG530:AL530" si="253">AG518</f>
        <v>0.3</v>
      </c>
      <c r="AH530" s="168">
        <f t="shared" si="253"/>
        <v>344.3</v>
      </c>
      <c r="AI530" s="168">
        <f t="shared" si="253"/>
        <v>0</v>
      </c>
      <c r="AJ530" s="168">
        <f t="shared" si="253"/>
        <v>403.4</v>
      </c>
      <c r="AK530" s="168">
        <f t="shared" si="253"/>
        <v>0.7</v>
      </c>
      <c r="AL530" s="168">
        <f t="shared" si="253"/>
        <v>256.3</v>
      </c>
    </row>
    <row r="531" spans="1:38">
      <c r="A531" s="16">
        <f t="shared" si="226"/>
        <v>2033</v>
      </c>
      <c r="B531" s="6">
        <f t="shared" si="251"/>
        <v>11</v>
      </c>
      <c r="C531" s="46">
        <f>'[1]M (Adjusted)'!B534</f>
        <v>10741.729806362837</v>
      </c>
      <c r="D531" s="101">
        <f>'[1]M (Adjusted)'!D534</f>
        <v>556.48544798605144</v>
      </c>
      <c r="E531" s="101">
        <f>'[1]M (Adjusted)'!E534</f>
        <v>216.26323367344835</v>
      </c>
      <c r="F531" s="101">
        <f>'[1]M (Adjusted)'!F534</f>
        <v>1704.3631545984497</v>
      </c>
      <c r="G531" s="101">
        <f>'[1]M (Adjusted)'!G534</f>
        <v>171.04857009096693</v>
      </c>
      <c r="H531" s="101">
        <f>'[1]M (Adjusted)'!H534</f>
        <v>722.49039965917666</v>
      </c>
      <c r="I531" s="101">
        <f>'[1]M (Adjusted)'!I534</f>
        <v>1888.0454984903336</v>
      </c>
      <c r="J531" s="101">
        <f>'[1]M (Adjusted)'!J534</f>
        <v>2082.3005859116715</v>
      </c>
      <c r="K531" s="101">
        <f>'[1]M (Adjusted)'!K534</f>
        <v>1727.1136847933133</v>
      </c>
      <c r="L531" s="101">
        <f>'[1]M (Adjusted)'!L534</f>
        <v>431.51036850636206</v>
      </c>
      <c r="M531" s="101">
        <f>'[1]M (Adjusted)'!M534</f>
        <v>8726.872262050274</v>
      </c>
      <c r="N531" s="101">
        <f>'[1]M (Adjusted)'!N534</f>
        <v>1215.5678034079253</v>
      </c>
      <c r="O531" s="38">
        <f t="shared" si="234"/>
        <v>29.9</v>
      </c>
      <c r="P531" s="101">
        <f>[2]M!L534</f>
        <v>360.84262871509418</v>
      </c>
      <c r="Q531" s="104">
        <f>'[3]M (Adjusted)'!$L534</f>
        <v>1461486.4283315022</v>
      </c>
      <c r="R531" s="104">
        <f>'[3]M (Adjusted)'!D534</f>
        <v>49750.33583344709</v>
      </c>
      <c r="S531" s="104">
        <f>'[3]M (Adjusted)'!$M534</f>
        <v>1303979.3401059469</v>
      </c>
      <c r="T531" s="104">
        <f>'[3]M (Adjusted)'!$O534</f>
        <v>44074.681033245724</v>
      </c>
      <c r="U531" s="174">
        <f>[4]Sheet1!$AQ534</f>
        <v>114.83511455780827</v>
      </c>
      <c r="V531" s="101">
        <f>[2]M!F534</f>
        <v>105.05700127417222</v>
      </c>
      <c r="W531" s="80">
        <v>29.835772435106314</v>
      </c>
      <c r="X531" s="80">
        <v>24.78579014218672</v>
      </c>
      <c r="Y531" s="80">
        <v>19.703270525663015</v>
      </c>
      <c r="Z531" s="80">
        <v>24.059427662599962</v>
      </c>
      <c r="AA531" s="80">
        <v>23.61011805352986</v>
      </c>
      <c r="AB531" s="158">
        <f>ROUND(Fall13!W531/($P531/100),3)</f>
        <v>8.2680000000000007</v>
      </c>
      <c r="AC531" s="158">
        <f>ROUND(Fall13!X531/($P531/100),3)</f>
        <v>6.8689999999999998</v>
      </c>
      <c r="AD531" s="158">
        <f>ROUND(Fall13!Y531/($P531/100),3)</f>
        <v>5.46</v>
      </c>
      <c r="AE531" s="158">
        <f>ROUND(Fall13!Z531/($P531/100),3)</f>
        <v>6.6680000000000001</v>
      </c>
      <c r="AF531" s="158">
        <f>ROUND(Fall13!AA531/($P531/100),3)</f>
        <v>6.5430000000000001</v>
      </c>
      <c r="AG531" s="168">
        <f t="shared" ref="AG531:AL531" si="254">AG519</f>
        <v>13.1</v>
      </c>
      <c r="AH531" s="168">
        <f t="shared" si="254"/>
        <v>171.4</v>
      </c>
      <c r="AI531" s="168">
        <f t="shared" si="254"/>
        <v>1.8</v>
      </c>
      <c r="AJ531" s="168">
        <f t="shared" si="254"/>
        <v>221</v>
      </c>
      <c r="AK531" s="168">
        <f t="shared" si="254"/>
        <v>23.9</v>
      </c>
      <c r="AL531" s="168">
        <f t="shared" si="254"/>
        <v>106.2</v>
      </c>
    </row>
    <row r="532" spans="1:38">
      <c r="A532" s="16">
        <f t="shared" si="226"/>
        <v>2033</v>
      </c>
      <c r="B532" s="6">
        <f t="shared" si="251"/>
        <v>12</v>
      </c>
      <c r="C532" s="46">
        <f>'[1]M (Adjusted)'!B535</f>
        <v>10752.994588650283</v>
      </c>
      <c r="D532" s="101">
        <f>'[1]M (Adjusted)'!D535</f>
        <v>557.40482123148058</v>
      </c>
      <c r="E532" s="101">
        <f>'[1]M (Adjusted)'!E535</f>
        <v>215.93358850443076</v>
      </c>
      <c r="F532" s="101">
        <f>'[1]M (Adjusted)'!F535</f>
        <v>1704.7230241976438</v>
      </c>
      <c r="G532" s="101">
        <f>'[1]M (Adjusted)'!G535</f>
        <v>171.29803053361755</v>
      </c>
      <c r="H532" s="101">
        <f>'[1]M (Adjusted)'!H535</f>
        <v>723.62337658001536</v>
      </c>
      <c r="I532" s="101">
        <f>'[1]M (Adjusted)'!I535</f>
        <v>1891.094981753057</v>
      </c>
      <c r="J532" s="101">
        <f>'[1]M (Adjusted)'!J535</f>
        <v>2085.3788363534595</v>
      </c>
      <c r="K532" s="101">
        <f>'[1]M (Adjusted)'!K535</f>
        <v>1728.9547211729712</v>
      </c>
      <c r="L532" s="101">
        <f>'[1]M (Adjusted)'!L535</f>
        <v>431.84390672488558</v>
      </c>
      <c r="M532" s="101">
        <f>'[1]M (Adjusted)'!M535</f>
        <v>8736.9168773156489</v>
      </c>
      <c r="N532" s="101">
        <f>'[1]M (Adjusted)'!N535</f>
        <v>1215.3837960992169</v>
      </c>
      <c r="O532" s="38">
        <f t="shared" si="234"/>
        <v>31.4</v>
      </c>
      <c r="P532" s="101">
        <f>[2]M!L535</f>
        <v>361.46603856608272</v>
      </c>
      <c r="Q532" s="104">
        <f>'[3]M (Adjusted)'!$L535</f>
        <v>1464652.3988785283</v>
      </c>
      <c r="R532" s="104">
        <f>'[3]M (Adjusted)'!D535</f>
        <v>49802.374084820345</v>
      </c>
      <c r="S532" s="104">
        <f>'[3]M (Adjusted)'!$M535</f>
        <v>1306876.3896897838</v>
      </c>
      <c r="T532" s="104">
        <f>'[3]M (Adjusted)'!$O535</f>
        <v>44116.973268770402</v>
      </c>
      <c r="U532" s="174">
        <f>[4]Sheet1!$AQ535</f>
        <v>114.86983267410147</v>
      </c>
      <c r="V532" s="101">
        <f>[2]M!F535</f>
        <v>105.06735840704172</v>
      </c>
      <c r="W532" s="80">
        <v>29.161563202557254</v>
      </c>
      <c r="X532" s="80">
        <v>24.590984867912958</v>
      </c>
      <c r="Y532" s="80">
        <v>19.331633622076144</v>
      </c>
      <c r="Z532" s="80">
        <v>23.830034855216759</v>
      </c>
      <c r="AA532" s="80">
        <v>23.792859768124274</v>
      </c>
      <c r="AB532" s="158">
        <f>ROUND(Fall13!W532/($P532/100),3)</f>
        <v>8.0679999999999996</v>
      </c>
      <c r="AC532" s="158">
        <f>ROUND(Fall13!X532/($P532/100),3)</f>
        <v>6.8029999999999999</v>
      </c>
      <c r="AD532" s="158">
        <f>ROUND(Fall13!Y532/($P532/100),3)</f>
        <v>5.3479999999999999</v>
      </c>
      <c r="AE532" s="158">
        <f>ROUND(Fall13!Z532/($P532/100),3)</f>
        <v>6.593</v>
      </c>
      <c r="AF532" s="158">
        <f>ROUND(Fall13!AA532/($P532/100),3)</f>
        <v>6.5819999999999999</v>
      </c>
      <c r="AG532" s="168">
        <f t="shared" ref="AG532:AL532" si="255">AG520</f>
        <v>64.900000000000006</v>
      </c>
      <c r="AH532" s="168">
        <f t="shared" si="255"/>
        <v>54.9</v>
      </c>
      <c r="AI532" s="168">
        <f t="shared" si="255"/>
        <v>19.8</v>
      </c>
      <c r="AJ532" s="168">
        <f t="shared" si="255"/>
        <v>83.9</v>
      </c>
      <c r="AK532" s="168">
        <f t="shared" si="255"/>
        <v>97.8</v>
      </c>
      <c r="AL532" s="168">
        <f t="shared" si="255"/>
        <v>25.2</v>
      </c>
    </row>
    <row r="533" spans="1:38">
      <c r="A533" s="16">
        <f t="shared" si="226"/>
        <v>2034</v>
      </c>
      <c r="B533" s="6">
        <f t="shared" si="251"/>
        <v>1</v>
      </c>
      <c r="C533" s="46">
        <f>'[1]M (Adjusted)'!B536</f>
        <v>10764.498487136778</v>
      </c>
      <c r="D533" s="101">
        <f>'[1]M (Adjusted)'!D536</f>
        <v>558.45596686966962</v>
      </c>
      <c r="E533" s="101">
        <f>'[1]M (Adjusted)'!E536</f>
        <v>215.58783025474798</v>
      </c>
      <c r="F533" s="101">
        <f>'[1]M (Adjusted)'!F536</f>
        <v>1705.0520984713107</v>
      </c>
      <c r="G533" s="101">
        <f>'[1]M (Adjusted)'!G536</f>
        <v>171.55418210524707</v>
      </c>
      <c r="H533" s="101">
        <f>'[1]M (Adjusted)'!H536</f>
        <v>724.77924182049685</v>
      </c>
      <c r="I533" s="101">
        <f>'[1]M (Adjusted)'!I536</f>
        <v>1894.2026320868922</v>
      </c>
      <c r="J533" s="101">
        <f>'[1]M (Adjusted)'!J536</f>
        <v>2088.5232213077047</v>
      </c>
      <c r="K533" s="101">
        <f>'[1]M (Adjusted)'!K536</f>
        <v>1730.7859944979991</v>
      </c>
      <c r="L533" s="101">
        <f>'[1]M (Adjusted)'!L536</f>
        <v>432.17083988963594</v>
      </c>
      <c r="M533" s="101">
        <f>'[1]M (Adjusted)'!M536</f>
        <v>8747.0682101792863</v>
      </c>
      <c r="N533" s="101">
        <f>'[1]M (Adjusted)'!N536</f>
        <v>1224.6326679725953</v>
      </c>
      <c r="O533" s="38">
        <f t="shared" si="234"/>
        <v>32.200000000000003</v>
      </c>
      <c r="P533" s="101">
        <f>[2]M!L536</f>
        <v>362.10432848454485</v>
      </c>
      <c r="Q533" s="104">
        <f>'[3]M (Adjusted)'!$L536</f>
        <v>1467794.0603263609</v>
      </c>
      <c r="R533" s="104">
        <f>'[3]M (Adjusted)'!D536</f>
        <v>49855.131895700804</v>
      </c>
      <c r="S533" s="104">
        <f>'[3]M (Adjusted)'!$M536</f>
        <v>1309745.4548664708</v>
      </c>
      <c r="T533" s="104">
        <f>'[3]M (Adjusted)'!$O536</f>
        <v>44157.317349264697</v>
      </c>
      <c r="U533" s="174">
        <f>[4]Sheet1!$AQ536</f>
        <v>114.90289551674599</v>
      </c>
      <c r="V533" s="101">
        <f>[2]M!F536</f>
        <v>105.07821730187824</v>
      </c>
      <c r="W533" s="80">
        <v>30.507715326567602</v>
      </c>
      <c r="X533" s="80">
        <v>25.739450886618048</v>
      </c>
      <c r="Y533" s="80">
        <v>20.15576802017808</v>
      </c>
      <c r="Z533" s="80">
        <v>24.957863086806064</v>
      </c>
      <c r="AA533" s="80">
        <v>25.085700010354664</v>
      </c>
      <c r="AB533" s="158">
        <f>ROUND(Fall13!W533/($P533/100),3)</f>
        <v>8.4250000000000007</v>
      </c>
      <c r="AC533" s="158">
        <f>ROUND(Fall13!X533/($P533/100),3)</f>
        <v>7.1079999999999997</v>
      </c>
      <c r="AD533" s="158">
        <f>ROUND(Fall13!Y533/($P533/100),3)</f>
        <v>5.5659999999999998</v>
      </c>
      <c r="AE533" s="158">
        <f>ROUND(Fall13!Z533/($P533/100),3)</f>
        <v>6.8920000000000003</v>
      </c>
      <c r="AF533" s="158">
        <f>ROUND(Fall13!AA533/($P533/100),3)</f>
        <v>6.9279999999999999</v>
      </c>
      <c r="AG533" s="168">
        <f t="shared" ref="AG533:AL533" si="256">AG521</f>
        <v>149.19999999999999</v>
      </c>
      <c r="AH533" s="168">
        <f t="shared" si="256"/>
        <v>350.3</v>
      </c>
      <c r="AI533" s="168">
        <f t="shared" si="256"/>
        <v>58.6</v>
      </c>
      <c r="AJ533" s="168">
        <f t="shared" si="256"/>
        <v>44.2</v>
      </c>
      <c r="AK533" s="168">
        <f t="shared" si="256"/>
        <v>204.3</v>
      </c>
      <c r="AL533" s="168">
        <f t="shared" si="256"/>
        <v>7.4</v>
      </c>
    </row>
    <row r="534" spans="1:38">
      <c r="A534" s="16">
        <f t="shared" si="226"/>
        <v>2034</v>
      </c>
      <c r="B534" s="6">
        <f t="shared" si="251"/>
        <v>2</v>
      </c>
      <c r="C534" s="46">
        <f>'[1]M (Adjusted)'!B537</f>
        <v>10775.480458901397</v>
      </c>
      <c r="D534" s="101">
        <f>'[1]M (Adjusted)'!D537</f>
        <v>559.57210782170296</v>
      </c>
      <c r="E534" s="101">
        <f>'[1]M (Adjusted)'!E537</f>
        <v>215.25592039676016</v>
      </c>
      <c r="F534" s="101">
        <f>'[1]M (Adjusted)'!F537</f>
        <v>1705.3471466318172</v>
      </c>
      <c r="G534" s="101">
        <f>'[1]M (Adjusted)'!G537</f>
        <v>171.8084834321136</v>
      </c>
      <c r="H534" s="101">
        <f>'[1]M (Adjusted)'!H537</f>
        <v>725.92577706649899</v>
      </c>
      <c r="I534" s="101">
        <f>'[1]M (Adjusted)'!I537</f>
        <v>1896.9861811324954</v>
      </c>
      <c r="J534" s="101">
        <f>'[1]M (Adjusted)'!J537</f>
        <v>2091.4977469996415</v>
      </c>
      <c r="K534" s="101">
        <f>'[1]M (Adjusted)'!K537</f>
        <v>1732.5568335450121</v>
      </c>
      <c r="L534" s="101">
        <f>'[1]M (Adjusted)'!L537</f>
        <v>432.49073259080097</v>
      </c>
      <c r="M534" s="101">
        <f>'[1]M (Adjusted)'!M537</f>
        <v>8756.6129013983791</v>
      </c>
      <c r="N534" s="101">
        <f>'[1]M (Adjusted)'!N537</f>
        <v>1222.5736204435673</v>
      </c>
      <c r="O534" s="38">
        <f t="shared" si="234"/>
        <v>29.7</v>
      </c>
      <c r="P534" s="101">
        <f>[2]M!L537</f>
        <v>362.71510626723256</v>
      </c>
      <c r="Q534" s="104">
        <f>'[3]M (Adjusted)'!$L537</f>
        <v>1470771.0392957416</v>
      </c>
      <c r="R534" s="104">
        <f>'[3]M (Adjusted)'!D537</f>
        <v>49905.611952505074</v>
      </c>
      <c r="S534" s="104">
        <f>'[3]M (Adjusted)'!$M537</f>
        <v>1312433.8207097054</v>
      </c>
      <c r="T534" s="104">
        <f>'[3]M (Adjusted)'!$O537</f>
        <v>44194.292407497764</v>
      </c>
      <c r="U534" s="174">
        <f>[4]Sheet1!$AQ537</f>
        <v>114.93001082163703</v>
      </c>
      <c r="V534" s="101">
        <f>[2]M!F537</f>
        <v>105.0838600913994</v>
      </c>
      <c r="W534" s="80">
        <v>30.887563665052276</v>
      </c>
      <c r="X534" s="80">
        <v>26.26696326312565</v>
      </c>
      <c r="Y534" s="80">
        <v>20.626276683766783</v>
      </c>
      <c r="Z534" s="80">
        <v>25.44951151467717</v>
      </c>
      <c r="AA534" s="80">
        <v>25.143461034267279</v>
      </c>
      <c r="AB534" s="158">
        <f>ROUND(Fall13!W534/($P534/100),3)</f>
        <v>8.516</v>
      </c>
      <c r="AC534" s="158">
        <f>ROUND(Fall13!X534/($P534/100),3)</f>
        <v>7.242</v>
      </c>
      <c r="AD534" s="158">
        <f>ROUND(Fall13!Y534/($P534/100),3)</f>
        <v>5.6870000000000003</v>
      </c>
      <c r="AE534" s="158">
        <f>ROUND(Fall13!Z534/($P534/100),3)</f>
        <v>7.016</v>
      </c>
      <c r="AF534" s="158">
        <f>ROUND(Fall13!AA534/($P534/100),3)</f>
        <v>6.9320000000000004</v>
      </c>
      <c r="AG534" s="168">
        <f t="shared" ref="AG534:AL534" si="257">AG522</f>
        <v>142.9</v>
      </c>
      <c r="AH534" s="168">
        <f t="shared" si="257"/>
        <v>421.3</v>
      </c>
      <c r="AI534" s="168">
        <f t="shared" si="257"/>
        <v>51.6</v>
      </c>
      <c r="AJ534" s="168">
        <f t="shared" si="257"/>
        <v>25.9</v>
      </c>
      <c r="AK534" s="168">
        <f t="shared" si="257"/>
        <v>201.7</v>
      </c>
      <c r="AL534" s="168">
        <f t="shared" si="257"/>
        <v>2.9</v>
      </c>
    </row>
    <row r="535" spans="1:38">
      <c r="A535" s="16">
        <f t="shared" si="226"/>
        <v>2034</v>
      </c>
      <c r="B535" s="6">
        <f t="shared" si="251"/>
        <v>3</v>
      </c>
      <c r="C535" s="46">
        <f>'[1]M (Adjusted)'!B538</f>
        <v>10786.462459245036</v>
      </c>
      <c r="D535" s="101">
        <f>'[1]M (Adjusted)'!D538</f>
        <v>560.78457148036648</v>
      </c>
      <c r="E535" s="101">
        <f>'[1]M (Adjusted)'!E538</f>
        <v>214.92684575857504</v>
      </c>
      <c r="F535" s="101">
        <f>'[1]M (Adjusted)'!F538</f>
        <v>1705.6387127624644</v>
      </c>
      <c r="G535" s="101">
        <f>'[1]M (Adjusted)'!G538</f>
        <v>172.07705944367956</v>
      </c>
      <c r="H535" s="101">
        <f>'[1]M (Adjusted)'!H538</f>
        <v>727.14001441194171</v>
      </c>
      <c r="I535" s="101">
        <f>'[1]M (Adjusted)'!I538</f>
        <v>1899.4877019928347</v>
      </c>
      <c r="J535" s="101">
        <f>'[1]M (Adjusted)'!J538</f>
        <v>2094.4320331672507</v>
      </c>
      <c r="K535" s="101">
        <f>'[1]M (Adjusted)'!K538</f>
        <v>1734.397992036035</v>
      </c>
      <c r="L535" s="101">
        <f>'[1]M (Adjusted)'!L538</f>
        <v>432.83203751113143</v>
      </c>
      <c r="M535" s="101">
        <f>'[1]M (Adjusted)'!M538</f>
        <v>8766.0055513253355</v>
      </c>
      <c r="N535" s="101">
        <f>'[1]M (Adjusted)'!N538</f>
        <v>1221.6334985020435</v>
      </c>
      <c r="O535" s="38">
        <f t="shared" si="234"/>
        <v>29.4</v>
      </c>
      <c r="P535" s="101">
        <f>[2]M!L538</f>
        <v>363.32822288284376</v>
      </c>
      <c r="Q535" s="104">
        <f>'[3]M (Adjusted)'!$L538</f>
        <v>1473776.9364259781</v>
      </c>
      <c r="R535" s="104">
        <f>'[3]M (Adjusted)'!D538</f>
        <v>49956.537383855029</v>
      </c>
      <c r="S535" s="104">
        <f>'[3]M (Adjusted)'!$M538</f>
        <v>1315105.2877184961</v>
      </c>
      <c r="T535" s="104">
        <f>'[3]M (Adjusted)'!$O538</f>
        <v>44230.792784744692</v>
      </c>
      <c r="U535" s="174">
        <f>[4]Sheet1!$AQ538</f>
        <v>114.95187268490272</v>
      </c>
      <c r="V535" s="101">
        <f>[2]M!F538</f>
        <v>105.08224415454653</v>
      </c>
      <c r="W535" s="80">
        <v>30.635722592582418</v>
      </c>
      <c r="X535" s="80">
        <v>25.818573951826913</v>
      </c>
      <c r="Y535" s="80">
        <v>20.362671254481736</v>
      </c>
      <c r="Z535" s="80">
        <v>25.048726734328817</v>
      </c>
      <c r="AA535" s="80">
        <v>24.736687913647543</v>
      </c>
      <c r="AB535" s="158">
        <f>ROUND(Fall13!W535/($P535/100),3)</f>
        <v>8.4320000000000004</v>
      </c>
      <c r="AC535" s="158">
        <f>ROUND(Fall13!X535/($P535/100),3)</f>
        <v>7.1059999999999999</v>
      </c>
      <c r="AD535" s="158">
        <f>ROUND(Fall13!Y535/($P535/100),3)</f>
        <v>5.6040000000000001</v>
      </c>
      <c r="AE535" s="158">
        <f>ROUND(Fall13!Z535/($P535/100),3)</f>
        <v>6.8940000000000001</v>
      </c>
      <c r="AF535" s="158">
        <f>ROUND(Fall13!AA535/($P535/100),3)</f>
        <v>6.8079999999999998</v>
      </c>
      <c r="AG535" s="168">
        <f t="shared" ref="AG535:AL535" si="258">AG523</f>
        <v>79.2</v>
      </c>
      <c r="AH535" s="168">
        <f t="shared" si="258"/>
        <v>40.700000000000003</v>
      </c>
      <c r="AI535" s="168">
        <f t="shared" si="258"/>
        <v>25.2</v>
      </c>
      <c r="AJ535" s="168">
        <f t="shared" si="258"/>
        <v>66.099999999999994</v>
      </c>
      <c r="AK535" s="168">
        <f t="shared" si="258"/>
        <v>118.4</v>
      </c>
      <c r="AL535" s="168">
        <f t="shared" si="258"/>
        <v>14.6</v>
      </c>
    </row>
    <row r="536" spans="1:38">
      <c r="A536" s="16">
        <f t="shared" si="226"/>
        <v>2034</v>
      </c>
      <c r="B536" s="6">
        <f t="shared" si="251"/>
        <v>4</v>
      </c>
      <c r="C536" s="46">
        <f>'[1]M (Adjusted)'!B539</f>
        <v>10797.723818310102</v>
      </c>
      <c r="D536" s="101">
        <f>'[1]M (Adjusted)'!D539</f>
        <v>562.03312695423767</v>
      </c>
      <c r="E536" s="101">
        <f>'[1]M (Adjusted)'!E539</f>
        <v>214.5907148069702</v>
      </c>
      <c r="F536" s="101">
        <f>'[1]M (Adjusted)'!F539</f>
        <v>1705.9461944782486</v>
      </c>
      <c r="G536" s="101">
        <f>'[1]M (Adjusted)'!G539</f>
        <v>172.35907260278861</v>
      </c>
      <c r="H536" s="101">
        <f>'[1]M (Adjusted)'!H539</f>
        <v>728.41718629002571</v>
      </c>
      <c r="I536" s="101">
        <f>'[1]M (Adjusted)'!I539</f>
        <v>1901.9115691681702</v>
      </c>
      <c r="J536" s="101">
        <f>'[1]M (Adjusted)'!J539</f>
        <v>2097.4336437374354</v>
      </c>
      <c r="K536" s="101">
        <f>'[1]M (Adjusted)'!K539</f>
        <v>1736.3408630927404</v>
      </c>
      <c r="L536" s="101">
        <f>'[1]M (Adjusted)'!L539</f>
        <v>433.19568999558686</v>
      </c>
      <c r="M536" s="101">
        <f>'[1]M (Adjusted)'!M539</f>
        <v>8775.6042193649973</v>
      </c>
      <c r="N536" s="101">
        <f>'[1]M (Adjusted)'!N539</f>
        <v>1221.59967568667</v>
      </c>
      <c r="O536" s="38">
        <f t="shared" si="234"/>
        <v>29.65</v>
      </c>
      <c r="P536" s="101">
        <f>[2]M!L539</f>
        <v>363.96330136905112</v>
      </c>
      <c r="Q536" s="104">
        <f>'[3]M (Adjusted)'!$L539</f>
        <v>1476901.3344411214</v>
      </c>
      <c r="R536" s="104">
        <f>'[3]M (Adjusted)'!D539</f>
        <v>50009.083480036999</v>
      </c>
      <c r="S536" s="104">
        <f>'[3]M (Adjusted)'!$M539</f>
        <v>1317862.9286572775</v>
      </c>
      <c r="T536" s="104">
        <f>'[3]M (Adjusted)'!$O539</f>
        <v>44268.624668335913</v>
      </c>
      <c r="U536" s="174">
        <f>[4]Sheet1!$AQ539</f>
        <v>114.9725522229448</v>
      </c>
      <c r="V536" s="101">
        <f>[2]M!F539</f>
        <v>105.07836739892761</v>
      </c>
      <c r="W536" s="80">
        <v>30.609384784462609</v>
      </c>
      <c r="X536" s="80">
        <v>25.852677318943364</v>
      </c>
      <c r="Y536" s="80">
        <v>20.477225246720621</v>
      </c>
      <c r="Z536" s="80">
        <v>25.116123660710699</v>
      </c>
      <c r="AA536" s="80">
        <v>24.734687734106146</v>
      </c>
      <c r="AB536" s="158">
        <f>ROUND(Fall13!W536/($P536/100),3)</f>
        <v>8.41</v>
      </c>
      <c r="AC536" s="158">
        <f>ROUND(Fall13!X536/($P536/100),3)</f>
        <v>7.1029999999999998</v>
      </c>
      <c r="AD536" s="158">
        <f>ROUND(Fall13!Y536/($P536/100),3)</f>
        <v>5.6260000000000003</v>
      </c>
      <c r="AE536" s="158">
        <f>ROUND(Fall13!Z536/($P536/100),3)</f>
        <v>6.9009999999999998</v>
      </c>
      <c r="AF536" s="158">
        <f>ROUND(Fall13!AA536/($P536/100),3)</f>
        <v>6.7960000000000003</v>
      </c>
      <c r="AG536" s="168">
        <f t="shared" ref="AG536:AL536" si="259">AG524</f>
        <v>19.399999999999999</v>
      </c>
      <c r="AH536" s="168">
        <f t="shared" si="259"/>
        <v>96.9</v>
      </c>
      <c r="AI536" s="168">
        <f t="shared" si="259"/>
        <v>2.8</v>
      </c>
      <c r="AJ536" s="168">
        <f t="shared" si="259"/>
        <v>140.19999999999999</v>
      </c>
      <c r="AK536" s="168">
        <f t="shared" si="259"/>
        <v>37.6</v>
      </c>
      <c r="AL536" s="168">
        <f t="shared" si="259"/>
        <v>43.9</v>
      </c>
    </row>
    <row r="537" spans="1:38">
      <c r="A537" s="16">
        <f t="shared" si="226"/>
        <v>2034</v>
      </c>
      <c r="B537" s="6">
        <f t="shared" si="251"/>
        <v>5</v>
      </c>
      <c r="C537" s="46">
        <f>'[1]M (Adjusted)'!B540</f>
        <v>10808.774096000099</v>
      </c>
      <c r="D537" s="101">
        <f>'[1]M (Adjusted)'!D540</f>
        <v>563.14200265849786</v>
      </c>
      <c r="E537" s="101">
        <f>'[1]M (Adjusted)'!E540</f>
        <v>214.25851425587109</v>
      </c>
      <c r="F537" s="101">
        <f>'[1]M (Adjusted)'!F540</f>
        <v>1706.2680051448724</v>
      </c>
      <c r="G537" s="101">
        <f>'[1]M (Adjusted)'!G540</f>
        <v>172.63028593373394</v>
      </c>
      <c r="H537" s="101">
        <f>'[1]M (Adjusted)'!H540</f>
        <v>729.64498521291443</v>
      </c>
      <c r="I537" s="101">
        <f>'[1]M (Adjusted)'!I540</f>
        <v>1904.376108457004</v>
      </c>
      <c r="J537" s="101">
        <f>'[1]M (Adjusted)'!J540</f>
        <v>2100.4219350331732</v>
      </c>
      <c r="K537" s="101">
        <f>'[1]M (Adjusted)'!K540</f>
        <v>1738.2655363313613</v>
      </c>
      <c r="L537" s="101">
        <f>'[1]M (Adjusted)'!L540</f>
        <v>433.55101335313049</v>
      </c>
      <c r="M537" s="101">
        <f>'[1]M (Adjusted)'!M540</f>
        <v>8785.1578694661894</v>
      </c>
      <c r="N537" s="101">
        <f>'[1]M (Adjusted)'!N540</f>
        <v>1221.9998735698548</v>
      </c>
      <c r="O537" s="38">
        <f t="shared" si="234"/>
        <v>30.55</v>
      </c>
      <c r="P537" s="101">
        <f>[2]M!L540</f>
        <v>364.59829263670008</v>
      </c>
      <c r="Q537" s="104">
        <f>'[3]M (Adjusted)'!$L540</f>
        <v>1480010.9997255264</v>
      </c>
      <c r="R537" s="104">
        <f>'[3]M (Adjusted)'!D540</f>
        <v>50060.702750567696</v>
      </c>
      <c r="S537" s="104">
        <f>'[3]M (Adjusted)'!$M540</f>
        <v>1320625.0641705913</v>
      </c>
      <c r="T537" s="104">
        <f>'[3]M (Adjusted)'!$O540</f>
        <v>44307.021948760557</v>
      </c>
      <c r="U537" s="174">
        <f>[4]Sheet1!$AQ540</f>
        <v>114.99625711763397</v>
      </c>
      <c r="V537" s="101">
        <f>[2]M!F540</f>
        <v>105.0801962038442</v>
      </c>
      <c r="W537" s="80">
        <v>30.109122820226158</v>
      </c>
      <c r="X537" s="80">
        <v>25.462228684373635</v>
      </c>
      <c r="Y537" s="80">
        <v>20.310870878017049</v>
      </c>
      <c r="Z537" s="80">
        <v>24.766795633492869</v>
      </c>
      <c r="AA537" s="80">
        <v>24.723929330181875</v>
      </c>
      <c r="AB537" s="158">
        <f>ROUND(Fall13!W537/($P537/100),3)</f>
        <v>8.2579999999999991</v>
      </c>
      <c r="AC537" s="158">
        <f>ROUND(Fall13!X537/($P537/100),3)</f>
        <v>6.984</v>
      </c>
      <c r="AD537" s="158">
        <f>ROUND(Fall13!Y537/($P537/100),3)</f>
        <v>5.5709999999999997</v>
      </c>
      <c r="AE537" s="158">
        <f>ROUND(Fall13!Z537/($P537/100),3)</f>
        <v>6.7930000000000001</v>
      </c>
      <c r="AF537" s="158">
        <f>ROUND(Fall13!AA537/($P537/100),3)</f>
        <v>6.7809999999999997</v>
      </c>
      <c r="AG537" s="168">
        <f t="shared" ref="AG537:AL537" si="260">AG525</f>
        <v>2.6</v>
      </c>
      <c r="AH537" s="168">
        <f t="shared" si="260"/>
        <v>202.5</v>
      </c>
      <c r="AI537" s="168">
        <f t="shared" si="260"/>
        <v>0.2</v>
      </c>
      <c r="AJ537" s="168">
        <f t="shared" si="260"/>
        <v>258.10000000000002</v>
      </c>
      <c r="AK537" s="168">
        <f t="shared" si="260"/>
        <v>6.7</v>
      </c>
      <c r="AL537" s="168">
        <f t="shared" si="260"/>
        <v>124.9</v>
      </c>
    </row>
    <row r="538" spans="1:38">
      <c r="A538" s="16">
        <f t="shared" si="226"/>
        <v>2034</v>
      </c>
      <c r="B538" s="6">
        <f t="shared" si="251"/>
        <v>6</v>
      </c>
      <c r="C538" s="46">
        <f>'[1]M (Adjusted)'!B541</f>
        <v>10819.538001247247</v>
      </c>
      <c r="D538" s="101">
        <f>'[1]M (Adjusted)'!D541</f>
        <v>564.028604576985</v>
      </c>
      <c r="E538" s="101">
        <f>'[1]M (Adjusted)'!E541</f>
        <v>213.93020209438788</v>
      </c>
      <c r="F538" s="101">
        <f>'[1]M (Adjusted)'!F541</f>
        <v>1706.6081453545639</v>
      </c>
      <c r="G538" s="101">
        <f>'[1]M (Adjusted)'!G541</f>
        <v>172.88032763078809</v>
      </c>
      <c r="H538" s="101">
        <f>'[1]M (Adjusted)'!H541</f>
        <v>730.7799479663372</v>
      </c>
      <c r="I538" s="101">
        <f>'[1]M (Adjusted)'!I541</f>
        <v>1907.0131684402625</v>
      </c>
      <c r="J538" s="101">
        <f>'[1]M (Adjusted)'!J541</f>
        <v>2103.4070819889507</v>
      </c>
      <c r="K538" s="101">
        <f>'[1]M (Adjusted)'!K541</f>
        <v>1740.1338257009784</v>
      </c>
      <c r="L538" s="101">
        <f>'[1]M (Adjusted)'!L541</f>
        <v>433.885082128644</v>
      </c>
      <c r="M538" s="101">
        <f>'[1]M (Adjusted)'!M541</f>
        <v>8794.7075792105243</v>
      </c>
      <c r="N538" s="101">
        <f>'[1]M (Adjusted)'!N541</f>
        <v>1222.4026507832712</v>
      </c>
      <c r="O538" s="38">
        <f t="shared" si="234"/>
        <v>30.8</v>
      </c>
      <c r="P538" s="101">
        <f>[2]M!L541</f>
        <v>365.23218666135023</v>
      </c>
      <c r="Q538" s="104">
        <f>'[3]M (Adjusted)'!$L541</f>
        <v>1483081.2325125376</v>
      </c>
      <c r="R538" s="104">
        <f>'[3]M (Adjusted)'!D541</f>
        <v>50110.89367366441</v>
      </c>
      <c r="S538" s="104">
        <f>'[3]M (Adjusted)'!$M541</f>
        <v>1323393.0717005411</v>
      </c>
      <c r="T538" s="104">
        <f>'[3]M (Adjusted)'!$O541</f>
        <v>44346.146531518301</v>
      </c>
      <c r="U538" s="174">
        <f>[4]Sheet1!$AQ541</f>
        <v>115.02628407624239</v>
      </c>
      <c r="V538" s="101">
        <f>[2]M!F541</f>
        <v>105.09254380998512</v>
      </c>
      <c r="W538" s="80">
        <v>29.940861221574139</v>
      </c>
      <c r="X538" s="80">
        <v>25.426860103992894</v>
      </c>
      <c r="Y538" s="80">
        <v>20.166293114955746</v>
      </c>
      <c r="Z538" s="80">
        <v>24.740109570973761</v>
      </c>
      <c r="AA538" s="80">
        <v>25.155696781033484</v>
      </c>
      <c r="AB538" s="158">
        <f>ROUND(Fall13!W538/($P538/100),3)</f>
        <v>8.1980000000000004</v>
      </c>
      <c r="AC538" s="158">
        <f>ROUND(Fall13!X538/($P538/100),3)</f>
        <v>6.9619999999999997</v>
      </c>
      <c r="AD538" s="158">
        <f>ROUND(Fall13!Y538/($P538/100),3)</f>
        <v>5.5209999999999999</v>
      </c>
      <c r="AE538" s="158">
        <f>ROUND(Fall13!Z538/($P538/100),3)</f>
        <v>6.774</v>
      </c>
      <c r="AF538" s="158">
        <f>ROUND(Fall13!AA538/($P538/100),3)</f>
        <v>6.8879999999999999</v>
      </c>
      <c r="AG538" s="168">
        <f t="shared" ref="AG538:AL538" si="261">AG526</f>
        <v>0</v>
      </c>
      <c r="AH538" s="168">
        <f t="shared" si="261"/>
        <v>350.3</v>
      </c>
      <c r="AI538" s="168">
        <f t="shared" si="261"/>
        <v>0</v>
      </c>
      <c r="AJ538" s="168">
        <f t="shared" si="261"/>
        <v>411.6</v>
      </c>
      <c r="AK538" s="168">
        <f t="shared" si="261"/>
        <v>0</v>
      </c>
      <c r="AL538" s="168">
        <f t="shared" si="261"/>
        <v>259</v>
      </c>
    </row>
    <row r="539" spans="1:38">
      <c r="A539" s="16">
        <f t="shared" si="226"/>
        <v>2034</v>
      </c>
      <c r="B539" s="6">
        <f t="shared" si="251"/>
        <v>7</v>
      </c>
      <c r="C539" s="46">
        <f>'[1]M (Adjusted)'!B542</f>
        <v>10830.051891418234</v>
      </c>
      <c r="D539" s="101">
        <f>'[1]M (Adjusted)'!D542</f>
        <v>564.76385938928968</v>
      </c>
      <c r="E539" s="101">
        <f>'[1]M (Adjusted)'!E542</f>
        <v>213.60682591119962</v>
      </c>
      <c r="F539" s="101">
        <f>'[1]M (Adjusted)'!F542</f>
        <v>1706.958819065243</v>
      </c>
      <c r="G539" s="101">
        <f>'[1]M (Adjusted)'!G542</f>
        <v>173.11353054522507</v>
      </c>
      <c r="H539" s="101">
        <f>'[1]M (Adjusted)'!H542</f>
        <v>731.86443400479129</v>
      </c>
      <c r="I539" s="101">
        <f>'[1]M (Adjusted)'!I542</f>
        <v>1909.717162468741</v>
      </c>
      <c r="J539" s="101">
        <f>'[1]M (Adjusted)'!J542</f>
        <v>2106.3680745233451</v>
      </c>
      <c r="K539" s="101">
        <f>'[1]M (Adjusted)'!K542</f>
        <v>1741.9711102131873</v>
      </c>
      <c r="L539" s="101">
        <f>'[1]M (Adjusted)'!L542</f>
        <v>434.20498494515493</v>
      </c>
      <c r="M539" s="101">
        <f>'[1]M (Adjusted)'!M542</f>
        <v>8804.1981157656865</v>
      </c>
      <c r="N539" s="101">
        <f>'[1]M (Adjusted)'!N542</f>
        <v>1222.7276770742103</v>
      </c>
      <c r="O539" s="38">
        <f t="shared" si="234"/>
        <v>30.35</v>
      </c>
      <c r="P539" s="101">
        <f>[2]M!L542</f>
        <v>365.86487952959271</v>
      </c>
      <c r="Q539" s="104">
        <f>'[3]M (Adjusted)'!$L542</f>
        <v>1486109.3223112782</v>
      </c>
      <c r="R539" s="104">
        <f>'[3]M (Adjusted)'!D542</f>
        <v>50160.076997174474</v>
      </c>
      <c r="S539" s="104">
        <f>'[3]M (Adjusted)'!$M542</f>
        <v>1326145.0506926505</v>
      </c>
      <c r="T539" s="104">
        <f>'[3]M (Adjusted)'!$O542</f>
        <v>44385.249238429533</v>
      </c>
      <c r="U539" s="174">
        <f>[4]Sheet1!$AQ542</f>
        <v>115.06074814729753</v>
      </c>
      <c r="V539" s="101">
        <f>[2]M!F542</f>
        <v>105.11065118783905</v>
      </c>
      <c r="W539" s="80">
        <v>30.008278110850746</v>
      </c>
      <c r="X539" s="80">
        <v>25.313820944528494</v>
      </c>
      <c r="Y539" s="80">
        <v>20.042594233726952</v>
      </c>
      <c r="Z539" s="80">
        <v>24.627653313140854</v>
      </c>
      <c r="AA539" s="80">
        <v>25.213156635221814</v>
      </c>
      <c r="AB539" s="158">
        <f>ROUND(Fall13!W539/($P539/100),3)</f>
        <v>8.202</v>
      </c>
      <c r="AC539" s="158">
        <f>ROUND(Fall13!X539/($P539/100),3)</f>
        <v>6.9189999999999996</v>
      </c>
      <c r="AD539" s="158">
        <f>ROUND(Fall13!Y539/($P539/100),3)</f>
        <v>5.4779999999999998</v>
      </c>
      <c r="AE539" s="158">
        <f>ROUND(Fall13!Z539/($P539/100),3)</f>
        <v>6.7309999999999999</v>
      </c>
      <c r="AF539" s="158">
        <f>ROUND(Fall13!AA539/($P539/100),3)</f>
        <v>6.891</v>
      </c>
      <c r="AG539" s="168">
        <f t="shared" ref="AG539:AL539" si="262">AG527</f>
        <v>0</v>
      </c>
      <c r="AH539" s="168">
        <f t="shared" si="262"/>
        <v>421.3</v>
      </c>
      <c r="AI539" s="168">
        <f t="shared" si="262"/>
        <v>0</v>
      </c>
      <c r="AJ539" s="168">
        <f t="shared" si="262"/>
        <v>482.4</v>
      </c>
      <c r="AK539" s="168">
        <f t="shared" si="262"/>
        <v>0</v>
      </c>
      <c r="AL539" s="168">
        <f t="shared" si="262"/>
        <v>329.7</v>
      </c>
    </row>
    <row r="540" spans="1:38">
      <c r="A540" s="16">
        <f t="shared" si="226"/>
        <v>2034</v>
      </c>
      <c r="B540" s="6">
        <f t="shared" si="251"/>
        <v>8</v>
      </c>
      <c r="C540" s="46">
        <f>'[1]M (Adjusted)'!B543</f>
        <v>10840.564457468448</v>
      </c>
      <c r="D540" s="101">
        <f>'[1]M (Adjusted)'!D543</f>
        <v>565.48540479773953</v>
      </c>
      <c r="E540" s="101">
        <f>'[1]M (Adjusted)'!E543</f>
        <v>213.28450218479961</v>
      </c>
      <c r="F540" s="101">
        <f>'[1]M (Adjusted)'!F543</f>
        <v>1707.3137137800336</v>
      </c>
      <c r="G540" s="101">
        <f>'[1]M (Adjusted)'!G543</f>
        <v>173.34320984492379</v>
      </c>
      <c r="H540" s="101">
        <f>'[1]M (Adjusted)'!H543</f>
        <v>732.98909852725842</v>
      </c>
      <c r="I540" s="101">
        <f>'[1]M (Adjusted)'!I543</f>
        <v>1912.3433793888937</v>
      </c>
      <c r="J540" s="101">
        <f>'[1]M (Adjusted)'!J543</f>
        <v>2109.3213850538577</v>
      </c>
      <c r="K540" s="101">
        <f>'[1]M (Adjusted)'!K543</f>
        <v>1743.8551548221899</v>
      </c>
      <c r="L540" s="101">
        <f>'[1]M (Adjusted)'!L543</f>
        <v>434.53005479654718</v>
      </c>
      <c r="M540" s="101">
        <f>'[1]M (Adjusted)'!M543</f>
        <v>8813.6959962137043</v>
      </c>
      <c r="N540" s="101">
        <f>'[1]M (Adjusted)'!N543</f>
        <v>1223.0144072927621</v>
      </c>
      <c r="O540" s="38">
        <f t="shared" si="234"/>
        <v>31.25</v>
      </c>
      <c r="P540" s="101">
        <f>[2]M!L543</f>
        <v>366.50695060668215</v>
      </c>
      <c r="Q540" s="104">
        <f>'[3]M (Adjusted)'!$L543</f>
        <v>1489149.6562859321</v>
      </c>
      <c r="R540" s="104">
        <f>'[3]M (Adjusted)'!D543</f>
        <v>50209.806178259285</v>
      </c>
      <c r="S540" s="104">
        <f>'[3]M (Adjusted)'!$M543</f>
        <v>1328895.7499561924</v>
      </c>
      <c r="T540" s="104">
        <f>'[3]M (Adjusted)'!$O543</f>
        <v>44423.892015211044</v>
      </c>
      <c r="U540" s="174">
        <f>[4]Sheet1!$AQ543</f>
        <v>115.09650645616104</v>
      </c>
      <c r="V540" s="101">
        <f>[2]M!F543</f>
        <v>105.12665919388735</v>
      </c>
      <c r="W540" s="80">
        <v>30.011298346405951</v>
      </c>
      <c r="X540" s="80">
        <v>25.28346490632136</v>
      </c>
      <c r="Y540" s="80">
        <v>20.085244640171211</v>
      </c>
      <c r="Z540" s="80">
        <v>24.602006059027062</v>
      </c>
      <c r="AA540" s="80">
        <v>25.165119598844704</v>
      </c>
      <c r="AB540" s="158">
        <f>ROUND(Fall13!W540/($P540/100),3)</f>
        <v>8.1880000000000006</v>
      </c>
      <c r="AC540" s="158">
        <f>ROUND(Fall13!X540/($P540/100),3)</f>
        <v>6.8979999999999997</v>
      </c>
      <c r="AD540" s="158">
        <f>ROUND(Fall13!Y540/($P540/100),3)</f>
        <v>5.48</v>
      </c>
      <c r="AE540" s="158">
        <f>ROUND(Fall13!Z540/($P540/100),3)</f>
        <v>6.7130000000000001</v>
      </c>
      <c r="AF540" s="158">
        <f>ROUND(Fall13!AA540/($P540/100),3)</f>
        <v>6.8659999999999997</v>
      </c>
      <c r="AG540" s="168">
        <f t="shared" ref="AG540:AL540" si="263">AG528</f>
        <v>0</v>
      </c>
      <c r="AH540" s="168">
        <f t="shared" si="263"/>
        <v>449.2</v>
      </c>
      <c r="AI540" s="168">
        <f t="shared" si="263"/>
        <v>0</v>
      </c>
      <c r="AJ540" s="168">
        <f t="shared" si="263"/>
        <v>510.4</v>
      </c>
      <c r="AK540" s="168">
        <f t="shared" si="263"/>
        <v>0</v>
      </c>
      <c r="AL540" s="168">
        <f t="shared" si="263"/>
        <v>357.3</v>
      </c>
    </row>
    <row r="541" spans="1:38">
      <c r="A541" s="16">
        <f t="shared" si="226"/>
        <v>2034</v>
      </c>
      <c r="B541" s="6">
        <f t="shared" si="251"/>
        <v>9</v>
      </c>
      <c r="C541" s="46">
        <f>'[1]M (Adjusted)'!B544</f>
        <v>10850.831465530395</v>
      </c>
      <c r="D541" s="101">
        <f>'[1]M (Adjusted)'!D544</f>
        <v>566.26621444225316</v>
      </c>
      <c r="E541" s="101">
        <f>'[1]M (Adjusted)'!E544</f>
        <v>212.97290627931554</v>
      </c>
      <c r="F541" s="101">
        <f>'[1]M (Adjusted)'!F544</f>
        <v>1707.6538807723671</v>
      </c>
      <c r="G541" s="101">
        <f>'[1]M (Adjusted)'!G544</f>
        <v>173.57040960490704</v>
      </c>
      <c r="H541" s="101">
        <f>'[1]M (Adjusted)'!H544</f>
        <v>734.16839886854098</v>
      </c>
      <c r="I541" s="101">
        <f>'[1]M (Adjusted)'!I544</f>
        <v>1914.7003958145776</v>
      </c>
      <c r="J541" s="101">
        <f>'[1]M (Adjusted)'!J544</f>
        <v>2112.160214684407</v>
      </c>
      <c r="K541" s="101">
        <f>'[1]M (Adjusted)'!K544</f>
        <v>1745.7524265204868</v>
      </c>
      <c r="L541" s="101">
        <f>'[1]M (Adjusted)'!L544</f>
        <v>434.85876948225001</v>
      </c>
      <c r="M541" s="101">
        <f>'[1]M (Adjusted)'!M544</f>
        <v>8822.8644957475371</v>
      </c>
      <c r="N541" s="101">
        <f>'[1]M (Adjusted)'!N544</f>
        <v>1223.2671840815035</v>
      </c>
      <c r="O541" s="38">
        <f t="shared" si="234"/>
        <v>30.5</v>
      </c>
      <c r="P541" s="101">
        <f>[2]M!L544</f>
        <v>367.13843991377701</v>
      </c>
      <c r="Q541" s="104">
        <f>'[3]M (Adjusted)'!$L544</f>
        <v>1492114.5221099854</v>
      </c>
      <c r="R541" s="104">
        <f>'[3]M (Adjusted)'!D544</f>
        <v>50259.166560067068</v>
      </c>
      <c r="S541" s="104">
        <f>'[3]M (Adjusted)'!$M544</f>
        <v>1331545.7059936523</v>
      </c>
      <c r="T541" s="104">
        <f>'[3]M (Adjusted)'!$O544</f>
        <v>44460.380600516</v>
      </c>
      <c r="U541" s="174">
        <f>[4]Sheet1!$AQ544</f>
        <v>115.12957830718564</v>
      </c>
      <c r="V541" s="101">
        <f>[2]M!F544</f>
        <v>105.13493063872059</v>
      </c>
      <c r="W541" s="80">
        <v>30.212025323752709</v>
      </c>
      <c r="X541" s="80">
        <v>25.48454063071285</v>
      </c>
      <c r="Y541" s="80">
        <v>20.169393001978882</v>
      </c>
      <c r="Z541" s="80">
        <v>24.764562560285157</v>
      </c>
      <c r="AA541" s="80">
        <v>25.200479851296151</v>
      </c>
      <c r="AB541" s="158">
        <f>ROUND(Fall13!W541/($P541/100),3)</f>
        <v>8.2289999999999992</v>
      </c>
      <c r="AC541" s="158">
        <f>ROUND(Fall13!X541/($P541/100),3)</f>
        <v>6.9409999999999998</v>
      </c>
      <c r="AD541" s="158">
        <f>ROUND(Fall13!Y541/($P541/100),3)</f>
        <v>5.4939999999999998</v>
      </c>
      <c r="AE541" s="158">
        <f>ROUND(Fall13!Z541/($P541/100),3)</f>
        <v>6.7450000000000001</v>
      </c>
      <c r="AF541" s="158">
        <f>ROUND(Fall13!AA541/($P541/100),3)</f>
        <v>6.8639999999999999</v>
      </c>
      <c r="AG541" s="168">
        <f t="shared" ref="AG541:AL541" si="264">AG529</f>
        <v>0</v>
      </c>
      <c r="AH541" s="168">
        <f t="shared" si="264"/>
        <v>434.1</v>
      </c>
      <c r="AI541" s="168">
        <f t="shared" si="264"/>
        <v>0</v>
      </c>
      <c r="AJ541" s="168">
        <f t="shared" si="264"/>
        <v>495.5</v>
      </c>
      <c r="AK541" s="168">
        <f t="shared" si="264"/>
        <v>0</v>
      </c>
      <c r="AL541" s="168">
        <f t="shared" si="264"/>
        <v>342.1</v>
      </c>
    </row>
    <row r="542" spans="1:38">
      <c r="A542" s="16">
        <f t="shared" si="226"/>
        <v>2034</v>
      </c>
      <c r="B542" s="6">
        <f t="shared" si="251"/>
        <v>10</v>
      </c>
      <c r="C542" s="46">
        <f>'[1]M (Adjusted)'!B545</f>
        <v>10861.165316414448</v>
      </c>
      <c r="D542" s="101">
        <f>'[1]M (Adjusted)'!D545</f>
        <v>567.12738630464003</v>
      </c>
      <c r="E542" s="101">
        <f>'[1]M (Adjusted)'!E545</f>
        <v>212.66006849586003</v>
      </c>
      <c r="F542" s="101">
        <f>'[1]M (Adjusted)'!F545</f>
        <v>1707.9908488973253</v>
      </c>
      <c r="G542" s="101">
        <f>'[1]M (Adjusted)'!G545</f>
        <v>173.8039424706611</v>
      </c>
      <c r="H542" s="101">
        <f>'[1]M (Adjusted)'!H545</f>
        <v>735.40741574043227</v>
      </c>
      <c r="I542" s="101">
        <f>'[1]M (Adjusted)'!I545</f>
        <v>1916.9607659193778</v>
      </c>
      <c r="J542" s="101">
        <f>'[1]M (Adjusted)'!J545</f>
        <v>2114.978635338045</v>
      </c>
      <c r="K542" s="101">
        <f>'[1]M (Adjusted)'!K545</f>
        <v>1747.661158976055</v>
      </c>
      <c r="L542" s="101">
        <f>'[1]M (Adjusted)'!L545</f>
        <v>435.19022667155633</v>
      </c>
      <c r="M542" s="101">
        <f>'[1]M (Adjusted)'!M545</f>
        <v>8831.9929940134534</v>
      </c>
      <c r="N542" s="101">
        <f>'[1]M (Adjusted)'!N545</f>
        <v>1223.4370178968488</v>
      </c>
      <c r="O542" s="38">
        <f t="shared" si="234"/>
        <v>29.7</v>
      </c>
      <c r="P542" s="101">
        <f>[2]M!L545</f>
        <v>367.77202717503235</v>
      </c>
      <c r="Q542" s="104">
        <f>'[3]M (Adjusted)'!$L545</f>
        <v>1495078.1454310264</v>
      </c>
      <c r="R542" s="104">
        <f>'[3]M (Adjusted)'!D545</f>
        <v>50309.48333090594</v>
      </c>
      <c r="S542" s="104">
        <f>'[3]M (Adjusted)'!$M545</f>
        <v>1334184.2486129268</v>
      </c>
      <c r="T542" s="104">
        <f>'[3]M (Adjusted)'!$O545</f>
        <v>44496.699085112537</v>
      </c>
      <c r="U542" s="174">
        <f>[4]Sheet1!$AQ545</f>
        <v>115.16032599369365</v>
      </c>
      <c r="V542" s="101">
        <f>[2]M!F545</f>
        <v>105.13941029074692</v>
      </c>
      <c r="W542" s="80">
        <v>30.59730027094913</v>
      </c>
      <c r="X542" s="80">
        <v>25.650266818807097</v>
      </c>
      <c r="Y542" s="80">
        <v>20.108436152710642</v>
      </c>
      <c r="Z542" s="80">
        <v>24.871473434911589</v>
      </c>
      <c r="AA542" s="80">
        <v>25.07183963868227</v>
      </c>
      <c r="AB542" s="158">
        <f>ROUND(Fall13!W542/($P542/100),3)</f>
        <v>8.32</v>
      </c>
      <c r="AC542" s="158">
        <f>ROUND(Fall13!X542/($P542/100),3)</f>
        <v>6.9749999999999996</v>
      </c>
      <c r="AD542" s="158">
        <f>ROUND(Fall13!Y542/($P542/100),3)</f>
        <v>5.468</v>
      </c>
      <c r="AE542" s="158">
        <f>ROUND(Fall13!Z542/($P542/100),3)</f>
        <v>6.7629999999999999</v>
      </c>
      <c r="AF542" s="158">
        <f>ROUND(Fall13!AA542/($P542/100),3)</f>
        <v>6.8170000000000002</v>
      </c>
      <c r="AG542" s="168">
        <f t="shared" ref="AG542:AL542" si="265">AG530</f>
        <v>0.3</v>
      </c>
      <c r="AH542" s="168">
        <f t="shared" si="265"/>
        <v>344.3</v>
      </c>
      <c r="AI542" s="168">
        <f t="shared" si="265"/>
        <v>0</v>
      </c>
      <c r="AJ542" s="168">
        <f t="shared" si="265"/>
        <v>403.4</v>
      </c>
      <c r="AK542" s="168">
        <f t="shared" si="265"/>
        <v>0.7</v>
      </c>
      <c r="AL542" s="168">
        <f t="shared" si="265"/>
        <v>256.3</v>
      </c>
    </row>
    <row r="543" spans="1:38">
      <c r="A543" s="16">
        <f t="shared" si="226"/>
        <v>2034</v>
      </c>
      <c r="B543" s="6">
        <f t="shared" si="251"/>
        <v>11</v>
      </c>
      <c r="C543" s="46">
        <f>'[1]M (Adjusted)'!B546</f>
        <v>10871.719468341271</v>
      </c>
      <c r="D543" s="101">
        <f>'[1]M (Adjusted)'!D546</f>
        <v>568.04939952741063</v>
      </c>
      <c r="E543" s="101">
        <f>'[1]M (Adjusted)'!E546</f>
        <v>212.33747731894255</v>
      </c>
      <c r="F543" s="101">
        <f>'[1]M (Adjusted)'!F546</f>
        <v>1708.3345249526203</v>
      </c>
      <c r="G543" s="101">
        <f>'[1]M (Adjusted)'!G546</f>
        <v>174.0476370916081</v>
      </c>
      <c r="H543" s="101">
        <f>'[1]M (Adjusted)'!H546</f>
        <v>736.67231970885189</v>
      </c>
      <c r="I543" s="101">
        <f>'[1]M (Adjusted)'!I546</f>
        <v>1919.3280204852422</v>
      </c>
      <c r="J543" s="101">
        <f>'[1]M (Adjusted)'!J546</f>
        <v>2117.840614183247</v>
      </c>
      <c r="K543" s="101">
        <f>'[1]M (Adjusted)'!K546</f>
        <v>1749.5309705441198</v>
      </c>
      <c r="L543" s="101">
        <f>'[1]M (Adjusted)'!L546</f>
        <v>435.51358626708389</v>
      </c>
      <c r="M543" s="101">
        <f>'[1]M (Adjusted)'!M546</f>
        <v>8841.2676732327727</v>
      </c>
      <c r="N543" s="101">
        <f>'[1]M (Adjusted)'!N546</f>
        <v>1223.451944077759</v>
      </c>
      <c r="O543" s="38">
        <f t="shared" si="234"/>
        <v>29.9</v>
      </c>
      <c r="P543" s="101">
        <f>[2]M!L546</f>
        <v>368.41045579081401</v>
      </c>
      <c r="Q543" s="104">
        <f>'[3]M (Adjusted)'!$L546</f>
        <v>1498069.786638387</v>
      </c>
      <c r="R543" s="104">
        <f>'[3]M (Adjusted)'!D546</f>
        <v>50361.197681316706</v>
      </c>
      <c r="S543" s="104">
        <f>'[3]M (Adjusted)'!$M546</f>
        <v>1336873.0426020303</v>
      </c>
      <c r="T543" s="104">
        <f>'[3]M (Adjusted)'!$O546</f>
        <v>44534.750810019177</v>
      </c>
      <c r="U543" s="174">
        <f>[4]Sheet1!$AQ546</f>
        <v>115.18940611452174</v>
      </c>
      <c r="V543" s="101">
        <f>[2]M!F546</f>
        <v>105.14654580472659</v>
      </c>
      <c r="W543" s="80">
        <v>31.211964303148601</v>
      </c>
      <c r="X543" s="80">
        <v>25.994894785904563</v>
      </c>
      <c r="Y543" s="80">
        <v>20.624965726334242</v>
      </c>
      <c r="Z543" s="80">
        <v>25.233098767905169</v>
      </c>
      <c r="AA543" s="80">
        <v>24.722935497360783</v>
      </c>
      <c r="AB543" s="158">
        <f>ROUND(Fall13!W543/($P543/100),3)</f>
        <v>8.4719999999999995</v>
      </c>
      <c r="AC543" s="158">
        <f>ROUND(Fall13!X543/($P543/100),3)</f>
        <v>7.056</v>
      </c>
      <c r="AD543" s="158">
        <f>ROUND(Fall13!Y543/($P543/100),3)</f>
        <v>5.5979999999999999</v>
      </c>
      <c r="AE543" s="158">
        <f>ROUND(Fall13!Z543/($P543/100),3)</f>
        <v>6.8490000000000002</v>
      </c>
      <c r="AF543" s="158">
        <f>ROUND(Fall13!AA543/($P543/100),3)</f>
        <v>6.7110000000000003</v>
      </c>
      <c r="AG543" s="168">
        <f t="shared" ref="AG543:AL543" si="266">AG531</f>
        <v>13.1</v>
      </c>
      <c r="AH543" s="168">
        <f t="shared" si="266"/>
        <v>171.4</v>
      </c>
      <c r="AI543" s="168">
        <f t="shared" si="266"/>
        <v>1.8</v>
      </c>
      <c r="AJ543" s="168">
        <f t="shared" si="266"/>
        <v>221</v>
      </c>
      <c r="AK543" s="168">
        <f t="shared" si="266"/>
        <v>23.9</v>
      </c>
      <c r="AL543" s="168">
        <f t="shared" si="266"/>
        <v>106.2</v>
      </c>
    </row>
    <row r="544" spans="1:38">
      <c r="A544" s="16">
        <f t="shared" si="226"/>
        <v>2034</v>
      </c>
      <c r="B544" s="6">
        <f t="shared" si="251"/>
        <v>12</v>
      </c>
      <c r="C544" s="46">
        <f>'[1]M (Adjusted)'!B547</f>
        <v>10882.572899710747</v>
      </c>
      <c r="D544" s="101">
        <f>'[1]M (Adjusted)'!D547</f>
        <v>569.010834982799</v>
      </c>
      <c r="E544" s="101">
        <f>'[1]M (Adjusted)'!E547</f>
        <v>211.99981043355601</v>
      </c>
      <c r="F544" s="101">
        <f>'[1]M (Adjusted)'!F547</f>
        <v>1708.6885517273217</v>
      </c>
      <c r="G544" s="101">
        <f>'[1]M (Adjusted)'!G547</f>
        <v>174.30337981212764</v>
      </c>
      <c r="H544" s="101">
        <f>'[1]M (Adjusted)'!H547</f>
        <v>737.93626616753249</v>
      </c>
      <c r="I544" s="101">
        <f>'[1]M (Adjusted)'!I547</f>
        <v>1921.9296136940679</v>
      </c>
      <c r="J544" s="101">
        <f>'[1]M (Adjusted)'!J547</f>
        <v>2120.7865276009807</v>
      </c>
      <c r="K544" s="101">
        <f>'[1]M (Adjusted)'!K547</f>
        <v>1751.3327795613197</v>
      </c>
      <c r="L544" s="101">
        <f>'[1]M (Adjusted)'!L547</f>
        <v>435.82216558773672</v>
      </c>
      <c r="M544" s="101">
        <f>'[1]M (Adjusted)'!M547</f>
        <v>8850.7992841510877</v>
      </c>
      <c r="N544" s="101">
        <f>'[1]M (Adjusted)'!N547</f>
        <v>1223.3294108169957</v>
      </c>
      <c r="O544" s="38">
        <f t="shared" si="234"/>
        <v>31.4</v>
      </c>
      <c r="P544" s="101">
        <f>[2]M!L547</f>
        <v>369.05560318404628</v>
      </c>
      <c r="Q544" s="104">
        <f>'[3]M (Adjusted)'!$L547</f>
        <v>1501106.5771730484</v>
      </c>
      <c r="R544" s="104">
        <f>'[3]M (Adjusted)'!D547</f>
        <v>50414.395149892684</v>
      </c>
      <c r="S544" s="104">
        <f>'[3]M (Adjusted)'!$M547</f>
        <v>1339647.7746818296</v>
      </c>
      <c r="T544" s="104">
        <f>'[3]M (Adjusted)'!$O547</f>
        <v>44575.617167380551</v>
      </c>
      <c r="U544" s="174">
        <f>[4]Sheet1!$AQ547</f>
        <v>115.21762468439016</v>
      </c>
      <c r="V544" s="101">
        <f>[2]M!F547</f>
        <v>105.16054069617343</v>
      </c>
      <c r="W544" s="80">
        <v>30.50665678865591</v>
      </c>
      <c r="X544" s="80">
        <v>25.790586487503113</v>
      </c>
      <c r="Y544" s="80">
        <v>20.236190347004282</v>
      </c>
      <c r="Z544" s="80">
        <v>24.992515681452737</v>
      </c>
      <c r="AA544" s="80">
        <v>24.914290390731146</v>
      </c>
      <c r="AB544" s="158">
        <f>ROUND(Fall13!W544/($P544/100),3)</f>
        <v>8.266</v>
      </c>
      <c r="AC544" s="158">
        <f>ROUND(Fall13!X544/($P544/100),3)</f>
        <v>6.9880000000000004</v>
      </c>
      <c r="AD544" s="158">
        <f>ROUND(Fall13!Y544/($P544/100),3)</f>
        <v>5.4829999999999997</v>
      </c>
      <c r="AE544" s="158">
        <f>ROUND(Fall13!Z544/($P544/100),3)</f>
        <v>6.7720000000000002</v>
      </c>
      <c r="AF544" s="158">
        <f>ROUND(Fall13!AA544/($P544/100),3)</f>
        <v>6.7510000000000003</v>
      </c>
      <c r="AG544" s="168">
        <f t="shared" ref="AG544:AL544" si="267">AG532</f>
        <v>64.900000000000006</v>
      </c>
      <c r="AH544" s="168">
        <f t="shared" si="267"/>
        <v>54.9</v>
      </c>
      <c r="AI544" s="168">
        <f t="shared" si="267"/>
        <v>19.8</v>
      </c>
      <c r="AJ544" s="168">
        <f t="shared" si="267"/>
        <v>83.9</v>
      </c>
      <c r="AK544" s="168">
        <f t="shared" si="267"/>
        <v>97.8</v>
      </c>
      <c r="AL544" s="168">
        <f t="shared" si="267"/>
        <v>25.2</v>
      </c>
    </row>
    <row r="545" spans="1:38">
      <c r="A545" s="16">
        <f t="shared" si="226"/>
        <v>2035</v>
      </c>
      <c r="B545" s="6">
        <f t="shared" si="251"/>
        <v>1</v>
      </c>
      <c r="C545" s="46">
        <f>'[1]M (Adjusted)'!B548</f>
        <v>10893.741106464016</v>
      </c>
      <c r="D545" s="101">
        <f>'[1]M (Adjusted)'!D548</f>
        <v>569.99653624478844</v>
      </c>
      <c r="E545" s="101">
        <f>'[1]M (Adjusted)'!E548</f>
        <v>211.64653653951902</v>
      </c>
      <c r="F545" s="101">
        <f>'[1]M (Adjusted)'!F548</f>
        <v>1709.0425765894113</v>
      </c>
      <c r="G545" s="101">
        <f>'[1]M (Adjusted)'!G548</f>
        <v>174.57072630073995</v>
      </c>
      <c r="H545" s="101">
        <f>'[1]M (Adjusted)'!H548</f>
        <v>739.21277926853975</v>
      </c>
      <c r="I545" s="101">
        <f>'[1]M (Adjusted)'!I548</f>
        <v>1924.6960898407044</v>
      </c>
      <c r="J545" s="101">
        <f>'[1]M (Adjusted)'!J548</f>
        <v>2123.830332831029</v>
      </c>
      <c r="K545" s="101">
        <f>'[1]M (Adjusted)'!K548</f>
        <v>1753.134865549303</v>
      </c>
      <c r="L545" s="101">
        <f>'[1]M (Adjusted)'!L548</f>
        <v>436.1276121423129</v>
      </c>
      <c r="M545" s="101">
        <f>'[1]M (Adjusted)'!M548</f>
        <v>8860.61498252204</v>
      </c>
      <c r="N545" s="101">
        <f>'[1]M (Adjusted)'!N548</f>
        <v>1232.7076378492127</v>
      </c>
      <c r="O545" s="38">
        <f t="shared" si="234"/>
        <v>32.200000000000003</v>
      </c>
      <c r="P545" s="101">
        <f>[2]M!L548</f>
        <v>369.71699926040827</v>
      </c>
      <c r="Q545" s="104">
        <f>'[3]M (Adjusted)'!$L548</f>
        <v>1504216.7006255118</v>
      </c>
      <c r="R545" s="104">
        <f>'[3]M (Adjusted)'!D548</f>
        <v>50468.859473742297</v>
      </c>
      <c r="S545" s="104">
        <f>'[3]M (Adjusted)'!$M548</f>
        <v>1342506.9380473476</v>
      </c>
      <c r="T545" s="104">
        <f>'[3]M (Adjusted)'!$O548</f>
        <v>44618.421915300431</v>
      </c>
      <c r="U545" s="174">
        <f>[4]Sheet1!$AQ548</f>
        <v>115.2468178610678</v>
      </c>
      <c r="V545" s="101">
        <f>[2]M!F548</f>
        <v>105.17878896700999</v>
      </c>
      <c r="W545" s="80">
        <v>31.932908687519355</v>
      </c>
      <c r="X545" s="80">
        <v>27.011734220345573</v>
      </c>
      <c r="Y545" s="80">
        <v>21.115110684801557</v>
      </c>
      <c r="Z545" s="80">
        <v>26.191513073772388</v>
      </c>
      <c r="AA545" s="80">
        <v>26.283455188078619</v>
      </c>
      <c r="AB545" s="158">
        <f>ROUND(Fall13!W545/($P545/100),3)</f>
        <v>8.6370000000000005</v>
      </c>
      <c r="AC545" s="158">
        <f>ROUND(Fall13!X545/($P545/100),3)</f>
        <v>7.306</v>
      </c>
      <c r="AD545" s="158">
        <f>ROUND(Fall13!Y545/($P545/100),3)</f>
        <v>5.7110000000000003</v>
      </c>
      <c r="AE545" s="158">
        <f>ROUND(Fall13!Z545/($P545/100),3)</f>
        <v>7.0839999999999996</v>
      </c>
      <c r="AF545" s="158">
        <f>ROUND(Fall13!AA545/($P545/100),3)</f>
        <v>7.109</v>
      </c>
      <c r="AG545" s="168">
        <f t="shared" ref="AG545:AL545" si="268">AG533</f>
        <v>149.19999999999999</v>
      </c>
      <c r="AH545" s="168">
        <f t="shared" si="268"/>
        <v>350.3</v>
      </c>
      <c r="AI545" s="168">
        <f t="shared" si="268"/>
        <v>58.6</v>
      </c>
      <c r="AJ545" s="168">
        <f t="shared" si="268"/>
        <v>44.2</v>
      </c>
      <c r="AK545" s="168">
        <f t="shared" si="268"/>
        <v>204.3</v>
      </c>
      <c r="AL545" s="168">
        <f t="shared" si="268"/>
        <v>7.4</v>
      </c>
    </row>
    <row r="546" spans="1:38">
      <c r="A546" s="16">
        <f t="shared" si="226"/>
        <v>2035</v>
      </c>
      <c r="B546" s="6">
        <f t="shared" si="251"/>
        <v>2</v>
      </c>
      <c r="C546" s="46">
        <f>'[1]M (Adjusted)'!B549</f>
        <v>10904.271580602441</v>
      </c>
      <c r="D546" s="101">
        <f>'[1]M (Adjusted)'!D549</f>
        <v>570.91120266122743</v>
      </c>
      <c r="E546" s="101">
        <f>'[1]M (Adjusted)'!E549</f>
        <v>211.30889601211362</v>
      </c>
      <c r="F546" s="101">
        <f>'[1]M (Adjusted)'!F549</f>
        <v>1709.3533319599394</v>
      </c>
      <c r="G546" s="101">
        <f>'[1]M (Adjusted)'!G549</f>
        <v>174.825673331334</v>
      </c>
      <c r="H546" s="101">
        <f>'[1]M (Adjusted)'!H549</f>
        <v>740.41956716116488</v>
      </c>
      <c r="I546" s="101">
        <f>'[1]M (Adjusted)'!I549</f>
        <v>1927.264552635806</v>
      </c>
      <c r="J546" s="101">
        <f>'[1]M (Adjusted)'!J549</f>
        <v>2126.7178936951927</v>
      </c>
      <c r="K546" s="101">
        <f>'[1]M (Adjusted)'!K549</f>
        <v>1754.8791272448641</v>
      </c>
      <c r="L546" s="101">
        <f>'[1]M (Adjusted)'!L549</f>
        <v>436.42087287987982</v>
      </c>
      <c r="M546" s="101">
        <f>'[1]M (Adjusted)'!M549</f>
        <v>8869.8810189081814</v>
      </c>
      <c r="N546" s="101">
        <f>'[1]M (Adjusted)'!N549</f>
        <v>1230.6648460312526</v>
      </c>
      <c r="O546" s="38">
        <f t="shared" si="234"/>
        <v>29.7</v>
      </c>
      <c r="P546" s="101">
        <f>[2]M!L549</f>
        <v>370.3497204794881</v>
      </c>
      <c r="Q546" s="104">
        <f>'[3]M (Adjusted)'!$L549</f>
        <v>1507166.2262347767</v>
      </c>
      <c r="R546" s="104">
        <f>'[3]M (Adjusted)'!D549</f>
        <v>50519.703047131436</v>
      </c>
      <c r="S546" s="104">
        <f>'[3]M (Adjusted)'!$M549</f>
        <v>1345195.075568063</v>
      </c>
      <c r="T546" s="104">
        <f>'[3]M (Adjusted)'!$O549</f>
        <v>44658.097492473469</v>
      </c>
      <c r="U546" s="174">
        <f>[4]Sheet1!$AQ549</f>
        <v>115.27649288462375</v>
      </c>
      <c r="V546" s="101">
        <f>[2]M!F549</f>
        <v>105.19508201439332</v>
      </c>
      <c r="W546" s="80">
        <v>32.330501957880507</v>
      </c>
      <c r="X546" s="80">
        <v>27.565321170390966</v>
      </c>
      <c r="Y546" s="80">
        <v>21.608013882530749</v>
      </c>
      <c r="Z546" s="80">
        <v>26.707463344895281</v>
      </c>
      <c r="AA546" s="80">
        <v>26.343974100566534</v>
      </c>
      <c r="AB546" s="158">
        <f>ROUND(Fall13!W546/($P546/100),3)</f>
        <v>8.73</v>
      </c>
      <c r="AC546" s="158">
        <f>ROUND(Fall13!X546/($P546/100),3)</f>
        <v>7.4429999999999996</v>
      </c>
      <c r="AD546" s="158">
        <f>ROUND(Fall13!Y546/($P546/100),3)</f>
        <v>5.8339999999999996</v>
      </c>
      <c r="AE546" s="158">
        <f>ROUND(Fall13!Z546/($P546/100),3)</f>
        <v>7.2110000000000003</v>
      </c>
      <c r="AF546" s="158">
        <f>ROUND(Fall13!AA546/($P546/100),3)</f>
        <v>7.1130000000000004</v>
      </c>
      <c r="AG546" s="168">
        <f t="shared" ref="AG546:AL546" si="269">AG534</f>
        <v>142.9</v>
      </c>
      <c r="AH546" s="168">
        <f t="shared" si="269"/>
        <v>421.3</v>
      </c>
      <c r="AI546" s="168">
        <f t="shared" si="269"/>
        <v>51.6</v>
      </c>
      <c r="AJ546" s="168">
        <f t="shared" si="269"/>
        <v>25.9</v>
      </c>
      <c r="AK546" s="168">
        <f t="shared" si="269"/>
        <v>201.7</v>
      </c>
      <c r="AL546" s="168">
        <f t="shared" si="269"/>
        <v>2.9</v>
      </c>
    </row>
    <row r="547" spans="1:38">
      <c r="A547" s="16">
        <f t="shared" si="226"/>
        <v>2035</v>
      </c>
      <c r="B547" s="6">
        <f t="shared" si="251"/>
        <v>3</v>
      </c>
      <c r="C547" s="46">
        <f>'[1]M (Adjusted)'!B550</f>
        <v>10914.53526831154</v>
      </c>
      <c r="D547" s="101">
        <f>'[1]M (Adjusted)'!D550</f>
        <v>571.77799980228224</v>
      </c>
      <c r="E547" s="101">
        <f>'[1]M (Adjusted)'!E550</f>
        <v>210.97618121113777</v>
      </c>
      <c r="F547" s="101">
        <f>'[1]M (Adjusted)'!F550</f>
        <v>1709.6224472264369</v>
      </c>
      <c r="G547" s="101">
        <f>'[1]M (Adjusted)'!G550</f>
        <v>175.07604298596044</v>
      </c>
      <c r="H547" s="101">
        <f>'[1]M (Adjusted)'!H550</f>
        <v>741.61781613066069</v>
      </c>
      <c r="I547" s="101">
        <f>'[1]M (Adjusted)'!I550</f>
        <v>1929.6454628013796</v>
      </c>
      <c r="J547" s="101">
        <f>'[1]M (Adjusted)'!J550</f>
        <v>2129.5561985373497</v>
      </c>
      <c r="K547" s="101">
        <f>'[1]M (Adjusted)'!K550</f>
        <v>1756.6868933170072</v>
      </c>
      <c r="L547" s="101">
        <f>'[1]M (Adjusted)'!L550</f>
        <v>436.72324495774603</v>
      </c>
      <c r="M547" s="101">
        <f>'[1]M (Adjusted)'!M550</f>
        <v>8878.9281059565401</v>
      </c>
      <c r="N547" s="101">
        <f>'[1]M (Adjusted)'!N550</f>
        <v>1229.6892292991399</v>
      </c>
      <c r="O547" s="38">
        <f t="shared" si="234"/>
        <v>29.4</v>
      </c>
      <c r="P547" s="101">
        <f>[2]M!L550</f>
        <v>370.98389112534784</v>
      </c>
      <c r="Q547" s="104">
        <f>'[3]M (Adjusted)'!$L550</f>
        <v>1510080.2563216917</v>
      </c>
      <c r="R547" s="104">
        <f>'[3]M (Adjusted)'!D550</f>
        <v>50568.625235421212</v>
      </c>
      <c r="S547" s="104">
        <f>'[3]M (Adjusted)'!$M550</f>
        <v>1347801.7033770161</v>
      </c>
      <c r="T547" s="104">
        <f>'[3]M (Adjusted)'!$O550</f>
        <v>44695.165178145129</v>
      </c>
      <c r="U547" s="174">
        <f>[4]Sheet1!$AQ550</f>
        <v>115.3090652021985</v>
      </c>
      <c r="V547" s="101">
        <f>[2]M!F550</f>
        <v>105.20694974659672</v>
      </c>
      <c r="W547" s="80">
        <v>32.066895919707477</v>
      </c>
      <c r="X547" s="80">
        <v>27.094768284185378</v>
      </c>
      <c r="Y547" s="80">
        <v>21.331861775059767</v>
      </c>
      <c r="Z547" s="80">
        <v>26.286868048825554</v>
      </c>
      <c r="AA547" s="80">
        <v>25.917778974135508</v>
      </c>
      <c r="AB547" s="158">
        <f>ROUND(Fall13!W547/($P547/100),3)</f>
        <v>8.6440000000000001</v>
      </c>
      <c r="AC547" s="158">
        <f>ROUND(Fall13!X547/($P547/100),3)</f>
        <v>7.3029999999999999</v>
      </c>
      <c r="AD547" s="158">
        <f>ROUND(Fall13!Y547/($P547/100),3)</f>
        <v>5.75</v>
      </c>
      <c r="AE547" s="158">
        <f>ROUND(Fall13!Z547/($P547/100),3)</f>
        <v>7.0860000000000003</v>
      </c>
      <c r="AF547" s="158">
        <f>ROUND(Fall13!AA547/($P547/100),3)</f>
        <v>6.9859999999999998</v>
      </c>
      <c r="AG547" s="168">
        <f t="shared" ref="AG547:AL547" si="270">AG535</f>
        <v>79.2</v>
      </c>
      <c r="AH547" s="168">
        <f t="shared" si="270"/>
        <v>40.700000000000003</v>
      </c>
      <c r="AI547" s="168">
        <f t="shared" si="270"/>
        <v>25.2</v>
      </c>
      <c r="AJ547" s="168">
        <f t="shared" si="270"/>
        <v>66.099999999999994</v>
      </c>
      <c r="AK547" s="168">
        <f t="shared" si="270"/>
        <v>118.4</v>
      </c>
      <c r="AL547" s="168">
        <f t="shared" si="270"/>
        <v>14.6</v>
      </c>
    </row>
    <row r="548" spans="1:38">
      <c r="A548" s="16">
        <f t="shared" si="226"/>
        <v>2035</v>
      </c>
      <c r="B548" s="6">
        <f t="shared" si="251"/>
        <v>4</v>
      </c>
      <c r="C548" s="46">
        <f>'[1]M (Adjusted)'!B551</f>
        <v>10924.884187992413</v>
      </c>
      <c r="D548" s="101">
        <f>'[1]M (Adjusted)'!D551</f>
        <v>572.62235023118558</v>
      </c>
      <c r="E548" s="101">
        <f>'[1]M (Adjusted)'!E551</f>
        <v>210.63857869772085</v>
      </c>
      <c r="F548" s="101">
        <f>'[1]M (Adjusted)'!F551</f>
        <v>1709.8595615168413</v>
      </c>
      <c r="G548" s="101">
        <f>'[1]M (Adjusted)'!G551</f>
        <v>175.32918950058519</v>
      </c>
      <c r="H548" s="101">
        <f>'[1]M (Adjusted)'!H551</f>
        <v>742.84646164476874</v>
      </c>
      <c r="I548" s="101">
        <f>'[1]M (Adjusted)'!I551</f>
        <v>1931.9685474832852</v>
      </c>
      <c r="J548" s="101">
        <f>'[1]M (Adjusted)'!J551</f>
        <v>2132.4483310371638</v>
      </c>
      <c r="K548" s="101">
        <f>'[1]M (Adjusted)'!K551</f>
        <v>1758.5827795654536</v>
      </c>
      <c r="L548" s="101">
        <f>'[1]M (Adjusted)'!L551</f>
        <v>437.03977099818491</v>
      </c>
      <c r="M548" s="101">
        <f>'[1]M (Adjusted)'!M551</f>
        <v>8888.0746417462815</v>
      </c>
      <c r="N548" s="101">
        <f>'[1]M (Adjusted)'!N551</f>
        <v>1229.5934152509471</v>
      </c>
      <c r="O548" s="38">
        <f t="shared" si="234"/>
        <v>29.65</v>
      </c>
      <c r="P548" s="101">
        <f>[2]M!L551</f>
        <v>371.63945426493882</v>
      </c>
      <c r="Q548" s="104">
        <f>'[3]M (Adjusted)'!$L551</f>
        <v>1513053.1430632274</v>
      </c>
      <c r="R548" s="104">
        <f>'[3]M (Adjusted)'!D551</f>
        <v>50617.622086776522</v>
      </c>
      <c r="S548" s="104">
        <f>'[3]M (Adjusted)'!$M551</f>
        <v>1350429.5940907795</v>
      </c>
      <c r="T548" s="104">
        <f>'[3]M (Adjusted)'!$O551</f>
        <v>44731.49894221624</v>
      </c>
      <c r="U548" s="174">
        <f>[4]Sheet1!$AQ551</f>
        <v>115.34537841052904</v>
      </c>
      <c r="V548" s="101">
        <f>[2]M!F551</f>
        <v>105.21609471347183</v>
      </c>
      <c r="W548" s="80">
        <v>32.039327718919047</v>
      </c>
      <c r="X548" s="80">
        <v>27.13055735725559</v>
      </c>
      <c r="Y548" s="80">
        <v>21.451868128729267</v>
      </c>
      <c r="Z548" s="80">
        <v>26.357596358870516</v>
      </c>
      <c r="AA548" s="80">
        <v>25.915683292957681</v>
      </c>
      <c r="AB548" s="158">
        <f>ROUND(Fall13!W548/($P548/100),3)</f>
        <v>8.6210000000000004</v>
      </c>
      <c r="AC548" s="158">
        <f>ROUND(Fall13!X548/($P548/100),3)</f>
        <v>7.3</v>
      </c>
      <c r="AD548" s="158">
        <f>ROUND(Fall13!Y548/($P548/100),3)</f>
        <v>5.7720000000000002</v>
      </c>
      <c r="AE548" s="158">
        <f>ROUND(Fall13!Z548/($P548/100),3)</f>
        <v>7.0919999999999996</v>
      </c>
      <c r="AF548" s="158">
        <f>ROUND(Fall13!AA548/($P548/100),3)</f>
        <v>6.9729999999999999</v>
      </c>
      <c r="AG548" s="168">
        <f t="shared" ref="AG548:AL548" si="271">AG536</f>
        <v>19.399999999999999</v>
      </c>
      <c r="AH548" s="168">
        <f t="shared" si="271"/>
        <v>96.9</v>
      </c>
      <c r="AI548" s="168">
        <f t="shared" si="271"/>
        <v>2.8</v>
      </c>
      <c r="AJ548" s="168">
        <f t="shared" si="271"/>
        <v>140.19999999999999</v>
      </c>
      <c r="AK548" s="168">
        <f t="shared" si="271"/>
        <v>37.6</v>
      </c>
      <c r="AL548" s="168">
        <f t="shared" si="271"/>
        <v>43.9</v>
      </c>
    </row>
    <row r="549" spans="1:38">
      <c r="A549" s="16">
        <f t="shared" si="226"/>
        <v>2035</v>
      </c>
      <c r="B549" s="6">
        <f t="shared" si="251"/>
        <v>5</v>
      </c>
      <c r="C549" s="46">
        <f>'[1]M (Adjusted)'!B552</f>
        <v>10935.03329035087</v>
      </c>
      <c r="D549" s="101">
        <f>'[1]M (Adjusted)'!D552</f>
        <v>573.41759703188177</v>
      </c>
      <c r="E549" s="101">
        <f>'[1]M (Adjusted)'!E552</f>
        <v>210.30725080184189</v>
      </c>
      <c r="F549" s="101">
        <f>'[1]M (Adjusted)'!F552</f>
        <v>1710.0614812382528</v>
      </c>
      <c r="G549" s="101">
        <f>'[1]M (Adjusted)'!G552</f>
        <v>175.57677191205607</v>
      </c>
      <c r="H549" s="101">
        <f>'[1]M (Adjusted)'!H552</f>
        <v>744.06267718760478</v>
      </c>
      <c r="I549" s="101">
        <f>'[1]M (Adjusted)'!I552</f>
        <v>1934.2631681989278</v>
      </c>
      <c r="J549" s="101">
        <f>'[1]M (Adjusted)'!J552</f>
        <v>2135.3212788850669</v>
      </c>
      <c r="K549" s="101">
        <f>'[1]M (Adjusted)'!K552</f>
        <v>1760.4428398575515</v>
      </c>
      <c r="L549" s="101">
        <f>'[1]M (Adjusted)'!L552</f>
        <v>437.35073507583189</v>
      </c>
      <c r="M549" s="101">
        <f>'[1]M (Adjusted)'!M552</f>
        <v>8897.0789523552921</v>
      </c>
      <c r="N549" s="101">
        <f>'[1]M (Adjusted)'!N552</f>
        <v>1229.9492525119636</v>
      </c>
      <c r="O549" s="38">
        <f t="shared" si="234"/>
        <v>30.55</v>
      </c>
      <c r="P549" s="101">
        <f>[2]M!L552</f>
        <v>372.29338447043614</v>
      </c>
      <c r="Q549" s="104">
        <f>'[3]M (Adjusted)'!$L552</f>
        <v>1515988.4874892696</v>
      </c>
      <c r="R549" s="104">
        <f>'[3]M (Adjusted)'!D552</f>
        <v>50665.818020504528</v>
      </c>
      <c r="S549" s="104">
        <f>'[3]M (Adjusted)'!$M552</f>
        <v>1353026.9780332504</v>
      </c>
      <c r="T549" s="104">
        <f>'[3]M (Adjusted)'!$O552</f>
        <v>44767.227478642621</v>
      </c>
      <c r="U549" s="174">
        <f>[4]Sheet1!$AQ552</f>
        <v>115.38362795127286</v>
      </c>
      <c r="V549" s="101">
        <f>[2]M!F552</f>
        <v>105.22506031502158</v>
      </c>
      <c r="W549" s="80">
        <v>31.515695599869801</v>
      </c>
      <c r="X549" s="80">
        <v>26.720809115533093</v>
      </c>
      <c r="Y549" s="80">
        <v>21.27759588544091</v>
      </c>
      <c r="Z549" s="80">
        <v>25.991001287806604</v>
      </c>
      <c r="AA549" s="80">
        <v>25.904411212556418</v>
      </c>
      <c r="AB549" s="158">
        <f>ROUND(Fall13!W549/($P549/100),3)</f>
        <v>8.4649999999999999</v>
      </c>
      <c r="AC549" s="158">
        <f>ROUND(Fall13!X549/($P549/100),3)</f>
        <v>7.1769999999999996</v>
      </c>
      <c r="AD549" s="158">
        <f>ROUND(Fall13!Y549/($P549/100),3)</f>
        <v>5.7149999999999999</v>
      </c>
      <c r="AE549" s="158">
        <f>ROUND(Fall13!Z549/($P549/100),3)</f>
        <v>6.9809999999999999</v>
      </c>
      <c r="AF549" s="158">
        <f>ROUND(Fall13!AA549/($P549/100),3)</f>
        <v>6.9580000000000002</v>
      </c>
      <c r="AG549" s="168">
        <f t="shared" ref="AG549:AL549" si="272">AG537</f>
        <v>2.6</v>
      </c>
      <c r="AH549" s="168">
        <f t="shared" si="272"/>
        <v>202.5</v>
      </c>
      <c r="AI549" s="168">
        <f t="shared" si="272"/>
        <v>0.2</v>
      </c>
      <c r="AJ549" s="168">
        <f t="shared" si="272"/>
        <v>258.10000000000002</v>
      </c>
      <c r="AK549" s="168">
        <f t="shared" si="272"/>
        <v>6.7</v>
      </c>
      <c r="AL549" s="168">
        <f t="shared" si="272"/>
        <v>124.9</v>
      </c>
    </row>
    <row r="550" spans="1:38">
      <c r="A550" s="16">
        <f t="shared" si="226"/>
        <v>2035</v>
      </c>
      <c r="B550" s="6">
        <f t="shared" si="251"/>
        <v>6</v>
      </c>
      <c r="C550" s="46">
        <f>'[1]M (Adjusted)'!B553</f>
        <v>10945.0517895783</v>
      </c>
      <c r="D550" s="101">
        <f>'[1]M (Adjusted)'!D553</f>
        <v>574.17157432312763</v>
      </c>
      <c r="E550" s="101">
        <f>'[1]M (Adjusted)'!E553</f>
        <v>209.98152392022311</v>
      </c>
      <c r="F550" s="101">
        <f>'[1]M (Adjusted)'!F553</f>
        <v>1710.2376093675693</v>
      </c>
      <c r="G550" s="101">
        <f>'[1]M (Adjusted)'!G553</f>
        <v>175.81929426157538</v>
      </c>
      <c r="H550" s="101">
        <f>'[1]M (Adjusted)'!H553</f>
        <v>745.2635440631459</v>
      </c>
      <c r="I550" s="101">
        <f>'[1]M (Adjusted)'!I553</f>
        <v>1936.6118964831035</v>
      </c>
      <c r="J550" s="101">
        <f>'[1]M (Adjusted)'!J553</f>
        <v>2138.1935170440624</v>
      </c>
      <c r="K550" s="101">
        <f>'[1]M (Adjusted)'!K553</f>
        <v>1762.2274577865999</v>
      </c>
      <c r="L550" s="101">
        <f>'[1]M (Adjusted)'!L553</f>
        <v>437.65032350768644</v>
      </c>
      <c r="M550" s="101">
        <f>'[1]M (Adjusted)'!M553</f>
        <v>8906.0036425137423</v>
      </c>
      <c r="N550" s="101">
        <f>'[1]M (Adjusted)'!N553</f>
        <v>1230.3562760944535</v>
      </c>
      <c r="O550" s="38">
        <f t="shared" si="234"/>
        <v>30.8</v>
      </c>
      <c r="P550" s="101">
        <f>[2]M!L553</f>
        <v>372.94475767736634</v>
      </c>
      <c r="Q550" s="104">
        <f>'[3]M (Adjusted)'!$L553</f>
        <v>1518892.0198626199</v>
      </c>
      <c r="R550" s="104">
        <f>'[3]M (Adjusted)'!D553</f>
        <v>50713.861853882438</v>
      </c>
      <c r="S550" s="104">
        <f>'[3]M (Adjusted)'!$M553</f>
        <v>1355624.4286034266</v>
      </c>
      <c r="T550" s="104">
        <f>'[3]M (Adjusted)'!$O553</f>
        <v>44803.474590226011</v>
      </c>
      <c r="U550" s="174">
        <f>[4]Sheet1!$AQ553</f>
        <v>115.42301305928268</v>
      </c>
      <c r="V550" s="101">
        <f>[2]M!F553</f>
        <v>105.23582858669882</v>
      </c>
      <c r="W550" s="80">
        <v>31.339573520328443</v>
      </c>
      <c r="X550" s="80">
        <v>26.683692290578129</v>
      </c>
      <c r="Y550" s="80">
        <v>21.126136736548929</v>
      </c>
      <c r="Z550" s="80">
        <v>25.962996151592591</v>
      </c>
      <c r="AA550" s="80">
        <v>26.35679406180698</v>
      </c>
      <c r="AB550" s="158">
        <f>ROUND(Fall13!W550/($P550/100),3)</f>
        <v>8.4030000000000005</v>
      </c>
      <c r="AC550" s="158">
        <f>ROUND(Fall13!X550/($P550/100),3)</f>
        <v>7.1550000000000002</v>
      </c>
      <c r="AD550" s="158">
        <f>ROUND(Fall13!Y550/($P550/100),3)</f>
        <v>5.665</v>
      </c>
      <c r="AE550" s="158">
        <f>ROUND(Fall13!Z550/($P550/100),3)</f>
        <v>6.9619999999999997</v>
      </c>
      <c r="AF550" s="158">
        <f>ROUND(Fall13!AA550/($P550/100),3)</f>
        <v>7.0670000000000002</v>
      </c>
      <c r="AG550" s="168">
        <f t="shared" ref="AG550:AL550" si="273">AG538</f>
        <v>0</v>
      </c>
      <c r="AH550" s="168">
        <f t="shared" si="273"/>
        <v>350.3</v>
      </c>
      <c r="AI550" s="168">
        <f t="shared" si="273"/>
        <v>0</v>
      </c>
      <c r="AJ550" s="168">
        <f t="shared" si="273"/>
        <v>411.6</v>
      </c>
      <c r="AK550" s="168">
        <f t="shared" si="273"/>
        <v>0</v>
      </c>
      <c r="AL550" s="168">
        <f t="shared" si="273"/>
        <v>259</v>
      </c>
    </row>
    <row r="551" spans="1:38">
      <c r="A551" s="16">
        <f t="shared" si="226"/>
        <v>2035</v>
      </c>
      <c r="B551" s="6">
        <f t="shared" si="251"/>
        <v>7</v>
      </c>
      <c r="C551" s="46">
        <f>'[1]M (Adjusted)'!B554</f>
        <v>10954.988270125563</v>
      </c>
      <c r="D551" s="101">
        <f>'[1]M (Adjusted)'!D554</f>
        <v>574.89958079976418</v>
      </c>
      <c r="E551" s="101">
        <f>'[1]M (Adjusted)'!E554</f>
        <v>209.66006949954036</v>
      </c>
      <c r="F551" s="101">
        <f>'[1]M (Adjusted)'!F554</f>
        <v>1710.4017065741843</v>
      </c>
      <c r="G551" s="101">
        <f>'[1]M (Adjusted)'!G554</f>
        <v>176.05741854621127</v>
      </c>
      <c r="H551" s="101">
        <f>'[1]M (Adjusted)'!H554</f>
        <v>746.44218442360716</v>
      </c>
      <c r="I551" s="101">
        <f>'[1]M (Adjusted)'!I554</f>
        <v>1938.9944811434516</v>
      </c>
      <c r="J551" s="101">
        <f>'[1]M (Adjusted)'!J554</f>
        <v>2141.0629273002905</v>
      </c>
      <c r="K551" s="101">
        <f>'[1]M (Adjusted)'!K554</f>
        <v>1763.969831448409</v>
      </c>
      <c r="L551" s="101">
        <f>'[1]M (Adjusted)'!L554</f>
        <v>437.94423847777711</v>
      </c>
      <c r="M551" s="101">
        <f>'[1]M (Adjusted)'!M554</f>
        <v>8914.8727879139315</v>
      </c>
      <c r="N551" s="101">
        <f>'[1]M (Adjusted)'!N554</f>
        <v>1230.7260799856706</v>
      </c>
      <c r="O551" s="38">
        <f t="shared" si="234"/>
        <v>30.35</v>
      </c>
      <c r="P551" s="101">
        <f>[2]M!L554</f>
        <v>373.59441017726016</v>
      </c>
      <c r="Q551" s="104">
        <f>'[3]M (Adjusted)'!$L554</f>
        <v>1521773.3604756016</v>
      </c>
      <c r="R551" s="104">
        <f>'[3]M (Adjusted)'!D554</f>
        <v>50761.779814538764</v>
      </c>
      <c r="S551" s="104">
        <f>'[3]M (Adjusted)'!$M554</f>
        <v>1358224.585975647</v>
      </c>
      <c r="T551" s="104">
        <f>'[3]M (Adjusted)'!$O554</f>
        <v>44840.292964750719</v>
      </c>
      <c r="U551" s="174">
        <f>[4]Sheet1!$AQ554</f>
        <v>115.46281654130847</v>
      </c>
      <c r="V551" s="101">
        <f>[2]M!F554</f>
        <v>105.24701639649368</v>
      </c>
      <c r="W551" s="80">
        <v>31.41013984580453</v>
      </c>
      <c r="X551" s="80">
        <v>26.56506568329759</v>
      </c>
      <c r="Y551" s="80">
        <v>20.996550229792284</v>
      </c>
      <c r="Z551" s="80">
        <v>25.844981258369813</v>
      </c>
      <c r="AA551" s="80">
        <v>26.416997424760737</v>
      </c>
      <c r="AB551" s="158">
        <f>ROUND(Fall13!W551/($P551/100),3)</f>
        <v>8.4079999999999995</v>
      </c>
      <c r="AC551" s="158">
        <f>ROUND(Fall13!X551/($P551/100),3)</f>
        <v>7.1109999999999998</v>
      </c>
      <c r="AD551" s="158">
        <f>ROUND(Fall13!Y551/($P551/100),3)</f>
        <v>5.62</v>
      </c>
      <c r="AE551" s="158">
        <f>ROUND(Fall13!Z551/($P551/100),3)</f>
        <v>6.9180000000000001</v>
      </c>
      <c r="AF551" s="158">
        <f>ROUND(Fall13!AA551/($P551/100),3)</f>
        <v>7.0709999999999997</v>
      </c>
      <c r="AG551" s="168">
        <f t="shared" ref="AG551:AL551" si="274">AG539</f>
        <v>0</v>
      </c>
      <c r="AH551" s="168">
        <f t="shared" si="274"/>
        <v>421.3</v>
      </c>
      <c r="AI551" s="168">
        <f t="shared" si="274"/>
        <v>0</v>
      </c>
      <c r="AJ551" s="168">
        <f t="shared" si="274"/>
        <v>482.4</v>
      </c>
      <c r="AK551" s="168">
        <f t="shared" si="274"/>
        <v>0</v>
      </c>
      <c r="AL551" s="168">
        <f t="shared" si="274"/>
        <v>329.7</v>
      </c>
    </row>
    <row r="552" spans="1:38">
      <c r="A552" s="16">
        <f t="shared" si="226"/>
        <v>2035</v>
      </c>
      <c r="B552" s="6">
        <f t="shared" si="251"/>
        <v>8</v>
      </c>
      <c r="C552" s="46">
        <f>'[1]M (Adjusted)'!B555</f>
        <v>10965.049142220329</v>
      </c>
      <c r="D552" s="101">
        <f>'[1]M (Adjusted)'!D555</f>
        <v>575.63204426624839</v>
      </c>
      <c r="E552" s="101">
        <f>'[1]M (Adjusted)'!E555</f>
        <v>209.33597799793125</v>
      </c>
      <c r="F552" s="101">
        <f>'[1]M (Adjusted)'!F555</f>
        <v>1710.5721887395748</v>
      </c>
      <c r="G552" s="101">
        <f>'[1]M (Adjusted)'!G555</f>
        <v>176.29580472380434</v>
      </c>
      <c r="H552" s="101">
        <f>'[1]M (Adjusted)'!H555</f>
        <v>747.60952677974296</v>
      </c>
      <c r="I552" s="101">
        <f>'[1]M (Adjusted)'!I555</f>
        <v>1941.3944488557115</v>
      </c>
      <c r="J552" s="101">
        <f>'[1]M (Adjusted)'!J555</f>
        <v>2143.9674659169491</v>
      </c>
      <c r="K552" s="101">
        <f>'[1]M (Adjusted)'!K555</f>
        <v>1765.7573579573823</v>
      </c>
      <c r="L552" s="101">
        <f>'[1]M (Adjusted)'!L555</f>
        <v>438.24705681961871</v>
      </c>
      <c r="M552" s="101">
        <f>'[1]M (Adjusted)'!M555</f>
        <v>8923.8438497927837</v>
      </c>
      <c r="N552" s="101">
        <f>'[1]M (Adjusted)'!N555</f>
        <v>1231.0771629751946</v>
      </c>
      <c r="O552" s="38">
        <f t="shared" si="234"/>
        <v>31.25</v>
      </c>
      <c r="P552" s="101">
        <f>[2]M!L555</f>
        <v>374.254454022679</v>
      </c>
      <c r="Q552" s="104">
        <f>'[3]M (Adjusted)'!$L555</f>
        <v>1524691.1695177632</v>
      </c>
      <c r="R552" s="104">
        <f>'[3]M (Adjusted)'!D555</f>
        <v>50810.180255275249</v>
      </c>
      <c r="S552" s="104">
        <f>'[3]M (Adjusted)'!$M555</f>
        <v>1360863.5318379556</v>
      </c>
      <c r="T552" s="104">
        <f>'[3]M (Adjusted)'!$O555</f>
        <v>44877.983035656711</v>
      </c>
      <c r="U552" s="174">
        <f>[4]Sheet1!$AQ555</f>
        <v>115.50297151488391</v>
      </c>
      <c r="V552" s="101">
        <f>[2]M!F555</f>
        <v>105.2562470688755</v>
      </c>
      <c r="W552" s="80">
        <v>31.413301174182184</v>
      </c>
      <c r="X552" s="80">
        <v>26.533209167024346</v>
      </c>
      <c r="Y552" s="80">
        <v>21.041230643454554</v>
      </c>
      <c r="Z552" s="80">
        <v>25.818066278145292</v>
      </c>
      <c r="AA552" s="80">
        <v>26.366666786490143</v>
      </c>
      <c r="AB552" s="158">
        <f>ROUND(Fall13!W552/($P552/100),3)</f>
        <v>8.3940000000000001</v>
      </c>
      <c r="AC552" s="158">
        <f>ROUND(Fall13!X552/($P552/100),3)</f>
        <v>7.09</v>
      </c>
      <c r="AD552" s="158">
        <f>ROUND(Fall13!Y552/($P552/100),3)</f>
        <v>5.6219999999999999</v>
      </c>
      <c r="AE552" s="158">
        <f>ROUND(Fall13!Z552/($P552/100),3)</f>
        <v>6.899</v>
      </c>
      <c r="AF552" s="158">
        <f>ROUND(Fall13!AA552/($P552/100),3)</f>
        <v>7.0449999999999999</v>
      </c>
      <c r="AG552" s="168">
        <f t="shared" ref="AG552:AL552" si="275">AG540</f>
        <v>0</v>
      </c>
      <c r="AH552" s="168">
        <f t="shared" si="275"/>
        <v>449.2</v>
      </c>
      <c r="AI552" s="168">
        <f t="shared" si="275"/>
        <v>0</v>
      </c>
      <c r="AJ552" s="168">
        <f t="shared" si="275"/>
        <v>510.4</v>
      </c>
      <c r="AK552" s="168">
        <f t="shared" si="275"/>
        <v>0</v>
      </c>
      <c r="AL552" s="168">
        <f t="shared" si="275"/>
        <v>357.3</v>
      </c>
    </row>
    <row r="553" spans="1:38">
      <c r="A553" s="16">
        <f t="shared" si="226"/>
        <v>2035</v>
      </c>
      <c r="B553" s="6">
        <f t="shared" si="251"/>
        <v>9</v>
      </c>
      <c r="C553" s="46">
        <f>'[1]M (Adjusted)'!B556</f>
        <v>10974.92631452481</v>
      </c>
      <c r="D553" s="101">
        <f>'[1]M (Adjusted)'!D556</f>
        <v>576.36114400792871</v>
      </c>
      <c r="E553" s="101">
        <f>'[1]M (Adjusted)'!E556</f>
        <v>209.0164947349578</v>
      </c>
      <c r="F553" s="101">
        <f>'[1]M (Adjusted)'!F556</f>
        <v>1710.7508355200291</v>
      </c>
      <c r="G553" s="101">
        <f>'[1]M (Adjusted)'!G556</f>
        <v>176.52773129915198</v>
      </c>
      <c r="H553" s="101">
        <f>'[1]M (Adjusted)'!H556</f>
        <v>748.72434829225142</v>
      </c>
      <c r="I553" s="101">
        <f>'[1]M (Adjusted)'!I556</f>
        <v>1943.6983498076597</v>
      </c>
      <c r="J553" s="101">
        <f>'[1]M (Adjusted)'!J556</f>
        <v>2146.8080468008916</v>
      </c>
      <c r="K553" s="101">
        <f>'[1]M (Adjusted)'!K556</f>
        <v>1767.5635611881812</v>
      </c>
      <c r="L553" s="101">
        <f>'[1]M (Adjusted)'!L556</f>
        <v>438.55336579183739</v>
      </c>
      <c r="M553" s="101">
        <f>'[1]M (Adjusted)'!M556</f>
        <v>8932.6262387000024</v>
      </c>
      <c r="N553" s="101">
        <f>'[1]M (Adjusted)'!N556</f>
        <v>1231.3880096153002</v>
      </c>
      <c r="O553" s="38">
        <f t="shared" si="234"/>
        <v>30.5</v>
      </c>
      <c r="P553" s="101">
        <f>[2]M!L556</f>
        <v>374.90459081511943</v>
      </c>
      <c r="Q553" s="104">
        <f>'[3]M (Adjusted)'!$L556</f>
        <v>1527564.6523417155</v>
      </c>
      <c r="R553" s="104">
        <f>'[3]M (Adjusted)'!D556</f>
        <v>50857.521436380084</v>
      </c>
      <c r="S553" s="104">
        <f>'[3]M (Adjusted)'!$M556</f>
        <v>1363456.9449239096</v>
      </c>
      <c r="T553" s="104">
        <f>'[3]M (Adjusted)'!$O556</f>
        <v>44915.268445491791</v>
      </c>
      <c r="U553" s="174">
        <f>[4]Sheet1!$AQ556</f>
        <v>115.54158746838026</v>
      </c>
      <c r="V553" s="101">
        <f>[2]M!F556</f>
        <v>105.26181228188798</v>
      </c>
      <c r="W553" s="80">
        <v>31.623405279655913</v>
      </c>
      <c r="X553" s="80">
        <v>26.744223926016357</v>
      </c>
      <c r="Y553" s="80">
        <v>21.129384167137452</v>
      </c>
      <c r="Z553" s="80">
        <v>25.988657835327885</v>
      </c>
      <c r="AA553" s="80">
        <v>26.403715368365997</v>
      </c>
      <c r="AB553" s="158">
        <f>ROUND(Fall13!W553/($P553/100),3)</f>
        <v>8.4350000000000005</v>
      </c>
      <c r="AC553" s="158">
        <f>ROUND(Fall13!X553/($P553/100),3)</f>
        <v>7.1340000000000003</v>
      </c>
      <c r="AD553" s="158">
        <f>ROUND(Fall13!Y553/($P553/100),3)</f>
        <v>5.6360000000000001</v>
      </c>
      <c r="AE553" s="158">
        <f>ROUND(Fall13!Z553/($P553/100),3)</f>
        <v>6.9320000000000004</v>
      </c>
      <c r="AF553" s="158">
        <f>ROUND(Fall13!AA553/($P553/100),3)</f>
        <v>7.0430000000000001</v>
      </c>
      <c r="AG553" s="168">
        <f t="shared" ref="AG553:AL553" si="276">AG541</f>
        <v>0</v>
      </c>
      <c r="AH553" s="168">
        <f t="shared" si="276"/>
        <v>434.1</v>
      </c>
      <c r="AI553" s="168">
        <f t="shared" si="276"/>
        <v>0</v>
      </c>
      <c r="AJ553" s="168">
        <f t="shared" si="276"/>
        <v>495.5</v>
      </c>
      <c r="AK553" s="168">
        <f t="shared" si="276"/>
        <v>0</v>
      </c>
      <c r="AL553" s="168">
        <f t="shared" si="276"/>
        <v>342.1</v>
      </c>
    </row>
    <row r="554" spans="1:38">
      <c r="A554" s="16">
        <f t="shared" si="226"/>
        <v>2035</v>
      </c>
      <c r="B554" s="6">
        <f t="shared" si="251"/>
        <v>10</v>
      </c>
      <c r="C554" s="46">
        <f>'[1]M (Adjusted)'!B557</f>
        <v>10984.717588265095</v>
      </c>
      <c r="D554" s="101">
        <f>'[1]M (Adjusted)'!D557</f>
        <v>577.10661858957144</v>
      </c>
      <c r="E554" s="101">
        <f>'[1]M (Adjusted)'!E557</f>
        <v>208.68858386047424</v>
      </c>
      <c r="F554" s="101">
        <f>'[1]M (Adjusted)'!F557</f>
        <v>1710.9230966930909</v>
      </c>
      <c r="G554" s="101">
        <f>'[1]M (Adjusted)'!G557</f>
        <v>176.7584918791338</v>
      </c>
      <c r="H554" s="101">
        <f>'[1]M (Adjusted)'!H557</f>
        <v>749.81462917392776</v>
      </c>
      <c r="I554" s="101">
        <f>'[1]M (Adjusted)'!I557</f>
        <v>1945.9655972560568</v>
      </c>
      <c r="J554" s="101">
        <f>'[1]M (Adjusted)'!J557</f>
        <v>2149.6365540903662</v>
      </c>
      <c r="K554" s="101">
        <f>'[1]M (Adjusted)'!K557</f>
        <v>1769.3676782519588</v>
      </c>
      <c r="L554" s="101">
        <f>'[1]M (Adjusted)'!L557</f>
        <v>438.85664005817904</v>
      </c>
      <c r="M554" s="101">
        <f>'[1]M (Adjusted)'!M557</f>
        <v>8941.3226874027114</v>
      </c>
      <c r="N554" s="101">
        <f>'[1]M (Adjusted)'!N557</f>
        <v>1231.5813460381653</v>
      </c>
      <c r="O554" s="38">
        <f t="shared" si="234"/>
        <v>29.7</v>
      </c>
      <c r="P554" s="101">
        <f>[2]M!L557</f>
        <v>375.55507263159677</v>
      </c>
      <c r="Q554" s="104">
        <f>'[3]M (Adjusted)'!$L557</f>
        <v>1530459.6730154713</v>
      </c>
      <c r="R554" s="104">
        <f>'[3]M (Adjusted)'!D557</f>
        <v>50905.171798473013</v>
      </c>
      <c r="S554" s="104">
        <f>'[3]M (Adjusted)'!$M557</f>
        <v>1366070.099170808</v>
      </c>
      <c r="T554" s="104">
        <f>'[3]M (Adjusted)'!$O557</f>
        <v>44953.437657279355</v>
      </c>
      <c r="U554" s="174">
        <f>[4]Sheet1!$AQ557</f>
        <v>115.57904903977479</v>
      </c>
      <c r="V554" s="101">
        <f>[2]M!F557</f>
        <v>105.26574055730335</v>
      </c>
      <c r="W554" s="80">
        <v>32.026678667279867</v>
      </c>
      <c r="X554" s="80">
        <v>26.918141845472835</v>
      </c>
      <c r="Y554" s="80">
        <v>21.065525989269602</v>
      </c>
      <c r="Z554" s="80">
        <v>26.100853240870713</v>
      </c>
      <c r="AA554" s="80">
        <v>26.268933031726945</v>
      </c>
      <c r="AB554" s="158">
        <f>ROUND(Fall13!W554/($P554/100),3)</f>
        <v>8.5280000000000005</v>
      </c>
      <c r="AC554" s="158">
        <f>ROUND(Fall13!X554/($P554/100),3)</f>
        <v>7.1680000000000001</v>
      </c>
      <c r="AD554" s="158">
        <f>ROUND(Fall13!Y554/($P554/100),3)</f>
        <v>5.609</v>
      </c>
      <c r="AE554" s="158">
        <f>ROUND(Fall13!Z554/($P554/100),3)</f>
        <v>6.95</v>
      </c>
      <c r="AF554" s="158">
        <f>ROUND(Fall13!AA554/($P554/100),3)</f>
        <v>6.9950000000000001</v>
      </c>
      <c r="AG554" s="168">
        <f t="shared" ref="AG554:AL554" si="277">AG542</f>
        <v>0.3</v>
      </c>
      <c r="AH554" s="168">
        <f t="shared" si="277"/>
        <v>344.3</v>
      </c>
      <c r="AI554" s="168">
        <f t="shared" si="277"/>
        <v>0</v>
      </c>
      <c r="AJ554" s="168">
        <f t="shared" si="277"/>
        <v>403.4</v>
      </c>
      <c r="AK554" s="168">
        <f t="shared" si="277"/>
        <v>0.7</v>
      </c>
      <c r="AL554" s="168">
        <f t="shared" si="277"/>
        <v>256.3</v>
      </c>
    </row>
    <row r="555" spans="1:38">
      <c r="A555" s="16">
        <f t="shared" si="226"/>
        <v>2035</v>
      </c>
      <c r="B555" s="6">
        <f t="shared" si="251"/>
        <v>11</v>
      </c>
      <c r="C555" s="46">
        <f>'[1]M (Adjusted)'!B558</f>
        <v>10994.335338036219</v>
      </c>
      <c r="D555" s="101">
        <f>'[1]M (Adjusted)'!D558</f>
        <v>577.87347455242025</v>
      </c>
      <c r="E555" s="101">
        <f>'[1]M (Adjusted)'!E558</f>
        <v>208.34327645438412</v>
      </c>
      <c r="F555" s="101">
        <f>'[1]M (Adjusted)'!F558</f>
        <v>1711.0643204846731</v>
      </c>
      <c r="G555" s="101">
        <f>'[1]M (Adjusted)'!G558</f>
        <v>176.98966897173474</v>
      </c>
      <c r="H555" s="101">
        <f>'[1]M (Adjusted)'!H558</f>
        <v>750.89359840067721</v>
      </c>
      <c r="I555" s="101">
        <f>'[1]M (Adjusted)'!I558</f>
        <v>1948.2348591037094</v>
      </c>
      <c r="J555" s="101">
        <f>'[1]M (Adjusted)'!J558</f>
        <v>2152.4613926844672</v>
      </c>
      <c r="K555" s="101">
        <f>'[1]M (Adjusted)'!K558</f>
        <v>1771.0956598386169</v>
      </c>
      <c r="L555" s="101">
        <f>'[1]M (Adjusted)'!L558</f>
        <v>439.14078010134398</v>
      </c>
      <c r="M555" s="101">
        <f>'[1]M (Adjusted)'!M558</f>
        <v>8949.8802795852225</v>
      </c>
      <c r="N555" s="101">
        <f>'[1]M (Adjusted)'!N558</f>
        <v>1231.5553837681446</v>
      </c>
      <c r="O555" s="38">
        <f t="shared" si="234"/>
        <v>29.9</v>
      </c>
      <c r="P555" s="101">
        <f>[2]M!L558</f>
        <v>376.20507364415874</v>
      </c>
      <c r="Q555" s="104">
        <f>'[3]M (Adjusted)'!$L558</f>
        <v>1533395.9391530354</v>
      </c>
      <c r="R555" s="104">
        <f>'[3]M (Adjusted)'!D558</f>
        <v>50953.877806609089</v>
      </c>
      <c r="S555" s="104">
        <f>'[3]M (Adjusted)'!$M558</f>
        <v>1368731.7705902099</v>
      </c>
      <c r="T555" s="104">
        <f>'[3]M (Adjusted)'!$O558</f>
        <v>44993.376344442368</v>
      </c>
      <c r="U555" s="174">
        <f>[4]Sheet1!$AQ558</f>
        <v>115.61522056268683</v>
      </c>
      <c r="V555" s="101">
        <f>[2]M!F558</f>
        <v>105.27093096408062</v>
      </c>
      <c r="W555" s="80">
        <v>32.670057242293488</v>
      </c>
      <c r="X555" s="80">
        <v>27.279804535680984</v>
      </c>
      <c r="Y555" s="80">
        <v>21.606640528200444</v>
      </c>
      <c r="Z555" s="80">
        <v>26.480353465067218</v>
      </c>
      <c r="AA555" s="80">
        <v>25.903369927664748</v>
      </c>
      <c r="AB555" s="158">
        <f>ROUND(Fall13!W555/($P555/100),3)</f>
        <v>8.6839999999999993</v>
      </c>
      <c r="AC555" s="158">
        <f>ROUND(Fall13!X555/($P555/100),3)</f>
        <v>7.2510000000000003</v>
      </c>
      <c r="AD555" s="158">
        <f>ROUND(Fall13!Y555/($P555/100),3)</f>
        <v>5.7430000000000003</v>
      </c>
      <c r="AE555" s="158">
        <f>ROUND(Fall13!Z555/($P555/100),3)</f>
        <v>7.0389999999999997</v>
      </c>
      <c r="AF555" s="158">
        <f>ROUND(Fall13!AA555/($P555/100),3)</f>
        <v>6.8849999999999998</v>
      </c>
      <c r="AG555" s="168">
        <f t="shared" ref="AG555:AL555" si="278">AG543</f>
        <v>13.1</v>
      </c>
      <c r="AH555" s="168">
        <f t="shared" si="278"/>
        <v>171.4</v>
      </c>
      <c r="AI555" s="168">
        <f t="shared" si="278"/>
        <v>1.8</v>
      </c>
      <c r="AJ555" s="168">
        <f t="shared" si="278"/>
        <v>221</v>
      </c>
      <c r="AK555" s="168">
        <f t="shared" si="278"/>
        <v>23.9</v>
      </c>
      <c r="AL555" s="168">
        <f t="shared" si="278"/>
        <v>106.2</v>
      </c>
    </row>
    <row r="556" spans="1:38">
      <c r="A556" s="16">
        <f t="shared" si="226"/>
        <v>2035</v>
      </c>
      <c r="B556" s="6">
        <f t="shared" si="251"/>
        <v>12</v>
      </c>
      <c r="C556" s="46">
        <f>'[1]M (Adjusted)'!B559</f>
        <v>11003.728808381866</v>
      </c>
      <c r="D556" s="101">
        <f>'[1]M (Adjusted)'!D559</f>
        <v>578.66405812879248</v>
      </c>
      <c r="E556" s="101">
        <f>'[1]M (Adjusted)'!E559</f>
        <v>207.97578136743076</v>
      </c>
      <c r="F556" s="101">
        <f>'[1]M (Adjusted)'!F559</f>
        <v>1711.1570310393167</v>
      </c>
      <c r="G556" s="101">
        <f>'[1]M (Adjusted)'!G559</f>
        <v>177.22270517182656</v>
      </c>
      <c r="H556" s="101">
        <f>'[1]M (Adjusted)'!H559</f>
        <v>751.96809061857005</v>
      </c>
      <c r="I556" s="101">
        <f>'[1]M (Adjusted)'!I559</f>
        <v>1950.5284056548148</v>
      </c>
      <c r="J556" s="101">
        <f>'[1]M (Adjusted)'!J559</f>
        <v>2155.2906767789636</v>
      </c>
      <c r="K556" s="101">
        <f>'[1]M (Adjusted)'!K559</f>
        <v>1772.7031329178042</v>
      </c>
      <c r="L556" s="101">
        <f>'[1]M (Adjusted)'!L559</f>
        <v>439.39674594565747</v>
      </c>
      <c r="M556" s="101">
        <f>'[1]M (Adjusted)'!M559</f>
        <v>8958.2667881269535</v>
      </c>
      <c r="N556" s="101">
        <f>'[1]M (Adjusted)'!N559</f>
        <v>1231.3145579688946</v>
      </c>
      <c r="O556" s="38">
        <f t="shared" si="234"/>
        <v>31.4</v>
      </c>
      <c r="P556" s="101">
        <f>[2]M!L559</f>
        <v>376.85445397641632</v>
      </c>
      <c r="Q556" s="104">
        <f>'[3]M (Adjusted)'!$L559</f>
        <v>1536376.9020070722</v>
      </c>
      <c r="R556" s="104">
        <f>'[3]M (Adjusted)'!D559</f>
        <v>51004.105262613528</v>
      </c>
      <c r="S556" s="104">
        <f>'[3]M (Adjusted)'!$M559</f>
        <v>1371450.5099280572</v>
      </c>
      <c r="T556" s="104">
        <f>'[3]M (Adjusted)'!$O559</f>
        <v>45035.31658603299</v>
      </c>
      <c r="U556" s="174">
        <f>[4]Sheet1!$AQ559</f>
        <v>115.65014083314718</v>
      </c>
      <c r="V556" s="101">
        <f>[2]M!F559</f>
        <v>105.27916756053004</v>
      </c>
      <c r="W556" s="80">
        <v>31.931800699126434</v>
      </c>
      <c r="X556" s="80">
        <v>27.065397418771575</v>
      </c>
      <c r="Y556" s="80">
        <v>21.199620223041777</v>
      </c>
      <c r="Z556" s="80">
        <v>26.227878522311457</v>
      </c>
      <c r="AA556" s="80">
        <v>26.10386135357048</v>
      </c>
      <c r="AB556" s="158">
        <f>ROUND(Fall13!W556/($P556/100),3)</f>
        <v>8.4730000000000008</v>
      </c>
      <c r="AC556" s="158">
        <f>ROUND(Fall13!X556/($P556/100),3)</f>
        <v>7.1820000000000004</v>
      </c>
      <c r="AD556" s="158">
        <f>ROUND(Fall13!Y556/($P556/100),3)</f>
        <v>5.625</v>
      </c>
      <c r="AE556" s="158">
        <f>ROUND(Fall13!Z556/($P556/100),3)</f>
        <v>6.96</v>
      </c>
      <c r="AF556" s="158">
        <f>ROUND(Fall13!AA556/($P556/100),3)</f>
        <v>6.9269999999999996</v>
      </c>
      <c r="AG556" s="168">
        <f t="shared" ref="AG556:AL556" si="279">AG544</f>
        <v>64.900000000000006</v>
      </c>
      <c r="AH556" s="168">
        <f t="shared" si="279"/>
        <v>54.9</v>
      </c>
      <c r="AI556" s="168">
        <f t="shared" si="279"/>
        <v>19.8</v>
      </c>
      <c r="AJ556" s="168">
        <f t="shared" si="279"/>
        <v>83.9</v>
      </c>
      <c r="AK556" s="168">
        <f t="shared" si="279"/>
        <v>97.8</v>
      </c>
      <c r="AL556" s="168">
        <f t="shared" si="279"/>
        <v>25.2</v>
      </c>
    </row>
    <row r="557" spans="1:38">
      <c r="A557" s="16">
        <f t="shared" si="226"/>
        <v>2036</v>
      </c>
      <c r="B557" s="6">
        <f t="shared" si="251"/>
        <v>1</v>
      </c>
      <c r="C557" s="46">
        <f>'[1]M (Adjusted)'!B560</f>
        <v>11013.125020236739</v>
      </c>
      <c r="D557" s="101">
        <f>'[1]M (Adjusted)'!D560</f>
        <v>579.48430318805958</v>
      </c>
      <c r="E557" s="101">
        <f>'[1]M (Adjusted)'!E560</f>
        <v>207.58914992669898</v>
      </c>
      <c r="F557" s="101">
        <f>'[1]M (Adjusted)'!F560</f>
        <v>1711.2089883461595</v>
      </c>
      <c r="G557" s="101">
        <f>'[1]M (Adjusted)'!G560</f>
        <v>177.4624582219854</v>
      </c>
      <c r="H557" s="101">
        <f>'[1]M (Adjusted)'!H560</f>
        <v>753.04362300879529</v>
      </c>
      <c r="I557" s="101">
        <f>'[1]M (Adjusted)'!I560</f>
        <v>1952.8555057548708</v>
      </c>
      <c r="J557" s="101">
        <f>'[1]M (Adjusted)'!J560</f>
        <v>2158.1784398117134</v>
      </c>
      <c r="K557" s="101">
        <f>'[1]M (Adjusted)'!K560</f>
        <v>1774.267767613934</v>
      </c>
      <c r="L557" s="101">
        <f>'[1]M (Adjusted)'!L560</f>
        <v>439.64254133787847</v>
      </c>
      <c r="M557" s="101">
        <f>'[1]M (Adjusted)'!M560</f>
        <v>8966.6593240953371</v>
      </c>
      <c r="N557" s="101">
        <f>'[1]M (Adjusted)'!N560</f>
        <v>1240.5970737299681</v>
      </c>
      <c r="O557" s="38">
        <f t="shared" si="234"/>
        <v>32.200000000000003</v>
      </c>
      <c r="P557" s="101">
        <f>[2]M!L560</f>
        <v>377.51588136997196</v>
      </c>
      <c r="Q557" s="104">
        <f>'[3]M (Adjusted)'!$L560</f>
        <v>1539402.1035569713</v>
      </c>
      <c r="R557" s="104">
        <f>'[3]M (Adjusted)'!D560</f>
        <v>51056.232751720032</v>
      </c>
      <c r="S557" s="104">
        <f>'[3]M (Adjusted)'!$M560</f>
        <v>1374213.9559099751</v>
      </c>
      <c r="T557" s="104">
        <f>'[3]M (Adjusted)'!$O560</f>
        <v>45078.047022788756</v>
      </c>
      <c r="U557" s="174">
        <f>[4]Sheet1!$AQ560</f>
        <v>115.68503894185977</v>
      </c>
      <c r="V557" s="101">
        <f>[2]M!F560</f>
        <v>105.28887607238346</v>
      </c>
      <c r="W557" s="80">
        <v>33.681215192467235</v>
      </c>
      <c r="X557" s="80">
        <v>28.599427049050963</v>
      </c>
      <c r="Y557" s="80">
        <v>22.335918834999877</v>
      </c>
      <c r="Z557" s="80">
        <v>27.730995031537628</v>
      </c>
      <c r="AA557" s="80">
        <v>27.762741544719308</v>
      </c>
      <c r="AB557" s="158">
        <f>ROUND(Fall13!W557/($P557/100),3)</f>
        <v>8.9220000000000006</v>
      </c>
      <c r="AC557" s="158">
        <f>ROUND(Fall13!X557/($P557/100),3)</f>
        <v>7.5759999999999996</v>
      </c>
      <c r="AD557" s="158">
        <f>ROUND(Fall13!Y557/($P557/100),3)</f>
        <v>5.9169999999999998</v>
      </c>
      <c r="AE557" s="158">
        <f>ROUND(Fall13!Z557/($P557/100),3)</f>
        <v>7.3460000000000001</v>
      </c>
      <c r="AF557" s="158">
        <f>ROUND(Fall13!AA557/($P557/100),3)</f>
        <v>7.3540000000000001</v>
      </c>
      <c r="AG557" s="168">
        <f t="shared" ref="AG557:AL557" si="280">AG545</f>
        <v>149.19999999999999</v>
      </c>
      <c r="AH557" s="168">
        <f t="shared" si="280"/>
        <v>350.3</v>
      </c>
      <c r="AI557" s="168">
        <f t="shared" si="280"/>
        <v>58.6</v>
      </c>
      <c r="AJ557" s="168">
        <f t="shared" si="280"/>
        <v>44.2</v>
      </c>
      <c r="AK557" s="168">
        <f t="shared" si="280"/>
        <v>204.3</v>
      </c>
      <c r="AL557" s="168">
        <f t="shared" si="280"/>
        <v>7.4</v>
      </c>
    </row>
    <row r="558" spans="1:38">
      <c r="A558" s="16">
        <f t="shared" si="226"/>
        <v>2036</v>
      </c>
      <c r="B558" s="6">
        <f t="shared" si="251"/>
        <v>2</v>
      </c>
      <c r="C558" s="46">
        <f>'[1]M (Adjusted)'!B561</f>
        <v>11022.184445842588</v>
      </c>
      <c r="D558" s="101">
        <f>'[1]M (Adjusted)'!D561</f>
        <v>580.28413158211981</v>
      </c>
      <c r="E558" s="101">
        <f>'[1]M (Adjusted)'!E561</f>
        <v>207.21567032113671</v>
      </c>
      <c r="F558" s="101">
        <f>'[1]M (Adjusted)'!F561</f>
        <v>1711.2330117860231</v>
      </c>
      <c r="G558" s="101">
        <f>'[1]M (Adjusted)'!G561</f>
        <v>177.6980426122017</v>
      </c>
      <c r="H558" s="101">
        <f>'[1]M (Adjusted)'!H561</f>
        <v>754.05142364394044</v>
      </c>
      <c r="I558" s="101">
        <f>'[1]M (Adjusted)'!I561</f>
        <v>1955.0608597153735</v>
      </c>
      <c r="J558" s="101">
        <f>'[1]M (Adjusted)'!J561</f>
        <v>2160.9915187265724</v>
      </c>
      <c r="K558" s="101">
        <f>'[1]M (Adjusted)'!K561</f>
        <v>1775.7959086489061</v>
      </c>
      <c r="L558" s="101">
        <f>'[1]M (Adjusted)'!L561</f>
        <v>439.88722796558307</v>
      </c>
      <c r="M558" s="101">
        <f>'[1]M (Adjusted)'!M561</f>
        <v>8974.7179930986003</v>
      </c>
      <c r="N558" s="101">
        <f>'[1]M (Adjusted)'!N561</f>
        <v>1238.4220376762876</v>
      </c>
      <c r="O558" s="38">
        <f t="shared" si="234"/>
        <v>29.7</v>
      </c>
      <c r="P558" s="101">
        <f>[2]M!L561</f>
        <v>378.15988720953465</v>
      </c>
      <c r="Q558" s="104">
        <f>'[3]M (Adjusted)'!$L561</f>
        <v>1542261.9723321323</v>
      </c>
      <c r="R558" s="104">
        <f>'[3]M (Adjusted)'!D561</f>
        <v>51106.13785476781</v>
      </c>
      <c r="S558" s="104">
        <f>'[3]M (Adjusted)'!$M561</f>
        <v>1376813.7560330094</v>
      </c>
      <c r="T558" s="104">
        <f>'[3]M (Adjusted)'!$O561</f>
        <v>45117.023523527998</v>
      </c>
      <c r="U558" s="174">
        <f>[4]Sheet1!$AQ561</f>
        <v>115.71907111977484</v>
      </c>
      <c r="V558" s="101">
        <f>[2]M!F561</f>
        <v>105.29680511647642</v>
      </c>
      <c r="W558" s="80">
        <v>34.100576442303662</v>
      </c>
      <c r="X558" s="80">
        <v>29.185552673713929</v>
      </c>
      <c r="Y558" s="80">
        <v>22.857320118769401</v>
      </c>
      <c r="Z558" s="80">
        <v>28.277271772584598</v>
      </c>
      <c r="AA558" s="80">
        <v>27.826666584785258</v>
      </c>
      <c r="AB558" s="158">
        <f>ROUND(Fall13!W558/($P558/100),3)</f>
        <v>9.0180000000000007</v>
      </c>
      <c r="AC558" s="158">
        <f>ROUND(Fall13!X558/($P558/100),3)</f>
        <v>7.718</v>
      </c>
      <c r="AD558" s="158">
        <f>ROUND(Fall13!Y558/($P558/100),3)</f>
        <v>6.0439999999999996</v>
      </c>
      <c r="AE558" s="158">
        <f>ROUND(Fall13!Z558/($P558/100),3)</f>
        <v>7.4779999999999998</v>
      </c>
      <c r="AF558" s="158">
        <f>ROUND(Fall13!AA558/($P558/100),3)</f>
        <v>7.3579999999999997</v>
      </c>
      <c r="AG558" s="168">
        <f t="shared" ref="AG558:AL558" si="281">AG546</f>
        <v>142.9</v>
      </c>
      <c r="AH558" s="168">
        <f t="shared" si="281"/>
        <v>421.3</v>
      </c>
      <c r="AI558" s="168">
        <f t="shared" si="281"/>
        <v>51.6</v>
      </c>
      <c r="AJ558" s="168">
        <f t="shared" si="281"/>
        <v>25.9</v>
      </c>
      <c r="AK558" s="168">
        <f t="shared" si="281"/>
        <v>201.7</v>
      </c>
      <c r="AL558" s="168">
        <f t="shared" si="281"/>
        <v>2.9</v>
      </c>
    </row>
    <row r="559" spans="1:38">
      <c r="A559" s="16">
        <f t="shared" si="226"/>
        <v>2036</v>
      </c>
      <c r="B559" s="6">
        <f t="shared" si="251"/>
        <v>3</v>
      </c>
      <c r="C559" s="46">
        <f>'[1]M (Adjusted)'!B562</f>
        <v>11031.290103770072</v>
      </c>
      <c r="D559" s="101">
        <f>'[1]M (Adjusted)'!D562</f>
        <v>581.08033866771768</v>
      </c>
      <c r="E559" s="101">
        <f>'[1]M (Adjusted)'!E562</f>
        <v>206.85284357283624</v>
      </c>
      <c r="F559" s="101">
        <f>'[1]M (Adjusted)'!F562</f>
        <v>1711.2424034748242</v>
      </c>
      <c r="G559" s="101">
        <f>'[1]M (Adjusted)'!G562</f>
        <v>177.93703474386805</v>
      </c>
      <c r="H559" s="101">
        <f>'[1]M (Adjusted)'!H562</f>
        <v>755.01577163103127</v>
      </c>
      <c r="I559" s="101">
        <f>'[1]M (Adjusted)'!I562</f>
        <v>1957.1932699242907</v>
      </c>
      <c r="J559" s="101">
        <f>'[1]M (Adjusted)'!J562</f>
        <v>2163.8294942826033</v>
      </c>
      <c r="K559" s="101">
        <f>'[1]M (Adjusted)'!K562</f>
        <v>1777.3946117811627</v>
      </c>
      <c r="L559" s="101">
        <f>'[1]M (Adjusted)'!L562</f>
        <v>440.15236784469698</v>
      </c>
      <c r="M559" s="101">
        <f>'[1]M (Adjusted)'!M562</f>
        <v>8982.7649536824774</v>
      </c>
      <c r="N559" s="101">
        <f>'[1]M (Adjusted)'!N562</f>
        <v>1237.3790934547169</v>
      </c>
      <c r="O559" s="38">
        <f t="shared" si="234"/>
        <v>29.4</v>
      </c>
      <c r="P559" s="101">
        <f>[2]M!L562</f>
        <v>378.8093411733787</v>
      </c>
      <c r="Q559" s="104">
        <f>'[3]M (Adjusted)'!$L562</f>
        <v>1545013.3094246157</v>
      </c>
      <c r="R559" s="104">
        <f>'[3]M (Adjusted)'!D562</f>
        <v>51155.611477059261</v>
      </c>
      <c r="S559" s="104">
        <f>'[3]M (Adjusted)'!$M562</f>
        <v>1379290.9819946289</v>
      </c>
      <c r="T559" s="104">
        <f>'[3]M (Adjusted)'!$O562</f>
        <v>45152.055215251065</v>
      </c>
      <c r="U559" s="174">
        <f>[4]Sheet1!$AQ562</f>
        <v>115.75407454031783</v>
      </c>
      <c r="V559" s="101">
        <f>[2]M!F562</f>
        <v>105.3019382428498</v>
      </c>
      <c r="W559" s="80">
        <v>33.82253814066879</v>
      </c>
      <c r="X559" s="80">
        <v>28.687341680225739</v>
      </c>
      <c r="Y559" s="80">
        <v>22.565201779885875</v>
      </c>
      <c r="Z559" s="80">
        <v>27.831954771128991</v>
      </c>
      <c r="AA559" s="80">
        <v>27.376484329139881</v>
      </c>
      <c r="AB559" s="158">
        <f>ROUND(Fall13!W559/($P559/100),3)</f>
        <v>8.9290000000000003</v>
      </c>
      <c r="AC559" s="158">
        <f>ROUND(Fall13!X559/($P559/100),3)</f>
        <v>7.5730000000000004</v>
      </c>
      <c r="AD559" s="158">
        <f>ROUND(Fall13!Y559/($P559/100),3)</f>
        <v>5.9569999999999999</v>
      </c>
      <c r="AE559" s="158">
        <f>ROUND(Fall13!Z559/($P559/100),3)</f>
        <v>7.3470000000000004</v>
      </c>
      <c r="AF559" s="158">
        <f>ROUND(Fall13!AA559/($P559/100),3)</f>
        <v>7.2270000000000003</v>
      </c>
      <c r="AG559" s="168">
        <f t="shared" ref="AG559:AL559" si="282">AG547</f>
        <v>79.2</v>
      </c>
      <c r="AH559" s="168">
        <f t="shared" si="282"/>
        <v>40.700000000000003</v>
      </c>
      <c r="AI559" s="168">
        <f t="shared" si="282"/>
        <v>25.2</v>
      </c>
      <c r="AJ559" s="168">
        <f t="shared" si="282"/>
        <v>66.099999999999994</v>
      </c>
      <c r="AK559" s="168">
        <f t="shared" si="282"/>
        <v>118.4</v>
      </c>
      <c r="AL559" s="168">
        <f t="shared" si="282"/>
        <v>14.6</v>
      </c>
    </row>
    <row r="560" spans="1:38">
      <c r="A560" s="16">
        <f t="shared" si="226"/>
        <v>2036</v>
      </c>
      <c r="B560" s="6">
        <f t="shared" si="251"/>
        <v>4</v>
      </c>
      <c r="C560" s="46">
        <f>'[1]M (Adjusted)'!B563</f>
        <v>11040.574085395534</v>
      </c>
      <c r="D560" s="101">
        <f>'[1]M (Adjusted)'!D563</f>
        <v>581.87775912682218</v>
      </c>
      <c r="E560" s="101">
        <f>'[1]M (Adjusted)'!E563</f>
        <v>206.4941667071854</v>
      </c>
      <c r="F560" s="101">
        <f>'[1]M (Adjusted)'!F563</f>
        <v>1711.2402916546755</v>
      </c>
      <c r="G560" s="101">
        <f>'[1]M (Adjusted)'!G563</f>
        <v>178.18036164802808</v>
      </c>
      <c r="H560" s="101">
        <f>'[1]M (Adjusted)'!H563</f>
        <v>755.9634231018523</v>
      </c>
      <c r="I560" s="101">
        <f>'[1]M (Adjusted)'!I563</f>
        <v>1959.3139268701275</v>
      </c>
      <c r="J560" s="101">
        <f>'[1]M (Adjusted)'!J563</f>
        <v>2166.7446331419674</v>
      </c>
      <c r="K560" s="101">
        <f>'[1]M (Adjusted)'!K563</f>
        <v>1779.0719393645725</v>
      </c>
      <c r="L560" s="101">
        <f>'[1]M (Adjusted)'!L563</f>
        <v>440.43408382137619</v>
      </c>
      <c r="M560" s="101">
        <f>'[1]M (Adjusted)'!M563</f>
        <v>8990.9486596025981</v>
      </c>
      <c r="N560" s="101">
        <f>'[1]M (Adjusted)'!N563</f>
        <v>1237.2465426594304</v>
      </c>
      <c r="O560" s="38">
        <f t="shared" si="234"/>
        <v>29.65</v>
      </c>
      <c r="P560" s="101">
        <f>[2]M!L563</f>
        <v>379.47335799299179</v>
      </c>
      <c r="Q560" s="104">
        <f>'[3]M (Adjusted)'!$L563</f>
        <v>1547731.7843098959</v>
      </c>
      <c r="R560" s="104">
        <f>'[3]M (Adjusted)'!D563</f>
        <v>51205.5055939171</v>
      </c>
      <c r="S560" s="104">
        <f>'[3]M (Adjusted)'!$M563</f>
        <v>1381722.1417928061</v>
      </c>
      <c r="T560" s="104">
        <f>'[3]M (Adjusted)'!$O563</f>
        <v>45184.99121907552</v>
      </c>
      <c r="U560" s="174">
        <f>[4]Sheet1!$AQ563</f>
        <v>115.79095972607611</v>
      </c>
      <c r="V560" s="101">
        <f>[2]M!F563</f>
        <v>105.30745971581588</v>
      </c>
      <c r="W560" s="80">
        <v>33.793460598365627</v>
      </c>
      <c r="X560" s="80">
        <v>28.725234359610013</v>
      </c>
      <c r="Y560" s="80">
        <v>22.692146517010819</v>
      </c>
      <c r="Z560" s="80">
        <v>27.906840342226822</v>
      </c>
      <c r="AA560" s="80">
        <v>27.374270698759709</v>
      </c>
      <c r="AB560" s="158">
        <f>ROUND(Fall13!W560/($P560/100),3)</f>
        <v>8.9049999999999994</v>
      </c>
      <c r="AC560" s="158">
        <f>ROUND(Fall13!X560/($P560/100),3)</f>
        <v>7.57</v>
      </c>
      <c r="AD560" s="158">
        <f>ROUND(Fall13!Y560/($P560/100),3)</f>
        <v>5.98</v>
      </c>
      <c r="AE560" s="158">
        <f>ROUND(Fall13!Z560/($P560/100),3)</f>
        <v>7.3540000000000001</v>
      </c>
      <c r="AF560" s="158">
        <f>ROUND(Fall13!AA560/($P560/100),3)</f>
        <v>7.2140000000000004</v>
      </c>
      <c r="AG560" s="168">
        <f t="shared" ref="AG560:AL560" si="283">AG548</f>
        <v>19.399999999999999</v>
      </c>
      <c r="AH560" s="168">
        <f t="shared" si="283"/>
        <v>96.9</v>
      </c>
      <c r="AI560" s="168">
        <f t="shared" si="283"/>
        <v>2.8</v>
      </c>
      <c r="AJ560" s="168">
        <f t="shared" si="283"/>
        <v>140.19999999999999</v>
      </c>
      <c r="AK560" s="168">
        <f t="shared" si="283"/>
        <v>37.6</v>
      </c>
      <c r="AL560" s="168">
        <f t="shared" si="283"/>
        <v>43.9</v>
      </c>
    </row>
    <row r="561" spans="1:38">
      <c r="A561" s="16">
        <f t="shared" si="226"/>
        <v>2036</v>
      </c>
      <c r="B561" s="6">
        <f t="shared" si="251"/>
        <v>5</v>
      </c>
      <c r="C561" s="46">
        <f>'[1]M (Adjusted)'!B564</f>
        <v>11049.83153819473</v>
      </c>
      <c r="D561" s="101">
        <f>'[1]M (Adjusted)'!D564</f>
        <v>582.65470337483191</v>
      </c>
      <c r="E561" s="101">
        <f>'[1]M (Adjusted)'!E564</f>
        <v>206.14188125376467</v>
      </c>
      <c r="F561" s="101">
        <f>'[1]M (Adjusted)'!F564</f>
        <v>1711.2265178219325</v>
      </c>
      <c r="G561" s="101">
        <f>'[1]M (Adjusted)'!G564</f>
        <v>178.41993747234736</v>
      </c>
      <c r="H561" s="101">
        <f>'[1]M (Adjusted)'!H564</f>
        <v>756.89585707812091</v>
      </c>
      <c r="I561" s="101">
        <f>'[1]M (Adjusted)'!I564</f>
        <v>1961.4302542089454</v>
      </c>
      <c r="J561" s="101">
        <f>'[1]M (Adjusted)'!J564</f>
        <v>2169.694608526605</v>
      </c>
      <c r="K561" s="101">
        <f>'[1]M (Adjusted)'!K564</f>
        <v>1780.7578259805036</v>
      </c>
      <c r="L561" s="101">
        <f>'[1]M (Adjusted)'!L564</f>
        <v>440.71230339637447</v>
      </c>
      <c r="M561" s="101">
        <f>'[1]M (Adjusted)'!M564</f>
        <v>8999.1373044848278</v>
      </c>
      <c r="N561" s="101">
        <f>'[1]M (Adjusted)'!N564</f>
        <v>1237.5671948908659</v>
      </c>
      <c r="O561" s="38">
        <f t="shared" si="234"/>
        <v>30.55</v>
      </c>
      <c r="P561" s="101">
        <f>[2]M!L564</f>
        <v>380.13832944554969</v>
      </c>
      <c r="Q561" s="104">
        <f>'[3]M (Adjusted)'!$L564</f>
        <v>1550424.6381073305</v>
      </c>
      <c r="R561" s="104">
        <f>'[3]M (Adjusted)'!D564</f>
        <v>51253.246093552822</v>
      </c>
      <c r="S561" s="104">
        <f>'[3]M (Adjusted)'!$M564</f>
        <v>1384128.6830823345</v>
      </c>
      <c r="T561" s="104">
        <f>'[3]M (Adjusted)'!$O564</f>
        <v>45217.45527444347</v>
      </c>
      <c r="U561" s="174">
        <f>[4]Sheet1!$AQ564</f>
        <v>115.82936872684607</v>
      </c>
      <c r="V561" s="101">
        <f>[2]M!F564</f>
        <v>105.31793622185867</v>
      </c>
      <c r="W561" s="80">
        <v>33.241159952784969</v>
      </c>
      <c r="X561" s="80">
        <v>28.291401979503412</v>
      </c>
      <c r="Y561" s="80">
        <v>22.507798410131898</v>
      </c>
      <c r="Z561" s="80">
        <v>27.518697585234314</v>
      </c>
      <c r="AA561" s="80">
        <v>27.362364202729708</v>
      </c>
      <c r="AB561" s="158">
        <f>ROUND(Fall13!W561/($P561/100),3)</f>
        <v>8.7439999999999998</v>
      </c>
      <c r="AC561" s="158">
        <f>ROUND(Fall13!X561/($P561/100),3)</f>
        <v>7.4420000000000002</v>
      </c>
      <c r="AD561" s="158">
        <f>ROUND(Fall13!Y561/($P561/100),3)</f>
        <v>5.9210000000000003</v>
      </c>
      <c r="AE561" s="158">
        <f>ROUND(Fall13!Z561/($P561/100),3)</f>
        <v>7.2389999999999999</v>
      </c>
      <c r="AF561" s="158">
        <f>ROUND(Fall13!AA561/($P561/100),3)</f>
        <v>7.1980000000000004</v>
      </c>
      <c r="AG561" s="168">
        <f t="shared" ref="AG561:AL561" si="284">AG549</f>
        <v>2.6</v>
      </c>
      <c r="AH561" s="168">
        <f t="shared" si="284"/>
        <v>202.5</v>
      </c>
      <c r="AI561" s="168">
        <f t="shared" si="284"/>
        <v>0.2</v>
      </c>
      <c r="AJ561" s="168">
        <f t="shared" si="284"/>
        <v>258.10000000000002</v>
      </c>
      <c r="AK561" s="168">
        <f t="shared" si="284"/>
        <v>6.7</v>
      </c>
      <c r="AL561" s="168">
        <f t="shared" si="284"/>
        <v>124.9</v>
      </c>
    </row>
    <row r="562" spans="1:38">
      <c r="A562" s="16">
        <f t="shared" si="226"/>
        <v>2036</v>
      </c>
      <c r="B562" s="6">
        <f t="shared" si="251"/>
        <v>6</v>
      </c>
      <c r="C562" s="46">
        <f>'[1]M (Adjusted)'!B565</f>
        <v>11059.022355087101</v>
      </c>
      <c r="D562" s="101">
        <f>'[1]M (Adjusted)'!D565</f>
        <v>583.40616123614211</v>
      </c>
      <c r="E562" s="101">
        <f>'[1]M (Adjusted)'!E565</f>
        <v>205.79268162858401</v>
      </c>
      <c r="F562" s="101">
        <f>'[1]M (Adjusted)'!F565</f>
        <v>1711.2021413939074</v>
      </c>
      <c r="G562" s="101">
        <f>'[1]M (Adjusted)'!G565</f>
        <v>178.65270837591962</v>
      </c>
      <c r="H562" s="101">
        <f>'[1]M (Adjusted)'!H565</f>
        <v>757.82778703533108</v>
      </c>
      <c r="I562" s="101">
        <f>'[1]M (Adjusted)'!I565</f>
        <v>1963.5730038106442</v>
      </c>
      <c r="J562" s="101">
        <f>'[1]M (Adjusted)'!J565</f>
        <v>2172.6763416926065</v>
      </c>
      <c r="K562" s="101">
        <f>'[1]M (Adjusted)'!K565</f>
        <v>1782.4199737869203</v>
      </c>
      <c r="L562" s="101">
        <f>'[1]M (Adjusted)'!L565</f>
        <v>440.97628962223729</v>
      </c>
      <c r="M562" s="101">
        <f>'[1]M (Adjusted)'!M565</f>
        <v>9007.3282457175646</v>
      </c>
      <c r="N562" s="101">
        <f>'[1]M (Adjusted)'!N565</f>
        <v>1237.9086239069809</v>
      </c>
      <c r="O562" s="38">
        <f t="shared" si="234"/>
        <v>30.8</v>
      </c>
      <c r="P562" s="101">
        <f>[2]M!L565</f>
        <v>380.80211792035647</v>
      </c>
      <c r="Q562" s="104">
        <f>'[3]M (Adjusted)'!$L565</f>
        <v>1553136.7896532058</v>
      </c>
      <c r="R562" s="104">
        <f>'[3]M (Adjusted)'!D565</f>
        <v>51298.574506489647</v>
      </c>
      <c r="S562" s="104">
        <f>'[3]M (Adjusted)'!$M565</f>
        <v>1386560.4523523967</v>
      </c>
      <c r="T562" s="104">
        <f>'[3]M (Adjusted)'!$O565</f>
        <v>45251.18064842224</v>
      </c>
      <c r="U562" s="174">
        <f>[4]Sheet1!$AQ565</f>
        <v>115.86933834108835</v>
      </c>
      <c r="V562" s="101">
        <f>[2]M!F565</f>
        <v>105.33573648358384</v>
      </c>
      <c r="W562" s="80">
        <v>33.055395301051377</v>
      </c>
      <c r="X562" s="80">
        <v>28.252103505775935</v>
      </c>
      <c r="Y562" s="80">
        <v>22.347582377785709</v>
      </c>
      <c r="Z562" s="80">
        <v>27.489046366115321</v>
      </c>
      <c r="AA562" s="80">
        <v>27.840208079538709</v>
      </c>
      <c r="AB562" s="158">
        <f>ROUND(Fall13!W562/($P562/100),3)</f>
        <v>8.68</v>
      </c>
      <c r="AC562" s="158">
        <f>ROUND(Fall13!X562/($P562/100),3)</f>
        <v>7.4189999999999996</v>
      </c>
      <c r="AD562" s="158">
        <f>ROUND(Fall13!Y562/($P562/100),3)</f>
        <v>5.8689999999999998</v>
      </c>
      <c r="AE562" s="158">
        <f>ROUND(Fall13!Z562/($P562/100),3)</f>
        <v>7.2190000000000003</v>
      </c>
      <c r="AF562" s="158">
        <f>ROUND(Fall13!AA562/($P562/100),3)</f>
        <v>7.3109999999999999</v>
      </c>
      <c r="AG562" s="168">
        <f t="shared" ref="AG562:AL562" si="285">AG550</f>
        <v>0</v>
      </c>
      <c r="AH562" s="168">
        <f t="shared" si="285"/>
        <v>350.3</v>
      </c>
      <c r="AI562" s="168">
        <f t="shared" si="285"/>
        <v>0</v>
      </c>
      <c r="AJ562" s="168">
        <f t="shared" si="285"/>
        <v>411.6</v>
      </c>
      <c r="AK562" s="168">
        <f t="shared" si="285"/>
        <v>0</v>
      </c>
      <c r="AL562" s="168">
        <f t="shared" si="285"/>
        <v>259</v>
      </c>
    </row>
    <row r="563" spans="1:38">
      <c r="A563" s="16">
        <f t="shared" si="226"/>
        <v>2036</v>
      </c>
      <c r="B563" s="6">
        <f t="shared" si="251"/>
        <v>7</v>
      </c>
      <c r="C563" s="46">
        <f>'[1]M (Adjusted)'!B566</f>
        <v>11068.146622405176</v>
      </c>
      <c r="D563" s="101">
        <f>'[1]M (Adjusted)'!D566</f>
        <v>584.13546294718981</v>
      </c>
      <c r="E563" s="101">
        <f>'[1]M (Adjusted)'!E566</f>
        <v>205.44587393675653</v>
      </c>
      <c r="F563" s="101">
        <f>'[1]M (Adjusted)'!F566</f>
        <v>1711.1701740691017</v>
      </c>
      <c r="G563" s="101">
        <f>'[1]M (Adjusted)'!G566</f>
        <v>178.87859875599162</v>
      </c>
      <c r="H563" s="101">
        <f>'[1]M (Adjusted)'!H566</f>
        <v>758.76232326738238</v>
      </c>
      <c r="I563" s="101">
        <f>'[1]M (Adjusted)'!I566</f>
        <v>1965.7322739420399</v>
      </c>
      <c r="J563" s="101">
        <f>'[1]M (Adjusted)'!J566</f>
        <v>2175.6659338652125</v>
      </c>
      <c r="K563" s="101">
        <f>'[1]M (Adjusted)'!K566</f>
        <v>1784.0641838009319</v>
      </c>
      <c r="L563" s="101">
        <f>'[1]M (Adjusted)'!L566</f>
        <v>441.2309745135567</v>
      </c>
      <c r="M563" s="101">
        <f>'[1]M (Adjusted)'!M566</f>
        <v>9015.5044622142177</v>
      </c>
      <c r="N563" s="101">
        <f>'[1]M (Adjusted)'!N566</f>
        <v>1238.1843914214289</v>
      </c>
      <c r="O563" s="38">
        <f t="shared" si="234"/>
        <v>30.35</v>
      </c>
      <c r="P563" s="101">
        <f>[2]M!L566</f>
        <v>381.46485269036623</v>
      </c>
      <c r="Q563" s="104">
        <f>'[3]M (Adjusted)'!$L566</f>
        <v>1555881.7522406424</v>
      </c>
      <c r="R563" s="104">
        <f>'[3]M (Adjusted)'!D566</f>
        <v>51342.94403253089</v>
      </c>
      <c r="S563" s="104">
        <f>'[3]M (Adjusted)'!$M566</f>
        <v>1389020.9014823667</v>
      </c>
      <c r="T563" s="104">
        <f>'[3]M (Adjusted)'!$O566</f>
        <v>45286.253478696271</v>
      </c>
      <c r="U563" s="174">
        <f>[4]Sheet1!$AQ566</f>
        <v>115.91050517877504</v>
      </c>
      <c r="V563" s="101">
        <f>[2]M!F566</f>
        <v>105.3565327098533</v>
      </c>
      <c r="W563" s="80">
        <v>33.129825088107722</v>
      </c>
      <c r="X563" s="80">
        <v>28.126504276443931</v>
      </c>
      <c r="Y563" s="80">
        <v>22.210503593770103</v>
      </c>
      <c r="Z563" s="80">
        <v>27.364094806104632</v>
      </c>
      <c r="AA563" s="80">
        <v>27.903799810300431</v>
      </c>
      <c r="AB563" s="158">
        <f>ROUND(Fall13!W563/($P563/100),3)</f>
        <v>8.6850000000000005</v>
      </c>
      <c r="AC563" s="158">
        <f>ROUND(Fall13!X563/($P563/100),3)</f>
        <v>7.3730000000000002</v>
      </c>
      <c r="AD563" s="158">
        <f>ROUND(Fall13!Y563/($P563/100),3)</f>
        <v>5.8220000000000001</v>
      </c>
      <c r="AE563" s="158">
        <f>ROUND(Fall13!Z563/($P563/100),3)</f>
        <v>7.173</v>
      </c>
      <c r="AF563" s="158">
        <f>ROUND(Fall13!AA563/($P563/100),3)</f>
        <v>7.3150000000000004</v>
      </c>
      <c r="AG563" s="168">
        <f t="shared" ref="AG563:AL563" si="286">AG551</f>
        <v>0</v>
      </c>
      <c r="AH563" s="168">
        <f t="shared" si="286"/>
        <v>421.3</v>
      </c>
      <c r="AI563" s="168">
        <f t="shared" si="286"/>
        <v>0</v>
      </c>
      <c r="AJ563" s="168">
        <f t="shared" si="286"/>
        <v>482.4</v>
      </c>
      <c r="AK563" s="168">
        <f t="shared" si="286"/>
        <v>0</v>
      </c>
      <c r="AL563" s="168">
        <f t="shared" si="286"/>
        <v>329.7</v>
      </c>
    </row>
    <row r="564" spans="1:38">
      <c r="A564" s="16">
        <f t="shared" si="226"/>
        <v>2036</v>
      </c>
      <c r="B564" s="6">
        <f t="shared" si="251"/>
        <v>8</v>
      </c>
      <c r="C564" s="46">
        <f>'[1]M (Adjusted)'!B567</f>
        <v>11077.367403560107</v>
      </c>
      <c r="D564" s="101">
        <f>'[1]M (Adjusted)'!D567</f>
        <v>584.86090204960874</v>
      </c>
      <c r="E564" s="101">
        <f>'[1]M (Adjusted)'!E567</f>
        <v>205.09589133543832</v>
      </c>
      <c r="F564" s="101">
        <f>'[1]M (Adjusted)'!F567</f>
        <v>1711.1338442097749</v>
      </c>
      <c r="G564" s="101">
        <f>'[1]M (Adjusted)'!G567</f>
        <v>179.10226967972852</v>
      </c>
      <c r="H564" s="101">
        <f>'[1]M (Adjusted)'!H567</f>
        <v>759.71410341269427</v>
      </c>
      <c r="I564" s="101">
        <f>'[1]M (Adjusted)'!I567</f>
        <v>1967.9195386724125</v>
      </c>
      <c r="J564" s="101">
        <f>'[1]M (Adjusted)'!J567</f>
        <v>2178.6805667343638</v>
      </c>
      <c r="K564" s="101">
        <f>'[1]M (Adjusted)'!K567</f>
        <v>1785.7361227456599</v>
      </c>
      <c r="L564" s="101">
        <f>'[1]M (Adjusted)'!L567</f>
        <v>441.49090396192287</v>
      </c>
      <c r="M564" s="101">
        <f>'[1]M (Adjusted)'!M567</f>
        <v>9023.7773494165576</v>
      </c>
      <c r="N564" s="101">
        <f>'[1]M (Adjusted)'!N567</f>
        <v>1238.4249473935815</v>
      </c>
      <c r="O564" s="38">
        <f t="shared" si="234"/>
        <v>31.25</v>
      </c>
      <c r="P564" s="101">
        <f>[2]M!L567</f>
        <v>382.13830158607135</v>
      </c>
      <c r="Q564" s="104">
        <f>'[3]M (Adjusted)'!$L567</f>
        <v>1558707.9388072107</v>
      </c>
      <c r="R564" s="104">
        <f>'[3]M (Adjusted)'!D567</f>
        <v>51389.156942496003</v>
      </c>
      <c r="S564" s="104">
        <f>'[3]M (Adjusted)'!$M567</f>
        <v>1391538.4150801627</v>
      </c>
      <c r="T564" s="104">
        <f>'[3]M (Adjusted)'!$O567</f>
        <v>45322.785603061799</v>
      </c>
      <c r="U564" s="174">
        <f>[4]Sheet1!$AQ567</f>
        <v>115.95302882004152</v>
      </c>
      <c r="V564" s="101">
        <f>[2]M!F567</f>
        <v>105.37392523575333</v>
      </c>
      <c r="W564" s="80">
        <v>33.133159497209753</v>
      </c>
      <c r="X564" s="80">
        <v>28.092775301259984</v>
      </c>
      <c r="Y564" s="80">
        <v>22.257767286012694</v>
      </c>
      <c r="Z564" s="80">
        <v>27.335597820047433</v>
      </c>
      <c r="AA564" s="80">
        <v>27.850636461262475</v>
      </c>
      <c r="AB564" s="158">
        <f>ROUND(Fall13!W564/($P564/100),3)</f>
        <v>8.67</v>
      </c>
      <c r="AC564" s="158">
        <f>ROUND(Fall13!X564/($P564/100),3)</f>
        <v>7.351</v>
      </c>
      <c r="AD564" s="158">
        <f>ROUND(Fall13!Y564/($P564/100),3)</f>
        <v>5.8250000000000002</v>
      </c>
      <c r="AE564" s="158">
        <f>ROUND(Fall13!Z564/($P564/100),3)</f>
        <v>7.1529999999999996</v>
      </c>
      <c r="AF564" s="158">
        <f>ROUND(Fall13!AA564/($P564/100),3)</f>
        <v>7.2880000000000003</v>
      </c>
      <c r="AG564" s="168">
        <f t="shared" ref="AG564:AL564" si="287">AG552</f>
        <v>0</v>
      </c>
      <c r="AH564" s="168">
        <f t="shared" si="287"/>
        <v>449.2</v>
      </c>
      <c r="AI564" s="168">
        <f t="shared" si="287"/>
        <v>0</v>
      </c>
      <c r="AJ564" s="168">
        <f t="shared" si="287"/>
        <v>510.4</v>
      </c>
      <c r="AK564" s="168">
        <f t="shared" si="287"/>
        <v>0</v>
      </c>
      <c r="AL564" s="168">
        <f t="shared" si="287"/>
        <v>357.3</v>
      </c>
    </row>
    <row r="565" spans="1:38">
      <c r="A565" s="16">
        <f t="shared" si="226"/>
        <v>2036</v>
      </c>
      <c r="B565" s="6">
        <f t="shared" si="251"/>
        <v>9</v>
      </c>
      <c r="C565" s="46">
        <f>'[1]M (Adjusted)'!B568</f>
        <v>11086.382772123814</v>
      </c>
      <c r="D565" s="101">
        <f>'[1]M (Adjusted)'!D568</f>
        <v>585.56597133862476</v>
      </c>
      <c r="E565" s="101">
        <f>'[1]M (Adjusted)'!E568</f>
        <v>204.75205536099773</v>
      </c>
      <c r="F565" s="101">
        <f>'[1]M (Adjusted)'!F568</f>
        <v>1711.093888144195</v>
      </c>
      <c r="G565" s="101">
        <f>'[1]M (Adjusted)'!G568</f>
        <v>179.31878051323196</v>
      </c>
      <c r="H565" s="101">
        <f>'[1]M (Adjusted)'!H568</f>
        <v>760.6506530423959</v>
      </c>
      <c r="I565" s="101">
        <f>'[1]M (Adjusted)'!I568</f>
        <v>1970.0491165479025</v>
      </c>
      <c r="J565" s="101">
        <f>'[1]M (Adjusted)'!J568</f>
        <v>2181.6005756815275</v>
      </c>
      <c r="K565" s="101">
        <f>'[1]M (Adjusted)'!K568</f>
        <v>1787.3869325846433</v>
      </c>
      <c r="L565" s="101">
        <f>'[1]M (Adjusted)'!L568</f>
        <v>441.75332648667194</v>
      </c>
      <c r="M565" s="101">
        <f>'[1]M (Adjusted)'!M568</f>
        <v>9031.8532730005682</v>
      </c>
      <c r="N565" s="101">
        <f>'[1]M (Adjusted)'!N568</f>
        <v>1238.6240301618511</v>
      </c>
      <c r="O565" s="38">
        <f t="shared" si="234"/>
        <v>30.5</v>
      </c>
      <c r="P565" s="101">
        <f>[2]M!L568</f>
        <v>382.8018300989022</v>
      </c>
      <c r="Q565" s="104">
        <f>'[3]M (Adjusted)'!$L568</f>
        <v>1561524.2525838215</v>
      </c>
      <c r="R565" s="104">
        <f>'[3]M (Adjusted)'!D568</f>
        <v>51437.110477497066</v>
      </c>
      <c r="S565" s="104">
        <f>'[3]M (Adjusted)'!$M568</f>
        <v>1394028.1728836061</v>
      </c>
      <c r="T565" s="104">
        <f>'[3]M (Adjusted)'!$O568</f>
        <v>45359.420032215115</v>
      </c>
      <c r="U565" s="174">
        <f>[4]Sheet1!$AQ568</f>
        <v>115.99509930648492</v>
      </c>
      <c r="V565" s="101">
        <f>[2]M!F568</f>
        <v>105.38307390864938</v>
      </c>
      <c r="W565" s="80">
        <v>33.354766669250658</v>
      </c>
      <c r="X565" s="80">
        <v>28.316193063216172</v>
      </c>
      <c r="Y565" s="80">
        <v>22.351017564421969</v>
      </c>
      <c r="Z565" s="80">
        <v>27.516216389556114</v>
      </c>
      <c r="AA565" s="80">
        <v>27.889770212736835</v>
      </c>
      <c r="AB565" s="158">
        <f>ROUND(Fall13!W565/($P565/100),3)</f>
        <v>8.7129999999999992</v>
      </c>
      <c r="AC565" s="158">
        <f>ROUND(Fall13!X565/($P565/100),3)</f>
        <v>7.3970000000000002</v>
      </c>
      <c r="AD565" s="158">
        <f>ROUND(Fall13!Y565/($P565/100),3)</f>
        <v>5.8390000000000004</v>
      </c>
      <c r="AE565" s="158">
        <f>ROUND(Fall13!Z565/($P565/100),3)</f>
        <v>7.1879999999999997</v>
      </c>
      <c r="AF565" s="158">
        <f>ROUND(Fall13!AA565/($P565/100),3)</f>
        <v>7.2859999999999996</v>
      </c>
      <c r="AG565" s="168">
        <f t="shared" ref="AG565:AL565" si="288">AG553</f>
        <v>0</v>
      </c>
      <c r="AH565" s="168">
        <f t="shared" si="288"/>
        <v>434.1</v>
      </c>
      <c r="AI565" s="168">
        <f t="shared" si="288"/>
        <v>0</v>
      </c>
      <c r="AJ565" s="168">
        <f t="shared" si="288"/>
        <v>495.5</v>
      </c>
      <c r="AK565" s="168">
        <f t="shared" si="288"/>
        <v>0</v>
      </c>
      <c r="AL565" s="168">
        <f t="shared" si="288"/>
        <v>342.1</v>
      </c>
    </row>
    <row r="566" spans="1:38">
      <c r="A566" s="16">
        <f t="shared" si="226"/>
        <v>2036</v>
      </c>
      <c r="B566" s="6">
        <f t="shared" si="251"/>
        <v>10</v>
      </c>
      <c r="C566" s="46">
        <f>'[1]M (Adjusted)'!B569</f>
        <v>11095.280724178399</v>
      </c>
      <c r="D566" s="101">
        <f>'[1]M (Adjusted)'!D569</f>
        <v>586.27025828955152</v>
      </c>
      <c r="E566" s="101">
        <f>'[1]M (Adjusted)'!E569</f>
        <v>204.40061714223796</v>
      </c>
      <c r="F566" s="101">
        <f>'[1]M (Adjusted)'!F569</f>
        <v>1711.0367004676691</v>
      </c>
      <c r="G566" s="101">
        <f>'[1]M (Adjusted)'!G569</f>
        <v>179.53764834939952</v>
      </c>
      <c r="H566" s="101">
        <f>'[1]M (Adjusted)'!H569</f>
        <v>761.58252680013254</v>
      </c>
      <c r="I566" s="101">
        <f>'[1]M (Adjusted)'!I569</f>
        <v>1972.1668354354558</v>
      </c>
      <c r="J566" s="101">
        <f>'[1]M (Adjusted)'!J569</f>
        <v>2184.4783521169616</v>
      </c>
      <c r="K566" s="101">
        <f>'[1]M (Adjusted)'!K569</f>
        <v>1789.0081008802499</v>
      </c>
      <c r="L566" s="101">
        <f>'[1]M (Adjusted)'!L569</f>
        <v>442.01410852372646</v>
      </c>
      <c r="M566" s="101">
        <f>'[1]M (Adjusted)'!M569</f>
        <v>9039.8242725735945</v>
      </c>
      <c r="N566" s="101">
        <f>'[1]M (Adjusted)'!N569</f>
        <v>1238.7081816026891</v>
      </c>
      <c r="O566" s="38">
        <f t="shared" si="234"/>
        <v>29.7</v>
      </c>
      <c r="P566" s="101">
        <f>[2]M!L569</f>
        <v>383.46793741071895</v>
      </c>
      <c r="Q566" s="104">
        <f>'[3]M (Adjusted)'!$L569</f>
        <v>1564368.6354527627</v>
      </c>
      <c r="R566" s="104">
        <f>'[3]M (Adjusted)'!D569</f>
        <v>51487.013610863345</v>
      </c>
      <c r="S566" s="104">
        <f>'[3]M (Adjusted)'!$M569</f>
        <v>1396553.0874579644</v>
      </c>
      <c r="T566" s="104">
        <f>'[3]M (Adjusted)'!$O569</f>
        <v>45397.465922124924</v>
      </c>
      <c r="U566" s="174">
        <f>[4]Sheet1!$AQ569</f>
        <v>116.03721575857884</v>
      </c>
      <c r="V566" s="101">
        <f>[2]M!F569</f>
        <v>105.38701871764516</v>
      </c>
      <c r="W566" s="80">
        <v>33.780119019168794</v>
      </c>
      <c r="X566" s="80">
        <v>28.500333511565167</v>
      </c>
      <c r="Y566" s="80">
        <v>22.283467310999242</v>
      </c>
      <c r="Z566" s="80">
        <v>27.63500640466162</v>
      </c>
      <c r="AA566" s="80">
        <v>27.747402051849047</v>
      </c>
      <c r="AB566" s="158">
        <f>ROUND(Fall13!W566/($P566/100),3)</f>
        <v>8.8089999999999993</v>
      </c>
      <c r="AC566" s="158">
        <f>ROUND(Fall13!X566/($P566/100),3)</f>
        <v>7.4320000000000004</v>
      </c>
      <c r="AD566" s="158">
        <f>ROUND(Fall13!Y566/($P566/100),3)</f>
        <v>5.8109999999999999</v>
      </c>
      <c r="AE566" s="158">
        <f>ROUND(Fall13!Z566/($P566/100),3)</f>
        <v>7.2069999999999999</v>
      </c>
      <c r="AF566" s="158">
        <f>ROUND(Fall13!AA566/($P566/100),3)</f>
        <v>7.2359999999999998</v>
      </c>
      <c r="AG566" s="168">
        <f t="shared" ref="AG566:AL566" si="289">AG554</f>
        <v>0.3</v>
      </c>
      <c r="AH566" s="168">
        <f t="shared" si="289"/>
        <v>344.3</v>
      </c>
      <c r="AI566" s="168">
        <f t="shared" si="289"/>
        <v>0</v>
      </c>
      <c r="AJ566" s="168">
        <f t="shared" si="289"/>
        <v>403.4</v>
      </c>
      <c r="AK566" s="168">
        <f t="shared" si="289"/>
        <v>0.7</v>
      </c>
      <c r="AL566" s="168">
        <f t="shared" si="289"/>
        <v>256.3</v>
      </c>
    </row>
    <row r="567" spans="1:38">
      <c r="A567" s="16">
        <f t="shared" si="226"/>
        <v>2036</v>
      </c>
      <c r="B567" s="6">
        <f t="shared" si="251"/>
        <v>11</v>
      </c>
      <c r="C567" s="46">
        <f>'[1]M (Adjusted)'!B570</f>
        <v>11103.985664521655</v>
      </c>
      <c r="D567" s="101">
        <f>'[1]M (Adjusted)'!D570</f>
        <v>586.98178333801525</v>
      </c>
      <c r="E567" s="101">
        <f>'[1]M (Adjusted)'!E570</f>
        <v>204.03181670183938</v>
      </c>
      <c r="F567" s="101">
        <f>'[1]M (Adjusted)'!F570</f>
        <v>1710.9457447202876</v>
      </c>
      <c r="G567" s="101">
        <f>'[1]M (Adjusted)'!G570</f>
        <v>179.76574735591808</v>
      </c>
      <c r="H567" s="101">
        <f>'[1]M (Adjusted)'!H570</f>
        <v>762.50418019269898</v>
      </c>
      <c r="I567" s="101">
        <f>'[1]M (Adjusted)'!I570</f>
        <v>1974.2912836451083</v>
      </c>
      <c r="J567" s="101">
        <f>'[1]M (Adjusted)'!J570</f>
        <v>2187.3265038028358</v>
      </c>
      <c r="K567" s="101">
        <f>'[1]M (Adjusted)'!K570</f>
        <v>1790.5524998545648</v>
      </c>
      <c r="L567" s="101">
        <f>'[1]M (Adjusted)'!L570</f>
        <v>442.26070551052692</v>
      </c>
      <c r="M567" s="101">
        <f>'[1]M (Adjusted)'!M570</f>
        <v>9047.6466650819402</v>
      </c>
      <c r="N567" s="101">
        <f>'[1]M (Adjusted)'!N570</f>
        <v>1238.5791182162618</v>
      </c>
      <c r="O567" s="38">
        <f t="shared" si="234"/>
        <v>29.9</v>
      </c>
      <c r="P567" s="101">
        <f>[2]M!L570</f>
        <v>384.13836427958063</v>
      </c>
      <c r="Q567" s="104">
        <f>'[3]M (Adjusted)'!$L570</f>
        <v>1567230.8113408408</v>
      </c>
      <c r="R567" s="104">
        <f>'[3]M (Adjusted)'!D570</f>
        <v>51537.710638720528</v>
      </c>
      <c r="S567" s="104">
        <f>'[3]M (Adjusted)'!$M570</f>
        <v>1399142.6721099853</v>
      </c>
      <c r="T567" s="104">
        <f>'[3]M (Adjusted)'!$O570</f>
        <v>45437.891692733763</v>
      </c>
      <c r="U567" s="174">
        <f>[4]Sheet1!$AQ570</f>
        <v>116.0792732249635</v>
      </c>
      <c r="V567" s="101">
        <f>[2]M!F570</f>
        <v>105.39076017035792</v>
      </c>
      <c r="W567" s="80">
        <v>34.458722163257761</v>
      </c>
      <c r="X567" s="80">
        <v>28.883253972746839</v>
      </c>
      <c r="Y567" s="80">
        <v>22.855867361485231</v>
      </c>
      <c r="Z567" s="80">
        <v>28.036812852499075</v>
      </c>
      <c r="AA567" s="80">
        <v>27.361264312204852</v>
      </c>
      <c r="AB567" s="158">
        <f>ROUND(Fall13!W567/($P567/100),3)</f>
        <v>8.9700000000000006</v>
      </c>
      <c r="AC567" s="158">
        <f>ROUND(Fall13!X567/($P567/100),3)</f>
        <v>7.5190000000000001</v>
      </c>
      <c r="AD567" s="158">
        <f>ROUND(Fall13!Y567/($P567/100),3)</f>
        <v>5.95</v>
      </c>
      <c r="AE567" s="158">
        <f>ROUND(Fall13!Z567/($P567/100),3)</f>
        <v>7.2990000000000004</v>
      </c>
      <c r="AF567" s="158">
        <f>ROUND(Fall13!AA567/($P567/100),3)</f>
        <v>7.1230000000000002</v>
      </c>
      <c r="AG567" s="168">
        <f t="shared" ref="AG567:AL567" si="290">AG555</f>
        <v>13.1</v>
      </c>
      <c r="AH567" s="168">
        <f t="shared" si="290"/>
        <v>171.4</v>
      </c>
      <c r="AI567" s="168">
        <f t="shared" si="290"/>
        <v>1.8</v>
      </c>
      <c r="AJ567" s="168">
        <f t="shared" si="290"/>
        <v>221</v>
      </c>
      <c r="AK567" s="168">
        <f t="shared" si="290"/>
        <v>23.9</v>
      </c>
      <c r="AL567" s="168">
        <f t="shared" si="290"/>
        <v>106.2</v>
      </c>
    </row>
    <row r="568" spans="1:38">
      <c r="A568" s="16">
        <f t="shared" si="226"/>
        <v>2036</v>
      </c>
      <c r="B568" s="6">
        <f t="shared" si="251"/>
        <v>12</v>
      </c>
      <c r="C568" s="46">
        <f>'[1]M (Adjusted)'!B571</f>
        <v>11112.466515808335</v>
      </c>
      <c r="D568" s="101">
        <f>'[1]M (Adjusted)'!D571</f>
        <v>587.70679614131132</v>
      </c>
      <c r="E568" s="101">
        <f>'[1]M (Adjusted)'!E571</f>
        <v>203.64009617124833</v>
      </c>
      <c r="F568" s="101">
        <f>'[1]M (Adjusted)'!F571</f>
        <v>1710.8082221068682</v>
      </c>
      <c r="G568" s="101">
        <f>'[1]M (Adjusted)'!G571</f>
        <v>180.00616280374027</v>
      </c>
      <c r="H568" s="101">
        <f>'[1]M (Adjusted)'!H571</f>
        <v>763.4154203546143</v>
      </c>
      <c r="I568" s="101">
        <f>'[1]M (Adjusted)'!I571</f>
        <v>1976.4326878250126</v>
      </c>
      <c r="J568" s="101">
        <f>'[1]M (Adjusted)'!J571</f>
        <v>2190.1613531228036</v>
      </c>
      <c r="K568" s="101">
        <f>'[1]M (Adjusted)'!K571</f>
        <v>1791.9943469647437</v>
      </c>
      <c r="L568" s="101">
        <f>'[1]M (Adjusted)'!L571</f>
        <v>442.48558438569307</v>
      </c>
      <c r="M568" s="101">
        <f>'[1]M (Adjusted)'!M571</f>
        <v>9055.3037775634766</v>
      </c>
      <c r="N568" s="101">
        <f>'[1]M (Adjusted)'!N571</f>
        <v>1238.2443507791302</v>
      </c>
      <c r="O568" s="38">
        <f t="shared" si="234"/>
        <v>31.4</v>
      </c>
      <c r="P568" s="101">
        <f>[2]M!L571</f>
        <v>384.81423242702601</v>
      </c>
      <c r="Q568" s="104">
        <f>'[3]M (Adjusted)'!$L571</f>
        <v>1570099.4826044883</v>
      </c>
      <c r="R568" s="104">
        <f>'[3]M (Adjusted)'!D571</f>
        <v>51588.230673900107</v>
      </c>
      <c r="S568" s="104">
        <f>'[3]M (Adjusted)'!$M571</f>
        <v>1401807.4233979257</v>
      </c>
      <c r="T568" s="104">
        <f>'[3]M (Adjusted)'!$O571</f>
        <v>45480.980625490985</v>
      </c>
      <c r="U568" s="174">
        <f>[4]Sheet1!$AQ571</f>
        <v>116.12096693350243</v>
      </c>
      <c r="V568" s="101">
        <f>[2]M!F571</f>
        <v>105.39801755159974</v>
      </c>
      <c r="W568" s="80">
        <v>33.680046542412271</v>
      </c>
      <c r="X568" s="80">
        <v>28.656244457221938</v>
      </c>
      <c r="Y568" s="80">
        <v>22.425681059912783</v>
      </c>
      <c r="Z568" s="80">
        <v>27.769497964526501</v>
      </c>
      <c r="AA568" s="80">
        <v>27.573039803650808</v>
      </c>
      <c r="AB568" s="158">
        <f>ROUND(Fall13!W568/($P568/100),3)</f>
        <v>8.7520000000000007</v>
      </c>
      <c r="AC568" s="158">
        <f>ROUND(Fall13!X568/($P568/100),3)</f>
        <v>7.4470000000000001</v>
      </c>
      <c r="AD568" s="158">
        <f>ROUND(Fall13!Y568/($P568/100),3)</f>
        <v>5.8280000000000003</v>
      </c>
      <c r="AE568" s="158">
        <f>ROUND(Fall13!Z568/($P568/100),3)</f>
        <v>7.2160000000000002</v>
      </c>
      <c r="AF568" s="158">
        <f>ROUND(Fall13!AA568/($P568/100),3)</f>
        <v>7.165</v>
      </c>
      <c r="AG568" s="168">
        <f t="shared" ref="AG568:AL568" si="291">AG556</f>
        <v>64.900000000000006</v>
      </c>
      <c r="AH568" s="168">
        <f t="shared" si="291"/>
        <v>54.9</v>
      </c>
      <c r="AI568" s="168">
        <f t="shared" si="291"/>
        <v>19.8</v>
      </c>
      <c r="AJ568" s="168">
        <f t="shared" si="291"/>
        <v>83.9</v>
      </c>
      <c r="AK568" s="168">
        <f t="shared" si="291"/>
        <v>97.8</v>
      </c>
      <c r="AL568" s="168">
        <f t="shared" si="291"/>
        <v>25.2</v>
      </c>
    </row>
    <row r="569" spans="1:38">
      <c r="A569" s="16">
        <f t="shared" si="226"/>
        <v>2037</v>
      </c>
      <c r="B569" s="6">
        <f t="shared" si="251"/>
        <v>1</v>
      </c>
      <c r="C569" s="46">
        <f>'[1]M (Adjusted)'!B572</f>
        <v>11120.980397168667</v>
      </c>
      <c r="D569" s="101">
        <f>'[1]M (Adjusted)'!D572</f>
        <v>588.45774821777854</v>
      </c>
      <c r="E569" s="101">
        <f>'[1]M (Adjusted)'!E572</f>
        <v>203.22740423583215</v>
      </c>
      <c r="F569" s="101">
        <f>'[1]M (Adjusted)'!F572</f>
        <v>1710.6223833654676</v>
      </c>
      <c r="G569" s="101">
        <f>'[1]M (Adjusted)'!G572</f>
        <v>180.25371016297609</v>
      </c>
      <c r="H569" s="101">
        <f>'[1]M (Adjusted)'!H572</f>
        <v>764.34820891796585</v>
      </c>
      <c r="I569" s="101">
        <f>'[1]M (Adjusted)'!I572</f>
        <v>1978.6102108131013</v>
      </c>
      <c r="J569" s="101">
        <f>'[1]M (Adjusted)'!J572</f>
        <v>2193.0593893422233</v>
      </c>
      <c r="K569" s="101">
        <f>'[1]M (Adjusted)'!K572</f>
        <v>1793.4017464345502</v>
      </c>
      <c r="L569" s="101">
        <f>'[1]M (Adjusted)'!L572</f>
        <v>442.70114483732368</v>
      </c>
      <c r="M569" s="101">
        <f>'[1]M (Adjusted)'!M572</f>
        <v>9062.9967938736081</v>
      </c>
      <c r="N569" s="101">
        <f>'[1]M (Adjusted)'!N572</f>
        <v>1247.4942814466096</v>
      </c>
      <c r="O569" s="38">
        <f t="shared" si="234"/>
        <v>32.200000000000003</v>
      </c>
      <c r="P569" s="101">
        <f>[2]M!L572</f>
        <v>385.505597828617</v>
      </c>
      <c r="Q569" s="104">
        <f>'[3]M (Adjusted)'!$L572</f>
        <v>1573005.7319212882</v>
      </c>
      <c r="R569" s="104">
        <f>'[3]M (Adjusted)'!D572</f>
        <v>51638.91752686027</v>
      </c>
      <c r="S569" s="104">
        <f>'[3]M (Adjusted)'!$M572</f>
        <v>1404538.7927118116</v>
      </c>
      <c r="T569" s="104">
        <f>'[3]M (Adjusted)'!$O572</f>
        <v>45525.455732868562</v>
      </c>
      <c r="U569" s="174">
        <f>[4]Sheet1!$AQ572</f>
        <v>116.16204594347566</v>
      </c>
      <c r="V569" s="101">
        <f>[2]M!F572</f>
        <v>105.4087476305243</v>
      </c>
      <c r="W569" s="80">
        <v>35.307853847829804</v>
      </c>
      <c r="X569" s="80">
        <v>30.062341437429591</v>
      </c>
      <c r="Y569" s="80">
        <v>23.446174562400728</v>
      </c>
      <c r="Z569" s="80">
        <v>29.149487491757696</v>
      </c>
      <c r="AA569" s="80">
        <v>29.133792293642763</v>
      </c>
      <c r="AB569" s="158">
        <f>ROUND(Fall13!W569/($P569/100),3)</f>
        <v>9.1590000000000007</v>
      </c>
      <c r="AC569" s="158">
        <f>ROUND(Fall13!X569/($P569/100),3)</f>
        <v>7.798</v>
      </c>
      <c r="AD569" s="158">
        <f>ROUND(Fall13!Y569/($P569/100),3)</f>
        <v>6.0819999999999999</v>
      </c>
      <c r="AE569" s="158">
        <f>ROUND(Fall13!Z569/($P569/100),3)</f>
        <v>7.5609999999999999</v>
      </c>
      <c r="AF569" s="158">
        <f>ROUND(Fall13!AA569/($P569/100),3)</f>
        <v>7.5570000000000004</v>
      </c>
      <c r="AG569" s="168">
        <f t="shared" ref="AG569:AL569" si="292">AG557</f>
        <v>149.19999999999999</v>
      </c>
      <c r="AH569" s="168">
        <f t="shared" si="292"/>
        <v>350.3</v>
      </c>
      <c r="AI569" s="168">
        <f t="shared" si="292"/>
        <v>58.6</v>
      </c>
      <c r="AJ569" s="168">
        <f t="shared" si="292"/>
        <v>44.2</v>
      </c>
      <c r="AK569" s="168">
        <f t="shared" si="292"/>
        <v>204.3</v>
      </c>
      <c r="AL569" s="168">
        <f t="shared" si="292"/>
        <v>7.4</v>
      </c>
    </row>
    <row r="570" spans="1:38">
      <c r="A570" s="16">
        <f t="shared" ref="A570:A616" si="293">A558+1</f>
        <v>2037</v>
      </c>
      <c r="B570" s="6">
        <f t="shared" si="251"/>
        <v>2</v>
      </c>
      <c r="C570" s="46">
        <f>'[1]M (Adjusted)'!B573</f>
        <v>11129.139038961115</v>
      </c>
      <c r="D570" s="101">
        <f>'[1]M (Adjusted)'!D573</f>
        <v>589.18395290723333</v>
      </c>
      <c r="E570" s="101">
        <f>'[1]M (Adjusted)'!E573</f>
        <v>202.83330524930247</v>
      </c>
      <c r="F570" s="101">
        <f>'[1]M (Adjusted)'!F573</f>
        <v>1710.4080538584717</v>
      </c>
      <c r="G570" s="101">
        <f>'[1]M (Adjusted)'!G573</f>
        <v>180.48014153939272</v>
      </c>
      <c r="H570" s="101">
        <f>'[1]M (Adjusted)'!H573</f>
        <v>765.26269604624918</v>
      </c>
      <c r="I570" s="101">
        <f>'[1]M (Adjusted)'!I573</f>
        <v>1980.660777441625</v>
      </c>
      <c r="J570" s="101">
        <f>'[1]M (Adjusted)'!J573</f>
        <v>2195.8640211969614</v>
      </c>
      <c r="K570" s="101">
        <f>'[1]M (Adjusted)'!K573</f>
        <v>1794.7501277088054</v>
      </c>
      <c r="L570" s="101">
        <f>'[1]M (Adjusted)'!L573</f>
        <v>442.90733767164471</v>
      </c>
      <c r="M570" s="101">
        <f>'[1]M (Adjusted)'!M573</f>
        <v>9070.3331554631495</v>
      </c>
      <c r="N570" s="101">
        <f>'[1]M (Adjusted)'!N573</f>
        <v>1245.2240067944401</v>
      </c>
      <c r="O570" s="38">
        <f t="shared" si="234"/>
        <v>29.7</v>
      </c>
      <c r="P570" s="101">
        <f>[2]M!L573</f>
        <v>386.16595305121569</v>
      </c>
      <c r="Q570" s="104">
        <f>'[3]M (Adjusted)'!$L573</f>
        <v>1575746.714980534</v>
      </c>
      <c r="R570" s="104">
        <f>'[3]M (Adjusted)'!D573</f>
        <v>51687.046649851392</v>
      </c>
      <c r="S570" s="104">
        <f>'[3]M (Adjusted)'!$M573</f>
        <v>1407092.0282260349</v>
      </c>
      <c r="T570" s="104">
        <f>'[3]M (Adjusted)'!$O573</f>
        <v>45565.894326022695</v>
      </c>
      <c r="U570" s="174">
        <f>[4]Sheet1!$AQ573</f>
        <v>116.19890930773025</v>
      </c>
      <c r="V570" s="101">
        <f>[2]M!F573</f>
        <v>105.42067865612418</v>
      </c>
      <c r="W570" s="80">
        <v>35.747468203608143</v>
      </c>
      <c r="X570" s="80">
        <v>30.678448488232537</v>
      </c>
      <c r="Y570" s="80">
        <v>23.993493238056192</v>
      </c>
      <c r="Z570" s="80">
        <v>29.723707313732252</v>
      </c>
      <c r="AA570" s="80">
        <v>29.200874243623979</v>
      </c>
      <c r="AB570" s="158">
        <f>ROUND(Fall13!W570/($P570/100),3)</f>
        <v>9.2569999999999997</v>
      </c>
      <c r="AC570" s="158">
        <f>ROUND(Fall13!X570/($P570/100),3)</f>
        <v>7.944</v>
      </c>
      <c r="AD570" s="158">
        <f>ROUND(Fall13!Y570/($P570/100),3)</f>
        <v>6.2130000000000001</v>
      </c>
      <c r="AE570" s="158">
        <f>ROUND(Fall13!Z570/($P570/100),3)</f>
        <v>7.6970000000000001</v>
      </c>
      <c r="AF570" s="158">
        <f>ROUND(Fall13!AA570/($P570/100),3)</f>
        <v>7.5620000000000003</v>
      </c>
      <c r="AG570" s="168">
        <f t="shared" ref="AG570:AL570" si="294">AG558</f>
        <v>142.9</v>
      </c>
      <c r="AH570" s="168">
        <f t="shared" si="294"/>
        <v>421.3</v>
      </c>
      <c r="AI570" s="168">
        <f t="shared" si="294"/>
        <v>51.6</v>
      </c>
      <c r="AJ570" s="168">
        <f t="shared" si="294"/>
        <v>25.9</v>
      </c>
      <c r="AK570" s="168">
        <f t="shared" si="294"/>
        <v>201.7</v>
      </c>
      <c r="AL570" s="168">
        <f t="shared" si="294"/>
        <v>2.9</v>
      </c>
    </row>
    <row r="571" spans="1:38">
      <c r="A571" s="16">
        <f t="shared" si="293"/>
        <v>2037</v>
      </c>
      <c r="B571" s="6">
        <f t="shared" si="251"/>
        <v>3</v>
      </c>
      <c r="C571" s="46">
        <f>'[1]M (Adjusted)'!B574</f>
        <v>11137.475231461467</v>
      </c>
      <c r="D571" s="101">
        <f>'[1]M (Adjusted)'!D574</f>
        <v>589.91815202298665</v>
      </c>
      <c r="E571" s="101">
        <f>'[1]M (Adjusted)'!E574</f>
        <v>202.44760137566576</v>
      </c>
      <c r="F571" s="101">
        <f>'[1]M (Adjusted)'!F574</f>
        <v>1710.1675778786021</v>
      </c>
      <c r="G571" s="101">
        <f>'[1]M (Adjusted)'!G574</f>
        <v>180.69077759404337</v>
      </c>
      <c r="H571" s="101">
        <f>'[1]M (Adjusted)'!H574</f>
        <v>766.21634198821357</v>
      </c>
      <c r="I571" s="101">
        <f>'[1]M (Adjusted)'!I574</f>
        <v>1982.6801256027913</v>
      </c>
      <c r="J571" s="101">
        <f>'[1]M (Adjusted)'!J574</f>
        <v>2198.7352579711905</v>
      </c>
      <c r="K571" s="101">
        <f>'[1]M (Adjusted)'!K574</f>
        <v>1796.1562594442119</v>
      </c>
      <c r="L571" s="101">
        <f>'[1]M (Adjusted)'!L574</f>
        <v>443.12499165501924</v>
      </c>
      <c r="M571" s="101">
        <f>'[1]M (Adjusted)'!M574</f>
        <v>9077.7713321340707</v>
      </c>
      <c r="N571" s="101">
        <f>'[1]M (Adjusted)'!N574</f>
        <v>1244.0965611645943</v>
      </c>
      <c r="O571" s="38">
        <f t="shared" si="234"/>
        <v>29.4</v>
      </c>
      <c r="P571" s="101">
        <f>[2]M!L574</f>
        <v>386.82728733430287</v>
      </c>
      <c r="Q571" s="104">
        <f>'[3]M (Adjusted)'!$L574</f>
        <v>1578447.8803514049</v>
      </c>
      <c r="R571" s="104">
        <f>'[3]M (Adjusted)'!D574</f>
        <v>51734.05261393344</v>
      </c>
      <c r="S571" s="104">
        <f>'[3]M (Adjusted)'!$M574</f>
        <v>1409549.3753396312</v>
      </c>
      <c r="T571" s="104">
        <f>'[3]M (Adjusted)'!$O574</f>
        <v>45602.602416146183</v>
      </c>
      <c r="U571" s="174">
        <f>[4]Sheet1!$AQ574</f>
        <v>116.23324853398147</v>
      </c>
      <c r="V571" s="101">
        <f>[2]M!F574</f>
        <v>105.43309270755027</v>
      </c>
      <c r="W571" s="80">
        <v>35.456002006140942</v>
      </c>
      <c r="X571" s="80">
        <v>30.154753067046819</v>
      </c>
      <c r="Y571" s="80">
        <v>23.686854517843376</v>
      </c>
      <c r="Z571" s="80">
        <v>29.255611511578934</v>
      </c>
      <c r="AA571" s="80">
        <v>28.728459935795982</v>
      </c>
      <c r="AB571" s="158">
        <f>ROUND(Fall13!W571/($P571/100),3)</f>
        <v>9.1660000000000004</v>
      </c>
      <c r="AC571" s="158">
        <f>ROUND(Fall13!X571/($P571/100),3)</f>
        <v>7.7949999999999999</v>
      </c>
      <c r="AD571" s="158">
        <f>ROUND(Fall13!Y571/($P571/100),3)</f>
        <v>6.1230000000000002</v>
      </c>
      <c r="AE571" s="158">
        <f>ROUND(Fall13!Z571/($P571/100),3)</f>
        <v>7.5629999999999997</v>
      </c>
      <c r="AF571" s="158">
        <f>ROUND(Fall13!AA571/($P571/100),3)</f>
        <v>7.4269999999999996</v>
      </c>
      <c r="AG571" s="168">
        <f t="shared" ref="AG571:AL571" si="295">AG559</f>
        <v>79.2</v>
      </c>
      <c r="AH571" s="168">
        <f t="shared" si="295"/>
        <v>40.700000000000003</v>
      </c>
      <c r="AI571" s="168">
        <f t="shared" si="295"/>
        <v>25.2</v>
      </c>
      <c r="AJ571" s="168">
        <f t="shared" si="295"/>
        <v>66.099999999999994</v>
      </c>
      <c r="AK571" s="168">
        <f t="shared" si="295"/>
        <v>118.4</v>
      </c>
      <c r="AL571" s="168">
        <f t="shared" si="295"/>
        <v>14.6</v>
      </c>
    </row>
    <row r="572" spans="1:38">
      <c r="A572" s="16">
        <f t="shared" si="293"/>
        <v>2037</v>
      </c>
      <c r="B572" s="6">
        <f t="shared" si="251"/>
        <v>4</v>
      </c>
      <c r="C572" s="46">
        <f>'[1]M (Adjusted)'!B575</f>
        <v>11146.283931938311</v>
      </c>
      <c r="D572" s="101">
        <f>'[1]M (Adjusted)'!D575</f>
        <v>590.67530303585033</v>
      </c>
      <c r="E572" s="101">
        <f>'[1]M (Adjusted)'!E575</f>
        <v>202.05931806480513</v>
      </c>
      <c r="F572" s="101">
        <f>'[1]M (Adjusted)'!F575</f>
        <v>1709.9219971607129</v>
      </c>
      <c r="G572" s="101">
        <f>'[1]M (Adjusted)'!G575</f>
        <v>180.90318389236927</v>
      </c>
      <c r="H572" s="101">
        <f>'[1]M (Adjusted)'!H575</f>
        <v>767.22794455265</v>
      </c>
      <c r="I572" s="101">
        <f>'[1]M (Adjusted)'!I575</f>
        <v>1984.7675732523203</v>
      </c>
      <c r="J572" s="101">
        <f>'[1]M (Adjusted)'!J575</f>
        <v>2201.7550578226646</v>
      </c>
      <c r="K572" s="101">
        <f>'[1]M (Adjusted)'!K575</f>
        <v>1797.6705871383349</v>
      </c>
      <c r="L572" s="101">
        <f>'[1]M (Adjusted)'!L575</f>
        <v>443.36306615828846</v>
      </c>
      <c r="M572" s="101">
        <f>'[1]M (Adjusted)'!M575</f>
        <v>9085.60940997734</v>
      </c>
      <c r="N572" s="101">
        <f>'[1]M (Adjusted)'!N575</f>
        <v>1243.8979411427208</v>
      </c>
      <c r="O572" s="38">
        <f t="shared" si="234"/>
        <v>29.65</v>
      </c>
      <c r="P572" s="101">
        <f>[2]M!L575</f>
        <v>387.51126966917269</v>
      </c>
      <c r="Q572" s="104">
        <f>'[3]M (Adjusted)'!$L575</f>
        <v>1581187.0708552042</v>
      </c>
      <c r="R572" s="104">
        <f>'[3]M (Adjusted)'!D575</f>
        <v>51780.779372947967</v>
      </c>
      <c r="S572" s="104">
        <f>'[3]M (Adjusted)'!$M575</f>
        <v>1411998.3697113036</v>
      </c>
      <c r="T572" s="104">
        <f>'[3]M (Adjusted)'!$O575</f>
        <v>45637.063791084292</v>
      </c>
      <c r="U572" s="174">
        <f>[4]Sheet1!$AQ575</f>
        <v>116.26816908704738</v>
      </c>
      <c r="V572" s="101">
        <f>[2]M!F575</f>
        <v>105.44576793330101</v>
      </c>
      <c r="W572" s="80">
        <v>35.425520160161582</v>
      </c>
      <c r="X572" s="80">
        <v>30.194584028124304</v>
      </c>
      <c r="Y572" s="80">
        <v>23.820109320943111</v>
      </c>
      <c r="Z572" s="80">
        <v>29.334327620234497</v>
      </c>
      <c r="AA572" s="80">
        <v>28.726136986255611</v>
      </c>
      <c r="AB572" s="158">
        <f>ROUND(Fall13!W572/($P572/100),3)</f>
        <v>9.1419999999999995</v>
      </c>
      <c r="AC572" s="158">
        <f>ROUND(Fall13!X572/($P572/100),3)</f>
        <v>7.7919999999999998</v>
      </c>
      <c r="AD572" s="158">
        <f>ROUND(Fall13!Y572/($P572/100),3)</f>
        <v>6.1470000000000002</v>
      </c>
      <c r="AE572" s="158">
        <f>ROUND(Fall13!Z572/($P572/100),3)</f>
        <v>7.57</v>
      </c>
      <c r="AF572" s="158">
        <f>ROUND(Fall13!AA572/($P572/100),3)</f>
        <v>7.4130000000000003</v>
      </c>
      <c r="AG572" s="168">
        <f t="shared" ref="AG572:AL572" si="296">AG560</f>
        <v>19.399999999999999</v>
      </c>
      <c r="AH572" s="168">
        <f t="shared" si="296"/>
        <v>96.9</v>
      </c>
      <c r="AI572" s="168">
        <f t="shared" si="296"/>
        <v>2.8</v>
      </c>
      <c r="AJ572" s="168">
        <f t="shared" si="296"/>
        <v>140.19999999999999</v>
      </c>
      <c r="AK572" s="168">
        <f t="shared" si="296"/>
        <v>37.6</v>
      </c>
      <c r="AL572" s="168">
        <f t="shared" si="296"/>
        <v>43.9</v>
      </c>
    </row>
    <row r="573" spans="1:38">
      <c r="A573" s="16">
        <f t="shared" si="293"/>
        <v>2037</v>
      </c>
      <c r="B573" s="6">
        <f t="shared" si="251"/>
        <v>5</v>
      </c>
      <c r="C573" s="46">
        <f>'[1]M (Adjusted)'!B576</f>
        <v>11155.258979800248</v>
      </c>
      <c r="D573" s="101">
        <f>'[1]M (Adjusted)'!D576</f>
        <v>591.41788822148112</v>
      </c>
      <c r="E573" s="101">
        <f>'[1]M (Adjusted)'!E576</f>
        <v>201.6811648852252</v>
      </c>
      <c r="F573" s="101">
        <f>'[1]M (Adjusted)'!F576</f>
        <v>1709.7163310510016</v>
      </c>
      <c r="G573" s="101">
        <f>'[1]M (Adjusted)'!G576</f>
        <v>181.12700244003247</v>
      </c>
      <c r="H573" s="101">
        <f>'[1]M (Adjusted)'!H576</f>
        <v>768.24216220630035</v>
      </c>
      <c r="I573" s="101">
        <f>'[1]M (Adjusted)'!I576</f>
        <v>1986.9009236337677</v>
      </c>
      <c r="J573" s="101">
        <f>'[1]M (Adjusted)'!J576</f>
        <v>2204.7979869270516</v>
      </c>
      <c r="K573" s="101">
        <f>'[1]M (Adjusted)'!K576</f>
        <v>1799.2328838784128</v>
      </c>
      <c r="L573" s="101">
        <f>'[1]M (Adjusted)'!L576</f>
        <v>443.61287898468152</v>
      </c>
      <c r="M573" s="101">
        <f>'[1]M (Adjusted)'!M576</f>
        <v>9093.6301691212466</v>
      </c>
      <c r="N573" s="101">
        <f>'[1]M (Adjusted)'!N576</f>
        <v>1244.1610298990911</v>
      </c>
      <c r="O573" s="38">
        <f t="shared" si="234"/>
        <v>30.55</v>
      </c>
      <c r="P573" s="101">
        <f>[2]M!L576</f>
        <v>388.19493444508782</v>
      </c>
      <c r="Q573" s="104">
        <f>'[3]M (Adjusted)'!$L576</f>
        <v>1583858.702657392</v>
      </c>
      <c r="R573" s="104">
        <f>'[3]M (Adjusted)'!D576</f>
        <v>51826.579366618163</v>
      </c>
      <c r="S573" s="104">
        <f>'[3]M (Adjusted)'!$M576</f>
        <v>1414378.475058771</v>
      </c>
      <c r="T573" s="104">
        <f>'[3]M (Adjusted)'!$O576</f>
        <v>45668.991463999591</v>
      </c>
      <c r="U573" s="174">
        <f>[4]Sheet1!$AQ576</f>
        <v>116.30531503091896</v>
      </c>
      <c r="V573" s="101">
        <f>[2]M!F576</f>
        <v>105.45780973055309</v>
      </c>
      <c r="W573" s="80">
        <v>34.846546083282519</v>
      </c>
      <c r="X573" s="80">
        <v>29.738560307264127</v>
      </c>
      <c r="Y573" s="80">
        <v>23.626597787969658</v>
      </c>
      <c r="Z573" s="80">
        <v>28.926330632491997</v>
      </c>
      <c r="AA573" s="80">
        <v>28.713642493169452</v>
      </c>
      <c r="AB573" s="158">
        <f>ROUND(Fall13!W573/($P573/100),3)</f>
        <v>8.9770000000000003</v>
      </c>
      <c r="AC573" s="158">
        <f>ROUND(Fall13!X573/($P573/100),3)</f>
        <v>7.6609999999999996</v>
      </c>
      <c r="AD573" s="158">
        <f>ROUND(Fall13!Y573/($P573/100),3)</f>
        <v>6.0860000000000003</v>
      </c>
      <c r="AE573" s="158">
        <f>ROUND(Fall13!Z573/($P573/100),3)</f>
        <v>7.4509999999999996</v>
      </c>
      <c r="AF573" s="158">
        <f>ROUND(Fall13!AA573/($P573/100),3)</f>
        <v>7.3970000000000002</v>
      </c>
      <c r="AG573" s="168">
        <f t="shared" ref="AG573:AL573" si="297">AG561</f>
        <v>2.6</v>
      </c>
      <c r="AH573" s="168">
        <f t="shared" si="297"/>
        <v>202.5</v>
      </c>
      <c r="AI573" s="168">
        <f t="shared" si="297"/>
        <v>0.2</v>
      </c>
      <c r="AJ573" s="168">
        <f t="shared" si="297"/>
        <v>258.10000000000002</v>
      </c>
      <c r="AK573" s="168">
        <f t="shared" si="297"/>
        <v>6.7</v>
      </c>
      <c r="AL573" s="168">
        <f t="shared" si="297"/>
        <v>124.9</v>
      </c>
    </row>
    <row r="574" spans="1:38">
      <c r="A574" s="16">
        <f t="shared" si="293"/>
        <v>2037</v>
      </c>
      <c r="B574" s="6">
        <f t="shared" si="251"/>
        <v>6</v>
      </c>
      <c r="C574" s="46">
        <f>'[1]M (Adjusted)'!B577</f>
        <v>11164.357863155008</v>
      </c>
      <c r="D574" s="101">
        <f>'[1]M (Adjusted)'!D577</f>
        <v>592.13831573973096</v>
      </c>
      <c r="E574" s="101">
        <f>'[1]M (Adjusted)'!E577</f>
        <v>201.31250837179832</v>
      </c>
      <c r="F574" s="101">
        <f>'[1]M (Adjusted)'!F577</f>
        <v>1709.5735444123545</v>
      </c>
      <c r="G574" s="101">
        <f>'[1]M (Adjusted)'!G577</f>
        <v>181.37233277807633</v>
      </c>
      <c r="H574" s="101">
        <f>'[1]M (Adjusted)'!H577</f>
        <v>769.241645385325</v>
      </c>
      <c r="I574" s="101">
        <f>'[1]M (Adjusted)'!I577</f>
        <v>1989.104121246934</v>
      </c>
      <c r="J574" s="101">
        <f>'[1]M (Adjusted)'!J577</f>
        <v>2207.8382837486765</v>
      </c>
      <c r="K574" s="101">
        <f>'[1]M (Adjusted)'!K577</f>
        <v>1800.8289558033148</v>
      </c>
      <c r="L574" s="101">
        <f>'[1]M (Adjusted)'!L577</f>
        <v>443.87242845480017</v>
      </c>
      <c r="M574" s="101">
        <f>'[1]M (Adjusted)'!M577</f>
        <v>9101.8313118294827</v>
      </c>
      <c r="N574" s="101">
        <f>'[1]M (Adjusted)'!N577</f>
        <v>1244.4504608042323</v>
      </c>
      <c r="O574" s="38">
        <f t="shared" si="234"/>
        <v>30.8</v>
      </c>
      <c r="P574" s="101">
        <f>[2]M!L577</f>
        <v>388.87780201792873</v>
      </c>
      <c r="Q574" s="104">
        <f>'[3]M (Adjusted)'!$L577</f>
        <v>1586464.5030700683</v>
      </c>
      <c r="R574" s="104">
        <f>'[3]M (Adjusted)'!D577</f>
        <v>51871.735253785359</v>
      </c>
      <c r="S574" s="104">
        <f>'[3]M (Adjusted)'!$M577</f>
        <v>1416717.7060623169</v>
      </c>
      <c r="T574" s="104">
        <f>'[3]M (Adjusted)'!$O577</f>
        <v>45699.523154497147</v>
      </c>
      <c r="U574" s="174">
        <f>[4]Sheet1!$AQ577</f>
        <v>116.34656016398222</v>
      </c>
      <c r="V574" s="101">
        <f>[2]M!F577</f>
        <v>105.46906382657276</v>
      </c>
      <c r="W574" s="80">
        <v>34.65180990360426</v>
      </c>
      <c r="X574" s="80">
        <v>29.697251642823435</v>
      </c>
      <c r="Y574" s="80">
        <v>23.458417867106157</v>
      </c>
      <c r="Z574" s="80">
        <v>28.895162697845535</v>
      </c>
      <c r="AA574" s="80">
        <v>29.215084479124567</v>
      </c>
      <c r="AB574" s="158">
        <f>ROUND(Fall13!W574/($P574/100),3)</f>
        <v>8.9109999999999996</v>
      </c>
      <c r="AC574" s="158">
        <f>ROUND(Fall13!X574/($P574/100),3)</f>
        <v>7.6369999999999996</v>
      </c>
      <c r="AD574" s="158">
        <f>ROUND(Fall13!Y574/($P574/100),3)</f>
        <v>6.032</v>
      </c>
      <c r="AE574" s="158">
        <f>ROUND(Fall13!Z574/($P574/100),3)</f>
        <v>7.43</v>
      </c>
      <c r="AF574" s="158">
        <f>ROUND(Fall13!AA574/($P574/100),3)</f>
        <v>7.5129999999999999</v>
      </c>
      <c r="AG574" s="168">
        <f t="shared" ref="AG574:AL574" si="298">AG562</f>
        <v>0</v>
      </c>
      <c r="AH574" s="168">
        <f t="shared" si="298"/>
        <v>350.3</v>
      </c>
      <c r="AI574" s="168">
        <f t="shared" si="298"/>
        <v>0</v>
      </c>
      <c r="AJ574" s="168">
        <f t="shared" si="298"/>
        <v>411.6</v>
      </c>
      <c r="AK574" s="168">
        <f t="shared" si="298"/>
        <v>0</v>
      </c>
      <c r="AL574" s="168">
        <f t="shared" si="298"/>
        <v>259</v>
      </c>
    </row>
    <row r="575" spans="1:38">
      <c r="A575" s="16">
        <f t="shared" si="293"/>
        <v>2037</v>
      </c>
      <c r="B575" s="6">
        <f t="shared" si="251"/>
        <v>7</v>
      </c>
      <c r="C575" s="46">
        <f>'[1]M (Adjusted)'!B578</f>
        <v>11173.509619091788</v>
      </c>
      <c r="D575" s="101">
        <f>'[1]M (Adjusted)'!D578</f>
        <v>592.84361722296285</v>
      </c>
      <c r="E575" s="101">
        <f>'[1]M (Adjusted)'!E578</f>
        <v>200.95363052031627</v>
      </c>
      <c r="F575" s="101">
        <f>'[1]M (Adjusted)'!F578</f>
        <v>1709.4759947633552</v>
      </c>
      <c r="G575" s="101">
        <f>'[1]M (Adjusted)'!G578</f>
        <v>181.62850620645671</v>
      </c>
      <c r="H575" s="101">
        <f>'[1]M (Adjusted)'!H578</f>
        <v>770.22962845200971</v>
      </c>
      <c r="I575" s="101">
        <f>'[1]M (Adjusted)'!I578</f>
        <v>1991.3341915165224</v>
      </c>
      <c r="J575" s="101">
        <f>'[1]M (Adjusted)'!J578</f>
        <v>2210.8643703979828</v>
      </c>
      <c r="K575" s="101">
        <f>'[1]M (Adjusted)'!K578</f>
        <v>1802.4490173014422</v>
      </c>
      <c r="L575" s="101">
        <f>'[1]M (Adjusted)'!L578</f>
        <v>444.13966227286767</v>
      </c>
      <c r="M575" s="101">
        <f>'[1]M (Adjusted)'!M578</f>
        <v>9110.1213709106378</v>
      </c>
      <c r="N575" s="101">
        <f>'[1]M (Adjusted)'!N578</f>
        <v>1244.6774862891116</v>
      </c>
      <c r="O575" s="38">
        <f t="shared" si="234"/>
        <v>30.35</v>
      </c>
      <c r="P575" s="101">
        <f>[2]M!L578</f>
        <v>389.55959889833485</v>
      </c>
      <c r="Q575" s="104">
        <f>'[3]M (Adjusted)'!$L578</f>
        <v>1589045.5825136246</v>
      </c>
      <c r="R575" s="104">
        <f>'[3]M (Adjusted)'!D578</f>
        <v>51916.862891333389</v>
      </c>
      <c r="S575" s="104">
        <f>'[3]M (Adjusted)'!$M578</f>
        <v>1419046.423812374</v>
      </c>
      <c r="T575" s="104">
        <f>'[3]M (Adjusted)'!$O578</f>
        <v>45729.830196626725</v>
      </c>
      <c r="U575" s="174">
        <f>[4]Sheet1!$AQ578</f>
        <v>116.39093106318145</v>
      </c>
      <c r="V575" s="101">
        <f>[2]M!F578</f>
        <v>105.48030557080862</v>
      </c>
      <c r="W575" s="80">
        <v>34.729834286878237</v>
      </c>
      <c r="X575" s="80">
        <v>29.565227777101203</v>
      </c>
      <c r="Y575" s="80">
        <v>23.314525282136902</v>
      </c>
      <c r="Z575" s="80">
        <v>28.763819630946379</v>
      </c>
      <c r="AA575" s="80">
        <v>29.281816659468536</v>
      </c>
      <c r="AB575" s="158">
        <f>ROUND(Fall13!W575/($P575/100),3)</f>
        <v>8.9149999999999991</v>
      </c>
      <c r="AC575" s="158">
        <f>ROUND(Fall13!X575/($P575/100),3)</f>
        <v>7.5890000000000004</v>
      </c>
      <c r="AD575" s="158">
        <f>ROUND(Fall13!Y575/($P575/100),3)</f>
        <v>5.9850000000000003</v>
      </c>
      <c r="AE575" s="158">
        <f>ROUND(Fall13!Z575/($P575/100),3)</f>
        <v>7.3840000000000003</v>
      </c>
      <c r="AF575" s="158">
        <f>ROUND(Fall13!AA575/($P575/100),3)</f>
        <v>7.5170000000000003</v>
      </c>
      <c r="AG575" s="168">
        <f t="shared" ref="AG575:AL575" si="299">AG563</f>
        <v>0</v>
      </c>
      <c r="AH575" s="168">
        <f t="shared" si="299"/>
        <v>421.3</v>
      </c>
      <c r="AI575" s="168">
        <f t="shared" si="299"/>
        <v>0</v>
      </c>
      <c r="AJ575" s="168">
        <f t="shared" si="299"/>
        <v>482.4</v>
      </c>
      <c r="AK575" s="168">
        <f t="shared" si="299"/>
        <v>0</v>
      </c>
      <c r="AL575" s="168">
        <f t="shared" si="299"/>
        <v>329.7</v>
      </c>
    </row>
    <row r="576" spans="1:38">
      <c r="A576" s="16">
        <f t="shared" si="293"/>
        <v>2037</v>
      </c>
      <c r="B576" s="6">
        <f t="shared" si="251"/>
        <v>8</v>
      </c>
      <c r="C576" s="46">
        <f>'[1]M (Adjusted)'!B579</f>
        <v>11182.780774362085</v>
      </c>
      <c r="D576" s="101">
        <f>'[1]M (Adjusted)'!D579</f>
        <v>593.55759445833223</v>
      </c>
      <c r="E576" s="101">
        <f>'[1]M (Adjusted)'!E579</f>
        <v>200.59918046165859</v>
      </c>
      <c r="F576" s="101">
        <f>'[1]M (Adjusted)'!F579</f>
        <v>1709.3899888263775</v>
      </c>
      <c r="G576" s="101">
        <f>'[1]M (Adjusted)'!G579</f>
        <v>181.88167437502455</v>
      </c>
      <c r="H576" s="101">
        <f>'[1]M (Adjusted)'!H579</f>
        <v>771.23259715564666</v>
      </c>
      <c r="I576" s="101">
        <f>'[1]M (Adjusted)'!I579</f>
        <v>1993.5606701917225</v>
      </c>
      <c r="J576" s="101">
        <f>'[1]M (Adjusted)'!J579</f>
        <v>2213.9186202893334</v>
      </c>
      <c r="K576" s="101">
        <f>'[1]M (Adjusted)'!K579</f>
        <v>1804.1107585329203</v>
      </c>
      <c r="L576" s="101">
        <f>'[1]M (Adjusted)'!L579</f>
        <v>444.41676212847233</v>
      </c>
      <c r="M576" s="101">
        <f>'[1]M (Adjusted)'!M579</f>
        <v>9118.5110714994971</v>
      </c>
      <c r="N576" s="101">
        <f>'[1]M (Adjusted)'!N579</f>
        <v>1244.8695915025839</v>
      </c>
      <c r="O576" s="38">
        <f t="shared" si="234"/>
        <v>31.25</v>
      </c>
      <c r="P576" s="101">
        <f>[2]M!L579</f>
        <v>390.25129764929653</v>
      </c>
      <c r="Q576" s="104">
        <f>'[3]M (Adjusted)'!$L579</f>
        <v>1591700.2569801577</v>
      </c>
      <c r="R576" s="104">
        <f>'[3]M (Adjusted)'!D579</f>
        <v>51963.443372624468</v>
      </c>
      <c r="S576" s="104">
        <f>'[3]M (Adjusted)'!$M579</f>
        <v>1421435.2425615864</v>
      </c>
      <c r="T576" s="104">
        <f>'[3]M (Adjusted)'!$O579</f>
        <v>45761.639967893403</v>
      </c>
      <c r="U576" s="174">
        <f>[4]Sheet1!$AQ579</f>
        <v>116.4371796706682</v>
      </c>
      <c r="V576" s="101">
        <f>[2]M!F579</f>
        <v>105.49283235290298</v>
      </c>
      <c r="W576" s="80">
        <v>34.733329731700245</v>
      </c>
      <c r="X576" s="80">
        <v>29.529773501511158</v>
      </c>
      <c r="Y576" s="80">
        <v>23.364138319638048</v>
      </c>
      <c r="Z576" s="80">
        <v>28.733864970549867</v>
      </c>
      <c r="AA576" s="80">
        <v>29.226027861881263</v>
      </c>
      <c r="AB576" s="158">
        <f>ROUND(Fall13!W576/($P576/100),3)</f>
        <v>8.9</v>
      </c>
      <c r="AC576" s="158">
        <f>ROUND(Fall13!X576/($P576/100),3)</f>
        <v>7.5670000000000002</v>
      </c>
      <c r="AD576" s="158">
        <f>ROUND(Fall13!Y576/($P576/100),3)</f>
        <v>5.9870000000000001</v>
      </c>
      <c r="AE576" s="158">
        <f>ROUND(Fall13!Z576/($P576/100),3)</f>
        <v>7.3630000000000004</v>
      </c>
      <c r="AF576" s="158">
        <f>ROUND(Fall13!AA576/($P576/100),3)</f>
        <v>7.4889999999999999</v>
      </c>
      <c r="AG576" s="168">
        <f t="shared" ref="AG576:AL576" si="300">AG564</f>
        <v>0</v>
      </c>
      <c r="AH576" s="168">
        <f t="shared" si="300"/>
        <v>449.2</v>
      </c>
      <c r="AI576" s="168">
        <f t="shared" si="300"/>
        <v>0</v>
      </c>
      <c r="AJ576" s="168">
        <f t="shared" si="300"/>
        <v>510.4</v>
      </c>
      <c r="AK576" s="168">
        <f t="shared" si="300"/>
        <v>0</v>
      </c>
      <c r="AL576" s="168">
        <f t="shared" si="300"/>
        <v>357.3</v>
      </c>
    </row>
    <row r="577" spans="1:38">
      <c r="A577" s="16">
        <f t="shared" si="293"/>
        <v>2037</v>
      </c>
      <c r="B577" s="6">
        <f t="shared" si="251"/>
        <v>9</v>
      </c>
      <c r="C577" s="46">
        <f>'[1]M (Adjusted)'!B580</f>
        <v>11191.805395511476</v>
      </c>
      <c r="D577" s="101">
        <f>'[1]M (Adjusted)'!D580</f>
        <v>594.26586706973615</v>
      </c>
      <c r="E577" s="101">
        <f>'[1]M (Adjusted)'!E580</f>
        <v>200.25781471903124</v>
      </c>
      <c r="F577" s="101">
        <f>'[1]M (Adjusted)'!F580</f>
        <v>1709.2918364897992</v>
      </c>
      <c r="G577" s="101">
        <f>'[1]M (Adjusted)'!G580</f>
        <v>182.11237842167418</v>
      </c>
      <c r="H577" s="101">
        <f>'[1]M (Adjusted)'!H580</f>
        <v>772.22578484102462</v>
      </c>
      <c r="I577" s="101">
        <f>'[1]M (Adjusted)'!I580</f>
        <v>1995.6723147809505</v>
      </c>
      <c r="J577" s="101">
        <f>'[1]M (Adjusted)'!J580</f>
        <v>2216.8982338422288</v>
      </c>
      <c r="K577" s="101">
        <f>'[1]M (Adjusted)'!K580</f>
        <v>1805.7457837209106</v>
      </c>
      <c r="L577" s="101">
        <f>'[1]M (Adjusted)'!L580</f>
        <v>444.6909827078382</v>
      </c>
      <c r="M577" s="101">
        <f>'[1]M (Adjusted)'!M580</f>
        <v>9126.6373148044258</v>
      </c>
      <c r="N577" s="101">
        <f>'[1]M (Adjusted)'!N580</f>
        <v>1245.0231530864098</v>
      </c>
      <c r="O577" s="38">
        <f t="shared" ref="O577:O616" si="301">O565</f>
        <v>30.5</v>
      </c>
      <c r="P577" s="101">
        <f>[2]M!L580</f>
        <v>390.93100260359546</v>
      </c>
      <c r="Q577" s="104">
        <f>'[3]M (Adjusted)'!$L580</f>
        <v>1594384.3658554077</v>
      </c>
      <c r="R577" s="104">
        <f>'[3]M (Adjusted)'!D580</f>
        <v>52010.548074328377</v>
      </c>
      <c r="S577" s="104">
        <f>'[3]M (Adjusted)'!$M580</f>
        <v>1423835.4780812582</v>
      </c>
      <c r="T577" s="104">
        <f>'[3]M (Adjusted)'!$O580</f>
        <v>45794.907392457128</v>
      </c>
      <c r="U577" s="174">
        <f>[4]Sheet1!$AQ580</f>
        <v>116.4822096899598</v>
      </c>
      <c r="V577" s="101">
        <f>[2]M!F580</f>
        <v>105.50674714343623</v>
      </c>
      <c r="W577" s="80">
        <v>34.965639450851981</v>
      </c>
      <c r="X577" s="80">
        <v>29.764619501453531</v>
      </c>
      <c r="Y577" s="80">
        <v>23.462023807212006</v>
      </c>
      <c r="Z577" s="80">
        <v>28.923722518996467</v>
      </c>
      <c r="AA577" s="80">
        <v>29.267094216415753</v>
      </c>
      <c r="AB577" s="158">
        <f>ROUND(Fall13!W577/($P577/100),3)</f>
        <v>8.9440000000000008</v>
      </c>
      <c r="AC577" s="158">
        <f>ROUND(Fall13!X577/($P577/100),3)</f>
        <v>7.6139999999999999</v>
      </c>
      <c r="AD577" s="158">
        <f>ROUND(Fall13!Y577/($P577/100),3)</f>
        <v>6.0019999999999998</v>
      </c>
      <c r="AE577" s="158">
        <f>ROUND(Fall13!Z577/($P577/100),3)</f>
        <v>7.399</v>
      </c>
      <c r="AF577" s="158">
        <f>ROUND(Fall13!AA577/($P577/100),3)</f>
        <v>7.4870000000000001</v>
      </c>
      <c r="AG577" s="168">
        <f t="shared" ref="AG577:AL577" si="302">AG565</f>
        <v>0</v>
      </c>
      <c r="AH577" s="168">
        <f t="shared" si="302"/>
        <v>434.1</v>
      </c>
      <c r="AI577" s="168">
        <f t="shared" si="302"/>
        <v>0</v>
      </c>
      <c r="AJ577" s="168">
        <f t="shared" si="302"/>
        <v>495.5</v>
      </c>
      <c r="AK577" s="168">
        <f t="shared" si="302"/>
        <v>0</v>
      </c>
      <c r="AL577" s="168">
        <f t="shared" si="302"/>
        <v>342.1</v>
      </c>
    </row>
    <row r="578" spans="1:38">
      <c r="A578" s="16">
        <f t="shared" si="293"/>
        <v>2037</v>
      </c>
      <c r="B578" s="6">
        <f t="shared" si="251"/>
        <v>10</v>
      </c>
      <c r="C578" s="46">
        <f>'[1]M (Adjusted)'!B581</f>
        <v>11200.71204358105</v>
      </c>
      <c r="D578" s="101">
        <f>'[1]M (Adjusted)'!D581</f>
        <v>594.97795430889289</v>
      </c>
      <c r="E578" s="101">
        <f>'[1]M (Adjusted)'!E581</f>
        <v>199.91166420665479</v>
      </c>
      <c r="F578" s="101">
        <f>'[1]M (Adjusted)'!F581</f>
        <v>1709.1706279989692</v>
      </c>
      <c r="G578" s="101">
        <f>'[1]M (Adjusted)'!G581</f>
        <v>182.33291975985611</v>
      </c>
      <c r="H578" s="101">
        <f>'[1]M (Adjusted)'!H581</f>
        <v>773.22489071415077</v>
      </c>
      <c r="I578" s="101">
        <f>'[1]M (Adjusted)'!I581</f>
        <v>1997.7447913856277</v>
      </c>
      <c r="J578" s="101">
        <f>'[1]M (Adjusted)'!J581</f>
        <v>2219.8555802355008</v>
      </c>
      <c r="K578" s="101">
        <f>'[1]M (Adjusted)'!K581</f>
        <v>1807.3488185396118</v>
      </c>
      <c r="L578" s="101">
        <f>'[1]M (Adjusted)'!L581</f>
        <v>444.95838506087182</v>
      </c>
      <c r="M578" s="101">
        <f>'[1]M (Adjusted)'!M581</f>
        <v>9134.6360136945877</v>
      </c>
      <c r="N578" s="101">
        <f>'[1]M (Adjusted)'!N581</f>
        <v>1245.0746414671605</v>
      </c>
      <c r="O578" s="38">
        <f t="shared" si="301"/>
        <v>29.7</v>
      </c>
      <c r="P578" s="101">
        <f>[2]M!L581</f>
        <v>391.6120715004302</v>
      </c>
      <c r="Q578" s="104">
        <f>'[3]M (Adjusted)'!$L581</f>
        <v>1597141.6205055483</v>
      </c>
      <c r="R578" s="104">
        <f>'[3]M (Adjusted)'!D581</f>
        <v>52059.089851809316</v>
      </c>
      <c r="S578" s="104">
        <f>'[3]M (Adjusted)'!$M581</f>
        <v>1426303.9582209433</v>
      </c>
      <c r="T578" s="104">
        <f>'[3]M (Adjusted)'!$O581</f>
        <v>45830.469054602807</v>
      </c>
      <c r="U578" s="174">
        <f>[4]Sheet1!$AQ581</f>
        <v>116.52629959338059</v>
      </c>
      <c r="V578" s="101">
        <f>[2]M!F581</f>
        <v>105.52102691232557</v>
      </c>
      <c r="W578" s="80">
        <v>35.411534247667362</v>
      </c>
      <c r="X578" s="80">
        <v>29.958179079455377</v>
      </c>
      <c r="Y578" s="80">
        <v>23.391115820610541</v>
      </c>
      <c r="Z578" s="80">
        <v>29.048588866400362</v>
      </c>
      <c r="AA578" s="80">
        <v>29.11769526668121</v>
      </c>
      <c r="AB578" s="158">
        <f>ROUND(Fall13!W578/($P578/100),3)</f>
        <v>9.0429999999999993</v>
      </c>
      <c r="AC578" s="158">
        <f>ROUND(Fall13!X578/($P578/100),3)</f>
        <v>7.65</v>
      </c>
      <c r="AD578" s="158">
        <f>ROUND(Fall13!Y578/($P578/100),3)</f>
        <v>5.9729999999999999</v>
      </c>
      <c r="AE578" s="158">
        <f>ROUND(Fall13!Z578/($P578/100),3)</f>
        <v>7.4180000000000001</v>
      </c>
      <c r="AF578" s="158">
        <f>ROUND(Fall13!AA578/($P578/100),3)</f>
        <v>7.4349999999999996</v>
      </c>
      <c r="AG578" s="168">
        <f t="shared" ref="AG578:AL578" si="303">AG566</f>
        <v>0.3</v>
      </c>
      <c r="AH578" s="168">
        <f t="shared" si="303"/>
        <v>344.3</v>
      </c>
      <c r="AI578" s="168">
        <f t="shared" si="303"/>
        <v>0</v>
      </c>
      <c r="AJ578" s="168">
        <f t="shared" si="303"/>
        <v>403.4</v>
      </c>
      <c r="AK578" s="168">
        <f t="shared" si="303"/>
        <v>0.7</v>
      </c>
      <c r="AL578" s="168">
        <f t="shared" si="303"/>
        <v>256.3</v>
      </c>
    </row>
    <row r="579" spans="1:38">
      <c r="A579" s="16">
        <f t="shared" si="293"/>
        <v>2037</v>
      </c>
      <c r="B579" s="6">
        <f t="shared" si="251"/>
        <v>11</v>
      </c>
      <c r="C579" s="46">
        <f>'[1]M (Adjusted)'!B582</f>
        <v>11209.496469845375</v>
      </c>
      <c r="D579" s="101">
        <f>'[1]M (Adjusted)'!D582</f>
        <v>595.68846895334616</v>
      </c>
      <c r="E579" s="101">
        <f>'[1]M (Adjusted)'!E582</f>
        <v>199.54596287185947</v>
      </c>
      <c r="F579" s="101">
        <f>'[1]M (Adjusted)'!F582</f>
        <v>1709.0227569720087</v>
      </c>
      <c r="G579" s="101">
        <f>'[1]M (Adjusted)'!G582</f>
        <v>182.5576608872662</v>
      </c>
      <c r="H579" s="101">
        <f>'[1]M (Adjusted)'!H582</f>
        <v>774.22685640379791</v>
      </c>
      <c r="I579" s="101">
        <f>'[1]M (Adjusted)'!I582</f>
        <v>1999.842518394192</v>
      </c>
      <c r="J579" s="101">
        <f>'[1]M (Adjusted)'!J582</f>
        <v>2222.7963622118036</v>
      </c>
      <c r="K579" s="101">
        <f>'[1]M (Adjusted)'!K582</f>
        <v>1808.883539535602</v>
      </c>
      <c r="L579" s="101">
        <f>'[1]M (Adjusted)'!L582</f>
        <v>445.20940330314141</v>
      </c>
      <c r="M579" s="101">
        <f>'[1]M (Adjusted)'!M582</f>
        <v>9142.5390977078114</v>
      </c>
      <c r="N579" s="101">
        <f>'[1]M (Adjusted)'!N582</f>
        <v>1244.9390703358456</v>
      </c>
      <c r="O579" s="38">
        <f t="shared" si="301"/>
        <v>29.9</v>
      </c>
      <c r="P579" s="101">
        <f>[2]M!L582</f>
        <v>392.29720443310214</v>
      </c>
      <c r="Q579" s="104">
        <f>'[3]M (Adjusted)'!$L582</f>
        <v>1599959.0216364542</v>
      </c>
      <c r="R579" s="104">
        <f>'[3]M (Adjusted)'!D582</f>
        <v>52109.075376676359</v>
      </c>
      <c r="S579" s="104">
        <f>'[3]M (Adjusted)'!$M582</f>
        <v>1428854.4170364379</v>
      </c>
      <c r="T579" s="104">
        <f>'[3]M (Adjusted)'!$O582</f>
        <v>45868.400603294373</v>
      </c>
      <c r="U579" s="174">
        <f>[4]Sheet1!$AQ582</f>
        <v>116.56936622713692</v>
      </c>
      <c r="V579" s="101">
        <f>[2]M!F582</f>
        <v>105.53391989241354</v>
      </c>
      <c r="W579" s="80">
        <v>36.122910618598596</v>
      </c>
      <c r="X579" s="80">
        <v>30.360686641151563</v>
      </c>
      <c r="Y579" s="80">
        <v>23.991968268291881</v>
      </c>
      <c r="Z579" s="80">
        <v>29.470948468427817</v>
      </c>
      <c r="AA579" s="80">
        <v>28.712488285036038</v>
      </c>
      <c r="AB579" s="158">
        <f>ROUND(Fall13!W579/($P579/100),3)</f>
        <v>9.2080000000000002</v>
      </c>
      <c r="AC579" s="158">
        <f>ROUND(Fall13!X579/($P579/100),3)</f>
        <v>7.7389999999999999</v>
      </c>
      <c r="AD579" s="158">
        <f>ROUND(Fall13!Y579/($P579/100),3)</f>
        <v>6.1159999999999997</v>
      </c>
      <c r="AE579" s="158">
        <f>ROUND(Fall13!Z579/($P579/100),3)</f>
        <v>7.5119999999999996</v>
      </c>
      <c r="AF579" s="158">
        <f>ROUND(Fall13!AA579/($P579/100),3)</f>
        <v>7.319</v>
      </c>
      <c r="AG579" s="168">
        <f t="shared" ref="AG579:AL579" si="304">AG567</f>
        <v>13.1</v>
      </c>
      <c r="AH579" s="168">
        <f t="shared" si="304"/>
        <v>171.4</v>
      </c>
      <c r="AI579" s="168">
        <f t="shared" si="304"/>
        <v>1.8</v>
      </c>
      <c r="AJ579" s="168">
        <f t="shared" si="304"/>
        <v>221</v>
      </c>
      <c r="AK579" s="168">
        <f t="shared" si="304"/>
        <v>23.9</v>
      </c>
      <c r="AL579" s="168">
        <f t="shared" si="304"/>
        <v>106.2</v>
      </c>
    </row>
    <row r="580" spans="1:38">
      <c r="A580" s="16">
        <f t="shared" si="293"/>
        <v>2037</v>
      </c>
      <c r="B580" s="6">
        <f t="shared" si="251"/>
        <v>12</v>
      </c>
      <c r="C580" s="46">
        <f>'[1]M (Adjusted)'!B583</f>
        <v>11218.172547094284</v>
      </c>
      <c r="D580" s="101">
        <f>'[1]M (Adjusted)'!D583</f>
        <v>596.39411549162003</v>
      </c>
      <c r="E580" s="101">
        <f>'[1]M (Adjusted)'!E583</f>
        <v>199.15217527843291</v>
      </c>
      <c r="F580" s="101">
        <f>'[1]M (Adjusted)'!F583</f>
        <v>1708.8457500827649</v>
      </c>
      <c r="G580" s="101">
        <f>'[1]M (Adjusted)'!G583</f>
        <v>182.79676325186605</v>
      </c>
      <c r="H580" s="101">
        <f>'[1]M (Adjusted)'!H583</f>
        <v>775.23374623300572</v>
      </c>
      <c r="I580" s="101">
        <f>'[1]M (Adjusted)'!I583</f>
        <v>2002.0040378416738</v>
      </c>
      <c r="J580" s="101">
        <f>'[1]M (Adjusted)'!J583</f>
        <v>2225.7299714559508</v>
      </c>
      <c r="K580" s="101">
        <f>'[1]M (Adjusted)'!K583</f>
        <v>1810.3335045931801</v>
      </c>
      <c r="L580" s="101">
        <f>'[1]M (Adjusted)'!L583</f>
        <v>445.43934381560933</v>
      </c>
      <c r="M580" s="101">
        <f>'[1]M (Adjusted)'!M583</f>
        <v>9150.3831172740502</v>
      </c>
      <c r="N580" s="101">
        <f>'[1]M (Adjusted)'!N583</f>
        <v>1244.6282146849264</v>
      </c>
      <c r="O580" s="38">
        <f t="shared" si="301"/>
        <v>31.4</v>
      </c>
      <c r="P580" s="101">
        <f>[2]M!L583</f>
        <v>392.98824288413647</v>
      </c>
      <c r="Q580" s="104">
        <f>'[3]M (Adjusted)'!$L583</f>
        <v>1602820.8746889175</v>
      </c>
      <c r="R580" s="104">
        <f>'[3]M (Adjusted)'!D583</f>
        <v>52160.274436504827</v>
      </c>
      <c r="S580" s="104">
        <f>'[3]M (Adjusted)'!$M583</f>
        <v>1431486.7349784605</v>
      </c>
      <c r="T580" s="104">
        <f>'[3]M (Adjusted)'!$O583</f>
        <v>45908.435603480182</v>
      </c>
      <c r="U580" s="174">
        <f>[4]Sheet1!$AQ583</f>
        <v>116.61122455948873</v>
      </c>
      <c r="V580" s="101">
        <f>[2]M!F583</f>
        <v>105.54421020805415</v>
      </c>
      <c r="W580" s="80">
        <v>35.306628757668896</v>
      </c>
      <c r="X580" s="80">
        <v>30.122065162701997</v>
      </c>
      <c r="Y580" s="80">
        <v>23.540690479601594</v>
      </c>
      <c r="Z580" s="80">
        <v>29.189959922057398</v>
      </c>
      <c r="AA580" s="80">
        <v>28.9347222157425</v>
      </c>
      <c r="AB580" s="158">
        <f>ROUND(Fall13!W580/($P580/100),3)</f>
        <v>8.984</v>
      </c>
      <c r="AC580" s="158">
        <f>ROUND(Fall13!X580/($P580/100),3)</f>
        <v>7.665</v>
      </c>
      <c r="AD580" s="158">
        <f>ROUND(Fall13!Y580/($P580/100),3)</f>
        <v>5.99</v>
      </c>
      <c r="AE580" s="158">
        <f>ROUND(Fall13!Z580/($P580/100),3)</f>
        <v>7.4279999999999999</v>
      </c>
      <c r="AF580" s="158">
        <f>ROUND(Fall13!AA580/($P580/100),3)</f>
        <v>7.3630000000000004</v>
      </c>
      <c r="AG580" s="168">
        <f t="shared" ref="AG580:AL580" si="305">AG568</f>
        <v>64.900000000000006</v>
      </c>
      <c r="AH580" s="168">
        <f t="shared" si="305"/>
        <v>54.9</v>
      </c>
      <c r="AI580" s="168">
        <f t="shared" si="305"/>
        <v>19.8</v>
      </c>
      <c r="AJ580" s="168">
        <f t="shared" si="305"/>
        <v>83.9</v>
      </c>
      <c r="AK580" s="168">
        <f t="shared" si="305"/>
        <v>97.8</v>
      </c>
      <c r="AL580" s="168">
        <f t="shared" si="305"/>
        <v>25.2</v>
      </c>
    </row>
    <row r="581" spans="1:38">
      <c r="A581" s="16">
        <f t="shared" si="293"/>
        <v>2038</v>
      </c>
      <c r="B581" s="6">
        <f t="shared" si="251"/>
        <v>1</v>
      </c>
      <c r="C581" s="46">
        <f>'[1]M (Adjusted)'!B584</f>
        <v>11226.960072955777</v>
      </c>
      <c r="D581" s="101">
        <f>'[1]M (Adjusted)'!D584</f>
        <v>597.10972633777612</v>
      </c>
      <c r="E581" s="101">
        <f>'[1]M (Adjusted)'!E584</f>
        <v>198.73556099399443</v>
      </c>
      <c r="F581" s="101">
        <f>'[1]M (Adjusted)'!F584</f>
        <v>1708.6390975887978</v>
      </c>
      <c r="G581" s="101">
        <f>'[1]M (Adjusted)'!G584</f>
        <v>183.05123668933106</v>
      </c>
      <c r="H581" s="101">
        <f>'[1]M (Adjusted)'!H584</f>
        <v>776.27997031759833</v>
      </c>
      <c r="I581" s="101">
        <f>'[1]M (Adjusted)'!I584</f>
        <v>2004.2223678711921</v>
      </c>
      <c r="J581" s="101">
        <f>'[1]M (Adjusted)'!J584</f>
        <v>2228.7266303944971</v>
      </c>
      <c r="K581" s="101">
        <f>'[1]M (Adjusted)'!K584</f>
        <v>1811.7713205439429</v>
      </c>
      <c r="L581" s="101">
        <f>'[1]M (Adjusted)'!L584</f>
        <v>445.66323491810789</v>
      </c>
      <c r="M581" s="101">
        <f>'[1]M (Adjusted)'!M584</f>
        <v>9158.3538583234658</v>
      </c>
      <c r="N581" s="101">
        <f>'[1]M (Adjusted)'!N584</f>
        <v>1253.9566985006527</v>
      </c>
      <c r="O581" s="38">
        <f t="shared" si="301"/>
        <v>32.200000000000003</v>
      </c>
      <c r="P581" s="101">
        <f>[2]M!L584</f>
        <v>393.69550072720216</v>
      </c>
      <c r="Q581" s="104">
        <f>'[3]M (Adjusted)'!$L584</f>
        <v>1605746.142625378</v>
      </c>
      <c r="R581" s="104">
        <f>'[3]M (Adjusted)'!D584</f>
        <v>52212.470667569949</v>
      </c>
      <c r="S581" s="104">
        <f>'[3]M (Adjusted)'!$M584</f>
        <v>1434196.0909039897</v>
      </c>
      <c r="T581" s="104">
        <f>'[3]M (Adjusted)'!$O584</f>
        <v>45949.754781476913</v>
      </c>
      <c r="U581" s="174">
        <f>[4]Sheet1!$AQ584</f>
        <v>116.65210341096615</v>
      </c>
      <c r="V581" s="101">
        <f>[2]M!F584</f>
        <v>105.5525656439394</v>
      </c>
      <c r="W581" s="80">
        <v>37.021348287025589</v>
      </c>
      <c r="X581" s="80">
        <v>31.606649116968732</v>
      </c>
      <c r="Y581" s="80">
        <v>24.619845432449218</v>
      </c>
      <c r="Z581" s="80">
        <v>30.646901706210862</v>
      </c>
      <c r="AA581" s="80">
        <v>30.579265623783307</v>
      </c>
      <c r="AB581" s="158">
        <f>ROUND(Fall13!W581/($P581/100),3)</f>
        <v>9.4039999999999999</v>
      </c>
      <c r="AC581" s="158">
        <f>ROUND(Fall13!X581/($P581/100),3)</f>
        <v>8.0280000000000005</v>
      </c>
      <c r="AD581" s="158">
        <f>ROUND(Fall13!Y581/($P581/100),3)</f>
        <v>6.2539999999999996</v>
      </c>
      <c r="AE581" s="158">
        <f>ROUND(Fall13!Z581/($P581/100),3)</f>
        <v>7.7839999999999998</v>
      </c>
      <c r="AF581" s="158">
        <f>ROUND(Fall13!AA581/($P581/100),3)</f>
        <v>7.7670000000000003</v>
      </c>
      <c r="AG581" s="168">
        <f t="shared" ref="AG581:AL581" si="306">AG569</f>
        <v>149.19999999999999</v>
      </c>
      <c r="AH581" s="168">
        <f t="shared" si="306"/>
        <v>350.3</v>
      </c>
      <c r="AI581" s="168">
        <f t="shared" si="306"/>
        <v>58.6</v>
      </c>
      <c r="AJ581" s="168">
        <f t="shared" si="306"/>
        <v>44.2</v>
      </c>
      <c r="AK581" s="168">
        <f t="shared" si="306"/>
        <v>204.3</v>
      </c>
      <c r="AL581" s="168">
        <f t="shared" si="306"/>
        <v>7.4</v>
      </c>
    </row>
    <row r="582" spans="1:38">
      <c r="A582" s="16">
        <f t="shared" si="293"/>
        <v>2038</v>
      </c>
      <c r="B582" s="6">
        <f t="shared" si="251"/>
        <v>2</v>
      </c>
      <c r="C582" s="46">
        <f>'[1]M (Adjusted)'!B585</f>
        <v>11235.384292633405</v>
      </c>
      <c r="D582" s="101">
        <f>'[1]M (Adjusted)'!D585</f>
        <v>597.79418735445608</v>
      </c>
      <c r="E582" s="101">
        <f>'[1]M (Adjusted)'!E585</f>
        <v>198.34105063668852</v>
      </c>
      <c r="F582" s="101">
        <f>'[1]M (Adjusted)'!F585</f>
        <v>1708.42167977553</v>
      </c>
      <c r="G582" s="101">
        <f>'[1]M (Adjusted)'!G585</f>
        <v>183.29717929403498</v>
      </c>
      <c r="H582" s="101">
        <f>'[1]M (Adjusted)'!H585</f>
        <v>777.31755244519024</v>
      </c>
      <c r="I582" s="101">
        <f>'[1]M (Adjusted)'!I585</f>
        <v>2006.2893250651125</v>
      </c>
      <c r="J582" s="101">
        <f>'[1]M (Adjusted)'!J585</f>
        <v>2231.6160011123866</v>
      </c>
      <c r="K582" s="101">
        <f>'[1]M (Adjusted)'!K585</f>
        <v>1813.1712634611342</v>
      </c>
      <c r="L582" s="101">
        <f>'[1]M (Adjusted)'!L585</f>
        <v>445.88247592521031</v>
      </c>
      <c r="M582" s="101">
        <f>'[1]M (Adjusted)'!M585</f>
        <v>9165.9954770786007</v>
      </c>
      <c r="N582" s="101">
        <f>'[1]M (Adjusted)'!N585</f>
        <v>1251.6740038758219</v>
      </c>
      <c r="O582" s="38">
        <f t="shared" si="301"/>
        <v>29.7</v>
      </c>
      <c r="P582" s="101">
        <f>[2]M!L585</f>
        <v>394.37119960741671</v>
      </c>
      <c r="Q582" s="104">
        <f>'[3]M (Adjusted)'!$L585</f>
        <v>1608515.6047935486</v>
      </c>
      <c r="R582" s="104">
        <f>'[3]M (Adjusted)'!D585</f>
        <v>52261.074885753995</v>
      </c>
      <c r="S582" s="104">
        <f>'[3]M (Adjusted)'!$M585</f>
        <v>1436746.7948903355</v>
      </c>
      <c r="T582" s="104">
        <f>'[3]M (Adjusted)'!$O585</f>
        <v>45987.929387735472</v>
      </c>
      <c r="U582" s="174">
        <f>[4]Sheet1!$AQ585</f>
        <v>116.68898434986893</v>
      </c>
      <c r="V582" s="101">
        <f>[2]M!F585</f>
        <v>105.55957768293385</v>
      </c>
      <c r="W582" s="80">
        <v>37.48229718092859</v>
      </c>
      <c r="X582" s="80">
        <v>32.254405693539773</v>
      </c>
      <c r="Y582" s="80">
        <v>25.194561839216028</v>
      </c>
      <c r="Z582" s="80">
        <v>31.250619299763343</v>
      </c>
      <c r="AA582" s="80">
        <v>30.649675845232039</v>
      </c>
      <c r="AB582" s="158">
        <f>ROUND(Fall13!W582/($P582/100),3)</f>
        <v>9.5039999999999996</v>
      </c>
      <c r="AC582" s="158">
        <f>ROUND(Fall13!X582/($P582/100),3)</f>
        <v>8.1790000000000003</v>
      </c>
      <c r="AD582" s="158">
        <f>ROUND(Fall13!Y582/($P582/100),3)</f>
        <v>6.3890000000000002</v>
      </c>
      <c r="AE582" s="158">
        <f>ROUND(Fall13!Z582/($P582/100),3)</f>
        <v>7.9240000000000004</v>
      </c>
      <c r="AF582" s="158">
        <f>ROUND(Fall13!AA582/($P582/100),3)</f>
        <v>7.7720000000000002</v>
      </c>
      <c r="AG582" s="168">
        <f t="shared" ref="AG582:AL582" si="307">AG570</f>
        <v>142.9</v>
      </c>
      <c r="AH582" s="168">
        <f t="shared" si="307"/>
        <v>421.3</v>
      </c>
      <c r="AI582" s="168">
        <f t="shared" si="307"/>
        <v>51.6</v>
      </c>
      <c r="AJ582" s="168">
        <f t="shared" si="307"/>
        <v>25.9</v>
      </c>
      <c r="AK582" s="168">
        <f t="shared" si="307"/>
        <v>201.7</v>
      </c>
      <c r="AL582" s="168">
        <f t="shared" si="307"/>
        <v>2.9</v>
      </c>
    </row>
    <row r="583" spans="1:38">
      <c r="A583" s="16">
        <f t="shared" si="293"/>
        <v>2038</v>
      </c>
      <c r="B583" s="6">
        <f t="shared" si="251"/>
        <v>3</v>
      </c>
      <c r="C583" s="46">
        <f>'[1]M (Adjusted)'!B586</f>
        <v>11243.91195205527</v>
      </c>
      <c r="D583" s="101">
        <f>'[1]M (Adjusted)'!D586</f>
        <v>598.48078085049508</v>
      </c>
      <c r="E583" s="101">
        <f>'[1]M (Adjusted)'!E586</f>
        <v>197.96088919896752</v>
      </c>
      <c r="F583" s="101">
        <f>'[1]M (Adjusted)'!F586</f>
        <v>1708.1878176541818</v>
      </c>
      <c r="G583" s="101">
        <f>'[1]M (Adjusted)'!G586</f>
        <v>183.54113097229012</v>
      </c>
      <c r="H583" s="101">
        <f>'[1]M (Adjusted)'!H586</f>
        <v>778.40372616725585</v>
      </c>
      <c r="I583" s="101">
        <f>'[1]M (Adjusted)'!I586</f>
        <v>2008.2683381548811</v>
      </c>
      <c r="J583" s="101">
        <f>'[1]M (Adjusted)'!J586</f>
        <v>2234.5548878797599</v>
      </c>
      <c r="K583" s="101">
        <f>'[1]M (Adjusted)'!K586</f>
        <v>1814.6431525541891</v>
      </c>
      <c r="L583" s="101">
        <f>'[1]M (Adjusted)'!L586</f>
        <v>446.11775598699046</v>
      </c>
      <c r="M583" s="101">
        <f>'[1]M (Adjusted)'!M586</f>
        <v>9173.7168093695473</v>
      </c>
      <c r="N583" s="101">
        <f>'[1]M (Adjusted)'!N586</f>
        <v>1250.489865905701</v>
      </c>
      <c r="O583" s="38">
        <f t="shared" si="301"/>
        <v>29.4</v>
      </c>
      <c r="P583" s="101">
        <f>[2]M!L586</f>
        <v>395.04774295202185</v>
      </c>
      <c r="Q583" s="104">
        <f>'[3]M (Adjusted)'!$L586</f>
        <v>1611239.762718939</v>
      </c>
      <c r="R583" s="104">
        <f>'[3]M (Adjusted)'!D586</f>
        <v>52307.741294236694</v>
      </c>
      <c r="S583" s="104">
        <f>'[3]M (Adjusted)'!$M586</f>
        <v>1439219.7072589013</v>
      </c>
      <c r="T583" s="104">
        <f>'[3]M (Adjusted)'!$O586</f>
        <v>46023.496497308057</v>
      </c>
      <c r="U583" s="174">
        <f>[4]Sheet1!$AQ586</f>
        <v>116.7238858754957</v>
      </c>
      <c r="V583" s="101">
        <f>[2]M!F586</f>
        <v>105.56650187433961</v>
      </c>
      <c r="W583" s="80">
        <v>37.176686093468184</v>
      </c>
      <c r="X583" s="80">
        <v>31.703807947983883</v>
      </c>
      <c r="Y583" s="80">
        <v>24.872573368339843</v>
      </c>
      <c r="Z583" s="80">
        <v>30.758477335286646</v>
      </c>
      <c r="AA583" s="80">
        <v>30.15382269786474</v>
      </c>
      <c r="AB583" s="158">
        <f>ROUND(Fall13!W583/($P583/100),3)</f>
        <v>9.4109999999999996</v>
      </c>
      <c r="AC583" s="158">
        <f>ROUND(Fall13!X583/($P583/100),3)</f>
        <v>8.0250000000000004</v>
      </c>
      <c r="AD583" s="158">
        <f>ROUND(Fall13!Y583/($P583/100),3)</f>
        <v>6.2960000000000003</v>
      </c>
      <c r="AE583" s="158">
        <f>ROUND(Fall13!Z583/($P583/100),3)</f>
        <v>7.7859999999999996</v>
      </c>
      <c r="AF583" s="158">
        <f>ROUND(Fall13!AA583/($P583/100),3)</f>
        <v>7.633</v>
      </c>
      <c r="AG583" s="168">
        <f t="shared" ref="AG583:AL583" si="308">AG571</f>
        <v>79.2</v>
      </c>
      <c r="AH583" s="168">
        <f t="shared" si="308"/>
        <v>40.700000000000003</v>
      </c>
      <c r="AI583" s="168">
        <f t="shared" si="308"/>
        <v>25.2</v>
      </c>
      <c r="AJ583" s="168">
        <f t="shared" si="308"/>
        <v>66.099999999999994</v>
      </c>
      <c r="AK583" s="168">
        <f t="shared" si="308"/>
        <v>118.4</v>
      </c>
      <c r="AL583" s="168">
        <f t="shared" si="308"/>
        <v>14.6</v>
      </c>
    </row>
    <row r="584" spans="1:38">
      <c r="A584" s="16">
        <f t="shared" si="293"/>
        <v>2038</v>
      </c>
      <c r="B584" s="6">
        <f t="shared" si="251"/>
        <v>4</v>
      </c>
      <c r="C584" s="46">
        <f>'[1]M (Adjusted)'!B587</f>
        <v>11252.720001928012</v>
      </c>
      <c r="D584" s="101">
        <f>'[1]M (Adjusted)'!D587</f>
        <v>599.17149013181529</v>
      </c>
      <c r="E584" s="101">
        <f>'[1]M (Adjusted)'!E587</f>
        <v>197.57942172450325</v>
      </c>
      <c r="F584" s="101">
        <f>'[1]M (Adjusted)'!F587</f>
        <v>1707.9340169462064</v>
      </c>
      <c r="G584" s="101">
        <f>'[1]M (Adjusted)'!G587</f>
        <v>183.78926222555648</v>
      </c>
      <c r="H584" s="101">
        <f>'[1]M (Adjusted)'!H587</f>
        <v>779.53816303809481</v>
      </c>
      <c r="I584" s="101">
        <f>'[1]M (Adjusted)'!I587</f>
        <v>2010.2453457534314</v>
      </c>
      <c r="J584" s="101">
        <f>'[1]M (Adjusted)'!J587</f>
        <v>2237.6177100405098</v>
      </c>
      <c r="K584" s="101">
        <f>'[1]M (Adjusted)'!K587</f>
        <v>1816.198888890942</v>
      </c>
      <c r="L584" s="101">
        <f>'[1]M (Adjusted)'!L587</f>
        <v>446.3696893259883</v>
      </c>
      <c r="M584" s="101">
        <f>'[1]M (Adjusted)'!M587</f>
        <v>9181.6930762207285</v>
      </c>
      <c r="N584" s="101">
        <f>'[1]M (Adjusted)'!N587</f>
        <v>1250.2107469026689</v>
      </c>
      <c r="O584" s="38">
        <f t="shared" si="301"/>
        <v>29.65</v>
      </c>
      <c r="P584" s="101">
        <f>[2]M!L587</f>
        <v>395.74654684408256</v>
      </c>
      <c r="Q584" s="104">
        <f>'[3]M (Adjusted)'!$L587</f>
        <v>1613974.9273244222</v>
      </c>
      <c r="R584" s="104">
        <f>'[3]M (Adjusted)'!D587</f>
        <v>52354.215121820926</v>
      </c>
      <c r="S584" s="104">
        <f>'[3]M (Adjusted)'!$M587</f>
        <v>1441675.8370621998</v>
      </c>
      <c r="T584" s="104">
        <f>'[3]M (Adjusted)'!$O587</f>
        <v>46057.017873028912</v>
      </c>
      <c r="U584" s="174">
        <f>[4]Sheet1!$AQ587</f>
        <v>116.75959900397187</v>
      </c>
      <c r="V584" s="101">
        <f>[2]M!F587</f>
        <v>105.57386053744315</v>
      </c>
      <c r="W584" s="80">
        <v>37.14472495979814</v>
      </c>
      <c r="X584" s="80">
        <v>31.745685032421502</v>
      </c>
      <c r="Y584" s="80">
        <v>25.012498653239327</v>
      </c>
      <c r="Z584" s="80">
        <v>30.84123710405941</v>
      </c>
      <c r="AA584" s="80">
        <v>30.15138449516494</v>
      </c>
      <c r="AB584" s="158">
        <f>ROUND(Fall13!W584/($P584/100),3)</f>
        <v>9.3859999999999992</v>
      </c>
      <c r="AC584" s="158">
        <f>ROUND(Fall13!X584/($P584/100),3)</f>
        <v>8.0220000000000002</v>
      </c>
      <c r="AD584" s="158">
        <f>ROUND(Fall13!Y584/($P584/100),3)</f>
        <v>6.32</v>
      </c>
      <c r="AE584" s="158">
        <f>ROUND(Fall13!Z584/($P584/100),3)</f>
        <v>7.7930000000000001</v>
      </c>
      <c r="AF584" s="158">
        <f>ROUND(Fall13!AA584/($P584/100),3)</f>
        <v>7.6189999999999998</v>
      </c>
      <c r="AG584" s="168">
        <f t="shared" ref="AG584:AL584" si="309">AG572</f>
        <v>19.399999999999999</v>
      </c>
      <c r="AH584" s="168">
        <f t="shared" si="309"/>
        <v>96.9</v>
      </c>
      <c r="AI584" s="168">
        <f t="shared" si="309"/>
        <v>2.8</v>
      </c>
      <c r="AJ584" s="168">
        <f t="shared" si="309"/>
        <v>140.19999999999999</v>
      </c>
      <c r="AK584" s="168">
        <f t="shared" si="309"/>
        <v>37.6</v>
      </c>
      <c r="AL584" s="168">
        <f t="shared" si="309"/>
        <v>43.9</v>
      </c>
    </row>
    <row r="585" spans="1:38">
      <c r="A585" s="16">
        <f t="shared" si="293"/>
        <v>2038</v>
      </c>
      <c r="B585" s="6">
        <f t="shared" si="251"/>
        <v>5</v>
      </c>
      <c r="C585" s="46">
        <f>'[1]M (Adjusted)'!B588</f>
        <v>11261.34902205198</v>
      </c>
      <c r="D585" s="101">
        <f>'[1]M (Adjusted)'!D588</f>
        <v>599.81380838876771</v>
      </c>
      <c r="E585" s="101">
        <f>'[1]M (Adjusted)'!E588</f>
        <v>197.20148125942796</v>
      </c>
      <c r="F585" s="101">
        <f>'[1]M (Adjusted)'!F588</f>
        <v>1707.6728974550422</v>
      </c>
      <c r="G585" s="101">
        <f>'[1]M (Adjusted)'!G588</f>
        <v>184.03233214882351</v>
      </c>
      <c r="H585" s="101">
        <f>'[1]M (Adjusted)'!H588</f>
        <v>780.63006015746828</v>
      </c>
      <c r="I585" s="101">
        <f>'[1]M (Adjusted)'!I588</f>
        <v>2012.1943609599143</v>
      </c>
      <c r="J585" s="101">
        <f>'[1]M (Adjusted)'!J588</f>
        <v>2240.665731465624</v>
      </c>
      <c r="K585" s="101">
        <f>'[1]M (Adjusted)'!K588</f>
        <v>1817.7220266672873</v>
      </c>
      <c r="L585" s="101">
        <f>'[1]M (Adjusted)'!L588</f>
        <v>446.61670996573184</v>
      </c>
      <c r="M585" s="101">
        <f>'[1]M (Adjusted)'!M588</f>
        <v>9189.5341188198909</v>
      </c>
      <c r="N585" s="101">
        <f>'[1]M (Adjusted)'!N588</f>
        <v>1250.4079851242066</v>
      </c>
      <c r="O585" s="38">
        <f t="shared" si="301"/>
        <v>30.55</v>
      </c>
      <c r="P585" s="101">
        <f>[2]M!L588</f>
        <v>396.44317593520896</v>
      </c>
      <c r="Q585" s="104">
        <f>'[3]M (Adjusted)'!$L588</f>
        <v>1616589.0719663559</v>
      </c>
      <c r="R585" s="104">
        <f>'[3]M (Adjusted)'!D588</f>
        <v>52399.432693344846</v>
      </c>
      <c r="S585" s="104">
        <f>'[3]M (Adjusted)'!$M588</f>
        <v>1444016.5486804594</v>
      </c>
      <c r="T585" s="104">
        <f>'[3]M (Adjusted)'!$O588</f>
        <v>46086.884822783933</v>
      </c>
      <c r="U585" s="174">
        <f>[4]Sheet1!$AQ588</f>
        <v>116.79717028656253</v>
      </c>
      <c r="V585" s="101">
        <f>[2]M!F588</f>
        <v>105.58153072795118</v>
      </c>
      <c r="W585" s="80">
        <v>36.537653200589055</v>
      </c>
      <c r="X585" s="80">
        <v>31.266235294142085</v>
      </c>
      <c r="Y585" s="80">
        <v>24.809300301264127</v>
      </c>
      <c r="Z585" s="80">
        <v>30.412281240485136</v>
      </c>
      <c r="AA585" s="80">
        <v>30.13827008770761</v>
      </c>
      <c r="AB585" s="158">
        <f>ROUND(Fall13!W585/($P585/100),3)</f>
        <v>9.2159999999999993</v>
      </c>
      <c r="AC585" s="158">
        <f>ROUND(Fall13!X585/($P585/100),3)</f>
        <v>7.8869999999999996</v>
      </c>
      <c r="AD585" s="158">
        <f>ROUND(Fall13!Y585/($P585/100),3)</f>
        <v>6.258</v>
      </c>
      <c r="AE585" s="158">
        <f>ROUND(Fall13!Z585/($P585/100),3)</f>
        <v>7.6710000000000003</v>
      </c>
      <c r="AF585" s="158">
        <f>ROUND(Fall13!AA585/($P585/100),3)</f>
        <v>7.6020000000000003</v>
      </c>
      <c r="AG585" s="168">
        <f t="shared" ref="AG585:AL585" si="310">AG573</f>
        <v>2.6</v>
      </c>
      <c r="AH585" s="168">
        <f t="shared" si="310"/>
        <v>202.5</v>
      </c>
      <c r="AI585" s="168">
        <f t="shared" si="310"/>
        <v>0.2</v>
      </c>
      <c r="AJ585" s="168">
        <f t="shared" si="310"/>
        <v>258.10000000000002</v>
      </c>
      <c r="AK585" s="168">
        <f t="shared" si="310"/>
        <v>6.7</v>
      </c>
      <c r="AL585" s="168">
        <f t="shared" si="310"/>
        <v>124.9</v>
      </c>
    </row>
    <row r="586" spans="1:38">
      <c r="A586" s="16">
        <f t="shared" si="293"/>
        <v>2038</v>
      </c>
      <c r="B586" s="6">
        <f t="shared" si="251"/>
        <v>6</v>
      </c>
      <c r="C586" s="46">
        <f>'[1]M (Adjusted)'!B589</f>
        <v>11269.707297678788</v>
      </c>
      <c r="D586" s="101">
        <f>'[1]M (Adjusted)'!D589</f>
        <v>600.39476447304094</v>
      </c>
      <c r="E586" s="101">
        <f>'[1]M (Adjusted)'!E589</f>
        <v>196.82116749367367</v>
      </c>
      <c r="F586" s="101">
        <f>'[1]M (Adjusted)'!F589</f>
        <v>1707.4090467969577</v>
      </c>
      <c r="G586" s="101">
        <f>'[1]M (Adjusted)'!G589</f>
        <v>184.27012929922591</v>
      </c>
      <c r="H586" s="101">
        <f>'[1]M (Adjusted)'!H589</f>
        <v>781.64828904370472</v>
      </c>
      <c r="I586" s="101">
        <f>'[1]M (Adjusted)'!I589</f>
        <v>2014.1484841813644</v>
      </c>
      <c r="J586" s="101">
        <f>'[1]M (Adjusted)'!J589</f>
        <v>2243.672402926783</v>
      </c>
      <c r="K586" s="101">
        <f>'[1]M (Adjusted)'!K589</f>
        <v>1819.1722776323556</v>
      </c>
      <c r="L586" s="101">
        <f>'[1]M (Adjusted)'!L589</f>
        <v>446.850367928048</v>
      </c>
      <c r="M586" s="101">
        <f>'[1]M (Adjusted)'!M589</f>
        <v>9197.1709978084382</v>
      </c>
      <c r="N586" s="101">
        <f>'[1]M (Adjusted)'!N589</f>
        <v>1250.6709383876571</v>
      </c>
      <c r="O586" s="38">
        <f t="shared" si="301"/>
        <v>30.8</v>
      </c>
      <c r="P586" s="101">
        <f>[2]M!L589</f>
        <v>397.13656609083216</v>
      </c>
      <c r="Q586" s="104">
        <f>'[3]M (Adjusted)'!$L589</f>
        <v>1619078.6316324871</v>
      </c>
      <c r="R586" s="104">
        <f>'[3]M (Adjusted)'!D589</f>
        <v>52443.896378987636</v>
      </c>
      <c r="S586" s="104">
        <f>'[3]M (Adjusted)'!$M589</f>
        <v>1446252.4626190185</v>
      </c>
      <c r="T586" s="104">
        <f>'[3]M (Adjusted)'!$O589</f>
        <v>46113.487211004896</v>
      </c>
      <c r="U586" s="174">
        <f>[4]Sheet1!$AQ589</f>
        <v>116.83814667446228</v>
      </c>
      <c r="V586" s="101">
        <f>[2]M!F589</f>
        <v>105.58956204382703</v>
      </c>
      <c r="W586" s="80">
        <v>36.333466450439218</v>
      </c>
      <c r="X586" s="80">
        <v>31.222804596463895</v>
      </c>
      <c r="Y586" s="80">
        <v>24.632701613683729</v>
      </c>
      <c r="Z586" s="80">
        <v>30.379512203644744</v>
      </c>
      <c r="AA586" s="80">
        <v>30.664591121676978</v>
      </c>
      <c r="AB586" s="158">
        <f>ROUND(Fall13!W586/($P586/100),3)</f>
        <v>9.1489999999999991</v>
      </c>
      <c r="AC586" s="158">
        <f>ROUND(Fall13!X586/($P586/100),3)</f>
        <v>7.8620000000000001</v>
      </c>
      <c r="AD586" s="158">
        <f>ROUND(Fall13!Y586/($P586/100),3)</f>
        <v>6.2030000000000003</v>
      </c>
      <c r="AE586" s="158">
        <f>ROUND(Fall13!Z586/($P586/100),3)</f>
        <v>7.65</v>
      </c>
      <c r="AF586" s="158">
        <f>ROUND(Fall13!AA586/($P586/100),3)</f>
        <v>7.7210000000000001</v>
      </c>
      <c r="AG586" s="168">
        <f t="shared" ref="AG586:AL586" si="311">AG574</f>
        <v>0</v>
      </c>
      <c r="AH586" s="168">
        <f t="shared" si="311"/>
        <v>350.3</v>
      </c>
      <c r="AI586" s="168">
        <f t="shared" si="311"/>
        <v>0</v>
      </c>
      <c r="AJ586" s="168">
        <f t="shared" si="311"/>
        <v>411.6</v>
      </c>
      <c r="AK586" s="168">
        <f t="shared" si="311"/>
        <v>0</v>
      </c>
      <c r="AL586" s="168">
        <f t="shared" si="311"/>
        <v>259</v>
      </c>
    </row>
    <row r="587" spans="1:38">
      <c r="A587" s="16">
        <f t="shared" si="293"/>
        <v>2038</v>
      </c>
      <c r="B587" s="6">
        <f t="shared" si="251"/>
        <v>7</v>
      </c>
      <c r="C587" s="46">
        <f>'[1]M (Adjusted)'!B590</f>
        <v>11277.937068635418</v>
      </c>
      <c r="D587" s="101">
        <f>'[1]M (Adjusted)'!D590</f>
        <v>600.94721267011857</v>
      </c>
      <c r="E587" s="101">
        <f>'[1]M (Adjusted)'!E590</f>
        <v>196.44080333730145</v>
      </c>
      <c r="F587" s="101">
        <f>'[1]M (Adjusted)'!F590</f>
        <v>1707.1450864207</v>
      </c>
      <c r="G587" s="101">
        <f>'[1]M (Adjusted)'!G590</f>
        <v>184.50404233545547</v>
      </c>
      <c r="H587" s="101">
        <f>'[1]M (Adjusted)'!H590</f>
        <v>782.6316777621546</v>
      </c>
      <c r="I587" s="101">
        <f>'[1]M (Adjusted)'!I590</f>
        <v>2016.1066985197606</v>
      </c>
      <c r="J587" s="101">
        <f>'[1]M (Adjusted)'!J590</f>
        <v>2246.6520995930318</v>
      </c>
      <c r="K587" s="101">
        <f>'[1]M (Adjusted)'!K590</f>
        <v>1820.5931262316242</v>
      </c>
      <c r="L587" s="101">
        <f>'[1]M (Adjusted)'!L590</f>
        <v>447.07892344435379</v>
      </c>
      <c r="M587" s="101">
        <f>'[1]M (Adjusted)'!M590</f>
        <v>9204.7116543070806</v>
      </c>
      <c r="N587" s="101">
        <f>'[1]M (Adjusted)'!N590</f>
        <v>1250.897096704769</v>
      </c>
      <c r="O587" s="38">
        <f t="shared" si="301"/>
        <v>30.35</v>
      </c>
      <c r="P587" s="101">
        <f>[2]M!L590</f>
        <v>397.82680796644081</v>
      </c>
      <c r="Q587" s="104">
        <f>'[3]M (Adjusted)'!$L590</f>
        <v>1621536.6819398941</v>
      </c>
      <c r="R587" s="104">
        <f>'[3]M (Adjusted)'!D590</f>
        <v>52487.805830792211</v>
      </c>
      <c r="S587" s="104">
        <f>'[3]M (Adjusted)'!$M590</f>
        <v>1448455.7217387538</v>
      </c>
      <c r="T587" s="104">
        <f>'[3]M (Adjusted)'!$O590</f>
        <v>46139.118906820971</v>
      </c>
      <c r="U587" s="174">
        <f>[4]Sheet1!$AQ590</f>
        <v>116.88201485529181</v>
      </c>
      <c r="V587" s="101">
        <f>[2]M!F590</f>
        <v>105.59785659421581</v>
      </c>
      <c r="W587" s="80">
        <v>36.415277366517998</v>
      </c>
      <c r="X587" s="80">
        <v>31.083998641923273</v>
      </c>
      <c r="Y587" s="80">
        <v>24.481606039802784</v>
      </c>
      <c r="Z587" s="80">
        <v>30.24142202068051</v>
      </c>
      <c r="AA587" s="80">
        <v>30.73463421966521</v>
      </c>
      <c r="AB587" s="158">
        <f>ROUND(Fall13!W587/($P587/100),3)</f>
        <v>9.1539999999999999</v>
      </c>
      <c r="AC587" s="158">
        <f>ROUND(Fall13!X587/($P587/100),3)</f>
        <v>7.8129999999999997</v>
      </c>
      <c r="AD587" s="158">
        <f>ROUND(Fall13!Y587/($P587/100),3)</f>
        <v>6.1539999999999999</v>
      </c>
      <c r="AE587" s="158">
        <f>ROUND(Fall13!Z587/($P587/100),3)</f>
        <v>7.6020000000000003</v>
      </c>
      <c r="AF587" s="158">
        <f>ROUND(Fall13!AA587/($P587/100),3)</f>
        <v>7.726</v>
      </c>
      <c r="AG587" s="168">
        <f t="shared" ref="AG587:AL587" si="312">AG575</f>
        <v>0</v>
      </c>
      <c r="AH587" s="168">
        <f t="shared" si="312"/>
        <v>421.3</v>
      </c>
      <c r="AI587" s="168">
        <f t="shared" si="312"/>
        <v>0</v>
      </c>
      <c r="AJ587" s="168">
        <f t="shared" si="312"/>
        <v>482.4</v>
      </c>
      <c r="AK587" s="168">
        <f t="shared" si="312"/>
        <v>0</v>
      </c>
      <c r="AL587" s="168">
        <f t="shared" si="312"/>
        <v>329.7</v>
      </c>
    </row>
    <row r="588" spans="1:38">
      <c r="A588" s="16">
        <f t="shared" si="293"/>
        <v>2038</v>
      </c>
      <c r="B588" s="6">
        <f t="shared" si="251"/>
        <v>8</v>
      </c>
      <c r="C588" s="46">
        <f>'[1]M (Adjusted)'!B591</f>
        <v>11286.399430540299</v>
      </c>
      <c r="D588" s="101">
        <f>'[1]M (Adjusted)'!D591</f>
        <v>601.52971296372914</v>
      </c>
      <c r="E588" s="101">
        <f>'[1]M (Adjusted)'!E591</f>
        <v>196.05929735741549</v>
      </c>
      <c r="F588" s="101">
        <f>'[1]M (Adjusted)'!F591</f>
        <v>1706.8787913758067</v>
      </c>
      <c r="G588" s="101">
        <f>'[1]M (Adjusted)'!G591</f>
        <v>184.73989540516894</v>
      </c>
      <c r="H588" s="101">
        <f>'[1]M (Adjusted)'!H591</f>
        <v>783.66014343836616</v>
      </c>
      <c r="I588" s="101">
        <f>'[1]M (Adjusted)'!I591</f>
        <v>2018.0886874621915</v>
      </c>
      <c r="J588" s="101">
        <f>'[1]M (Adjusted)'!J591</f>
        <v>2249.6823451567079</v>
      </c>
      <c r="K588" s="101">
        <f>'[1]M (Adjusted)'!K591</f>
        <v>1822.0810090486079</v>
      </c>
      <c r="L588" s="101">
        <f>'[1]M (Adjusted)'!L591</f>
        <v>447.32027812590525</v>
      </c>
      <c r="M588" s="101">
        <f>'[1]M (Adjusted)'!M591</f>
        <v>9212.4511500127555</v>
      </c>
      <c r="N588" s="101">
        <f>'[1]M (Adjusted)'!N591</f>
        <v>1251.0866714088656</v>
      </c>
      <c r="O588" s="38">
        <f t="shared" si="301"/>
        <v>31.25</v>
      </c>
      <c r="P588" s="101">
        <f>[2]M!L591</f>
        <v>398.52571451135219</v>
      </c>
      <c r="Q588" s="104">
        <f>'[3]M (Adjusted)'!$L591</f>
        <v>1624132.6121018932</v>
      </c>
      <c r="R588" s="104">
        <f>'[3]M (Adjusted)'!D591</f>
        <v>52532.004559421417</v>
      </c>
      <c r="S588" s="104">
        <f>'[3]M (Adjusted)'!$M591</f>
        <v>1450758.1780682225</v>
      </c>
      <c r="T588" s="104">
        <f>'[3]M (Adjusted)'!$O591</f>
        <v>46167.225950921733</v>
      </c>
      <c r="U588" s="174">
        <f>[4]Sheet1!$AQ591</f>
        <v>116.92825994753625</v>
      </c>
      <c r="V588" s="101">
        <f>[2]M!F591</f>
        <v>105.60639769050307</v>
      </c>
      <c r="W588" s="80">
        <v>36.418942445702108</v>
      </c>
      <c r="X588" s="80">
        <v>31.046723074063628</v>
      </c>
      <c r="Y588" s="80">
        <v>24.533702611525463</v>
      </c>
      <c r="Z588" s="80">
        <v>30.209928584198153</v>
      </c>
      <c r="AA588" s="80">
        <v>30.676077460453847</v>
      </c>
      <c r="AB588" s="158">
        <f>ROUND(Fall13!W588/($P588/100),3)</f>
        <v>9.1379999999999999</v>
      </c>
      <c r="AC588" s="158">
        <f>ROUND(Fall13!X588/($P588/100),3)</f>
        <v>7.79</v>
      </c>
      <c r="AD588" s="158">
        <f>ROUND(Fall13!Y588/($P588/100),3)</f>
        <v>6.1559999999999997</v>
      </c>
      <c r="AE588" s="158">
        <f>ROUND(Fall13!Z588/($P588/100),3)</f>
        <v>7.58</v>
      </c>
      <c r="AF588" s="158">
        <f>ROUND(Fall13!AA588/($P588/100),3)</f>
        <v>7.6970000000000001</v>
      </c>
      <c r="AG588" s="168">
        <f t="shared" ref="AG588:AL588" si="313">AG576</f>
        <v>0</v>
      </c>
      <c r="AH588" s="168">
        <f t="shared" si="313"/>
        <v>449.2</v>
      </c>
      <c r="AI588" s="168">
        <f t="shared" si="313"/>
        <v>0</v>
      </c>
      <c r="AJ588" s="168">
        <f t="shared" si="313"/>
        <v>510.4</v>
      </c>
      <c r="AK588" s="168">
        <f t="shared" si="313"/>
        <v>0</v>
      </c>
      <c r="AL588" s="168">
        <f t="shared" si="313"/>
        <v>357.3</v>
      </c>
    </row>
    <row r="589" spans="1:38">
      <c r="A589" s="16">
        <f t="shared" si="293"/>
        <v>2038</v>
      </c>
      <c r="B589" s="6">
        <f t="shared" si="251"/>
        <v>9</v>
      </c>
      <c r="C589" s="46">
        <f>'[1]M (Adjusted)'!B592</f>
        <v>11294.961138373614</v>
      </c>
      <c r="D589" s="101">
        <f>'[1]M (Adjusted)'!D592</f>
        <v>602.15487378786008</v>
      </c>
      <c r="E589" s="101">
        <f>'[1]M (Adjusted)'!E592</f>
        <v>195.69085257276893</v>
      </c>
      <c r="F589" s="101">
        <f>'[1]M (Adjusted)'!F592</f>
        <v>1706.6226895584414</v>
      </c>
      <c r="G589" s="101">
        <f>'[1]M (Adjusted)'!G592</f>
        <v>184.9716411250721</v>
      </c>
      <c r="H589" s="101">
        <f>'[1]M (Adjusted)'!H592</f>
        <v>784.74089933832488</v>
      </c>
      <c r="I589" s="101">
        <f>'[1]M (Adjusted)'!I592</f>
        <v>2020.0272352665663</v>
      </c>
      <c r="J589" s="101">
        <f>'[1]M (Adjusted)'!J592</f>
        <v>2252.6834109986821</v>
      </c>
      <c r="K589" s="101">
        <f>'[1]M (Adjusted)'!K592</f>
        <v>1823.6276123027008</v>
      </c>
      <c r="L589" s="101">
        <f>'[1]M (Adjusted)'!L592</f>
        <v>447.57399480193851</v>
      </c>
      <c r="M589" s="101">
        <f>'[1]M (Adjusted)'!M592</f>
        <v>9220.2474833917258</v>
      </c>
      <c r="N589" s="101">
        <f>'[1]M (Adjusted)'!N592</f>
        <v>1251.2161776849082</v>
      </c>
      <c r="O589" s="38">
        <f t="shared" si="301"/>
        <v>30.5</v>
      </c>
      <c r="P589" s="101">
        <f>[2]M!L592</f>
        <v>399.21173588608701</v>
      </c>
      <c r="Q589" s="104">
        <f>'[3]M (Adjusted)'!$L592</f>
        <v>1626868.3960978191</v>
      </c>
      <c r="R589" s="104">
        <f>'[3]M (Adjusted)'!D592</f>
        <v>52575.448990336023</v>
      </c>
      <c r="S589" s="104">
        <f>'[3]M (Adjusted)'!$M592</f>
        <v>1453158.3035296123</v>
      </c>
      <c r="T589" s="104">
        <f>'[3]M (Adjusted)'!$O592</f>
        <v>46199.170730026563</v>
      </c>
      <c r="U589" s="174">
        <f>[4]Sheet1!$AQ592</f>
        <v>116.97424500667645</v>
      </c>
      <c r="V589" s="101">
        <f>[2]M!F592</f>
        <v>105.61473781692717</v>
      </c>
      <c r="W589" s="80">
        <v>36.66252618376344</v>
      </c>
      <c r="X589" s="80">
        <v>31.293633153644471</v>
      </c>
      <c r="Y589" s="80">
        <v>24.636488060287558</v>
      </c>
      <c r="Z589" s="80">
        <v>30.409539147748209</v>
      </c>
      <c r="AA589" s="80">
        <v>30.719181322486413</v>
      </c>
      <c r="AB589" s="158">
        <f>ROUND(Fall13!W589/($P589/100),3)</f>
        <v>9.1839999999999993</v>
      </c>
      <c r="AC589" s="158">
        <f>ROUND(Fall13!X589/($P589/100),3)</f>
        <v>7.8390000000000004</v>
      </c>
      <c r="AD589" s="158">
        <f>ROUND(Fall13!Y589/($P589/100),3)</f>
        <v>6.1710000000000003</v>
      </c>
      <c r="AE589" s="158">
        <f>ROUND(Fall13!Z589/($P589/100),3)</f>
        <v>7.617</v>
      </c>
      <c r="AF589" s="158">
        <f>ROUND(Fall13!AA589/($P589/100),3)</f>
        <v>7.6950000000000003</v>
      </c>
      <c r="AG589" s="168">
        <f t="shared" ref="AG589:AL589" si="314">AG577</f>
        <v>0</v>
      </c>
      <c r="AH589" s="168">
        <f t="shared" si="314"/>
        <v>434.1</v>
      </c>
      <c r="AI589" s="168">
        <f t="shared" si="314"/>
        <v>0</v>
      </c>
      <c r="AJ589" s="168">
        <f t="shared" si="314"/>
        <v>495.5</v>
      </c>
      <c r="AK589" s="168">
        <f t="shared" si="314"/>
        <v>0</v>
      </c>
      <c r="AL589" s="168">
        <f t="shared" si="314"/>
        <v>342.1</v>
      </c>
    </row>
    <row r="590" spans="1:38">
      <c r="A590" s="16">
        <f t="shared" si="293"/>
        <v>2038</v>
      </c>
      <c r="B590" s="6">
        <f t="shared" si="251"/>
        <v>10</v>
      </c>
      <c r="C590" s="46">
        <f>'[1]M (Adjusted)'!B593</f>
        <v>11303.649276148888</v>
      </c>
      <c r="D590" s="101">
        <f>'[1]M (Adjusted)'!D593</f>
        <v>602.81144688206336</v>
      </c>
      <c r="E590" s="101">
        <f>'[1]M (Adjusted)'!E593</f>
        <v>195.32182154395889</v>
      </c>
      <c r="F590" s="101">
        <f>'[1]M (Adjusted)'!F593</f>
        <v>1706.3820874049297</v>
      </c>
      <c r="G590" s="101">
        <f>'[1]M (Adjusted)'!G593</f>
        <v>185.20331652995739</v>
      </c>
      <c r="H590" s="101">
        <f>'[1]M (Adjusted)'!H593</f>
        <v>785.86357921842603</v>
      </c>
      <c r="I590" s="101">
        <f>'[1]M (Adjusted)'!I593</f>
        <v>2021.9779488670249</v>
      </c>
      <c r="J590" s="101">
        <f>'[1]M (Adjusted)'!J593</f>
        <v>2255.6908553660878</v>
      </c>
      <c r="K590" s="101">
        <f>'[1]M (Adjusted)'!K593</f>
        <v>1825.2000973897595</v>
      </c>
      <c r="L590" s="101">
        <f>'[1]M (Adjusted)'!L593</f>
        <v>447.83167087334778</v>
      </c>
      <c r="M590" s="101">
        <f>'[1]M (Adjusted)'!M593</f>
        <v>9228.1495556495338</v>
      </c>
      <c r="N590" s="101">
        <f>'[1]M (Adjusted)'!N593</f>
        <v>1251.2234339273814</v>
      </c>
      <c r="O590" s="38">
        <f t="shared" si="301"/>
        <v>29.7</v>
      </c>
      <c r="P590" s="101">
        <f>[2]M!L593</f>
        <v>399.89850001469733</v>
      </c>
      <c r="Q590" s="104">
        <f>'[3]M (Adjusted)'!$L593</f>
        <v>1629749.7199313256</v>
      </c>
      <c r="R590" s="104">
        <f>'[3]M (Adjusted)'!D593</f>
        <v>52619.950843317507</v>
      </c>
      <c r="S590" s="104">
        <f>'[3]M (Adjusted)'!$M593</f>
        <v>1455702.6568655199</v>
      </c>
      <c r="T590" s="104">
        <f>'[3]M (Adjusted)'!$O593</f>
        <v>46235.587636047792</v>
      </c>
      <c r="U590" s="174">
        <f>[4]Sheet1!$AQ593</f>
        <v>117.01990334455284</v>
      </c>
      <c r="V590" s="101">
        <f>[2]M!F593</f>
        <v>105.62278746669706</v>
      </c>
      <c r="W590" s="80">
        <v>37.130060309270462</v>
      </c>
      <c r="X590" s="80">
        <v>31.497135920648368</v>
      </c>
      <c r="Y590" s="80">
        <v>24.562030554846405</v>
      </c>
      <c r="Z590" s="80">
        <v>30.540819901016441</v>
      </c>
      <c r="AA590" s="80">
        <v>30.562369942704464</v>
      </c>
      <c r="AB590" s="158">
        <f>ROUND(Fall13!W590/($P590/100),3)</f>
        <v>9.2850000000000001</v>
      </c>
      <c r="AC590" s="158">
        <f>ROUND(Fall13!X590/($P590/100),3)</f>
        <v>7.8760000000000003</v>
      </c>
      <c r="AD590" s="158">
        <f>ROUND(Fall13!Y590/($P590/100),3)</f>
        <v>6.1420000000000003</v>
      </c>
      <c r="AE590" s="158">
        <f>ROUND(Fall13!Z590/($P590/100),3)</f>
        <v>7.6369999999999996</v>
      </c>
      <c r="AF590" s="158">
        <f>ROUND(Fall13!AA590/($P590/100),3)</f>
        <v>7.6429999999999998</v>
      </c>
      <c r="AG590" s="168">
        <f t="shared" ref="AG590:AL590" si="315">AG578</f>
        <v>0.3</v>
      </c>
      <c r="AH590" s="168">
        <f t="shared" si="315"/>
        <v>344.3</v>
      </c>
      <c r="AI590" s="168">
        <f t="shared" si="315"/>
        <v>0</v>
      </c>
      <c r="AJ590" s="168">
        <f t="shared" si="315"/>
        <v>403.4</v>
      </c>
      <c r="AK590" s="168">
        <f t="shared" si="315"/>
        <v>0.7</v>
      </c>
      <c r="AL590" s="168">
        <f t="shared" si="315"/>
        <v>256.3</v>
      </c>
    </row>
    <row r="591" spans="1:38">
      <c r="A591" s="16">
        <f t="shared" si="293"/>
        <v>2038</v>
      </c>
      <c r="B591" s="6">
        <f t="shared" si="251"/>
        <v>11</v>
      </c>
      <c r="C591" s="46">
        <f>'[1]M (Adjusted)'!B594</f>
        <v>11312.276445688804</v>
      </c>
      <c r="D591" s="101">
        <f>'[1]M (Adjusted)'!D594</f>
        <v>603.4623285792768</v>
      </c>
      <c r="E591" s="101">
        <f>'[1]M (Adjusted)'!E594</f>
        <v>194.94192134886981</v>
      </c>
      <c r="F591" s="101">
        <f>'[1]M (Adjusted)'!F594</f>
        <v>1706.1680343723544</v>
      </c>
      <c r="G591" s="101">
        <f>'[1]M (Adjusted)'!G594</f>
        <v>185.43472845585396</v>
      </c>
      <c r="H591" s="101">
        <f>'[1]M (Adjusted)'!H594</f>
        <v>786.97992460355158</v>
      </c>
      <c r="I591" s="101">
        <f>'[1]M (Adjusted)'!I594</f>
        <v>2023.9723233513535</v>
      </c>
      <c r="J591" s="101">
        <f>'[1]M (Adjusted)'!J594</f>
        <v>2258.6816633646686</v>
      </c>
      <c r="K591" s="101">
        <f>'[1]M (Adjusted)'!K594</f>
        <v>1826.712022120754</v>
      </c>
      <c r="L591" s="101">
        <f>'[1]M (Adjusted)'!L594</f>
        <v>448.07502083703878</v>
      </c>
      <c r="M591" s="101">
        <f>'[1]M (Adjusted)'!M594</f>
        <v>9236.0237171055742</v>
      </c>
      <c r="N591" s="101">
        <f>'[1]M (Adjusted)'!N594</f>
        <v>1251.0319026402606</v>
      </c>
      <c r="O591" s="38">
        <f t="shared" si="301"/>
        <v>29.9</v>
      </c>
      <c r="P591" s="101">
        <f>[2]M!L594</f>
        <v>400.5887278920971</v>
      </c>
      <c r="Q591" s="104">
        <f>'[3]M (Adjusted)'!$L594</f>
        <v>1632700.6417376518</v>
      </c>
      <c r="R591" s="104">
        <f>'[3]M (Adjusted)'!D594</f>
        <v>52666.788259158049</v>
      </c>
      <c r="S591" s="104">
        <f>'[3]M (Adjusted)'!$M594</f>
        <v>1458378.3651031493</v>
      </c>
      <c r="T591" s="104">
        <f>'[3]M (Adjusted)'!$O594</f>
        <v>46275.929117202759</v>
      </c>
      <c r="U591" s="174">
        <f>[4]Sheet1!$AQ594</f>
        <v>117.06455230068144</v>
      </c>
      <c r="V591" s="101">
        <f>[2]M!F594</f>
        <v>105.63030923381447</v>
      </c>
      <c r="W591" s="80">
        <v>37.875959861956645</v>
      </c>
      <c r="X591" s="80">
        <v>31.920320365410824</v>
      </c>
      <c r="Y591" s="80">
        <v>25.192960532368019</v>
      </c>
      <c r="Z591" s="80">
        <v>30.984876188855797</v>
      </c>
      <c r="AA591" s="80">
        <v>30.137058613528723</v>
      </c>
      <c r="AB591" s="158">
        <f>ROUND(Fall13!W591/($P591/100),3)</f>
        <v>9.4550000000000001</v>
      </c>
      <c r="AC591" s="158">
        <f>ROUND(Fall13!X591/($P591/100),3)</f>
        <v>7.968</v>
      </c>
      <c r="AD591" s="158">
        <f>ROUND(Fall13!Y591/($P591/100),3)</f>
        <v>6.2889999999999997</v>
      </c>
      <c r="AE591" s="158">
        <f>ROUND(Fall13!Z591/($P591/100),3)</f>
        <v>7.7350000000000003</v>
      </c>
      <c r="AF591" s="158">
        <f>ROUND(Fall13!AA591/($P591/100),3)</f>
        <v>7.5229999999999997</v>
      </c>
      <c r="AG591" s="168">
        <f t="shared" ref="AG591:AL591" si="316">AG579</f>
        <v>13.1</v>
      </c>
      <c r="AH591" s="168">
        <f t="shared" si="316"/>
        <v>171.4</v>
      </c>
      <c r="AI591" s="168">
        <f t="shared" si="316"/>
        <v>1.8</v>
      </c>
      <c r="AJ591" s="168">
        <f t="shared" si="316"/>
        <v>221</v>
      </c>
      <c r="AK591" s="168">
        <f t="shared" si="316"/>
        <v>23.9</v>
      </c>
      <c r="AL591" s="168">
        <f t="shared" si="316"/>
        <v>106.2</v>
      </c>
    </row>
    <row r="592" spans="1:38">
      <c r="A592" s="16">
        <f t="shared" si="293"/>
        <v>2038</v>
      </c>
      <c r="B592" s="6">
        <f t="shared" si="251"/>
        <v>12</v>
      </c>
      <c r="C592" s="46">
        <f>'[1]M (Adjusted)'!B595</f>
        <v>11320.735287516347</v>
      </c>
      <c r="D592" s="101">
        <f>'[1]M (Adjusted)'!D595</f>
        <v>604.08191142423505</v>
      </c>
      <c r="E592" s="101">
        <f>'[1]M (Adjusted)'!E595</f>
        <v>194.54532228193938</v>
      </c>
      <c r="F592" s="101">
        <f>'[1]M (Adjusted)'!F595</f>
        <v>1705.9925498200521</v>
      </c>
      <c r="G592" s="101">
        <f>'[1]M (Adjusted)'!G595</f>
        <v>185.66603332625763</v>
      </c>
      <c r="H592" s="101">
        <f>'[1]M (Adjusted)'!H595</f>
        <v>788.05694800230765</v>
      </c>
      <c r="I592" s="101">
        <f>'[1]M (Adjusted)'!I595</f>
        <v>2026.0310835992136</v>
      </c>
      <c r="J592" s="101">
        <f>'[1]M (Adjusted)'!J595</f>
        <v>2261.6441465707558</v>
      </c>
      <c r="K592" s="101">
        <f>'[1]M (Adjusted)'!K595</f>
        <v>1828.1109591972443</v>
      </c>
      <c r="L592" s="101">
        <f>'[1]M (Adjusted)'!L595</f>
        <v>448.29307663632977</v>
      </c>
      <c r="M592" s="101">
        <f>'[1]M (Adjusted)'!M595</f>
        <v>9243.7947971521608</v>
      </c>
      <c r="N592" s="101">
        <f>'[1]M (Adjusted)'!N595</f>
        <v>1250.6630539156761</v>
      </c>
      <c r="O592" s="38">
        <f t="shared" si="301"/>
        <v>31.4</v>
      </c>
      <c r="P592" s="101">
        <f>[2]M!L595</f>
        <v>401.2842598500992</v>
      </c>
      <c r="Q592" s="104">
        <f>'[3]M (Adjusted)'!$L595</f>
        <v>1635661.5300013635</v>
      </c>
      <c r="R592" s="104">
        <f>'[3]M (Adjusted)'!D595</f>
        <v>52716.561687104528</v>
      </c>
      <c r="S592" s="104">
        <f>'[3]M (Adjusted)'!$M595</f>
        <v>1461159.8285276352</v>
      </c>
      <c r="T592" s="104">
        <f>'[3]M (Adjusted)'!$O595</f>
        <v>46319.274811067888</v>
      </c>
      <c r="U592" s="174">
        <f>[4]Sheet1!$AQ595</f>
        <v>117.10765647727831</v>
      </c>
      <c r="V592" s="101">
        <f>[2]M!F595</f>
        <v>105.63701833401537</v>
      </c>
      <c r="W592" s="80">
        <v>37.020063743090247</v>
      </c>
      <c r="X592" s="80">
        <v>31.669440860338828</v>
      </c>
      <c r="Y592" s="80">
        <v>24.719394272753192</v>
      </c>
      <c r="Z592" s="80">
        <v>30.689453212255593</v>
      </c>
      <c r="AA592" s="80">
        <v>30.370318682427246</v>
      </c>
      <c r="AB592" s="158">
        <f>ROUND(Fall13!W592/($P592/100),3)</f>
        <v>9.2249999999999996</v>
      </c>
      <c r="AC592" s="158">
        <f>ROUND(Fall13!X592/($P592/100),3)</f>
        <v>7.8920000000000003</v>
      </c>
      <c r="AD592" s="158">
        <f>ROUND(Fall13!Y592/($P592/100),3)</f>
        <v>6.16</v>
      </c>
      <c r="AE592" s="158">
        <f>ROUND(Fall13!Z592/($P592/100),3)</f>
        <v>7.6479999999999997</v>
      </c>
      <c r="AF592" s="158">
        <f>ROUND(Fall13!AA592/($P592/100),3)</f>
        <v>7.5679999999999996</v>
      </c>
      <c r="AG592" s="168">
        <f t="shared" ref="AG592:AL592" si="317">AG580</f>
        <v>64.900000000000006</v>
      </c>
      <c r="AH592" s="168">
        <f t="shared" si="317"/>
        <v>54.9</v>
      </c>
      <c r="AI592" s="168">
        <f t="shared" si="317"/>
        <v>19.8</v>
      </c>
      <c r="AJ592" s="168">
        <f t="shared" si="317"/>
        <v>83.9</v>
      </c>
      <c r="AK592" s="168">
        <f t="shared" si="317"/>
        <v>97.8</v>
      </c>
      <c r="AL592" s="168">
        <f t="shared" si="317"/>
        <v>25.2</v>
      </c>
    </row>
    <row r="593" spans="1:38">
      <c r="A593" s="16">
        <f t="shared" si="293"/>
        <v>2039</v>
      </c>
      <c r="B593" s="6">
        <f t="shared" ref="B593:B616" si="318">B581</f>
        <v>1</v>
      </c>
      <c r="C593" s="46">
        <f>'[1]M (Adjusted)'!B596</f>
        <v>11329.307026528542</v>
      </c>
      <c r="D593" s="101">
        <f>'[1]M (Adjusted)'!D596</f>
        <v>604.69023056448464</v>
      </c>
      <c r="E593" s="101">
        <f>'[1]M (Adjusted)'!E596</f>
        <v>194.13401804359691</v>
      </c>
      <c r="F593" s="101">
        <f>'[1]M (Adjusted)'!F596</f>
        <v>1705.8665315876565</v>
      </c>
      <c r="G593" s="101">
        <f>'[1]M (Adjusted)'!G596</f>
        <v>185.90229953152519</v>
      </c>
      <c r="H593" s="101">
        <f>'[1]M (Adjusted)'!H596</f>
        <v>789.12639838649386</v>
      </c>
      <c r="I593" s="101">
        <f>'[1]M (Adjusted)'!I596</f>
        <v>2028.1731885681229</v>
      </c>
      <c r="J593" s="101">
        <f>'[1]M (Adjusted)'!J596</f>
        <v>2264.6511466344518</v>
      </c>
      <c r="K593" s="101">
        <f>'[1]M (Adjusted)'!K596</f>
        <v>1829.4754045182658</v>
      </c>
      <c r="L593" s="101">
        <f>'[1]M (Adjusted)'!L596</f>
        <v>448.50175657579973</v>
      </c>
      <c r="M593" s="101">
        <f>'[1]M (Adjusted)'!M596</f>
        <v>9251.696725802316</v>
      </c>
      <c r="N593" s="101">
        <f>'[1]M (Adjusted)'!N596</f>
        <v>1259.9906281299695</v>
      </c>
      <c r="O593" s="38">
        <f t="shared" si="301"/>
        <v>32.200000000000003</v>
      </c>
      <c r="P593" s="101">
        <f>[2]M!L596</f>
        <v>401.99545776110983</v>
      </c>
      <c r="Q593" s="104">
        <f>'[3]M (Adjusted)'!$L596</f>
        <v>1638666.395585214</v>
      </c>
      <c r="R593" s="104">
        <f>'[3]M (Adjusted)'!D596</f>
        <v>52768.483023828623</v>
      </c>
      <c r="S593" s="104">
        <f>'[3]M (Adjusted)'!$M596</f>
        <v>1464019.180539039</v>
      </c>
      <c r="T593" s="104">
        <f>'[3]M (Adjusted)'!$O596</f>
        <v>46364.003854843875</v>
      </c>
      <c r="U593" s="174">
        <f>[4]Sheet1!$AQ596</f>
        <v>117.14987957693501</v>
      </c>
      <c r="V593" s="101">
        <f>[2]M!F596</f>
        <v>105.64261559671873</v>
      </c>
      <c r="W593" s="80">
        <v>38.826669315810918</v>
      </c>
      <c r="X593" s="80">
        <v>33.237127351228118</v>
      </c>
      <c r="Y593" s="80">
        <v>25.86077094254442</v>
      </c>
      <c r="Z593" s="80">
        <v>32.227869875109114</v>
      </c>
      <c r="AA593" s="80">
        <v>32.103464864411009</v>
      </c>
      <c r="AB593" s="158">
        <f>ROUND(Fall13!W593/($P593/100),3)</f>
        <v>9.6579999999999995</v>
      </c>
      <c r="AC593" s="158">
        <f>ROUND(Fall13!X593/($P593/100),3)</f>
        <v>8.2680000000000007</v>
      </c>
      <c r="AD593" s="158">
        <f>ROUND(Fall13!Y593/($P593/100),3)</f>
        <v>6.4329999999999998</v>
      </c>
      <c r="AE593" s="158">
        <f>ROUND(Fall13!Z593/($P593/100),3)</f>
        <v>8.0169999999999995</v>
      </c>
      <c r="AF593" s="158">
        <f>ROUND(Fall13!AA593/($P593/100),3)</f>
        <v>7.9859999999999998</v>
      </c>
      <c r="AG593" s="168">
        <f t="shared" ref="AG593:AL593" si="319">AG581</f>
        <v>149.19999999999999</v>
      </c>
      <c r="AH593" s="168">
        <f t="shared" si="319"/>
        <v>350.3</v>
      </c>
      <c r="AI593" s="168">
        <f t="shared" si="319"/>
        <v>58.6</v>
      </c>
      <c r="AJ593" s="168">
        <f t="shared" si="319"/>
        <v>44.2</v>
      </c>
      <c r="AK593" s="168">
        <f t="shared" si="319"/>
        <v>204.3</v>
      </c>
      <c r="AL593" s="168">
        <f t="shared" si="319"/>
        <v>7.4</v>
      </c>
    </row>
    <row r="594" spans="1:38">
      <c r="A594" s="16">
        <f t="shared" si="293"/>
        <v>2039</v>
      </c>
      <c r="B594" s="6">
        <f t="shared" si="318"/>
        <v>2</v>
      </c>
      <c r="C594" s="46">
        <f>'[1]M (Adjusted)'!B597</f>
        <v>11337.647294632026</v>
      </c>
      <c r="D594" s="101">
        <f>'[1]M (Adjusted)'!D597</f>
        <v>605.26948222649355</v>
      </c>
      <c r="E594" s="101">
        <f>'[1]M (Adjusted)'!E597</f>
        <v>193.74726563332868</v>
      </c>
      <c r="F594" s="101">
        <f>'[1]M (Adjusted)'!F597</f>
        <v>1705.8075225057878</v>
      </c>
      <c r="G594" s="101">
        <f>'[1]M (Adjusted)'!G597</f>
        <v>186.12971216430222</v>
      </c>
      <c r="H594" s="101">
        <f>'[1]M (Adjusted)'!H597</f>
        <v>790.14837132607192</v>
      </c>
      <c r="I594" s="101">
        <f>'[1]M (Adjusted)'!I597</f>
        <v>2030.2326811238058</v>
      </c>
      <c r="J594" s="101">
        <f>'[1]M (Adjusted)'!J597</f>
        <v>2267.5421342225745</v>
      </c>
      <c r="K594" s="101">
        <f>'[1]M (Adjusted)'!K597</f>
        <v>1830.8051605224609</v>
      </c>
      <c r="L594" s="101">
        <f>'[1]M (Adjusted)'!L597</f>
        <v>448.70691559144427</v>
      </c>
      <c r="M594" s="101">
        <f>'[1]M (Adjusted)'!M597</f>
        <v>9259.3724974564484</v>
      </c>
      <c r="N594" s="101">
        <f>'[1]M (Adjusted)'!N597</f>
        <v>1257.676447519905</v>
      </c>
      <c r="O594" s="38">
        <f t="shared" si="301"/>
        <v>29.7</v>
      </c>
      <c r="P594" s="101">
        <f>[2]M!L597</f>
        <v>402.67430228211117</v>
      </c>
      <c r="Q594" s="104">
        <f>'[3]M (Adjusted)'!$L597</f>
        <v>1641522.2615443638</v>
      </c>
      <c r="R594" s="104">
        <f>'[3]M (Adjusted)'!D597</f>
        <v>52816.980285403763</v>
      </c>
      <c r="S594" s="104">
        <f>'[3]M (Adjusted)'!$M597</f>
        <v>1466688.0022193363</v>
      </c>
      <c r="T594" s="104">
        <f>'[3]M (Adjusted)'!$O597</f>
        <v>46404.624497226308</v>
      </c>
      <c r="U594" s="174">
        <f>[4]Sheet1!$AQ597</f>
        <v>117.18872223267265</v>
      </c>
      <c r="V594" s="101">
        <f>[2]M!F597</f>
        <v>105.64641810534522</v>
      </c>
      <c r="W594" s="80">
        <v>39.310096070998355</v>
      </c>
      <c r="X594" s="80">
        <v>33.918299459932562</v>
      </c>
      <c r="Y594" s="80">
        <v>26.464455047430377</v>
      </c>
      <c r="Z594" s="80">
        <v>32.862731181248272</v>
      </c>
      <c r="AA594" s="80">
        <v>32.177384627500963</v>
      </c>
      <c r="AB594" s="158">
        <f>ROUND(Fall13!W594/($P594/100),3)</f>
        <v>9.7620000000000005</v>
      </c>
      <c r="AC594" s="158">
        <f>ROUND(Fall13!X594/($P594/100),3)</f>
        <v>8.423</v>
      </c>
      <c r="AD594" s="158">
        <f>ROUND(Fall13!Y594/($P594/100),3)</f>
        <v>6.5720000000000001</v>
      </c>
      <c r="AE594" s="158">
        <f>ROUND(Fall13!Z594/($P594/100),3)</f>
        <v>8.1609999999999996</v>
      </c>
      <c r="AF594" s="158">
        <f>ROUND(Fall13!AA594/($P594/100),3)</f>
        <v>7.9909999999999997</v>
      </c>
      <c r="AG594" s="168">
        <f t="shared" ref="AG594:AL594" si="320">AG582</f>
        <v>142.9</v>
      </c>
      <c r="AH594" s="168">
        <f t="shared" si="320"/>
        <v>421.3</v>
      </c>
      <c r="AI594" s="168">
        <f t="shared" si="320"/>
        <v>51.6</v>
      </c>
      <c r="AJ594" s="168">
        <f t="shared" si="320"/>
        <v>25.9</v>
      </c>
      <c r="AK594" s="168">
        <f t="shared" si="320"/>
        <v>201.7</v>
      </c>
      <c r="AL594" s="168">
        <f t="shared" si="320"/>
        <v>2.9</v>
      </c>
    </row>
    <row r="595" spans="1:38">
      <c r="A595" s="16">
        <f t="shared" si="293"/>
        <v>2039</v>
      </c>
      <c r="B595" s="6">
        <f t="shared" si="318"/>
        <v>3</v>
      </c>
      <c r="C595" s="46">
        <f>'[1]M (Adjusted)'!B598</f>
        <v>11346.314091419021</v>
      </c>
      <c r="D595" s="101">
        <f>'[1]M (Adjusted)'!D598</f>
        <v>605.86535570842602</v>
      </c>
      <c r="E595" s="101">
        <f>'[1]M (Adjusted)'!E598</f>
        <v>193.37367907034294</v>
      </c>
      <c r="F595" s="101">
        <f>'[1]M (Adjusted)'!F598</f>
        <v>1705.8136430829763</v>
      </c>
      <c r="G595" s="101">
        <f>'[1]M (Adjusted)'!G598</f>
        <v>186.36085410633186</v>
      </c>
      <c r="H595" s="101">
        <f>'[1]M (Adjusted)'!H598</f>
        <v>791.19357223111774</v>
      </c>
      <c r="I595" s="101">
        <f>'[1]M (Adjusted)'!I598</f>
        <v>2032.304888131157</v>
      </c>
      <c r="J595" s="101">
        <f>'[1]M (Adjusted)'!J598</f>
        <v>2270.4851603089801</v>
      </c>
      <c r="K595" s="101">
        <f>'[1]M (Adjusted)'!K598</f>
        <v>1832.2214338587175</v>
      </c>
      <c r="L595" s="101">
        <f>'[1]M (Adjusted)'!L598</f>
        <v>448.93092766788698</v>
      </c>
      <c r="M595" s="101">
        <f>'[1]M (Adjusted)'!M598</f>
        <v>9267.310479387168</v>
      </c>
      <c r="N595" s="101">
        <f>'[1]M (Adjusted)'!N598</f>
        <v>1256.4948090539895</v>
      </c>
      <c r="O595" s="38">
        <f t="shared" si="301"/>
        <v>29.4</v>
      </c>
      <c r="P595" s="101">
        <f>[2]M!L598</f>
        <v>403.35345360684778</v>
      </c>
      <c r="Q595" s="104">
        <f>'[3]M (Adjusted)'!$L598</f>
        <v>1644365.7552805254</v>
      </c>
      <c r="R595" s="104">
        <f>'[3]M (Adjusted)'!D598</f>
        <v>52863.019590830918</v>
      </c>
      <c r="S595" s="104">
        <f>'[3]M (Adjusted)'!$M598</f>
        <v>1469243.5916477325</v>
      </c>
      <c r="T595" s="104">
        <f>'[3]M (Adjusted)'!$O598</f>
        <v>46441.424774431413</v>
      </c>
      <c r="U595" s="174">
        <f>[4]Sheet1!$AQ598</f>
        <v>117.22650557555139</v>
      </c>
      <c r="V595" s="101">
        <f>[2]M!F598</f>
        <v>105.6488403700172</v>
      </c>
      <c r="W595" s="80">
        <v>38.989582065401514</v>
      </c>
      <c r="X595" s="80">
        <v>33.339298271903573</v>
      </c>
      <c r="Y595" s="80">
        <v>26.126237242029607</v>
      </c>
      <c r="Z595" s="80">
        <v>32.345201306832891</v>
      </c>
      <c r="AA595" s="80">
        <v>31.656816073296284</v>
      </c>
      <c r="AB595" s="158">
        <f>ROUND(Fall13!W595/($P595/100),3)</f>
        <v>9.6660000000000004</v>
      </c>
      <c r="AC595" s="158">
        <f>ROUND(Fall13!X595/($P595/100),3)</f>
        <v>8.266</v>
      </c>
      <c r="AD595" s="158">
        <f>ROUND(Fall13!Y595/($P595/100),3)</f>
        <v>6.4770000000000003</v>
      </c>
      <c r="AE595" s="158">
        <f>ROUND(Fall13!Z595/($P595/100),3)</f>
        <v>8.0190000000000001</v>
      </c>
      <c r="AF595" s="158">
        <f>ROUND(Fall13!AA595/($P595/100),3)</f>
        <v>7.8479999999999999</v>
      </c>
      <c r="AG595" s="168">
        <f t="shared" ref="AG595:AL595" si="321">AG583</f>
        <v>79.2</v>
      </c>
      <c r="AH595" s="168">
        <f t="shared" si="321"/>
        <v>40.700000000000003</v>
      </c>
      <c r="AI595" s="168">
        <f t="shared" si="321"/>
        <v>25.2</v>
      </c>
      <c r="AJ595" s="168">
        <f t="shared" si="321"/>
        <v>66.099999999999994</v>
      </c>
      <c r="AK595" s="168">
        <f t="shared" si="321"/>
        <v>118.4</v>
      </c>
      <c r="AL595" s="168">
        <f t="shared" si="321"/>
        <v>14.6</v>
      </c>
    </row>
    <row r="596" spans="1:38">
      <c r="A596" s="16">
        <f t="shared" si="293"/>
        <v>2039</v>
      </c>
      <c r="B596" s="6">
        <f t="shared" si="318"/>
        <v>4</v>
      </c>
      <c r="C596" s="46">
        <f>'[1]M (Adjusted)'!B599</f>
        <v>11355.544792844852</v>
      </c>
      <c r="D596" s="101">
        <f>'[1]M (Adjusted)'!D599</f>
        <v>606.50124347517271</v>
      </c>
      <c r="E596" s="101">
        <f>'[1]M (Adjusted)'!E599</f>
        <v>192.99722208355863</v>
      </c>
      <c r="F596" s="101">
        <f>'[1]M (Adjusted)'!F599</f>
        <v>1705.8655677328506</v>
      </c>
      <c r="G596" s="101">
        <f>'[1]M (Adjusted)'!G599</f>
        <v>186.60369630483521</v>
      </c>
      <c r="H596" s="101">
        <f>'[1]M (Adjusted)'!H599</f>
        <v>792.28832260668275</v>
      </c>
      <c r="I596" s="101">
        <f>'[1]M (Adjusted)'!I599</f>
        <v>2034.5056130846342</v>
      </c>
      <c r="J596" s="101">
        <f>'[1]M (Adjusted)'!J599</f>
        <v>2273.5691991731524</v>
      </c>
      <c r="K596" s="101">
        <f>'[1]M (Adjusted)'!K599</f>
        <v>1833.7339042276144</v>
      </c>
      <c r="L596" s="101">
        <f>'[1]M (Adjusted)'!L599</f>
        <v>449.17358628436921</v>
      </c>
      <c r="M596" s="101">
        <f>'[1]M (Adjusted)'!M599</f>
        <v>9275.7398894141388</v>
      </c>
      <c r="N596" s="101">
        <f>'[1]M (Adjusted)'!N599</f>
        <v>1256.2350128460714</v>
      </c>
      <c r="O596" s="38">
        <f t="shared" si="301"/>
        <v>29.65</v>
      </c>
      <c r="P596" s="101">
        <f>[2]M!L599</f>
        <v>404.05474160568167</v>
      </c>
      <c r="Q596" s="104">
        <f>'[3]M (Adjusted)'!$L599</f>
        <v>1647254.0445048015</v>
      </c>
      <c r="R596" s="104">
        <f>'[3]M (Adjusted)'!D599</f>
        <v>52908.477960761898</v>
      </c>
      <c r="S596" s="104">
        <f>'[3]M (Adjusted)'!$M599</f>
        <v>1471777.1431950887</v>
      </c>
      <c r="T596" s="104">
        <f>'[3]M (Adjusted)'!$O599</f>
        <v>46475.920815420148</v>
      </c>
      <c r="U596" s="174">
        <f>[4]Sheet1!$AQ599</f>
        <v>117.26518895234912</v>
      </c>
      <c r="V596" s="101">
        <f>[2]M!F599</f>
        <v>105.65175047653416</v>
      </c>
      <c r="W596" s="80">
        <v>38.956062368648588</v>
      </c>
      <c r="X596" s="80">
        <v>33.383335650981635</v>
      </c>
      <c r="Y596" s="80">
        <v>26.273215246086707</v>
      </c>
      <c r="Z596" s="80">
        <v>32.432230367208099</v>
      </c>
      <c r="AA596" s="80">
        <v>31.65425634031681</v>
      </c>
      <c r="AB596" s="158">
        <f>ROUND(Fall13!W596/($P596/100),3)</f>
        <v>9.641</v>
      </c>
      <c r="AC596" s="158">
        <f>ROUND(Fall13!X596/($P596/100),3)</f>
        <v>8.2620000000000005</v>
      </c>
      <c r="AD596" s="158">
        <f>ROUND(Fall13!Y596/($P596/100),3)</f>
        <v>6.5019999999999998</v>
      </c>
      <c r="AE596" s="158">
        <f>ROUND(Fall13!Z596/($P596/100),3)</f>
        <v>8.0269999999999992</v>
      </c>
      <c r="AF596" s="158">
        <f>ROUND(Fall13!AA596/($P596/100),3)</f>
        <v>7.8339999999999996</v>
      </c>
      <c r="AG596" s="168">
        <f t="shared" ref="AG596:AL596" si="322">AG584</f>
        <v>19.399999999999999</v>
      </c>
      <c r="AH596" s="168">
        <f t="shared" si="322"/>
        <v>96.9</v>
      </c>
      <c r="AI596" s="168">
        <f t="shared" si="322"/>
        <v>2.8</v>
      </c>
      <c r="AJ596" s="168">
        <f t="shared" si="322"/>
        <v>140.19999999999999</v>
      </c>
      <c r="AK596" s="168">
        <f t="shared" si="322"/>
        <v>37.6</v>
      </c>
      <c r="AL596" s="168">
        <f t="shared" si="322"/>
        <v>43.9</v>
      </c>
    </row>
    <row r="597" spans="1:38">
      <c r="A597" s="16">
        <f t="shared" si="293"/>
        <v>2039</v>
      </c>
      <c r="B597" s="6">
        <f t="shared" si="318"/>
        <v>5</v>
      </c>
      <c r="C597" s="46">
        <f>'[1]M (Adjusted)'!B600</f>
        <v>11364.918707449529</v>
      </c>
      <c r="D597" s="101">
        <f>'[1]M (Adjusted)'!D600</f>
        <v>607.1559159308672</v>
      </c>
      <c r="E597" s="101">
        <f>'[1]M (Adjusted)'!E600</f>
        <v>192.622976516764</v>
      </c>
      <c r="F597" s="101">
        <f>'[1]M (Adjusted)'!F600</f>
        <v>1705.9345197022683</v>
      </c>
      <c r="G597" s="101">
        <f>'[1]M (Adjusted)'!G600</f>
        <v>186.85020354597438</v>
      </c>
      <c r="H597" s="101">
        <f>'[1]M (Adjusted)'!H600</f>
        <v>793.37807169003838</v>
      </c>
      <c r="I597" s="101">
        <f>'[1]M (Adjusted)'!I600</f>
        <v>2036.831034288291</v>
      </c>
      <c r="J597" s="101">
        <f>'[1]M (Adjusted)'!J600</f>
        <v>2276.6718102532527</v>
      </c>
      <c r="K597" s="101">
        <f>'[1]M (Adjusted)'!K600</f>
        <v>1835.2224573372832</v>
      </c>
      <c r="L597" s="101">
        <f>'[1]M (Adjusted)'!L600</f>
        <v>449.41227250317894</v>
      </c>
      <c r="M597" s="101">
        <f>'[1]M (Adjusted)'!M600</f>
        <v>9284.3003693202863</v>
      </c>
      <c r="N597" s="101">
        <f>'[1]M (Adjusted)'!N600</f>
        <v>1256.4414002379224</v>
      </c>
      <c r="O597" s="38">
        <f t="shared" si="301"/>
        <v>30.55</v>
      </c>
      <c r="P597" s="101">
        <f>[2]M!L600</f>
        <v>404.75407456430878</v>
      </c>
      <c r="Q597" s="104">
        <f>'[3]M (Adjusted)'!$L600</f>
        <v>1650039.1105563256</v>
      </c>
      <c r="R597" s="104">
        <f>'[3]M (Adjusted)'!D600</f>
        <v>52952.75537133422</v>
      </c>
      <c r="S597" s="104">
        <f>'[3]M (Adjusted)'!$M600</f>
        <v>1474229.1337733115</v>
      </c>
      <c r="T597" s="104">
        <f>'[3]M (Adjusted)'!$O600</f>
        <v>46507.876999501263</v>
      </c>
      <c r="U597" s="174">
        <f>[4]Sheet1!$AQ600</f>
        <v>117.30434458343605</v>
      </c>
      <c r="V597" s="101">
        <f>[2]M!F600</f>
        <v>105.65750913078627</v>
      </c>
      <c r="W597" s="80">
        <v>38.319387165383802</v>
      </c>
      <c r="X597" s="80">
        <v>32.879152751024975</v>
      </c>
      <c r="Y597" s="80">
        <v>26.059774993151279</v>
      </c>
      <c r="Z597" s="80">
        <v>31.981146147146951</v>
      </c>
      <c r="AA597" s="80">
        <v>31.640488255621651</v>
      </c>
      <c r="AB597" s="158">
        <f>ROUND(Fall13!W597/($P597/100),3)</f>
        <v>9.4670000000000005</v>
      </c>
      <c r="AC597" s="158">
        <f>ROUND(Fall13!X597/($P597/100),3)</f>
        <v>8.1229999999999993</v>
      </c>
      <c r="AD597" s="158">
        <f>ROUND(Fall13!Y597/($P597/100),3)</f>
        <v>6.4379999999999997</v>
      </c>
      <c r="AE597" s="158">
        <f>ROUND(Fall13!Z597/($P597/100),3)</f>
        <v>7.9009999999999998</v>
      </c>
      <c r="AF597" s="158">
        <f>ROUND(Fall13!AA597/($P597/100),3)</f>
        <v>7.8170000000000002</v>
      </c>
      <c r="AG597" s="168">
        <f t="shared" ref="AG597:AL597" si="323">AG585</f>
        <v>2.6</v>
      </c>
      <c r="AH597" s="168">
        <f t="shared" si="323"/>
        <v>202.5</v>
      </c>
      <c r="AI597" s="168">
        <f t="shared" si="323"/>
        <v>0.2</v>
      </c>
      <c r="AJ597" s="168">
        <f t="shared" si="323"/>
        <v>258.10000000000002</v>
      </c>
      <c r="AK597" s="168">
        <f t="shared" si="323"/>
        <v>6.7</v>
      </c>
      <c r="AL597" s="168">
        <f t="shared" si="323"/>
        <v>124.9</v>
      </c>
    </row>
    <row r="598" spans="1:38">
      <c r="A598" s="16">
        <f t="shared" si="293"/>
        <v>2039</v>
      </c>
      <c r="B598" s="6">
        <f t="shared" si="318"/>
        <v>6</v>
      </c>
      <c r="C598" s="46">
        <f>'[1]M (Adjusted)'!B601</f>
        <v>11374.325928205375</v>
      </c>
      <c r="D598" s="101">
        <f>'[1]M (Adjusted)'!D601</f>
        <v>607.82715348775184</v>
      </c>
      <c r="E598" s="101">
        <f>'[1]M (Adjusted)'!E601</f>
        <v>192.24514899986485</v>
      </c>
      <c r="F598" s="101">
        <f>'[1]M (Adjusted)'!F601</f>
        <v>1705.9988115536669</v>
      </c>
      <c r="G598" s="101">
        <f>'[1]M (Adjusted)'!G601</f>
        <v>187.09944439803562</v>
      </c>
      <c r="H598" s="101">
        <f>'[1]M (Adjusted)'!H601</f>
        <v>794.44998687878251</v>
      </c>
      <c r="I598" s="101">
        <f>'[1]M (Adjusted)'!I601</f>
        <v>2039.31092411081</v>
      </c>
      <c r="J598" s="101">
        <f>'[1]M (Adjusted)'!J601</f>
        <v>2279.7716554936023</v>
      </c>
      <c r="K598" s="101">
        <f>'[1]M (Adjusted)'!K601</f>
        <v>1836.6397795081139</v>
      </c>
      <c r="L598" s="101">
        <f>'[1]M (Adjusted)'!L601</f>
        <v>449.63713382234175</v>
      </c>
      <c r="M598" s="101">
        <f>'[1]M (Adjusted)'!M601</f>
        <v>9292.9077357653532</v>
      </c>
      <c r="N598" s="101">
        <f>'[1]M (Adjusted)'!N601</f>
        <v>1256.6862983231827</v>
      </c>
      <c r="O598" s="38">
        <f t="shared" si="301"/>
        <v>30.8</v>
      </c>
      <c r="P598" s="101">
        <f>[2]M!L601</f>
        <v>405.45076785959924</v>
      </c>
      <c r="Q598" s="104">
        <f>'[3]M (Adjusted)'!$L601</f>
        <v>1652708.574617513</v>
      </c>
      <c r="R598" s="104">
        <f>'[3]M (Adjusted)'!D601</f>
        <v>52996.797404776182</v>
      </c>
      <c r="S598" s="104">
        <f>'[3]M (Adjusted)'!$M601</f>
        <v>1476641.2852366129</v>
      </c>
      <c r="T598" s="104">
        <f>'[3]M (Adjusted)'!$O601</f>
        <v>46538.72516511281</v>
      </c>
      <c r="U598" s="174">
        <f>[4]Sheet1!$AQ601</f>
        <v>117.34469587156006</v>
      </c>
      <c r="V598" s="101">
        <f>[2]M!F601</f>
        <v>105.66759458029021</v>
      </c>
      <c r="W598" s="80">
        <v>38.105243386360065</v>
      </c>
      <c r="X598" s="80">
        <v>32.833481613146972</v>
      </c>
      <c r="Y598" s="80">
        <v>25.87427511985592</v>
      </c>
      <c r="Z598" s="80">
        <v>31.94668666849072</v>
      </c>
      <c r="AA598" s="80">
        <v>32.193043344070034</v>
      </c>
      <c r="AB598" s="158">
        <f>ROUND(Fall13!W598/($P598/100),3)</f>
        <v>9.3979999999999997</v>
      </c>
      <c r="AC598" s="158">
        <f>ROUND(Fall13!X598/($P598/100),3)</f>
        <v>8.0980000000000008</v>
      </c>
      <c r="AD598" s="158">
        <f>ROUND(Fall13!Y598/($P598/100),3)</f>
        <v>6.3819999999999997</v>
      </c>
      <c r="AE598" s="158">
        <f>ROUND(Fall13!Z598/($P598/100),3)</f>
        <v>7.8789999999999996</v>
      </c>
      <c r="AF598" s="158">
        <f>ROUND(Fall13!AA598/($P598/100),3)</f>
        <v>7.94</v>
      </c>
      <c r="AG598" s="168">
        <f t="shared" ref="AG598:AL598" si="324">AG586</f>
        <v>0</v>
      </c>
      <c r="AH598" s="168">
        <f t="shared" si="324"/>
        <v>350.3</v>
      </c>
      <c r="AI598" s="168">
        <f t="shared" si="324"/>
        <v>0</v>
      </c>
      <c r="AJ598" s="168">
        <f t="shared" si="324"/>
        <v>411.6</v>
      </c>
      <c r="AK598" s="168">
        <f t="shared" si="324"/>
        <v>0</v>
      </c>
      <c r="AL598" s="168">
        <f t="shared" si="324"/>
        <v>259</v>
      </c>
    </row>
    <row r="599" spans="1:38">
      <c r="A599" s="16">
        <f t="shared" si="293"/>
        <v>2039</v>
      </c>
      <c r="B599" s="6">
        <f t="shared" si="318"/>
        <v>7</v>
      </c>
      <c r="C599" s="46">
        <f>'[1]M (Adjusted)'!B602</f>
        <v>11383.747167649168</v>
      </c>
      <c r="D599" s="101">
        <f>'[1]M (Adjusted)'!D602</f>
        <v>608.5123118767815</v>
      </c>
      <c r="E599" s="101">
        <f>'[1]M (Adjusted)'!E602</f>
        <v>191.8647420494066</v>
      </c>
      <c r="F599" s="101">
        <f>'[1]M (Adjusted)'!F602</f>
        <v>1706.0639482974525</v>
      </c>
      <c r="G599" s="101">
        <f>'[1]M (Adjusted)'!G602</f>
        <v>187.34883787909584</v>
      </c>
      <c r="H599" s="101">
        <f>'[1]M (Adjusted)'!H602</f>
        <v>795.51216658132694</v>
      </c>
      <c r="I599" s="101">
        <f>'[1]M (Adjusted)'!I602</f>
        <v>2041.8741205873027</v>
      </c>
      <c r="J599" s="101">
        <f>'[1]M (Adjusted)'!J602</f>
        <v>2282.8571754554587</v>
      </c>
      <c r="K599" s="101">
        <f>'[1]M (Adjusted)'!K602</f>
        <v>1838.0198852506376</v>
      </c>
      <c r="L599" s="101">
        <f>'[1]M (Adjusted)'!L602</f>
        <v>449.8554547330545</v>
      </c>
      <c r="M599" s="101">
        <f>'[1]M (Adjusted)'!M602</f>
        <v>9301.5315887843299</v>
      </c>
      <c r="N599" s="101">
        <f>'[1]M (Adjusted)'!N602</f>
        <v>1256.8821021179122</v>
      </c>
      <c r="O599" s="38">
        <f t="shared" si="301"/>
        <v>30.35</v>
      </c>
      <c r="P599" s="101">
        <f>[2]M!L602</f>
        <v>406.14511759756431</v>
      </c>
      <c r="Q599" s="104">
        <f>'[3]M (Adjusted)'!$L602</f>
        <v>1655360.7217426915</v>
      </c>
      <c r="R599" s="104">
        <f>'[3]M (Adjusted)'!D602</f>
        <v>53041.211079831839</v>
      </c>
      <c r="S599" s="104">
        <f>'[3]M (Adjusted)'!$M602</f>
        <v>1479084.0951557774</v>
      </c>
      <c r="T599" s="104">
        <f>'[3]M (Adjusted)'!$O602</f>
        <v>46570.666413799408</v>
      </c>
      <c r="U599" s="174">
        <f>[4]Sheet1!$AQ602</f>
        <v>117.3865500173509</v>
      </c>
      <c r="V599" s="101">
        <f>[2]M!F602</f>
        <v>105.68068738095462</v>
      </c>
      <c r="W599" s="80">
        <v>38.191043756470499</v>
      </c>
      <c r="X599" s="80">
        <v>32.687515137197508</v>
      </c>
      <c r="Y599" s="80">
        <v>25.715563805551025</v>
      </c>
      <c r="Z599" s="80">
        <v>31.80147288830949</v>
      </c>
      <c r="AA599" s="80">
        <v>32.266577684721781</v>
      </c>
      <c r="AB599" s="158">
        <f>ROUND(Fall13!W599/($P599/100),3)</f>
        <v>9.4030000000000005</v>
      </c>
      <c r="AC599" s="158">
        <f>ROUND(Fall13!X599/($P599/100),3)</f>
        <v>8.048</v>
      </c>
      <c r="AD599" s="158">
        <f>ROUND(Fall13!Y599/($P599/100),3)</f>
        <v>6.3319999999999999</v>
      </c>
      <c r="AE599" s="158">
        <f>ROUND(Fall13!Z599/($P599/100),3)</f>
        <v>7.83</v>
      </c>
      <c r="AF599" s="158">
        <f>ROUND(Fall13!AA599/($P599/100),3)</f>
        <v>7.9450000000000003</v>
      </c>
      <c r="AG599" s="168">
        <f t="shared" ref="AG599:AL599" si="325">AG587</f>
        <v>0</v>
      </c>
      <c r="AH599" s="168">
        <f t="shared" si="325"/>
        <v>421.3</v>
      </c>
      <c r="AI599" s="168">
        <f t="shared" si="325"/>
        <v>0</v>
      </c>
      <c r="AJ599" s="168">
        <f t="shared" si="325"/>
        <v>482.4</v>
      </c>
      <c r="AK599" s="168">
        <f t="shared" si="325"/>
        <v>0</v>
      </c>
      <c r="AL599" s="168">
        <f t="shared" si="325"/>
        <v>329.7</v>
      </c>
    </row>
    <row r="600" spans="1:38">
      <c r="A600" s="16">
        <f t="shared" si="293"/>
        <v>2039</v>
      </c>
      <c r="B600" s="6">
        <f t="shared" si="318"/>
        <v>8</v>
      </c>
      <c r="C600" s="46">
        <f>'[1]M (Adjusted)'!B603</f>
        <v>11393.347080958467</v>
      </c>
      <c r="D600" s="101">
        <f>'[1]M (Adjusted)'!D603</f>
        <v>609.21971694289914</v>
      </c>
      <c r="E600" s="101">
        <f>'[1]M (Adjusted)'!E603</f>
        <v>191.47884115117091</v>
      </c>
      <c r="F600" s="101">
        <f>'[1]M (Adjusted)'!F603</f>
        <v>1706.1457474496096</v>
      </c>
      <c r="G600" s="101">
        <f>'[1]M (Adjusted)'!G603</f>
        <v>187.59923897456798</v>
      </c>
      <c r="H600" s="101">
        <f>'[1]M (Adjusted)'!H603</f>
        <v>796.59746052649234</v>
      </c>
      <c r="I600" s="101">
        <f>'[1]M (Adjusted)'!I603</f>
        <v>2044.4547646540789</v>
      </c>
      <c r="J600" s="101">
        <f>'[1]M (Adjusted)'!J603</f>
        <v>2285.9703116388091</v>
      </c>
      <c r="K600" s="101">
        <f>'[1]M (Adjusted)'!K603</f>
        <v>1839.4480139036332</v>
      </c>
      <c r="L600" s="101">
        <f>'[1]M (Adjusted)'!L603</f>
        <v>450.08412437585571</v>
      </c>
      <c r="M600" s="101">
        <f>'[1]M (Adjusted)'!M603</f>
        <v>9310.2996615230459</v>
      </c>
      <c r="N600" s="101">
        <f>'[1]M (Adjusted)'!N603</f>
        <v>1257.0546878994153</v>
      </c>
      <c r="O600" s="38">
        <f t="shared" si="301"/>
        <v>31.25</v>
      </c>
      <c r="P600" s="101">
        <f>[2]M!L603</f>
        <v>406.8491548129748</v>
      </c>
      <c r="Q600" s="104">
        <f>'[3]M (Adjusted)'!$L603</f>
        <v>1658178.0300214214</v>
      </c>
      <c r="R600" s="104">
        <f>'[3]M (Adjusted)'!D603</f>
        <v>53087.231262417976</v>
      </c>
      <c r="S600" s="104">
        <f>'[3]M (Adjusted)'!$M603</f>
        <v>1481680.1875925371</v>
      </c>
      <c r="T600" s="104">
        <f>'[3]M (Adjusted)'!$O603</f>
        <v>46606.758660654865</v>
      </c>
      <c r="U600" s="174">
        <f>[4]Sheet1!$AQ603</f>
        <v>117.43076544198688</v>
      </c>
      <c r="V600" s="101">
        <f>[2]M!F603</f>
        <v>105.69468226523755</v>
      </c>
      <c r="W600" s="80">
        <v>38.19488756076403</v>
      </c>
      <c r="X600" s="80">
        <v>32.648316651098725</v>
      </c>
      <c r="Y600" s="80">
        <v>25.770286224987352</v>
      </c>
      <c r="Z600" s="80">
        <v>31.768354813843004</v>
      </c>
      <c r="AA600" s="80">
        <v>32.205102210292672</v>
      </c>
      <c r="AB600" s="158">
        <f>ROUND(Fall13!W600/($P600/100),3)</f>
        <v>9.3879999999999999</v>
      </c>
      <c r="AC600" s="158">
        <f>ROUND(Fall13!X600/($P600/100),3)</f>
        <v>8.0250000000000004</v>
      </c>
      <c r="AD600" s="158">
        <f>ROUND(Fall13!Y600/($P600/100),3)</f>
        <v>6.3339999999999996</v>
      </c>
      <c r="AE600" s="158">
        <f>ROUND(Fall13!Z600/($P600/100),3)</f>
        <v>7.8079999999999998</v>
      </c>
      <c r="AF600" s="158">
        <f>ROUND(Fall13!AA600/($P600/100),3)</f>
        <v>7.9160000000000004</v>
      </c>
      <c r="AG600" s="168">
        <f t="shared" ref="AG600:AL600" si="326">AG588</f>
        <v>0</v>
      </c>
      <c r="AH600" s="168">
        <f t="shared" si="326"/>
        <v>449.2</v>
      </c>
      <c r="AI600" s="168">
        <f t="shared" si="326"/>
        <v>0</v>
      </c>
      <c r="AJ600" s="168">
        <f t="shared" si="326"/>
        <v>510.4</v>
      </c>
      <c r="AK600" s="168">
        <f t="shared" si="326"/>
        <v>0</v>
      </c>
      <c r="AL600" s="168">
        <f t="shared" si="326"/>
        <v>357.3</v>
      </c>
    </row>
    <row r="601" spans="1:38">
      <c r="A601" s="16">
        <f t="shared" si="293"/>
        <v>2039</v>
      </c>
      <c r="B601" s="6">
        <f t="shared" si="318"/>
        <v>9</v>
      </c>
      <c r="C601" s="46">
        <f>'[1]M (Adjusted)'!B604</f>
        <v>11402.816542065641</v>
      </c>
      <c r="D601" s="101">
        <f>'[1]M (Adjusted)'!D604</f>
        <v>609.92527594833325</v>
      </c>
      <c r="E601" s="101">
        <f>'[1]M (Adjusted)'!E604</f>
        <v>191.10200748294591</v>
      </c>
      <c r="F601" s="101">
        <f>'[1]M (Adjusted)'!F604</f>
        <v>1706.2463840574026</v>
      </c>
      <c r="G601" s="101">
        <f>'[1]M (Adjusted)'!G604</f>
        <v>187.84040521960705</v>
      </c>
      <c r="H601" s="101">
        <f>'[1]M (Adjusted)'!H604</f>
        <v>797.68078604017694</v>
      </c>
      <c r="I601" s="101">
        <f>'[1]M (Adjusted)'!I604</f>
        <v>2046.8981564889352</v>
      </c>
      <c r="J601" s="101">
        <f>'[1]M (Adjusted)'!J604</f>
        <v>2289.0087320846815</v>
      </c>
      <c r="K601" s="101">
        <f>'[1]M (Adjusted)'!K604</f>
        <v>1840.91770863235</v>
      </c>
      <c r="L601" s="101">
        <f>'[1]M (Adjusted)'!L604</f>
        <v>450.32401125592492</v>
      </c>
      <c r="M601" s="101">
        <f>'[1]M (Adjusted)'!M604</f>
        <v>9318.916183779078</v>
      </c>
      <c r="N601" s="101">
        <f>'[1]M (Adjusted)'!N604</f>
        <v>1257.1969445099787</v>
      </c>
      <c r="O601" s="38">
        <f t="shared" si="301"/>
        <v>30.5</v>
      </c>
      <c r="P601" s="101">
        <f>[2]M!L604</f>
        <v>407.54108696586144</v>
      </c>
      <c r="Q601" s="104">
        <f>'[3]M (Adjusted)'!$L604</f>
        <v>1661150.4898966472</v>
      </c>
      <c r="R601" s="104">
        <f>'[3]M (Adjusted)'!D604</f>
        <v>53133.745558221897</v>
      </c>
      <c r="S601" s="104">
        <f>'[3]M (Adjusted)'!$M604</f>
        <v>1484386.7744913737</v>
      </c>
      <c r="T601" s="104">
        <f>'[3]M (Adjusted)'!$O604</f>
        <v>46647.058152453108</v>
      </c>
      <c r="U601" s="174">
        <f>[4]Sheet1!$AQ604</f>
        <v>117.47574917656991</v>
      </c>
      <c r="V601" s="101">
        <f>[2]M!F604</f>
        <v>105.70716909857778</v>
      </c>
      <c r="W601" s="80">
        <v>38.450349495188789</v>
      </c>
      <c r="X601" s="80">
        <v>32.90796397179254</v>
      </c>
      <c r="Y601" s="80">
        <v>25.87825241648747</v>
      </c>
      <c r="Z601" s="80">
        <v>31.978262599284321</v>
      </c>
      <c r="AA601" s="80">
        <v>32.250354550139804</v>
      </c>
      <c r="AB601" s="158">
        <f>ROUND(Fall13!W601/($P601/100),3)</f>
        <v>9.4350000000000005</v>
      </c>
      <c r="AC601" s="158">
        <f>ROUND(Fall13!X601/($P601/100),3)</f>
        <v>8.0749999999999993</v>
      </c>
      <c r="AD601" s="158">
        <f>ROUND(Fall13!Y601/($P601/100),3)</f>
        <v>6.35</v>
      </c>
      <c r="AE601" s="158">
        <f>ROUND(Fall13!Z601/($P601/100),3)</f>
        <v>7.8470000000000004</v>
      </c>
      <c r="AF601" s="158">
        <f>ROUND(Fall13!AA601/($P601/100),3)</f>
        <v>7.9130000000000003</v>
      </c>
      <c r="AG601" s="168">
        <f t="shared" ref="AG601:AL601" si="327">AG589</f>
        <v>0</v>
      </c>
      <c r="AH601" s="168">
        <f t="shared" si="327"/>
        <v>434.1</v>
      </c>
      <c r="AI601" s="168">
        <f t="shared" si="327"/>
        <v>0</v>
      </c>
      <c r="AJ601" s="168">
        <f t="shared" si="327"/>
        <v>495.5</v>
      </c>
      <c r="AK601" s="168">
        <f t="shared" si="327"/>
        <v>0</v>
      </c>
      <c r="AL601" s="168">
        <f t="shared" si="327"/>
        <v>342.1</v>
      </c>
    </row>
    <row r="602" spans="1:38">
      <c r="A602" s="16">
        <f t="shared" si="293"/>
        <v>2039</v>
      </c>
      <c r="B602" s="6">
        <f t="shared" si="318"/>
        <v>10</v>
      </c>
      <c r="C602" s="46">
        <f>'[1]M (Adjusted)'!B605</f>
        <v>11412.282401931863</v>
      </c>
      <c r="D602" s="101">
        <f>'[1]M (Adjusted)'!D605</f>
        <v>610.64443754825379</v>
      </c>
      <c r="E602" s="101">
        <f>'[1]M (Adjusted)'!E605</f>
        <v>190.72657445538789</v>
      </c>
      <c r="F602" s="101">
        <f>'[1]M (Adjusted)'!F605</f>
        <v>1706.3432063104644</v>
      </c>
      <c r="G602" s="101">
        <f>'[1]M (Adjusted)'!G605</f>
        <v>188.07716892515458</v>
      </c>
      <c r="H602" s="101">
        <f>'[1]M (Adjusted)'!H605</f>
        <v>798.7736242331805</v>
      </c>
      <c r="I602" s="101">
        <f>'[1]M (Adjusted)'!I605</f>
        <v>2049.279853782346</v>
      </c>
      <c r="J602" s="101">
        <f>'[1]M (Adjusted)'!J605</f>
        <v>2292.0393201492489</v>
      </c>
      <c r="K602" s="101">
        <f>'[1]M (Adjusted)'!K605</f>
        <v>1842.4251268467594</v>
      </c>
      <c r="L602" s="101">
        <f>'[1]M (Adjusted)'!L605</f>
        <v>450.57245924924649</v>
      </c>
      <c r="M602" s="101">
        <f>'[1]M (Adjusted)'!M605</f>
        <v>9327.5107594963993</v>
      </c>
      <c r="N602" s="101">
        <f>'[1]M (Adjusted)'!N605</f>
        <v>1257.2325449654568</v>
      </c>
      <c r="O602" s="38">
        <f t="shared" si="301"/>
        <v>29.7</v>
      </c>
      <c r="P602" s="101">
        <f>[2]M!L605</f>
        <v>408.23392002783237</v>
      </c>
      <c r="Q602" s="104">
        <f>'[3]M (Adjusted)'!$L605</f>
        <v>1664239.7454991494</v>
      </c>
      <c r="R602" s="104">
        <f>'[3]M (Adjusted)'!D605</f>
        <v>53181.561217859868</v>
      </c>
      <c r="S602" s="104">
        <f>'[3]M (Adjusted)'!$M605</f>
        <v>1487170.1931939893</v>
      </c>
      <c r="T602" s="104">
        <f>'[3]M (Adjusted)'!$O605</f>
        <v>46689.692533308458</v>
      </c>
      <c r="U602" s="174">
        <f>[4]Sheet1!$AQ605</f>
        <v>117.52112778635215</v>
      </c>
      <c r="V602" s="101">
        <f>[2]M!F605</f>
        <v>105.71748870030616</v>
      </c>
      <c r="W602" s="80">
        <v>38.940682606348865</v>
      </c>
      <c r="X602" s="80">
        <v>33.121964746066467</v>
      </c>
      <c r="Y602" s="80">
        <v>25.800041994799408</v>
      </c>
      <c r="Z602" s="80">
        <v>32.116315674730359</v>
      </c>
      <c r="AA602" s="80">
        <v>32.085727031509848</v>
      </c>
      <c r="AB602" s="158">
        <f>ROUND(Fall13!W602/($P602/100),3)</f>
        <v>9.5389999999999997</v>
      </c>
      <c r="AC602" s="158">
        <f>ROUND(Fall13!X602/($P602/100),3)</f>
        <v>8.1129999999999995</v>
      </c>
      <c r="AD602" s="158">
        <f>ROUND(Fall13!Y602/($P602/100),3)</f>
        <v>6.32</v>
      </c>
      <c r="AE602" s="158">
        <f>ROUND(Fall13!Z602/($P602/100),3)</f>
        <v>7.867</v>
      </c>
      <c r="AF602" s="158">
        <f>ROUND(Fall13!AA602/($P602/100),3)</f>
        <v>7.86</v>
      </c>
      <c r="AG602" s="168">
        <f t="shared" ref="AG602:AL602" si="328">AG590</f>
        <v>0.3</v>
      </c>
      <c r="AH602" s="168">
        <f t="shared" si="328"/>
        <v>344.3</v>
      </c>
      <c r="AI602" s="168">
        <f t="shared" si="328"/>
        <v>0</v>
      </c>
      <c r="AJ602" s="168">
        <f t="shared" si="328"/>
        <v>403.4</v>
      </c>
      <c r="AK602" s="168">
        <f t="shared" si="328"/>
        <v>0.7</v>
      </c>
      <c r="AL602" s="168">
        <f t="shared" si="328"/>
        <v>256.3</v>
      </c>
    </row>
    <row r="603" spans="1:38">
      <c r="A603" s="16">
        <f t="shared" si="293"/>
        <v>2039</v>
      </c>
      <c r="B603" s="6">
        <f t="shared" si="318"/>
        <v>11</v>
      </c>
      <c r="C603" s="46">
        <f>'[1]M (Adjusted)'!B606</f>
        <v>11421.708445477485</v>
      </c>
      <c r="D603" s="101">
        <f>'[1]M (Adjusted)'!D606</f>
        <v>611.38267832864074</v>
      </c>
      <c r="E603" s="101">
        <f>'[1]M (Adjusted)'!E606</f>
        <v>190.34998792835202</v>
      </c>
      <c r="F603" s="101">
        <f>'[1]M (Adjusted)'!F606</f>
        <v>1706.4037328528862</v>
      </c>
      <c r="G603" s="101">
        <f>'[1]M (Adjusted)'!G606</f>
        <v>188.31130778075507</v>
      </c>
      <c r="H603" s="101">
        <f>'[1]M (Adjusted)'!H606</f>
        <v>799.86490243480853</v>
      </c>
      <c r="I603" s="101">
        <f>'[1]M (Adjusted)'!I606</f>
        <v>2051.6673107139768</v>
      </c>
      <c r="J603" s="101">
        <f>'[1]M (Adjusted)'!J606</f>
        <v>2295.084369039846</v>
      </c>
      <c r="K603" s="101">
        <f>'[1]M (Adjusted)'!K606</f>
        <v>1843.9224037120739</v>
      </c>
      <c r="L603" s="101">
        <f>'[1]M (Adjusted)'!L606</f>
        <v>450.81852640205375</v>
      </c>
      <c r="M603" s="101">
        <f>'[1]M (Adjusted)'!M606</f>
        <v>9336.0725529364008</v>
      </c>
      <c r="N603" s="101">
        <f>'[1]M (Adjusted)'!N606</f>
        <v>1257.0618025289912</v>
      </c>
      <c r="O603" s="38">
        <f t="shared" si="301"/>
        <v>29.9</v>
      </c>
      <c r="P603" s="101">
        <f>[2]M!L606</f>
        <v>408.92948692372687</v>
      </c>
      <c r="Q603" s="104">
        <f>'[3]M (Adjusted)'!$L606</f>
        <v>1667310.3317342123</v>
      </c>
      <c r="R603" s="104">
        <f>'[3]M (Adjusted)'!D606</f>
        <v>53230.628272100155</v>
      </c>
      <c r="S603" s="104">
        <f>'[3]M (Adjusted)'!$M606</f>
        <v>1489918.8753133139</v>
      </c>
      <c r="T603" s="104">
        <f>'[3]M (Adjusted)'!$O606</f>
        <v>46731.073175017038</v>
      </c>
      <c r="U603" s="174">
        <f>[4]Sheet1!$AQ606</f>
        <v>117.56554378122867</v>
      </c>
      <c r="V603" s="101">
        <f>[2]M!F606</f>
        <v>105.72515308624133</v>
      </c>
      <c r="W603" s="80">
        <v>39.722955446614577</v>
      </c>
      <c r="X603" s="80">
        <v>33.56697981968518</v>
      </c>
      <c r="Y603" s="80">
        <v>26.462773029169181</v>
      </c>
      <c r="Z603" s="80">
        <v>32.583279297967046</v>
      </c>
      <c r="AA603" s="80">
        <v>31.639216396473216</v>
      </c>
      <c r="AB603" s="158">
        <f>ROUND(Fall13!W603/($P603/100),3)</f>
        <v>9.7140000000000004</v>
      </c>
      <c r="AC603" s="158">
        <f>ROUND(Fall13!X603/($P603/100),3)</f>
        <v>8.2089999999999996</v>
      </c>
      <c r="AD603" s="158">
        <f>ROUND(Fall13!Y603/($P603/100),3)</f>
        <v>6.4710000000000001</v>
      </c>
      <c r="AE603" s="158">
        <f>ROUND(Fall13!Z603/($P603/100),3)</f>
        <v>7.968</v>
      </c>
      <c r="AF603" s="158">
        <f>ROUND(Fall13!AA603/($P603/100),3)</f>
        <v>7.7370000000000001</v>
      </c>
      <c r="AG603" s="168">
        <f t="shared" ref="AG603:AL603" si="329">AG591</f>
        <v>13.1</v>
      </c>
      <c r="AH603" s="168">
        <f t="shared" si="329"/>
        <v>171.4</v>
      </c>
      <c r="AI603" s="168">
        <f t="shared" si="329"/>
        <v>1.8</v>
      </c>
      <c r="AJ603" s="168">
        <f t="shared" si="329"/>
        <v>221</v>
      </c>
      <c r="AK603" s="168">
        <f t="shared" si="329"/>
        <v>23.9</v>
      </c>
      <c r="AL603" s="168">
        <f t="shared" si="329"/>
        <v>106.2</v>
      </c>
    </row>
    <row r="604" spans="1:38">
      <c r="A604" s="16">
        <f t="shared" si="293"/>
        <v>2039</v>
      </c>
      <c r="B604" s="6">
        <f t="shared" si="318"/>
        <v>12</v>
      </c>
      <c r="C604" s="46">
        <f>'[1]M (Adjusted)'!B607</f>
        <v>11431.0810228019</v>
      </c>
      <c r="D604" s="101">
        <f>'[1]M (Adjusted)'!D607</f>
        <v>612.14323482229827</v>
      </c>
      <c r="E604" s="101">
        <f>'[1]M (Adjusted)'!E607</f>
        <v>189.97078357570834</v>
      </c>
      <c r="F604" s="101">
        <f>'[1]M (Adjusted)'!F607</f>
        <v>1706.4086941076864</v>
      </c>
      <c r="G604" s="101">
        <f>'[1]M (Adjusted)'!G607</f>
        <v>188.54481869383204</v>
      </c>
      <c r="H604" s="101">
        <f>'[1]M (Adjusted)'!H607</f>
        <v>800.9472032367222</v>
      </c>
      <c r="I604" s="101">
        <f>'[1]M (Adjusted)'!I607</f>
        <v>2054.1074387815693</v>
      </c>
      <c r="J604" s="101">
        <f>'[1]M (Adjusted)'!J607</f>
        <v>2298.1608809326444</v>
      </c>
      <c r="K604" s="101">
        <f>'[1]M (Adjusted)'!K607</f>
        <v>1845.3768123527689</v>
      </c>
      <c r="L604" s="101">
        <f>'[1]M (Adjusted)'!L607</f>
        <v>451.0546787586664</v>
      </c>
      <c r="M604" s="101">
        <f>'[1]M (Adjusted)'!M607</f>
        <v>9344.6005268638892</v>
      </c>
      <c r="N604" s="101">
        <f>'[1]M (Adjusted)'!N607</f>
        <v>1256.6915445682728</v>
      </c>
      <c r="O604" s="38">
        <f t="shared" si="301"/>
        <v>31.4</v>
      </c>
      <c r="P604" s="101">
        <f>[2]M!L607</f>
        <v>409.62909067289962</v>
      </c>
      <c r="Q604" s="104">
        <f>'[3]M (Adjusted)'!$L607</f>
        <v>1670279.0302301222</v>
      </c>
      <c r="R604" s="104">
        <f>'[3]M (Adjusted)'!D607</f>
        <v>53280.838441799009</v>
      </c>
      <c r="S604" s="104">
        <f>'[3]M (Adjusted)'!$M607</f>
        <v>1492567.0242408013</v>
      </c>
      <c r="T604" s="104">
        <f>'[3]M (Adjusted)'!$O607</f>
        <v>46769.060240776307</v>
      </c>
      <c r="U604" s="174">
        <f>[4]Sheet1!$AQ607</f>
        <v>117.60805139902439</v>
      </c>
      <c r="V604" s="101">
        <f>[2]M!F607</f>
        <v>105.73038876284996</v>
      </c>
      <c r="W604" s="80">
        <v>38.825322131958721</v>
      </c>
      <c r="X604" s="80">
        <v>33.30315830450234</v>
      </c>
      <c r="Y604" s="80">
        <v>25.965649020224664</v>
      </c>
      <c r="Z604" s="80">
        <v>32.272616466883562</v>
      </c>
      <c r="AA604" s="80">
        <v>31.884103128492363</v>
      </c>
      <c r="AB604" s="158">
        <f>ROUND(Fall13!W604/($P604/100),3)</f>
        <v>9.4779999999999998</v>
      </c>
      <c r="AC604" s="158">
        <f>ROUND(Fall13!X604/($P604/100),3)</f>
        <v>8.1300000000000008</v>
      </c>
      <c r="AD604" s="158">
        <f>ROUND(Fall13!Y604/($P604/100),3)</f>
        <v>6.3390000000000004</v>
      </c>
      <c r="AE604" s="158">
        <f>ROUND(Fall13!Z604/($P604/100),3)</f>
        <v>7.8780000000000001</v>
      </c>
      <c r="AF604" s="158">
        <f>ROUND(Fall13!AA604/($P604/100),3)</f>
        <v>7.7839999999999998</v>
      </c>
      <c r="AG604" s="168">
        <f t="shared" ref="AG604:AL604" si="330">AG592</f>
        <v>64.900000000000006</v>
      </c>
      <c r="AH604" s="168">
        <f t="shared" si="330"/>
        <v>54.9</v>
      </c>
      <c r="AI604" s="168">
        <f t="shared" si="330"/>
        <v>19.8</v>
      </c>
      <c r="AJ604" s="168">
        <f t="shared" si="330"/>
        <v>83.9</v>
      </c>
      <c r="AK604" s="168">
        <f t="shared" si="330"/>
        <v>97.8</v>
      </c>
      <c r="AL604" s="168">
        <f t="shared" si="330"/>
        <v>25.2</v>
      </c>
    </row>
    <row r="605" spans="1:38">
      <c r="A605" s="16">
        <f t="shared" si="293"/>
        <v>2040</v>
      </c>
      <c r="B605" s="6">
        <f t="shared" si="318"/>
        <v>1</v>
      </c>
      <c r="C605" s="46">
        <f>'[1]M (Adjusted)'!B608</f>
        <v>11440.612179403344</v>
      </c>
      <c r="D605" s="101">
        <f>'[1]M (Adjusted)'!D608</f>
        <v>612.93375643006254</v>
      </c>
      <c r="E605" s="101">
        <f>'[1]M (Adjusted)'!E608</f>
        <v>189.58470558705591</v>
      </c>
      <c r="F605" s="101">
        <f>'[1]M (Adjusted)'!F608</f>
        <v>1706.3815846558541</v>
      </c>
      <c r="G605" s="101">
        <f>'[1]M (Adjusted)'!G608</f>
        <v>188.78441487360865</v>
      </c>
      <c r="H605" s="101">
        <f>'[1]M (Adjusted)'!H608</f>
        <v>802.04214079966471</v>
      </c>
      <c r="I605" s="101">
        <f>'[1]M (Adjusted)'!I608</f>
        <v>2056.6239170297499</v>
      </c>
      <c r="J605" s="101">
        <f>'[1]M (Adjusted)'!J608</f>
        <v>2301.3194992222611</v>
      </c>
      <c r="K605" s="101">
        <f>'[1]M (Adjusted)'!K608</f>
        <v>1846.8263745505003</v>
      </c>
      <c r="L605" s="101">
        <f>'[1]M (Adjusted)'!L608</f>
        <v>451.28780820497099</v>
      </c>
      <c r="M605" s="101">
        <f>'[1]M (Adjusted)'!M608</f>
        <v>9353.2657393366098</v>
      </c>
      <c r="N605" s="101">
        <f>'[1]M (Adjusted)'!N608</f>
        <v>1266.0531801445065</v>
      </c>
      <c r="O605" s="38">
        <f t="shared" si="301"/>
        <v>32.200000000000003</v>
      </c>
      <c r="P605" s="101">
        <f>[2]M!L608</f>
        <v>410.34373772120284</v>
      </c>
      <c r="Q605" s="104">
        <f>'[3]M (Adjusted)'!$L608</f>
        <v>1673272.564772083</v>
      </c>
      <c r="R605" s="104">
        <f>'[3]M (Adjusted)'!D608</f>
        <v>53332.644808325364</v>
      </c>
      <c r="S605" s="104">
        <f>'[3]M (Adjusted)'!$M608</f>
        <v>1495234.6585338961</v>
      </c>
      <c r="T605" s="104">
        <f>'[3]M (Adjusted)'!$O608</f>
        <v>46806.651221306092</v>
      </c>
      <c r="U605" s="174">
        <f>[4]Sheet1!$AQ608</f>
        <v>117.64970719779751</v>
      </c>
      <c r="V605" s="101">
        <f>[2]M!F608</f>
        <v>105.73587939611846</v>
      </c>
      <c r="W605" s="80">
        <v>40.729084314900874</v>
      </c>
      <c r="X605" s="80">
        <v>34.958842465178563</v>
      </c>
      <c r="Y605" s="80">
        <v>27.1730280522798</v>
      </c>
      <c r="Z605" s="80">
        <v>33.897304482620505</v>
      </c>
      <c r="AA605" s="80">
        <v>33.71095158917592</v>
      </c>
      <c r="AB605" s="158">
        <f>ROUND(Fall13!W605/($P605/100),3)</f>
        <v>9.9260000000000002</v>
      </c>
      <c r="AC605" s="158">
        <f>ROUND(Fall13!X605/($P605/100),3)</f>
        <v>8.5190000000000001</v>
      </c>
      <c r="AD605" s="158">
        <f>ROUND(Fall13!Y605/($P605/100),3)</f>
        <v>6.6219999999999999</v>
      </c>
      <c r="AE605" s="158">
        <f>ROUND(Fall13!Z605/($P605/100),3)</f>
        <v>8.2609999999999992</v>
      </c>
      <c r="AF605" s="158">
        <f>ROUND(Fall13!AA605/($P605/100),3)</f>
        <v>8.2149999999999999</v>
      </c>
      <c r="AG605" s="168">
        <f t="shared" ref="AG605:AL605" si="331">AG593</f>
        <v>149.19999999999999</v>
      </c>
      <c r="AH605" s="168">
        <f t="shared" si="331"/>
        <v>350.3</v>
      </c>
      <c r="AI605" s="168">
        <f t="shared" si="331"/>
        <v>58.6</v>
      </c>
      <c r="AJ605" s="168">
        <f t="shared" si="331"/>
        <v>44.2</v>
      </c>
      <c r="AK605" s="168">
        <f t="shared" si="331"/>
        <v>204.3</v>
      </c>
      <c r="AL605" s="168">
        <f t="shared" si="331"/>
        <v>7.4</v>
      </c>
    </row>
    <row r="606" spans="1:38">
      <c r="A606" s="16">
        <f t="shared" si="293"/>
        <v>2040</v>
      </c>
      <c r="B606" s="6">
        <f t="shared" si="318"/>
        <v>2</v>
      </c>
      <c r="C606" s="46">
        <f>'[1]M (Adjusted)'!B609</f>
        <v>11449.918495063124</v>
      </c>
      <c r="D606" s="101">
        <f>'[1]M (Adjusted)'!D609</f>
        <v>613.70808209902771</v>
      </c>
      <c r="E606" s="101">
        <f>'[1]M (Adjusted)'!E609</f>
        <v>189.21340940362805</v>
      </c>
      <c r="F606" s="101">
        <f>'[1]M (Adjusted)'!F609</f>
        <v>1706.3607872632042</v>
      </c>
      <c r="G606" s="101">
        <f>'[1]M (Adjusted)'!G609</f>
        <v>189.02140684101474</v>
      </c>
      <c r="H606" s="101">
        <f>'[1]M (Adjusted)'!H609</f>
        <v>803.10422186736537</v>
      </c>
      <c r="I606" s="101">
        <f>'[1]M (Adjusted)'!I609</f>
        <v>2059.0577579929395</v>
      </c>
      <c r="J606" s="101">
        <f>'[1]M (Adjusted)'!J609</f>
        <v>2304.4008082282439</v>
      </c>
      <c r="K606" s="101">
        <f>'[1]M (Adjusted)'!K609</f>
        <v>1848.2305815440827</v>
      </c>
      <c r="L606" s="101">
        <f>'[1]M (Adjusted)'!L609</f>
        <v>451.51316377983011</v>
      </c>
      <c r="M606" s="101">
        <f>'[1]M (Adjusted)'!M609</f>
        <v>9361.688727516681</v>
      </c>
      <c r="N606" s="101">
        <f>'[1]M (Adjusted)'!N609</f>
        <v>1263.7328750998238</v>
      </c>
      <c r="O606" s="38">
        <f t="shared" si="301"/>
        <v>29.7</v>
      </c>
      <c r="P606" s="101">
        <f>[2]M!L609</f>
        <v>411.0376886233912</v>
      </c>
      <c r="Q606" s="104">
        <f>'[3]M (Adjusted)'!$L609</f>
        <v>1676272.1570981783</v>
      </c>
      <c r="R606" s="104">
        <f>'[3]M (Adjusted)'!D609</f>
        <v>53382.234140811692</v>
      </c>
      <c r="S606" s="104">
        <f>'[3]M (Adjusted)'!$M609</f>
        <v>1497911.4078253384</v>
      </c>
      <c r="T606" s="104">
        <f>'[3]M (Adjusted)'!$O609</f>
        <v>46845.75135471081</v>
      </c>
      <c r="U606" s="174">
        <f>[4]Sheet1!$AQ609</f>
        <v>117.68932056783675</v>
      </c>
      <c r="V606" s="101">
        <f>[2]M!F609</f>
        <v>105.74455789364232</v>
      </c>
      <c r="W606" s="80">
        <v>41.236197838132966</v>
      </c>
      <c r="X606" s="80">
        <v>35.675299943234116</v>
      </c>
      <c r="Y606" s="80">
        <v>27.807344993303197</v>
      </c>
      <c r="Z606" s="80">
        <v>34.565052214066256</v>
      </c>
      <c r="AA606" s="80">
        <v>33.788572667322256</v>
      </c>
      <c r="AB606" s="158">
        <f>ROUND(Fall13!W606/($P606/100),3)</f>
        <v>10.032</v>
      </c>
      <c r="AC606" s="158">
        <f>ROUND(Fall13!X606/($P606/100),3)</f>
        <v>8.6790000000000003</v>
      </c>
      <c r="AD606" s="158">
        <f>ROUND(Fall13!Y606/($P606/100),3)</f>
        <v>6.7649999999999997</v>
      </c>
      <c r="AE606" s="158">
        <f>ROUND(Fall13!Z606/($P606/100),3)</f>
        <v>8.4090000000000007</v>
      </c>
      <c r="AF606" s="158">
        <f>ROUND(Fall13!AA606/($P606/100),3)</f>
        <v>8.2200000000000006</v>
      </c>
      <c r="AG606" s="168">
        <f t="shared" ref="AG606:AL606" si="332">AG594</f>
        <v>142.9</v>
      </c>
      <c r="AH606" s="168">
        <f t="shared" si="332"/>
        <v>421.3</v>
      </c>
      <c r="AI606" s="168">
        <f t="shared" si="332"/>
        <v>51.6</v>
      </c>
      <c r="AJ606" s="168">
        <f t="shared" si="332"/>
        <v>25.9</v>
      </c>
      <c r="AK606" s="168">
        <f t="shared" si="332"/>
        <v>201.7</v>
      </c>
      <c r="AL606" s="168">
        <f t="shared" si="332"/>
        <v>2.9</v>
      </c>
    </row>
    <row r="607" spans="1:38">
      <c r="A607" s="16">
        <f t="shared" si="293"/>
        <v>2040</v>
      </c>
      <c r="B607" s="6">
        <f t="shared" si="318"/>
        <v>3</v>
      </c>
      <c r="C607" s="46">
        <f>'[1]M (Adjusted)'!B610</f>
        <v>11459.346533123524</v>
      </c>
      <c r="D607" s="101">
        <f>'[1]M (Adjusted)'!D610</f>
        <v>614.48451888200736</v>
      </c>
      <c r="E607" s="101">
        <f>'[1]M (Adjusted)'!E610</f>
        <v>188.84650288825674</v>
      </c>
      <c r="F607" s="101">
        <f>'[1]M (Adjusted)'!F610</f>
        <v>1706.3641526900954</v>
      </c>
      <c r="G607" s="101">
        <f>'[1]M (Adjusted)'!G610</f>
        <v>189.26512123776538</v>
      </c>
      <c r="H607" s="101">
        <f>'[1]M (Adjusted)'!H610</f>
        <v>804.17408399644398</v>
      </c>
      <c r="I607" s="101">
        <f>'[1]M (Adjusted)'!I610</f>
        <v>2061.4632354568571</v>
      </c>
      <c r="J607" s="101">
        <f>'[1]M (Adjusted)'!J610</f>
        <v>2307.5002414798064</v>
      </c>
      <c r="K607" s="101">
        <f>'[1]M (Adjusted)'!K610</f>
        <v>1849.6566742281279</v>
      </c>
      <c r="L607" s="101">
        <f>'[1]M (Adjusted)'!L610</f>
        <v>451.74305671123005</v>
      </c>
      <c r="M607" s="101">
        <f>'[1]M (Adjusted)'!M610</f>
        <v>9370.1665658003258</v>
      </c>
      <c r="N607" s="101">
        <f>'[1]M (Adjusted)'!N610</f>
        <v>1262.5716104980631</v>
      </c>
      <c r="O607" s="38">
        <f t="shared" si="301"/>
        <v>29.4</v>
      </c>
      <c r="P607" s="101">
        <f>[2]M!L610</f>
        <v>411.73298500261961</v>
      </c>
      <c r="Q607" s="104">
        <f>'[3]M (Adjusted)'!$L610</f>
        <v>1679444.4818233368</v>
      </c>
      <c r="R607" s="104">
        <f>'[3]M (Adjusted)'!D610</f>
        <v>53431.648997953191</v>
      </c>
      <c r="S607" s="104">
        <f>'[3]M (Adjusted)'!$M610</f>
        <v>1500751.3470537739</v>
      </c>
      <c r="T607" s="104">
        <f>'[3]M (Adjusted)'!$O610</f>
        <v>46889.720873371247</v>
      </c>
      <c r="U607" s="174">
        <f>[4]Sheet1!$AQ610</f>
        <v>117.72883591427272</v>
      </c>
      <c r="V607" s="101">
        <f>[2]M!F610</f>
        <v>105.75843914778483</v>
      </c>
      <c r="W607" s="80">
        <v>40.899979404048928</v>
      </c>
      <c r="X607" s="80">
        <v>35.066305937658342</v>
      </c>
      <c r="Y607" s="80">
        <v>27.451964949361191</v>
      </c>
      <c r="Z607" s="80">
        <v>34.02071379517934</v>
      </c>
      <c r="AA607" s="80">
        <v>33.241938171520673</v>
      </c>
      <c r="AB607" s="158">
        <f>ROUND(Fall13!W607/($P607/100),3)</f>
        <v>9.9339999999999993</v>
      </c>
      <c r="AC607" s="158">
        <f>ROUND(Fall13!X607/($P607/100),3)</f>
        <v>8.5169999999999995</v>
      </c>
      <c r="AD607" s="158">
        <f>ROUND(Fall13!Y607/($P607/100),3)</f>
        <v>6.6669999999999998</v>
      </c>
      <c r="AE607" s="158">
        <f>ROUND(Fall13!Z607/($P607/100),3)</f>
        <v>8.2629999999999999</v>
      </c>
      <c r="AF607" s="158">
        <f>ROUND(Fall13!AA607/($P607/100),3)</f>
        <v>8.0739999999999998</v>
      </c>
      <c r="AG607" s="168">
        <f t="shared" ref="AG607:AL607" si="333">AG595</f>
        <v>79.2</v>
      </c>
      <c r="AH607" s="168">
        <f t="shared" si="333"/>
        <v>40.700000000000003</v>
      </c>
      <c r="AI607" s="168">
        <f t="shared" si="333"/>
        <v>25.2</v>
      </c>
      <c r="AJ607" s="168">
        <f t="shared" si="333"/>
        <v>66.099999999999994</v>
      </c>
      <c r="AK607" s="168">
        <f t="shared" si="333"/>
        <v>118.4</v>
      </c>
      <c r="AL607" s="168">
        <f t="shared" si="333"/>
        <v>14.6</v>
      </c>
    </row>
    <row r="608" spans="1:38">
      <c r="A608" s="16">
        <f t="shared" si="293"/>
        <v>2040</v>
      </c>
      <c r="B608" s="6">
        <f t="shared" si="318"/>
        <v>4</v>
      </c>
      <c r="C608" s="46">
        <f>'[1]M (Adjusted)'!B611</f>
        <v>11468.97172069947</v>
      </c>
      <c r="D608" s="101">
        <f>'[1]M (Adjusted)'!D611</f>
        <v>615.26989664236703</v>
      </c>
      <c r="E608" s="101">
        <f>'[1]M (Adjusted)'!E611</f>
        <v>188.47710064637164</v>
      </c>
      <c r="F608" s="101">
        <f>'[1]M (Adjusted)'!F611</f>
        <v>1706.3556616087756</v>
      </c>
      <c r="G608" s="101">
        <f>'[1]M (Adjusted)'!G611</f>
        <v>189.51699043208112</v>
      </c>
      <c r="H608" s="101">
        <f>'[1]M (Adjusted)'!H611</f>
        <v>805.26836122671762</v>
      </c>
      <c r="I608" s="101">
        <f>'[1]M (Adjusted)'!I611</f>
        <v>2063.8837287242213</v>
      </c>
      <c r="J608" s="101">
        <f>'[1]M (Adjusted)'!J611</f>
        <v>2310.661265427495</v>
      </c>
      <c r="K608" s="101">
        <f>'[1]M (Adjusted)'!K611</f>
        <v>1851.1220305157206</v>
      </c>
      <c r="L608" s="101">
        <f>'[1]M (Adjusted)'!L611</f>
        <v>451.98107904701806</v>
      </c>
      <c r="M608" s="101">
        <f>'[1]M (Adjusted)'!M611</f>
        <v>9378.7891169820305</v>
      </c>
      <c r="N608" s="101">
        <f>'[1]M (Adjusted)'!N611</f>
        <v>1262.3453924399878</v>
      </c>
      <c r="O608" s="38">
        <f t="shared" si="301"/>
        <v>29.65</v>
      </c>
      <c r="P608" s="101">
        <f>[2]M!L611</f>
        <v>412.44042479448643</v>
      </c>
      <c r="Q608" s="104">
        <f>'[3]M (Adjusted)'!$L611</f>
        <v>1682739.0451497396</v>
      </c>
      <c r="R608" s="104">
        <f>'[3]M (Adjusted)'!D611</f>
        <v>53481.987204095181</v>
      </c>
      <c r="S608" s="104">
        <f>'[3]M (Adjusted)'!$M611</f>
        <v>1503712.8820536295</v>
      </c>
      <c r="T608" s="104">
        <f>'[3]M (Adjusted)'!$O611</f>
        <v>46936.577974383035</v>
      </c>
      <c r="U608" s="174">
        <f>[4]Sheet1!$AQ611</f>
        <v>117.76891495162855</v>
      </c>
      <c r="V608" s="101">
        <f>[2]M!F611</f>
        <v>105.77533483592173</v>
      </c>
      <c r="W608" s="80">
        <v>40.86481732140529</v>
      </c>
      <c r="X608" s="80">
        <v>35.112624495261137</v>
      </c>
      <c r="Y608" s="80">
        <v>27.606401081067588</v>
      </c>
      <c r="Z608" s="80">
        <v>34.112251044454787</v>
      </c>
      <c r="AA608" s="80">
        <v>33.239250267429426</v>
      </c>
      <c r="AB608" s="158">
        <f>ROUND(Fall13!W608/($P608/100),3)</f>
        <v>9.9079999999999995</v>
      </c>
      <c r="AC608" s="158">
        <f>ROUND(Fall13!X608/($P608/100),3)</f>
        <v>8.5129999999999999</v>
      </c>
      <c r="AD608" s="158">
        <f>ROUND(Fall13!Y608/($P608/100),3)</f>
        <v>6.6929999999999996</v>
      </c>
      <c r="AE608" s="158">
        <f>ROUND(Fall13!Z608/($P608/100),3)</f>
        <v>8.2710000000000008</v>
      </c>
      <c r="AF608" s="158">
        <f>ROUND(Fall13!AA608/($P608/100),3)</f>
        <v>8.0589999999999993</v>
      </c>
      <c r="AG608" s="168">
        <f t="shared" ref="AG608:AL608" si="334">AG596</f>
        <v>19.399999999999999</v>
      </c>
      <c r="AH608" s="168">
        <f t="shared" si="334"/>
        <v>96.9</v>
      </c>
      <c r="AI608" s="168">
        <f t="shared" si="334"/>
        <v>2.8</v>
      </c>
      <c r="AJ608" s="168">
        <f t="shared" si="334"/>
        <v>140.19999999999999</v>
      </c>
      <c r="AK608" s="168">
        <f t="shared" si="334"/>
        <v>37.6</v>
      </c>
      <c r="AL608" s="168">
        <f t="shared" si="334"/>
        <v>43.9</v>
      </c>
    </row>
    <row r="609" spans="1:38">
      <c r="A609" s="16">
        <f t="shared" si="293"/>
        <v>2040</v>
      </c>
      <c r="B609" s="6">
        <f t="shared" si="318"/>
        <v>5</v>
      </c>
      <c r="C609" s="46">
        <f>'[1]M (Adjusted)'!B612</f>
        <v>11478.513416608495</v>
      </c>
      <c r="D609" s="101">
        <f>'[1]M (Adjusted)'!D612</f>
        <v>616.04534954337339</v>
      </c>
      <c r="E609" s="101">
        <f>'[1]M (Adjusted)'!E612</f>
        <v>188.10963265391277</v>
      </c>
      <c r="F609" s="101">
        <f>'[1]M (Adjusted)'!F612</f>
        <v>1706.2798754673811</v>
      </c>
      <c r="G609" s="101">
        <f>'[1]M (Adjusted)'!G612</f>
        <v>189.76890434778386</v>
      </c>
      <c r="H609" s="101">
        <f>'[1]M (Adjusted)'!H612</f>
        <v>806.36589766008353</v>
      </c>
      <c r="I609" s="101">
        <f>'[1]M (Adjusted)'!I612</f>
        <v>2066.2922143800365</v>
      </c>
      <c r="J609" s="101">
        <f>'[1]M (Adjusted)'!J612</f>
        <v>2313.8233991189591</v>
      </c>
      <c r="K609" s="101">
        <f>'[1]M (Adjusted)'!K612</f>
        <v>1852.587538830335</v>
      </c>
      <c r="L609" s="101">
        <f>'[1]M (Adjusted)'!L612</f>
        <v>452.22152557689697</v>
      </c>
      <c r="M609" s="101">
        <f>'[1]M (Adjusted)'!M612</f>
        <v>9387.3393553814767</v>
      </c>
      <c r="N609" s="101">
        <f>'[1]M (Adjusted)'!N612</f>
        <v>1262.5962522589946</v>
      </c>
      <c r="O609" s="38">
        <f t="shared" si="301"/>
        <v>30.55</v>
      </c>
      <c r="P609" s="101">
        <f>[2]M!L612</f>
        <v>413.14768932570684</v>
      </c>
      <c r="Q609" s="104">
        <f>'[3]M (Adjusted)'!$L612</f>
        <v>1685940.2040582472</v>
      </c>
      <c r="R609" s="104">
        <f>'[3]M (Adjusted)'!D612</f>
        <v>53530.930958863508</v>
      </c>
      <c r="S609" s="104">
        <f>'[3]M (Adjusted)'!$M612</f>
        <v>1506606.2691227081</v>
      </c>
      <c r="T609" s="104">
        <f>'[3]M (Adjusted)'!$O612</f>
        <v>46981.21737474011</v>
      </c>
      <c r="U609" s="174">
        <f>[4]Sheet1!$AQ612</f>
        <v>117.80870553274309</v>
      </c>
      <c r="V609" s="101">
        <f>[2]M!F612</f>
        <v>105.79115500391251</v>
      </c>
      <c r="W609" s="80">
        <v>40.196946538463351</v>
      </c>
      <c r="X609" s="80">
        <v>34.582324436926804</v>
      </c>
      <c r="Y609" s="80">
        <v>27.382130196282837</v>
      </c>
      <c r="Z609" s="80">
        <v>33.637800228624492</v>
      </c>
      <c r="AA609" s="80">
        <v>33.224792786325921</v>
      </c>
      <c r="AB609" s="158">
        <f>ROUND(Fall13!W609/($P609/100),3)</f>
        <v>9.7289999999999992</v>
      </c>
      <c r="AC609" s="158">
        <f>ROUND(Fall13!X609/($P609/100),3)</f>
        <v>8.3699999999999992</v>
      </c>
      <c r="AD609" s="158">
        <f>ROUND(Fall13!Y609/($P609/100),3)</f>
        <v>6.6280000000000001</v>
      </c>
      <c r="AE609" s="158">
        <f>ROUND(Fall13!Z609/($P609/100),3)</f>
        <v>8.1419999999999995</v>
      </c>
      <c r="AF609" s="158">
        <f>ROUND(Fall13!AA609/($P609/100),3)</f>
        <v>8.0419999999999998</v>
      </c>
      <c r="AG609" s="168">
        <f t="shared" ref="AG609:AL609" si="335">AG597</f>
        <v>2.6</v>
      </c>
      <c r="AH609" s="168">
        <f t="shared" si="335"/>
        <v>202.5</v>
      </c>
      <c r="AI609" s="168">
        <f t="shared" si="335"/>
        <v>0.2</v>
      </c>
      <c r="AJ609" s="168">
        <f t="shared" si="335"/>
        <v>258.10000000000002</v>
      </c>
      <c r="AK609" s="168">
        <f t="shared" si="335"/>
        <v>6.7</v>
      </c>
      <c r="AL609" s="168">
        <f t="shared" si="335"/>
        <v>124.9</v>
      </c>
    </row>
    <row r="610" spans="1:38">
      <c r="A610" s="16">
        <f t="shared" si="293"/>
        <v>2040</v>
      </c>
      <c r="B610" s="6">
        <f t="shared" si="318"/>
        <v>6</v>
      </c>
      <c r="C610" s="46">
        <f>'[1]M (Adjusted)'!B613</f>
        <v>11487.892963629962</v>
      </c>
      <c r="D610" s="101">
        <f>'[1]M (Adjusted)'!D613</f>
        <v>616.8100630452235</v>
      </c>
      <c r="E610" s="101">
        <f>'[1]M (Adjusted)'!E613</f>
        <v>187.7426790909376</v>
      </c>
      <c r="F610" s="101">
        <f>'[1]M (Adjusted)'!F613</f>
        <v>1706.1075425972542</v>
      </c>
      <c r="G610" s="101">
        <f>'[1]M (Adjusted)'!G613</f>
        <v>190.01809136774392</v>
      </c>
      <c r="H610" s="101">
        <f>'[1]M (Adjusted)'!H613</f>
        <v>807.46290324864287</v>
      </c>
      <c r="I610" s="101">
        <f>'[1]M (Adjusted)'!I613</f>
        <v>2068.6970638133585</v>
      </c>
      <c r="J610" s="101">
        <f>'[1]M (Adjusted)'!J613</f>
        <v>2316.9813539850215</v>
      </c>
      <c r="K610" s="101">
        <f>'[1]M (Adjusted)'!K613</f>
        <v>1854.0393030591308</v>
      </c>
      <c r="L610" s="101">
        <f>'[1]M (Adjusted)'!L613</f>
        <v>452.46216186551999</v>
      </c>
      <c r="M610" s="101">
        <f>'[1]M (Adjusted)'!M613</f>
        <v>9395.7684199366722</v>
      </c>
      <c r="N610" s="101">
        <f>'[1]M (Adjusted)'!N613</f>
        <v>1262.8874754749193</v>
      </c>
      <c r="O610" s="38">
        <f t="shared" si="301"/>
        <v>30.8</v>
      </c>
      <c r="P610" s="101">
        <f>[2]M!L613</f>
        <v>413.85416850939703</v>
      </c>
      <c r="Q610" s="104">
        <f>'[3]M (Adjusted)'!$L613</f>
        <v>1688949.6440104167</v>
      </c>
      <c r="R610" s="104">
        <f>'[3]M (Adjusted)'!D613</f>
        <v>53578.262614584928</v>
      </c>
      <c r="S610" s="104">
        <f>'[3]M (Adjusted)'!$M613</f>
        <v>1509344.1398763021</v>
      </c>
      <c r="T610" s="104">
        <f>'[3]M (Adjusted)'!$O613</f>
        <v>47020.979176203407</v>
      </c>
      <c r="U610" s="174">
        <f>[4]Sheet1!$AQ613</f>
        <v>117.84837832332899</v>
      </c>
      <c r="V610" s="101">
        <f>[2]M!F613</f>
        <v>105.80356700705985</v>
      </c>
      <c r="W610" s="80">
        <v>39.972310220564786</v>
      </c>
      <c r="X610" s="80">
        <v>34.534287490249355</v>
      </c>
      <c r="Y610" s="80">
        <v>27.187217474154487</v>
      </c>
      <c r="Z610" s="80">
        <v>33.60155571588291</v>
      </c>
      <c r="AA610" s="80">
        <v>33.805015448138533</v>
      </c>
      <c r="AB610" s="158">
        <f>ROUND(Fall13!W610/($P610/100),3)</f>
        <v>9.6590000000000007</v>
      </c>
      <c r="AC610" s="158">
        <f>ROUND(Fall13!X610/($P610/100),3)</f>
        <v>8.3450000000000006</v>
      </c>
      <c r="AD610" s="158">
        <f>ROUND(Fall13!Y610/($P610/100),3)</f>
        <v>6.569</v>
      </c>
      <c r="AE610" s="158">
        <f>ROUND(Fall13!Z610/($P610/100),3)</f>
        <v>8.1189999999999998</v>
      </c>
      <c r="AF610" s="158">
        <f>ROUND(Fall13!AA610/($P610/100),3)</f>
        <v>8.1679999999999993</v>
      </c>
      <c r="AG610" s="168">
        <f t="shared" ref="AG610:AL610" si="336">AG598</f>
        <v>0</v>
      </c>
      <c r="AH610" s="168">
        <f t="shared" si="336"/>
        <v>350.3</v>
      </c>
      <c r="AI610" s="168">
        <f t="shared" si="336"/>
        <v>0</v>
      </c>
      <c r="AJ610" s="168">
        <f t="shared" si="336"/>
        <v>411.6</v>
      </c>
      <c r="AK610" s="168">
        <f t="shared" si="336"/>
        <v>0</v>
      </c>
      <c r="AL610" s="168">
        <f t="shared" si="336"/>
        <v>259</v>
      </c>
    </row>
    <row r="611" spans="1:38">
      <c r="A611" s="16">
        <f t="shared" si="293"/>
        <v>2040</v>
      </c>
      <c r="B611" s="6">
        <f t="shared" si="318"/>
        <v>7</v>
      </c>
      <c r="C611" s="46">
        <f>'[1]M (Adjusted)'!B614</f>
        <v>11497.166573830189</v>
      </c>
      <c r="D611" s="101">
        <f>'[1]M (Adjusted)'!D614</f>
        <v>617.57804977268938</v>
      </c>
      <c r="E611" s="101">
        <f>'[1]M (Adjusted)'!E614</f>
        <v>187.37598038787743</v>
      </c>
      <c r="F611" s="101">
        <f>'[1]M (Adjusted)'!F614</f>
        <v>1705.8848617624851</v>
      </c>
      <c r="G611" s="101">
        <f>'[1]M (Adjusted)'!G614</f>
        <v>190.26594800123524</v>
      </c>
      <c r="H611" s="101">
        <f>'[1]M (Adjusted)'!H614</f>
        <v>808.55475478288872</v>
      </c>
      <c r="I611" s="101">
        <f>'[1]M (Adjusted)'!I614</f>
        <v>2071.0897408255164</v>
      </c>
      <c r="J611" s="101">
        <f>'[1]M (Adjusted)'!J614</f>
        <v>2320.1412944699969</v>
      </c>
      <c r="K611" s="101">
        <f>'[1]M (Adjusted)'!K614</f>
        <v>1855.4688424001779</v>
      </c>
      <c r="L611" s="101">
        <f>'[1]M (Adjusted)'!L614</f>
        <v>452.70006739209975</v>
      </c>
      <c r="M611" s="101">
        <f>'[1]M (Adjusted)'!M614</f>
        <v>9404.1055096343989</v>
      </c>
      <c r="N611" s="101">
        <f>'[1]M (Adjusted)'!N614</f>
        <v>1263.1290292612223</v>
      </c>
      <c r="O611" s="38">
        <f t="shared" si="301"/>
        <v>30.35</v>
      </c>
      <c r="P611" s="101">
        <f>[2]M!L614</f>
        <v>414.55962867005502</v>
      </c>
      <c r="Q611" s="104">
        <f>'[3]M (Adjusted)'!$L614</f>
        <v>1691865.6457834551</v>
      </c>
      <c r="R611" s="104">
        <f>'[3]M (Adjusted)'!D614</f>
        <v>53624.915502265991</v>
      </c>
      <c r="S611" s="104">
        <f>'[3]M (Adjusted)'!$M614</f>
        <v>1512008.6397449125</v>
      </c>
      <c r="T611" s="104">
        <f>'[3]M (Adjusted)'!$O614</f>
        <v>47058.463062901654</v>
      </c>
      <c r="U611" s="174">
        <f>[4]Sheet1!$AQ614</f>
        <v>117.88921187169129</v>
      </c>
      <c r="V611" s="101">
        <f>[2]M!F614</f>
        <v>105.81503372290923</v>
      </c>
      <c r="W611" s="80">
        <v>40.062314605953944</v>
      </c>
      <c r="X611" s="80">
        <v>34.380759810676103</v>
      </c>
      <c r="Y611" s="80">
        <v>27.020452647019106</v>
      </c>
      <c r="Z611" s="80">
        <v>33.448819722441499</v>
      </c>
      <c r="AA611" s="80">
        <v>33.882231804949953</v>
      </c>
      <c r="AB611" s="158">
        <f>ROUND(Fall13!W611/($P611/100),3)</f>
        <v>9.6639999999999997</v>
      </c>
      <c r="AC611" s="158">
        <f>ROUND(Fall13!X611/($P611/100),3)</f>
        <v>8.2929999999999993</v>
      </c>
      <c r="AD611" s="158">
        <f>ROUND(Fall13!Y611/($P611/100),3)</f>
        <v>6.5179999999999998</v>
      </c>
      <c r="AE611" s="158">
        <f>ROUND(Fall13!Z611/($P611/100),3)</f>
        <v>8.0690000000000008</v>
      </c>
      <c r="AF611" s="158">
        <f>ROUND(Fall13!AA611/($P611/100),3)</f>
        <v>8.173</v>
      </c>
      <c r="AG611" s="168">
        <f t="shared" ref="AG611:AL611" si="337">AG599</f>
        <v>0</v>
      </c>
      <c r="AH611" s="168">
        <f t="shared" si="337"/>
        <v>421.3</v>
      </c>
      <c r="AI611" s="168">
        <f t="shared" si="337"/>
        <v>0</v>
      </c>
      <c r="AJ611" s="168">
        <f t="shared" si="337"/>
        <v>482.4</v>
      </c>
      <c r="AK611" s="168">
        <f t="shared" si="337"/>
        <v>0</v>
      </c>
      <c r="AL611" s="168">
        <f t="shared" si="337"/>
        <v>329.7</v>
      </c>
    </row>
    <row r="612" spans="1:38">
      <c r="A612" s="16">
        <f t="shared" si="293"/>
        <v>2040</v>
      </c>
      <c r="B612" s="6">
        <f t="shared" si="318"/>
        <v>8</v>
      </c>
      <c r="C612" s="46">
        <f>'[1]M (Adjusted)'!B615</f>
        <v>11506.590473369244</v>
      </c>
      <c r="D612" s="101">
        <f>'[1]M (Adjusted)'!D615</f>
        <v>618.38139383062241</v>
      </c>
      <c r="E612" s="101">
        <f>'[1]M (Adjusted)'!E615</f>
        <v>187.00364380088709</v>
      </c>
      <c r="F612" s="101">
        <f>'[1]M (Adjusted)'!F615</f>
        <v>1705.681617426776</v>
      </c>
      <c r="G612" s="101">
        <f>'[1]M (Adjusted)'!G615</f>
        <v>190.51937348161252</v>
      </c>
      <c r="H612" s="101">
        <f>'[1]M (Adjusted)'!H615</f>
        <v>809.65433092859962</v>
      </c>
      <c r="I612" s="101">
        <f>'[1]M (Adjusted)'!I615</f>
        <v>2073.4951185848445</v>
      </c>
      <c r="J612" s="101">
        <f>'[1]M (Adjusted)'!J615</f>
        <v>2323.3652441122481</v>
      </c>
      <c r="K612" s="101">
        <f>'[1]M (Adjusted)'!K615</f>
        <v>1856.892827456036</v>
      </c>
      <c r="L612" s="101">
        <f>'[1]M (Adjusted)'!L615</f>
        <v>452.93592568847441</v>
      </c>
      <c r="M612" s="101">
        <f>'[1]M (Adjusted)'!M615</f>
        <v>9412.5444376785927</v>
      </c>
      <c r="N612" s="101">
        <f>'[1]M (Adjusted)'!N615</f>
        <v>1263.3472472836131</v>
      </c>
      <c r="O612" s="38">
        <f t="shared" si="301"/>
        <v>31.25</v>
      </c>
      <c r="P612" s="101">
        <f>[2]M!L615</f>
        <v>415.27552664610408</v>
      </c>
      <c r="Q612" s="104">
        <f>'[3]M (Adjusted)'!$L615</f>
        <v>1694904.0816611012</v>
      </c>
      <c r="R612" s="104">
        <f>'[3]M (Adjusted)'!D615</f>
        <v>53673.002711117995</v>
      </c>
      <c r="S612" s="104">
        <f>'[3]M (Adjusted)'!$M615</f>
        <v>1514785.5675009449</v>
      </c>
      <c r="T612" s="104">
        <f>'[3]M (Adjusted)'!$O615</f>
        <v>47098.745518222931</v>
      </c>
      <c r="U612" s="174">
        <f>[4]Sheet1!$AQ615</f>
        <v>117.93356039209831</v>
      </c>
      <c r="V612" s="101">
        <f>[2]M!F615</f>
        <v>105.82990585721188</v>
      </c>
      <c r="W612" s="80">
        <v>40.066346747569995</v>
      </c>
      <c r="X612" s="80">
        <v>34.339530805355643</v>
      </c>
      <c r="Y612" s="80">
        <v>27.077951854669781</v>
      </c>
      <c r="Z612" s="80">
        <v>33.413986099914808</v>
      </c>
      <c r="AA612" s="80">
        <v>33.817678126673975</v>
      </c>
      <c r="AB612" s="158">
        <f>ROUND(Fall13!W612/($P612/100),3)</f>
        <v>9.6479999999999997</v>
      </c>
      <c r="AC612" s="158">
        <f>ROUND(Fall13!X612/($P612/100),3)</f>
        <v>8.2690000000000001</v>
      </c>
      <c r="AD612" s="158">
        <f>ROUND(Fall13!Y612/($P612/100),3)</f>
        <v>6.52</v>
      </c>
      <c r="AE612" s="158">
        <f>ROUND(Fall13!Z612/($P612/100),3)</f>
        <v>8.0459999999999994</v>
      </c>
      <c r="AF612" s="158">
        <f>ROUND(Fall13!AA612/($P612/100),3)</f>
        <v>8.1430000000000007</v>
      </c>
      <c r="AG612" s="168">
        <f t="shared" ref="AG612:AL612" si="338">AG600</f>
        <v>0</v>
      </c>
      <c r="AH612" s="168">
        <f t="shared" si="338"/>
        <v>449.2</v>
      </c>
      <c r="AI612" s="168">
        <f t="shared" si="338"/>
        <v>0</v>
      </c>
      <c r="AJ612" s="168">
        <f t="shared" si="338"/>
        <v>510.4</v>
      </c>
      <c r="AK612" s="168">
        <f t="shared" si="338"/>
        <v>0</v>
      </c>
      <c r="AL612" s="168">
        <f t="shared" si="338"/>
        <v>357.3</v>
      </c>
    </row>
    <row r="613" spans="1:38">
      <c r="A613" s="16">
        <f t="shared" si="293"/>
        <v>2040</v>
      </c>
      <c r="B613" s="6">
        <f t="shared" si="318"/>
        <v>9</v>
      </c>
      <c r="C613" s="46">
        <f>'[1]M (Adjusted)'!B616</f>
        <v>11515.958212677639</v>
      </c>
      <c r="D613" s="101">
        <f>'[1]M (Adjusted)'!D616</f>
        <v>619.20594636251531</v>
      </c>
      <c r="E613" s="101">
        <f>'[1]M (Adjusted)'!E616</f>
        <v>186.63776317550412</v>
      </c>
      <c r="F613" s="101">
        <f>'[1]M (Adjusted)'!F616</f>
        <v>1705.5585183816652</v>
      </c>
      <c r="G613" s="101">
        <f>'[1]M (Adjusted)'!G616</f>
        <v>190.77120173623163</v>
      </c>
      <c r="H613" s="101">
        <f>'[1]M (Adjusted)'!H616</f>
        <v>810.72606716106338</v>
      </c>
      <c r="I613" s="101">
        <f>'[1]M (Adjusted)'!I616</f>
        <v>2075.8361726234357</v>
      </c>
      <c r="J613" s="101">
        <f>'[1]M (Adjusted)'!J616</f>
        <v>2326.555124974996</v>
      </c>
      <c r="K613" s="101">
        <f>'[1]M (Adjusted)'!K616</f>
        <v>1858.2729216208061</v>
      </c>
      <c r="L613" s="101">
        <f>'[1]M (Adjusted)'!L616</f>
        <v>453.16266799221438</v>
      </c>
      <c r="M613" s="101">
        <f>'[1]M (Adjusted)'!M616</f>
        <v>9420.8826744904109</v>
      </c>
      <c r="N613" s="101">
        <f>'[1]M (Adjusted)'!N616</f>
        <v>1263.5338298908671</v>
      </c>
      <c r="O613" s="38">
        <f t="shared" si="301"/>
        <v>30.5</v>
      </c>
      <c r="P613" s="101">
        <f>[2]M!L616</f>
        <v>415.97912043090912</v>
      </c>
      <c r="Q613" s="104">
        <f>'[3]M (Adjusted)'!$L616</f>
        <v>1698077.281595866</v>
      </c>
      <c r="R613" s="104">
        <f>'[3]M (Adjusted)'!D616</f>
        <v>53721.894970130699</v>
      </c>
      <c r="S613" s="104">
        <f>'[3]M (Adjusted)'!$M616</f>
        <v>1517671.7191894532</v>
      </c>
      <c r="T613" s="104">
        <f>'[3]M (Adjusted)'!$O616</f>
        <v>47143.211549504595</v>
      </c>
      <c r="U613" s="174">
        <f>[4]Sheet1!$AQ616</f>
        <v>117.98033648971469</v>
      </c>
      <c r="V613" s="101">
        <f>[2]M!F616</f>
        <v>105.85024741124361</v>
      </c>
      <c r="W613" s="80">
        <v>40.334325712796272</v>
      </c>
      <c r="X613" s="80">
        <v>34.61262810659715</v>
      </c>
      <c r="Y613" s="80">
        <v>27.191396591365702</v>
      </c>
      <c r="Z613" s="80">
        <v>33.634767310213547</v>
      </c>
      <c r="AA613" s="80">
        <v>33.865196344546298</v>
      </c>
      <c r="AB613" s="158">
        <f>ROUND(Fall13!W613/($P613/100),3)</f>
        <v>9.6959999999999997</v>
      </c>
      <c r="AC613" s="158">
        <f>ROUND(Fall13!X613/($P613/100),3)</f>
        <v>8.3209999999999997</v>
      </c>
      <c r="AD613" s="158">
        <f>ROUND(Fall13!Y613/($P613/100),3)</f>
        <v>6.5369999999999999</v>
      </c>
      <c r="AE613" s="158">
        <f>ROUND(Fall13!Z613/($P613/100),3)</f>
        <v>8.0860000000000003</v>
      </c>
      <c r="AF613" s="158">
        <f>ROUND(Fall13!AA613/($P613/100),3)</f>
        <v>8.141</v>
      </c>
      <c r="AG613" s="168">
        <f t="shared" ref="AG613:AL613" si="339">AG601</f>
        <v>0</v>
      </c>
      <c r="AH613" s="168">
        <f t="shared" si="339"/>
        <v>434.1</v>
      </c>
      <c r="AI613" s="168">
        <f t="shared" si="339"/>
        <v>0</v>
      </c>
      <c r="AJ613" s="168">
        <f t="shared" si="339"/>
        <v>495.5</v>
      </c>
      <c r="AK613" s="168">
        <f t="shared" si="339"/>
        <v>0</v>
      </c>
      <c r="AL613" s="168">
        <f t="shared" si="339"/>
        <v>342.1</v>
      </c>
    </row>
    <row r="614" spans="1:38">
      <c r="A614" s="16">
        <f t="shared" si="293"/>
        <v>2040</v>
      </c>
      <c r="B614" s="6">
        <f t="shared" si="318"/>
        <v>10</v>
      </c>
      <c r="C614" s="46">
        <f>'[1]M (Adjusted)'!B617</f>
        <v>11525.500931378334</v>
      </c>
      <c r="D614" s="101">
        <f>'[1]M (Adjusted)'!D617</f>
        <v>620.05488748007247</v>
      </c>
      <c r="E614" s="101">
        <f>'[1]M (Adjusted)'!E617</f>
        <v>186.27231577194141</v>
      </c>
      <c r="F614" s="101">
        <f>'[1]M (Adjusted)'!F617</f>
        <v>1705.5113556473966</v>
      </c>
      <c r="G614" s="101">
        <f>'[1]M (Adjusted)'!G617</f>
        <v>191.02118577459646</v>
      </c>
      <c r="H614" s="101">
        <f>'[1]M (Adjusted)'!H617</f>
        <v>811.80166405102898</v>
      </c>
      <c r="I614" s="101">
        <f>'[1]M (Adjusted)'!I617</f>
        <v>2078.1952723524264</v>
      </c>
      <c r="J614" s="101">
        <f>'[1]M (Adjusted)'!J617</f>
        <v>2329.7567843042552</v>
      </c>
      <c r="K614" s="101">
        <f>'[1]M (Adjusted)'!K617</f>
        <v>1859.680862032598</v>
      </c>
      <c r="L614" s="101">
        <f>'[1]M (Adjusted)'!L617</f>
        <v>453.39546514182319</v>
      </c>
      <c r="M614" s="101">
        <f>'[1]M (Adjusted)'!M617</f>
        <v>9429.3625893041244</v>
      </c>
      <c r="N614" s="101">
        <f>'[1]M (Adjusted)'!N617</f>
        <v>1263.6150402931582</v>
      </c>
      <c r="O614" s="38">
        <f t="shared" si="301"/>
        <v>29.7</v>
      </c>
      <c r="P614" s="101">
        <f>[2]M!L617</f>
        <v>416.68361678383042</v>
      </c>
      <c r="Q614" s="104">
        <f>'[3]M (Adjusted)'!$L617</f>
        <v>1701378.6692209551</v>
      </c>
      <c r="R614" s="104">
        <f>'[3]M (Adjusted)'!D617</f>
        <v>53772.101040147434</v>
      </c>
      <c r="S614" s="104">
        <f>'[3]M (Adjusted)'!$M617</f>
        <v>1520637.5226932648</v>
      </c>
      <c r="T614" s="104">
        <f>'[3]M (Adjusted)'!$O617</f>
        <v>47190.069143295288</v>
      </c>
      <c r="U614" s="174">
        <f>[4]Sheet1!$AQ617</f>
        <v>118.02677174609515</v>
      </c>
      <c r="V614" s="101">
        <f>[2]M!F617</f>
        <v>105.87423514033998</v>
      </c>
      <c r="W614" s="80">
        <v>40.848683987115052</v>
      </c>
      <c r="X614" s="80">
        <v>34.837714326480473</v>
      </c>
      <c r="Y614" s="80">
        <v>27.109217526123143</v>
      </c>
      <c r="Z614" s="80">
        <v>33.779971667538163</v>
      </c>
      <c r="AA614" s="80">
        <v>33.692325586382971</v>
      </c>
      <c r="AB614" s="158">
        <f>ROUND(Fall13!W614/($P614/100),3)</f>
        <v>9.8030000000000008</v>
      </c>
      <c r="AC614" s="158">
        <f>ROUND(Fall13!X614/($P614/100),3)</f>
        <v>8.3610000000000007</v>
      </c>
      <c r="AD614" s="158">
        <f>ROUND(Fall13!Y614/($P614/100),3)</f>
        <v>6.5060000000000002</v>
      </c>
      <c r="AE614" s="158">
        <f>ROUND(Fall13!Z614/($P614/100),3)</f>
        <v>8.1069999999999993</v>
      </c>
      <c r="AF614" s="158">
        <f>ROUND(Fall13!AA614/($P614/100),3)</f>
        <v>8.0860000000000003</v>
      </c>
      <c r="AG614" s="168">
        <f t="shared" ref="AG614:AL614" si="340">AG602</f>
        <v>0.3</v>
      </c>
      <c r="AH614" s="168">
        <f t="shared" si="340"/>
        <v>344.3</v>
      </c>
      <c r="AI614" s="168">
        <f t="shared" si="340"/>
        <v>0</v>
      </c>
      <c r="AJ614" s="168">
        <f t="shared" si="340"/>
        <v>403.4</v>
      </c>
      <c r="AK614" s="168">
        <f t="shared" si="340"/>
        <v>0.7</v>
      </c>
      <c r="AL614" s="168">
        <f t="shared" si="340"/>
        <v>256.3</v>
      </c>
    </row>
    <row r="615" spans="1:38">
      <c r="A615" s="16">
        <f t="shared" si="293"/>
        <v>2040</v>
      </c>
      <c r="B615" s="6">
        <f t="shared" si="318"/>
        <v>11</v>
      </c>
      <c r="C615" s="46">
        <f>'[1]M (Adjusted)'!B618</f>
        <v>11535.287699883183</v>
      </c>
      <c r="D615" s="101">
        <f>'[1]M (Adjusted)'!D618</f>
        <v>620.91147723322115</v>
      </c>
      <c r="E615" s="101">
        <f>'[1]M (Adjusted)'!E618</f>
        <v>185.90725262851143</v>
      </c>
      <c r="F615" s="101">
        <f>'[1]M (Adjusted)'!F618</f>
        <v>1705.5206852567692</v>
      </c>
      <c r="G615" s="101">
        <f>'[1]M (Adjusted)'!G618</f>
        <v>191.26342338162164</v>
      </c>
      <c r="H615" s="101">
        <f>'[1]M (Adjusted)'!H618</f>
        <v>812.89914286906526</v>
      </c>
      <c r="I615" s="101">
        <f>'[1]M (Adjusted)'!I618</f>
        <v>2080.6283810685077</v>
      </c>
      <c r="J615" s="101">
        <f>'[1]M (Adjusted)'!J618</f>
        <v>2332.9602526566637</v>
      </c>
      <c r="K615" s="101">
        <f>'[1]M (Adjusted)'!K618</f>
        <v>1861.1769659524164</v>
      </c>
      <c r="L615" s="101">
        <f>'[1]M (Adjusted)'!L618</f>
        <v>453.64877201914788</v>
      </c>
      <c r="M615" s="101">
        <f>'[1]M (Adjusted)'!M618</f>
        <v>9438.0976232041903</v>
      </c>
      <c r="N615" s="101">
        <f>'[1]M (Adjusted)'!N618</f>
        <v>1263.4934654579042</v>
      </c>
      <c r="O615" s="38">
        <f t="shared" si="301"/>
        <v>29.9</v>
      </c>
      <c r="P615" s="101">
        <f>[2]M!L618</f>
        <v>417.39104435607635</v>
      </c>
      <c r="Q615" s="104">
        <f>'[3]M (Adjusted)'!$L618</f>
        <v>1704699.5738891601</v>
      </c>
      <c r="R615" s="104">
        <f>'[3]M (Adjusted)'!D618</f>
        <v>53822.970912660276</v>
      </c>
      <c r="S615" s="104">
        <f>'[3]M (Adjusted)'!$M618</f>
        <v>1523558.2723083496</v>
      </c>
      <c r="T615" s="104">
        <f>'[3]M (Adjusted)'!$O618</f>
        <v>47235.274241224928</v>
      </c>
      <c r="U615" s="174">
        <f>[4]Sheet1!$AQ618</f>
        <v>118.06825288735951</v>
      </c>
      <c r="V615" s="101">
        <f>[2]M!F618</f>
        <v>105.89834697451442</v>
      </c>
      <c r="W615" s="80">
        <v>41.669286347036376</v>
      </c>
      <c r="X615" s="80">
        <v>35.305781608254492</v>
      </c>
      <c r="Y615" s="80">
        <v>27.805577624128574</v>
      </c>
      <c r="Z615" s="80">
        <v>34.271124454877267</v>
      </c>
      <c r="AA615" s="80">
        <v>33.223457242565701</v>
      </c>
      <c r="AB615" s="158">
        <f>ROUND(Fall13!W615/($P615/100),3)</f>
        <v>9.9830000000000005</v>
      </c>
      <c r="AC615" s="158">
        <f>ROUND(Fall13!X615/($P615/100),3)</f>
        <v>8.4589999999999996</v>
      </c>
      <c r="AD615" s="158">
        <f>ROUND(Fall13!Y615/($P615/100),3)</f>
        <v>6.6619999999999999</v>
      </c>
      <c r="AE615" s="158">
        <f>ROUND(Fall13!Z615/($P615/100),3)</f>
        <v>8.2110000000000003</v>
      </c>
      <c r="AF615" s="158">
        <f>ROUND(Fall13!AA615/($P615/100),3)</f>
        <v>7.96</v>
      </c>
      <c r="AG615" s="168">
        <f t="shared" ref="AG615:AL615" si="341">AG603</f>
        <v>13.1</v>
      </c>
      <c r="AH615" s="168">
        <f t="shared" si="341"/>
        <v>171.4</v>
      </c>
      <c r="AI615" s="168">
        <f t="shared" si="341"/>
        <v>1.8</v>
      </c>
      <c r="AJ615" s="168">
        <f t="shared" si="341"/>
        <v>221</v>
      </c>
      <c r="AK615" s="168">
        <f t="shared" si="341"/>
        <v>23.9</v>
      </c>
      <c r="AL615" s="168">
        <f t="shared" si="341"/>
        <v>106.2</v>
      </c>
    </row>
    <row r="616" spans="1:38">
      <c r="A616" s="16">
        <f t="shared" si="293"/>
        <v>2040</v>
      </c>
      <c r="B616" s="6">
        <f t="shared" si="318"/>
        <v>12</v>
      </c>
      <c r="C616" s="46">
        <f>'[1]M (Adjusted)'!B619</f>
        <v>11545.34804353791</v>
      </c>
      <c r="D616" s="101">
        <f>'[1]M (Adjusted)'!D619</f>
        <v>621.75979937132331</v>
      </c>
      <c r="E616" s="101">
        <f>'[1]M (Adjusted)'!E619</f>
        <v>185.54292724254512</v>
      </c>
      <c r="F616" s="101">
        <f>'[1]M (Adjusted)'!F619</f>
        <v>1705.5664401203394</v>
      </c>
      <c r="G616" s="101">
        <f>'[1]M (Adjusted)'!G619</f>
        <v>191.49462457397772</v>
      </c>
      <c r="H616" s="101">
        <f>'[1]M (Adjusted)'!H619</f>
        <v>814.02767632805535</v>
      </c>
      <c r="I616" s="101">
        <f>'[1]M (Adjusted)'!I619</f>
        <v>2083.1702812448625</v>
      </c>
      <c r="J616" s="101">
        <f>'[1]M (Adjusted)'!J619</f>
        <v>2336.1599570741096</v>
      </c>
      <c r="K616" s="101">
        <f>'[1]M (Adjusted)'!K619</f>
        <v>1862.7977986951028</v>
      </c>
      <c r="L616" s="101">
        <f>'[1]M (Adjusted)'!L619</f>
        <v>453.93124537290106</v>
      </c>
      <c r="M616" s="101">
        <f>'[1]M (Adjusted)'!M619</f>
        <v>9447.1480234093488</v>
      </c>
      <c r="N616" s="101">
        <f>'[1]M (Adjusted)'!N619</f>
        <v>1263.1768398163449</v>
      </c>
      <c r="O616" s="38">
        <f t="shared" si="301"/>
        <v>31.4</v>
      </c>
      <c r="P616" s="101">
        <f>[2]M!L619</f>
        <v>418.10302375869884</v>
      </c>
      <c r="Q616" s="104">
        <f>'[3]M (Adjusted)'!$L619</f>
        <v>1707962.3882918819</v>
      </c>
      <c r="R616" s="104">
        <f>'[3]M (Adjusted)'!D619</f>
        <v>53874.156974682715</v>
      </c>
      <c r="S616" s="104">
        <f>'[3]M (Adjusted)'!$M619</f>
        <v>1526350.6008871754</v>
      </c>
      <c r="T616" s="104">
        <f>'[3]M (Adjusted)'!$O619</f>
        <v>47276.106490289014</v>
      </c>
      <c r="U616" s="174">
        <f>[4]Sheet1!$AQ619</f>
        <v>118.10171033994806</v>
      </c>
      <c r="V616" s="101">
        <f>[2]M!F619</f>
        <v>105.92030476243987</v>
      </c>
      <c r="W616" s="80">
        <v>40.727671122225047</v>
      </c>
      <c r="X616" s="80">
        <v>35.028293885241006</v>
      </c>
      <c r="Y616" s="80">
        <v>27.283549825477689</v>
      </c>
      <c r="Z616" s="80">
        <v>33.944368990818404</v>
      </c>
      <c r="AA616" s="80">
        <v>33.480605958531271</v>
      </c>
      <c r="AB616" s="158">
        <f>ROUND(Fall13!W616/($P616/100),3)</f>
        <v>9.7409999999999997</v>
      </c>
      <c r="AC616" s="158">
        <f>ROUND(Fall13!X616/($P616/100),3)</f>
        <v>8.3780000000000001</v>
      </c>
      <c r="AD616" s="158">
        <f>ROUND(Fall13!Y616/($P616/100),3)</f>
        <v>6.5259999999999998</v>
      </c>
      <c r="AE616" s="158">
        <f>ROUND(Fall13!Z616/($P616/100),3)</f>
        <v>8.1189999999999998</v>
      </c>
      <c r="AF616" s="158">
        <f>ROUND(Fall13!AA616/($P616/100),3)</f>
        <v>8.0079999999999991</v>
      </c>
      <c r="AG616" s="168">
        <f t="shared" ref="AG616:AL616" si="342">AG604</f>
        <v>64.900000000000006</v>
      </c>
      <c r="AH616" s="168">
        <f t="shared" si="342"/>
        <v>54.9</v>
      </c>
      <c r="AI616" s="168">
        <f t="shared" si="342"/>
        <v>19.8</v>
      </c>
      <c r="AJ616" s="168">
        <f t="shared" si="342"/>
        <v>83.9</v>
      </c>
      <c r="AK616" s="168">
        <f t="shared" si="342"/>
        <v>97.8</v>
      </c>
      <c r="AL616" s="168">
        <f t="shared" si="342"/>
        <v>25.2</v>
      </c>
    </row>
    <row r="617" spans="1:38">
      <c r="A617" s="16"/>
      <c r="B617" s="6"/>
      <c r="U617" s="13"/>
    </row>
    <row r="618" spans="1:38" ht="13.5" customHeight="1">
      <c r="V618" s="61" t="s">
        <v>44</v>
      </c>
      <c r="W618" s="148">
        <f>W639/W634-1</f>
        <v>0.35641921797374776</v>
      </c>
      <c r="X618" s="148">
        <f>X639/X634-1</f>
        <v>0.4497507236068341</v>
      </c>
      <c r="Y618" s="148">
        <f>Y639/Y634-1</f>
        <v>0.51723390627753019</v>
      </c>
      <c r="Z618" s="149">
        <f>Z639/Z634-1</f>
        <v>0.46395055201769786</v>
      </c>
      <c r="AA618" s="149"/>
      <c r="AB618" s="148">
        <f>AB639/AB634-1</f>
        <v>0.15959895099281063</v>
      </c>
      <c r="AC618" s="148">
        <f>AC639/AC634-1</f>
        <v>0.2394981167382384</v>
      </c>
      <c r="AD618" s="148">
        <f>AD639/AD634-1</f>
        <v>0.29711529711529705</v>
      </c>
      <c r="AE618" s="148">
        <f>AE639/AE634-1</f>
        <v>0.25158685827451355</v>
      </c>
      <c r="AF618" s="148"/>
      <c r="AG618" s="148"/>
      <c r="AH618" s="148"/>
      <c r="AI618" s="148"/>
      <c r="AJ618" s="148"/>
      <c r="AK618" s="148"/>
      <c r="AL618" s="148"/>
    </row>
    <row r="619" spans="1:38" ht="45">
      <c r="C619" s="49" t="str">
        <f t="shared" ref="C619:V619" si="343">C3</f>
        <v>FL Non Agric (000)</v>
      </c>
      <c r="D619" s="49" t="str">
        <f t="shared" si="343"/>
        <v>CONSTRUCTION</v>
      </c>
      <c r="E619" s="49" t="str">
        <f t="shared" si="343"/>
        <v>MANUF</v>
      </c>
      <c r="F619" s="49" t="str">
        <f t="shared" si="343"/>
        <v>Trade, Transportation, &amp; Utilities</v>
      </c>
      <c r="G619" s="49" t="str">
        <f t="shared" si="343"/>
        <v>Information</v>
      </c>
      <c r="H619" s="49" t="str">
        <f t="shared" si="343"/>
        <v>Financial Activities</v>
      </c>
      <c r="I619" s="49" t="str">
        <f t="shared" si="343"/>
        <v>Professional &amp; Business Services</v>
      </c>
      <c r="J619" s="49" t="str">
        <f t="shared" si="343"/>
        <v>Education &amp; Health Services</v>
      </c>
      <c r="K619" s="49" t="str">
        <f t="shared" si="343"/>
        <v>Leisure &amp; Hospitality</v>
      </c>
      <c r="L619" s="49" t="str">
        <f t="shared" si="343"/>
        <v>Other Services</v>
      </c>
      <c r="M619" s="49" t="str">
        <f>M3</f>
        <v>COM'L SECTOR</v>
      </c>
      <c r="N619" s="49" t="str">
        <f t="shared" si="343"/>
        <v>FL  GOV Empl</v>
      </c>
      <c r="O619" s="49" t="str">
        <f t="shared" si="343"/>
        <v>AVERAGE BILLING DAYS</v>
      </c>
      <c r="P619" s="49" t="str">
        <f t="shared" si="343"/>
        <v>CPI-U,         1982-84=100</v>
      </c>
      <c r="Q619" s="49" t="str">
        <f t="shared" si="343"/>
        <v xml:space="preserve">FL Pers Inc (05$ Billions)                                                                  </v>
      </c>
      <c r="R619" s="49" t="str">
        <f t="shared" si="343"/>
        <v xml:space="preserve">Median HHold Income (05$ Billions)                                                                  </v>
      </c>
      <c r="S619" s="49" t="str">
        <f t="shared" si="343"/>
        <v xml:space="preserve">FL Disp Inc (05$ Billions)                                                                  </v>
      </c>
      <c r="T619" s="49"/>
      <c r="U619" s="49" t="str">
        <f t="shared" si="343"/>
        <v>FL  IProd Index ('07=100)</v>
      </c>
      <c r="V619" s="49" t="str">
        <f t="shared" si="343"/>
        <v xml:space="preserve">ex-MV &amp; Parts US IProd Index Manuf ('07=100)  </v>
      </c>
      <c r="W619" s="2" t="s">
        <v>0</v>
      </c>
      <c r="X619" s="2" t="s">
        <v>0</v>
      </c>
      <c r="Y619" s="2" t="s">
        <v>0</v>
      </c>
      <c r="Z619" s="2" t="s">
        <v>0</v>
      </c>
      <c r="AA619" s="2" t="s">
        <v>0</v>
      </c>
      <c r="AB619" s="3" t="s">
        <v>1</v>
      </c>
      <c r="AC619" s="3" t="s">
        <v>1</v>
      </c>
      <c r="AD619" s="3" t="s">
        <v>1</v>
      </c>
      <c r="AE619" s="3" t="s">
        <v>1</v>
      </c>
      <c r="AF619" s="3" t="s">
        <v>1</v>
      </c>
      <c r="AG619" t="s">
        <v>13</v>
      </c>
      <c r="AH619" s="23" t="s">
        <v>13</v>
      </c>
      <c r="AI619" s="3" t="s">
        <v>14</v>
      </c>
      <c r="AJ619" s="3" t="s">
        <v>14</v>
      </c>
      <c r="AK619" s="3" t="s">
        <v>18</v>
      </c>
      <c r="AL619" s="3" t="s">
        <v>18</v>
      </c>
    </row>
    <row r="620" spans="1:38">
      <c r="C620" s="5" t="str">
        <f t="shared" ref="C620:V620" si="344">C4</f>
        <v>ETOT</v>
      </c>
      <c r="D620" s="5" t="str">
        <f t="shared" si="344"/>
        <v>CON</v>
      </c>
      <c r="E620" s="5" t="str">
        <f t="shared" si="344"/>
        <v>MAN</v>
      </c>
      <c r="F620" s="5" t="str">
        <f t="shared" si="344"/>
        <v>TTU</v>
      </c>
      <c r="G620" s="5" t="str">
        <f t="shared" si="344"/>
        <v>INFO</v>
      </c>
      <c r="H620" s="5" t="str">
        <f t="shared" si="344"/>
        <v>FINCL</v>
      </c>
      <c r="I620" s="5" t="str">
        <f t="shared" si="344"/>
        <v>PBS</v>
      </c>
      <c r="J620" s="5" t="str">
        <f t="shared" si="344"/>
        <v>EHS</v>
      </c>
      <c r="K620" s="5" t="str">
        <f t="shared" si="344"/>
        <v>LHS</v>
      </c>
      <c r="L620" s="5" t="str">
        <f t="shared" si="344"/>
        <v>OS</v>
      </c>
      <c r="M620" s="5" t="str">
        <f>M4</f>
        <v>TCOML</v>
      </c>
      <c r="N620" s="5" t="str">
        <f t="shared" si="344"/>
        <v>GOVT</v>
      </c>
      <c r="O620" s="5" t="str">
        <f t="shared" si="344"/>
        <v>METER</v>
      </c>
      <c r="P620" s="5" t="str">
        <f t="shared" si="344"/>
        <v>CPI</v>
      </c>
      <c r="Q620" s="5" t="str">
        <f t="shared" si="344"/>
        <v>RFPI</v>
      </c>
      <c r="R620" s="5" t="str">
        <f t="shared" si="344"/>
        <v>RFHHI</v>
      </c>
      <c r="S620" s="5" t="str">
        <f t="shared" si="344"/>
        <v>RDPI</v>
      </c>
      <c r="T620" s="5" t="str">
        <f t="shared" si="344"/>
        <v>PC-RDPI</v>
      </c>
      <c r="U620" s="5" t="str">
        <f t="shared" si="344"/>
        <v>FLIP</v>
      </c>
      <c r="V620" s="5" t="str">
        <f t="shared" si="344"/>
        <v>USIPMxMV</v>
      </c>
      <c r="W620" s="150" t="s">
        <v>5</v>
      </c>
      <c r="X620" s="150" t="s">
        <v>6</v>
      </c>
      <c r="Y620" s="150" t="s">
        <v>7</v>
      </c>
      <c r="Z620" s="77" t="s">
        <v>15</v>
      </c>
      <c r="AA620" s="77" t="s">
        <v>86</v>
      </c>
      <c r="AB620" s="150" t="s">
        <v>5</v>
      </c>
      <c r="AC620" s="150" t="s">
        <v>6</v>
      </c>
      <c r="AD620" s="150" t="s">
        <v>7</v>
      </c>
      <c r="AE620" s="77" t="s">
        <v>15</v>
      </c>
      <c r="AF620" s="77" t="s">
        <v>86</v>
      </c>
      <c r="AG620" s="23" t="s">
        <v>90</v>
      </c>
      <c r="AH620" s="23" t="s">
        <v>91</v>
      </c>
      <c r="AI620" s="77" t="s">
        <v>92</v>
      </c>
      <c r="AJ620" s="77" t="s">
        <v>93</v>
      </c>
      <c r="AK620" s="77" t="s">
        <v>94</v>
      </c>
      <c r="AL620" s="77" t="s">
        <v>95</v>
      </c>
    </row>
    <row r="621" spans="1:38">
      <c r="A621" s="4">
        <v>1990</v>
      </c>
      <c r="C621" s="28">
        <f t="shared" ref="C621:V621" si="345">AVERAGE(C5:C16)</f>
        <v>5364.0172649391898</v>
      </c>
      <c r="D621" s="28">
        <f t="shared" si="345"/>
        <v>387.24561550486078</v>
      </c>
      <c r="E621" s="28">
        <f t="shared" si="345"/>
        <v>508.22951402249464</v>
      </c>
      <c r="F621" s="28">
        <f t="shared" si="345"/>
        <v>1220.9074733704749</v>
      </c>
      <c r="G621" s="28">
        <f t="shared" si="345"/>
        <v>129.09366853887653</v>
      </c>
      <c r="H621" s="28">
        <f t="shared" si="345"/>
        <v>368.91377057764475</v>
      </c>
      <c r="I621" s="28">
        <f t="shared" si="345"/>
        <v>373.72726163366366</v>
      </c>
      <c r="J621" s="28">
        <f t="shared" si="345"/>
        <v>596.15929293537863</v>
      </c>
      <c r="K621" s="28">
        <f t="shared" si="345"/>
        <v>709.47120617977316</v>
      </c>
      <c r="L621" s="28">
        <f t="shared" si="345"/>
        <v>212.66769889700984</v>
      </c>
      <c r="M621" s="28">
        <f>AVERAGE(M5:M16)</f>
        <v>3610.9403721328217</v>
      </c>
      <c r="N621" s="28">
        <f t="shared" si="345"/>
        <v>846.55178946760407</v>
      </c>
      <c r="O621" s="30">
        <f t="shared" si="345"/>
        <v>30.462499999999991</v>
      </c>
      <c r="P621" s="28">
        <f t="shared" si="345"/>
        <v>130.66185658504887</v>
      </c>
      <c r="Q621" s="25">
        <f t="shared" si="345"/>
        <v>350953.12153936544</v>
      </c>
      <c r="R621" s="28">
        <f t="shared" si="345"/>
        <v>36971.546530032931</v>
      </c>
      <c r="S621" s="39">
        <f t="shared" si="345"/>
        <v>314134.01729668985</v>
      </c>
      <c r="T621" s="39">
        <f>AVERAGE(T5:T16)</f>
        <v>24023.967799680384</v>
      </c>
      <c r="U621" s="28">
        <f t="shared" si="345"/>
        <v>59.684417711994165</v>
      </c>
      <c r="V621" s="28">
        <f t="shared" si="345"/>
        <v>59.129807684871729</v>
      </c>
      <c r="W621" s="32">
        <f t="shared" ref="W621:AF621" si="346">AVERAGE(W5:W16)</f>
        <v>7.0298333333333325</v>
      </c>
      <c r="X621" s="32">
        <f t="shared" si="346"/>
        <v>5.6841666666666661</v>
      </c>
      <c r="Y621" s="32">
        <f t="shared" si="346"/>
        <v>4.4096666666666673</v>
      </c>
      <c r="Z621" s="32">
        <f t="shared" si="346"/>
        <v>5.3852645813815636</v>
      </c>
      <c r="AA621" s="32">
        <f t="shared" si="346"/>
        <v>5.878753835781108</v>
      </c>
      <c r="AB621" s="32">
        <f t="shared" si="346"/>
        <v>5.3815833333333343</v>
      </c>
      <c r="AC621" s="32">
        <f t="shared" si="346"/>
        <v>4.3518333333333326</v>
      </c>
      <c r="AD621" s="32">
        <f t="shared" si="346"/>
        <v>3.3748333333333331</v>
      </c>
      <c r="AE621" s="32">
        <f t="shared" si="346"/>
        <v>4.1228333333333333</v>
      </c>
      <c r="AF621" s="32">
        <f t="shared" si="346"/>
        <v>4.5006666666666684</v>
      </c>
      <c r="AG621" s="28">
        <f>SUM(AG5:AG16)</f>
        <v>359.2</v>
      </c>
      <c r="AH621" s="28">
        <f>SUM(AH5:AH16)</f>
        <v>2771.2999999999997</v>
      </c>
      <c r="AI621" s="28">
        <f t="shared" ref="AI621:AL621" si="347">SUM(AI5:AI16)</f>
        <v>130.5</v>
      </c>
      <c r="AJ621" s="28">
        <f t="shared" si="347"/>
        <v>3047.6999999999994</v>
      </c>
      <c r="AK621" s="28">
        <f t="shared" si="347"/>
        <v>535.30000000000007</v>
      </c>
      <c r="AL621" s="28">
        <f t="shared" si="347"/>
        <v>1988.8</v>
      </c>
    </row>
    <row r="622" spans="1:38">
      <c r="A622" s="4">
        <v>1991</v>
      </c>
      <c r="C622" s="28">
        <f t="shared" ref="C622:V622" si="348">AVERAGE(C17:C28)</f>
        <v>5275.7180600928068</v>
      </c>
      <c r="D622" s="28">
        <f t="shared" si="348"/>
        <v>341.54858847086899</v>
      </c>
      <c r="E622" s="28">
        <f t="shared" si="348"/>
        <v>477.98788056804597</v>
      </c>
      <c r="F622" s="28">
        <f t="shared" si="348"/>
        <v>1203.9784969380678</v>
      </c>
      <c r="G622" s="28">
        <f t="shared" si="348"/>
        <v>129.29874588207056</v>
      </c>
      <c r="H622" s="28">
        <f t="shared" si="348"/>
        <v>359.49414095293395</v>
      </c>
      <c r="I622" s="28">
        <f t="shared" si="348"/>
        <v>365.90933435899683</v>
      </c>
      <c r="J622" s="28">
        <f t="shared" si="348"/>
        <v>624.99904338291378</v>
      </c>
      <c r="K622" s="28">
        <f t="shared" si="348"/>
        <v>686.8632022773337</v>
      </c>
      <c r="L622" s="28">
        <f t="shared" si="348"/>
        <v>216.29250674350706</v>
      </c>
      <c r="M622" s="28">
        <f>AVERAGE(M17:M28)</f>
        <v>3586.8354705358238</v>
      </c>
      <c r="N622" s="28">
        <f t="shared" si="348"/>
        <v>859.062163270822</v>
      </c>
      <c r="O622" s="30">
        <f t="shared" si="348"/>
        <v>30.445833333333329</v>
      </c>
      <c r="P622" s="28">
        <f t="shared" si="348"/>
        <v>136.16775500128441</v>
      </c>
      <c r="Q622" s="25">
        <f t="shared" si="348"/>
        <v>353514.30021490715</v>
      </c>
      <c r="R622" s="28">
        <f t="shared" si="348"/>
        <v>36442.109257549768</v>
      </c>
      <c r="S622" s="39">
        <f t="shared" si="348"/>
        <v>318876.01302875514</v>
      </c>
      <c r="T622" s="39">
        <f>AVERAGE(T17:T28)</f>
        <v>23788.074012070614</v>
      </c>
      <c r="U622" s="28">
        <f t="shared" si="348"/>
        <v>58.548737170516063</v>
      </c>
      <c r="V622" s="28">
        <f t="shared" si="348"/>
        <v>58.074152468026377</v>
      </c>
      <c r="W622" s="32">
        <f t="shared" ref="W622:AF622" si="349">AVERAGE(W17:W28)</f>
        <v>7.0401666666666669</v>
      </c>
      <c r="X622" s="32">
        <f t="shared" si="349"/>
        <v>5.6993333333333327</v>
      </c>
      <c r="Y622" s="32">
        <f t="shared" si="349"/>
        <v>4.3784166666666673</v>
      </c>
      <c r="Z622" s="32">
        <f t="shared" si="349"/>
        <v>5.4078762337764053</v>
      </c>
      <c r="AA622" s="32">
        <f t="shared" si="349"/>
        <v>6.2158333333333324</v>
      </c>
      <c r="AB622" s="32">
        <f t="shared" si="349"/>
        <v>5.1709166666666668</v>
      </c>
      <c r="AC622" s="32">
        <f t="shared" si="349"/>
        <v>4.1863333333333328</v>
      </c>
      <c r="AD622" s="32">
        <f t="shared" si="349"/>
        <v>3.2161666666666662</v>
      </c>
      <c r="AE622" s="32">
        <f t="shared" si="349"/>
        <v>3.9724166666666672</v>
      </c>
      <c r="AF622" s="32">
        <f t="shared" si="349"/>
        <v>4.5652499999999998</v>
      </c>
      <c r="AG622" s="28">
        <f>SUM(AG17:AG28)</f>
        <v>333.4</v>
      </c>
      <c r="AH622" s="28">
        <f>SUM(AH17:AH28)</f>
        <v>2713.8</v>
      </c>
      <c r="AI622" s="28">
        <f t="shared" ref="AI622:AL622" si="350">SUM(AI17:AI28)</f>
        <v>87</v>
      </c>
      <c r="AJ622" s="28">
        <f t="shared" si="350"/>
        <v>3005.2</v>
      </c>
      <c r="AK622" s="28">
        <f t="shared" si="350"/>
        <v>507</v>
      </c>
      <c r="AL622" s="28">
        <f t="shared" si="350"/>
        <v>1914.9000000000003</v>
      </c>
    </row>
    <row r="623" spans="1:38">
      <c r="A623" s="4">
        <v>1992</v>
      </c>
      <c r="C623" s="28">
        <f t="shared" ref="C623:V623" si="351">AVERAGE(C29:C40)</f>
        <v>5338.0104489390251</v>
      </c>
      <c r="D623" s="28">
        <f t="shared" si="351"/>
        <v>337.88142970130804</v>
      </c>
      <c r="E623" s="28">
        <f t="shared" si="351"/>
        <v>472.04961381893008</v>
      </c>
      <c r="F623" s="28">
        <f t="shared" si="351"/>
        <v>1206.4168553968291</v>
      </c>
      <c r="G623" s="28">
        <f t="shared" si="351"/>
        <v>128.32583101734636</v>
      </c>
      <c r="H623" s="28">
        <f t="shared" si="351"/>
        <v>364.66135489915024</v>
      </c>
      <c r="I623" s="28">
        <f t="shared" si="351"/>
        <v>373.58361401653292</v>
      </c>
      <c r="J623" s="28">
        <f t="shared" si="351"/>
        <v>652.6200975811646</v>
      </c>
      <c r="K623" s="28">
        <f t="shared" si="351"/>
        <v>696.28294616528149</v>
      </c>
      <c r="L623" s="28">
        <f t="shared" si="351"/>
        <v>225.92792480135719</v>
      </c>
      <c r="M623" s="28">
        <f>AVERAGE(M29:M40)</f>
        <v>3647.818623877662</v>
      </c>
      <c r="N623" s="28">
        <f t="shared" si="351"/>
        <v>870.52769817138733</v>
      </c>
      <c r="O623" s="30">
        <f t="shared" si="351"/>
        <v>30.454166666666669</v>
      </c>
      <c r="P623" s="28">
        <f t="shared" si="351"/>
        <v>140.30937624386431</v>
      </c>
      <c r="Q623" s="25">
        <f t="shared" si="351"/>
        <v>362977.95781051228</v>
      </c>
      <c r="R623" s="28">
        <f t="shared" si="351"/>
        <v>35521.23196859577</v>
      </c>
      <c r="S623" s="39">
        <f t="shared" si="351"/>
        <v>327419.99731123465</v>
      </c>
      <c r="T623" s="39">
        <f>AVERAGE(T29:T40)</f>
        <v>23925.896965356718</v>
      </c>
      <c r="U623" s="28">
        <f t="shared" si="351"/>
        <v>60.088170028752977</v>
      </c>
      <c r="V623" s="28">
        <f t="shared" si="351"/>
        <v>59.765762019909197</v>
      </c>
      <c r="W623" s="32">
        <f t="shared" ref="W623:AF623" si="352">AVERAGE(W29:W40)</f>
        <v>6.9125833333333331</v>
      </c>
      <c r="X623" s="32">
        <f t="shared" si="352"/>
        <v>5.5235833333333337</v>
      </c>
      <c r="Y623" s="32">
        <f t="shared" si="352"/>
        <v>4.1893333333333329</v>
      </c>
      <c r="Z623" s="32">
        <f t="shared" si="352"/>
        <v>5.1958402540427286</v>
      </c>
      <c r="AA623" s="32">
        <f t="shared" si="352"/>
        <v>5.9833333333333334</v>
      </c>
      <c r="AB623" s="32">
        <f t="shared" si="352"/>
        <v>4.927083333333333</v>
      </c>
      <c r="AC623" s="32">
        <f t="shared" si="352"/>
        <v>3.9376666666666669</v>
      </c>
      <c r="AD623" s="32">
        <f t="shared" si="352"/>
        <v>2.9863333333333331</v>
      </c>
      <c r="AE623" s="32">
        <f t="shared" si="352"/>
        <v>3.7041666666666662</v>
      </c>
      <c r="AF623" s="32">
        <f t="shared" si="352"/>
        <v>4.2651666666666666</v>
      </c>
      <c r="AG623" s="28">
        <f>SUM(AG29:AG40)</f>
        <v>431.50000000000011</v>
      </c>
      <c r="AH623" s="28">
        <f>SUM(AH29:AH40)</f>
        <v>2338.6000000000004</v>
      </c>
      <c r="AI623" s="28">
        <f t="shared" ref="AI623:AL623" si="353">SUM(AI29:AI40)</f>
        <v>107.69999999999997</v>
      </c>
      <c r="AJ623" s="28">
        <f t="shared" si="353"/>
        <v>2603.7000000000003</v>
      </c>
      <c r="AK623" s="28">
        <f t="shared" si="353"/>
        <v>683.20000000000016</v>
      </c>
      <c r="AL623" s="28">
        <f t="shared" si="353"/>
        <v>1643.6000000000001</v>
      </c>
    </row>
    <row r="624" spans="1:38">
      <c r="A624" s="4">
        <v>1993</v>
      </c>
      <c r="C624" s="28">
        <f t="shared" ref="C624:V624" si="354">AVERAGE(C41:C52)</f>
        <v>5551.7274306019535</v>
      </c>
      <c r="D624" s="28">
        <f t="shared" si="354"/>
        <v>359.42546518873752</v>
      </c>
      <c r="E624" s="28">
        <f t="shared" si="354"/>
        <v>477.38485740109536</v>
      </c>
      <c r="F624" s="28">
        <f t="shared" si="354"/>
        <v>1251.0487919959307</v>
      </c>
      <c r="G624" s="28">
        <f t="shared" si="354"/>
        <v>131.12528437186245</v>
      </c>
      <c r="H624" s="28">
        <f t="shared" si="354"/>
        <v>375.40285708653226</v>
      </c>
      <c r="I624" s="28">
        <f t="shared" si="354"/>
        <v>413.00952688490662</v>
      </c>
      <c r="J624" s="28">
        <f t="shared" si="354"/>
        <v>684.67620802934243</v>
      </c>
      <c r="K624" s="28">
        <f t="shared" si="354"/>
        <v>729.27910499344762</v>
      </c>
      <c r="L624" s="28">
        <f t="shared" si="354"/>
        <v>239.02853524903469</v>
      </c>
      <c r="M624" s="28">
        <f>AVERAGE(M41:M52)</f>
        <v>3823.5703086110566</v>
      </c>
      <c r="N624" s="28">
        <f t="shared" si="354"/>
        <v>881.92231718809819</v>
      </c>
      <c r="O624" s="30">
        <f t="shared" si="354"/>
        <v>30.445833333333329</v>
      </c>
      <c r="P624" s="28">
        <f t="shared" si="354"/>
        <v>144.47577233509082</v>
      </c>
      <c r="Q624" s="25">
        <f t="shared" si="354"/>
        <v>375191.37358207954</v>
      </c>
      <c r="R624" s="28">
        <f t="shared" si="354"/>
        <v>36285.896432037254</v>
      </c>
      <c r="S624" s="39">
        <f t="shared" si="354"/>
        <v>337877.81071942166</v>
      </c>
      <c r="T624" s="39">
        <f>AVERAGE(T41:T52)</f>
        <v>24190.790096474957</v>
      </c>
      <c r="U624" s="28">
        <f t="shared" si="354"/>
        <v>60.735633366378529</v>
      </c>
      <c r="V624" s="28">
        <f t="shared" si="354"/>
        <v>61.544918406724719</v>
      </c>
      <c r="W624" s="32">
        <f t="shared" ref="W624:AF624" si="355">AVERAGE(W41:W52)</f>
        <v>7.5349166666666667</v>
      </c>
      <c r="X624" s="32">
        <f t="shared" si="355"/>
        <v>5.789083333333334</v>
      </c>
      <c r="Y624" s="32">
        <f t="shared" si="355"/>
        <v>4.3505833333333337</v>
      </c>
      <c r="Z624" s="32">
        <f t="shared" si="355"/>
        <v>5.3912481779507617</v>
      </c>
      <c r="AA624" s="32">
        <f t="shared" si="355"/>
        <v>6.4600000000000009</v>
      </c>
      <c r="AB624" s="32">
        <f t="shared" si="355"/>
        <v>5.2145000000000001</v>
      </c>
      <c r="AC624" s="32">
        <f t="shared" si="355"/>
        <v>4.0067500000000003</v>
      </c>
      <c r="AD624" s="32">
        <f t="shared" si="355"/>
        <v>3.0107499999999998</v>
      </c>
      <c r="AE624" s="32">
        <f t="shared" si="355"/>
        <v>3.7312499999999997</v>
      </c>
      <c r="AF624" s="32">
        <f t="shared" si="355"/>
        <v>4.4710833333333335</v>
      </c>
      <c r="AG624" s="28">
        <f>SUM(AG41:AG52)</f>
        <v>357.9</v>
      </c>
      <c r="AH624" s="28">
        <f>SUM(AH41:AH52)</f>
        <v>2418.4</v>
      </c>
      <c r="AI624" s="28">
        <f t="shared" ref="AI624:AL624" si="356">SUM(AI41:AI52)</f>
        <v>86.4</v>
      </c>
      <c r="AJ624" s="28">
        <f t="shared" si="356"/>
        <v>2685.5</v>
      </c>
      <c r="AK624" s="28">
        <f t="shared" si="356"/>
        <v>594</v>
      </c>
      <c r="AL624" s="28">
        <f t="shared" si="356"/>
        <v>1714.6000000000001</v>
      </c>
    </row>
    <row r="625" spans="1:38">
      <c r="A625" s="4">
        <v>1994</v>
      </c>
      <c r="C625" s="28">
        <f t="shared" ref="C625:V625" si="357">AVERAGE(C53:C64)</f>
        <v>5779.3765098875738</v>
      </c>
      <c r="D625" s="28">
        <f t="shared" si="357"/>
        <v>376.46081303776288</v>
      </c>
      <c r="E625" s="28">
        <f t="shared" si="357"/>
        <v>473.41313015779923</v>
      </c>
      <c r="F625" s="28">
        <f t="shared" si="357"/>
        <v>1295.63129910666</v>
      </c>
      <c r="G625" s="28">
        <f t="shared" si="357"/>
        <v>135.81848593117755</v>
      </c>
      <c r="H625" s="28">
        <f t="shared" si="357"/>
        <v>391.71059809142793</v>
      </c>
      <c r="I625" s="28">
        <f t="shared" si="357"/>
        <v>467.70369619131742</v>
      </c>
      <c r="J625" s="28">
        <f t="shared" si="357"/>
        <v>721.33442269112868</v>
      </c>
      <c r="K625" s="28">
        <f t="shared" si="357"/>
        <v>749.19760363319574</v>
      </c>
      <c r="L625" s="28">
        <f t="shared" si="357"/>
        <v>247.67667702645133</v>
      </c>
      <c r="M625" s="28">
        <f>AVERAGE(M53:M64)</f>
        <v>4009.0727826713587</v>
      </c>
      <c r="N625" s="28">
        <f t="shared" si="357"/>
        <v>910.7464509499996</v>
      </c>
      <c r="O625" s="30">
        <f t="shared" si="357"/>
        <v>30.441666666666666</v>
      </c>
      <c r="P625" s="28">
        <f t="shared" si="357"/>
        <v>148.2259886407185</v>
      </c>
      <c r="Q625" s="25">
        <f t="shared" si="357"/>
        <v>388637.65185335226</v>
      </c>
      <c r="R625" s="28">
        <f t="shared" si="357"/>
        <v>36479.181214993136</v>
      </c>
      <c r="S625" s="39">
        <f t="shared" si="357"/>
        <v>349350.95000830275</v>
      </c>
      <c r="T625" s="39">
        <f>AVERAGE(T53:T64)</f>
        <v>24469.159082266164</v>
      </c>
      <c r="U625" s="28">
        <f t="shared" si="357"/>
        <v>62.940692336514196</v>
      </c>
      <c r="V625" s="28">
        <f t="shared" si="357"/>
        <v>64.753149929712862</v>
      </c>
      <c r="W625" s="32">
        <f t="shared" ref="W625:AF625" si="358">AVERAGE(W53:W64)</f>
        <v>7.8617499999999998</v>
      </c>
      <c r="X625" s="32">
        <f t="shared" si="358"/>
        <v>5.8616666666666672</v>
      </c>
      <c r="Y625" s="32">
        <f t="shared" si="358"/>
        <v>4.3930000000000007</v>
      </c>
      <c r="Z625" s="32">
        <f t="shared" si="358"/>
        <v>5.4652500000000002</v>
      </c>
      <c r="AA625" s="32">
        <f t="shared" si="358"/>
        <v>6.6345833333333326</v>
      </c>
      <c r="AB625" s="32">
        <f t="shared" si="358"/>
        <v>5.30375</v>
      </c>
      <c r="AC625" s="32">
        <f t="shared" si="358"/>
        <v>3.9546666666666668</v>
      </c>
      <c r="AD625" s="32">
        <f t="shared" si="358"/>
        <v>2.9634166666666673</v>
      </c>
      <c r="AE625" s="32">
        <f t="shared" si="358"/>
        <v>3.6870833333333337</v>
      </c>
      <c r="AF625" s="32">
        <f t="shared" si="358"/>
        <v>4.4759166666666665</v>
      </c>
      <c r="AG625" s="28">
        <f>SUM(AG53:AG64)</f>
        <v>382.09999999999997</v>
      </c>
      <c r="AH625" s="28">
        <f>SUM(AH53:AH64)</f>
        <v>2483.0000000000005</v>
      </c>
      <c r="AI625" s="28">
        <f t="shared" ref="AI625:AL625" si="359">SUM(AI53:AI64)</f>
        <v>122.5</v>
      </c>
      <c r="AJ625" s="28">
        <f t="shared" si="359"/>
        <v>2754.6</v>
      </c>
      <c r="AK625" s="28">
        <f t="shared" si="359"/>
        <v>581.29999999999995</v>
      </c>
      <c r="AL625" s="28">
        <f t="shared" si="359"/>
        <v>1704.9</v>
      </c>
    </row>
    <row r="626" spans="1:38">
      <c r="A626" s="4">
        <v>1995</v>
      </c>
      <c r="C626" s="28">
        <f t="shared" ref="C626:V626" si="360">AVERAGE(C65:C76)</f>
        <v>5977.1320666434949</v>
      </c>
      <c r="D626" s="28">
        <f t="shared" si="360"/>
        <v>396.06342302208594</v>
      </c>
      <c r="E626" s="28">
        <f t="shared" si="360"/>
        <v>479.12312818320652</v>
      </c>
      <c r="F626" s="28">
        <f t="shared" si="360"/>
        <v>1341.2456736679633</v>
      </c>
      <c r="G626" s="28">
        <f t="shared" si="360"/>
        <v>138.69210214058305</v>
      </c>
      <c r="H626" s="28">
        <f t="shared" si="360"/>
        <v>401.13733622977225</v>
      </c>
      <c r="I626" s="28">
        <f t="shared" si="360"/>
        <v>516.96430947269528</v>
      </c>
      <c r="J626" s="28">
        <f t="shared" si="360"/>
        <v>751.99604641473263</v>
      </c>
      <c r="K626" s="28">
        <f t="shared" si="360"/>
        <v>766.65587946611868</v>
      </c>
      <c r="L626" s="28">
        <f t="shared" si="360"/>
        <v>256.84985734599405</v>
      </c>
      <c r="M626" s="28">
        <f>AVERAGE(M65:M76)</f>
        <v>4173.5412047378586</v>
      </c>
      <c r="N626" s="28">
        <f t="shared" si="360"/>
        <v>918.40410169842801</v>
      </c>
      <c r="O626" s="30">
        <f t="shared" si="360"/>
        <v>30.333333333333329</v>
      </c>
      <c r="P626" s="28">
        <f t="shared" si="360"/>
        <v>152.38369398686123</v>
      </c>
      <c r="Q626" s="25">
        <f t="shared" si="360"/>
        <v>407611.97408837843</v>
      </c>
      <c r="R626" s="28">
        <f t="shared" si="360"/>
        <v>36242.291367096223</v>
      </c>
      <c r="S626" s="39">
        <f t="shared" si="360"/>
        <v>365644.59116267745</v>
      </c>
      <c r="T626" s="39">
        <f>AVERAGE(T65:T76)</f>
        <v>25083.50872183518</v>
      </c>
      <c r="U626" s="28">
        <f t="shared" si="360"/>
        <v>66.08914273736967</v>
      </c>
      <c r="V626" s="28">
        <f t="shared" si="360"/>
        <v>68.260611967406035</v>
      </c>
      <c r="W626" s="32">
        <f t="shared" ref="W626:AF626" si="361">AVERAGE(W65:W76)</f>
        <v>8.1429166666666664</v>
      </c>
      <c r="X626" s="32">
        <f t="shared" si="361"/>
        <v>5.9832500000000008</v>
      </c>
      <c r="Y626" s="32">
        <f t="shared" si="361"/>
        <v>4.4459166666666663</v>
      </c>
      <c r="Z626" s="32">
        <f t="shared" si="361"/>
        <v>5.5867499999999994</v>
      </c>
      <c r="AA626" s="32">
        <f t="shared" si="361"/>
        <v>6.8314999999999992</v>
      </c>
      <c r="AB626" s="32">
        <f t="shared" si="361"/>
        <v>5.34375</v>
      </c>
      <c r="AC626" s="32">
        <f t="shared" si="361"/>
        <v>3.9270833333333335</v>
      </c>
      <c r="AD626" s="32">
        <f t="shared" si="361"/>
        <v>2.9179166666666667</v>
      </c>
      <c r="AE626" s="32">
        <f t="shared" si="361"/>
        <v>3.6665833333333335</v>
      </c>
      <c r="AF626" s="32">
        <f t="shared" si="361"/>
        <v>4.4835000000000003</v>
      </c>
      <c r="AG626" s="28">
        <f>SUM(AG65:AG76)</f>
        <v>473.4</v>
      </c>
      <c r="AH626" s="28">
        <f>SUM(AH65:AH76)</f>
        <v>2617.5</v>
      </c>
      <c r="AI626" s="28">
        <f t="shared" ref="AI626:AL626" si="362">SUM(AI65:AI76)</f>
        <v>132.1</v>
      </c>
      <c r="AJ626" s="28">
        <f t="shared" si="362"/>
        <v>2885.3</v>
      </c>
      <c r="AK626" s="28">
        <f t="shared" si="362"/>
        <v>707.69999999999993</v>
      </c>
      <c r="AL626" s="28">
        <f t="shared" si="362"/>
        <v>1910.5000000000002</v>
      </c>
    </row>
    <row r="627" spans="1:38">
      <c r="A627" s="4">
        <v>1996</v>
      </c>
      <c r="C627" s="28">
        <f t="shared" ref="C627:V627" si="363">AVERAGE(C77:C88)</f>
        <v>6163.5589903372174</v>
      </c>
      <c r="D627" s="28">
        <f t="shared" si="363"/>
        <v>417.48551140107583</v>
      </c>
      <c r="E627" s="28">
        <f t="shared" si="363"/>
        <v>484.99949455916959</v>
      </c>
      <c r="F627" s="28">
        <f t="shared" si="363"/>
        <v>1374.2768151197345</v>
      </c>
      <c r="G627" s="28">
        <f t="shared" si="363"/>
        <v>142.34736588388117</v>
      </c>
      <c r="H627" s="28">
        <f t="shared" si="363"/>
        <v>411.00561856213773</v>
      </c>
      <c r="I627" s="28">
        <f t="shared" si="363"/>
        <v>583.84190239407747</v>
      </c>
      <c r="J627" s="28">
        <f t="shared" si="363"/>
        <v>760.02985227688532</v>
      </c>
      <c r="K627" s="28">
        <f t="shared" si="363"/>
        <v>789.04723183364865</v>
      </c>
      <c r="L627" s="28">
        <f t="shared" si="363"/>
        <v>262.85287376918615</v>
      </c>
      <c r="M627" s="28">
        <f>AVERAGE(M77:M88)</f>
        <v>4323.401659839551</v>
      </c>
      <c r="N627" s="28">
        <f t="shared" si="363"/>
        <v>927.69706417730742</v>
      </c>
      <c r="O627" s="30">
        <f t="shared" si="363"/>
        <v>30.562499999999996</v>
      </c>
      <c r="P627" s="28">
        <f t="shared" si="363"/>
        <v>156.85934364693529</v>
      </c>
      <c r="Q627" s="25">
        <f t="shared" si="363"/>
        <v>425924.61119133537</v>
      </c>
      <c r="R627" s="28">
        <f t="shared" si="363"/>
        <v>36534.213078814995</v>
      </c>
      <c r="S627" s="39">
        <f t="shared" si="363"/>
        <v>378243.52931799385</v>
      </c>
      <c r="T627" s="39">
        <f>AVERAGE(T77:T88)</f>
        <v>25392.438219361477</v>
      </c>
      <c r="U627" s="28">
        <f t="shared" si="363"/>
        <v>69.96362930270584</v>
      </c>
      <c r="V627" s="28">
        <f t="shared" si="363"/>
        <v>71.769034661800234</v>
      </c>
      <c r="W627" s="32">
        <f t="shared" ref="W627:AF627" si="364">AVERAGE(W77:W88)</f>
        <v>8.1946666666666665</v>
      </c>
      <c r="X627" s="32">
        <f t="shared" si="364"/>
        <v>6.0610833333333352</v>
      </c>
      <c r="Y627" s="32">
        <f t="shared" si="364"/>
        <v>4.4138333333333328</v>
      </c>
      <c r="Z627" s="32">
        <f t="shared" si="364"/>
        <v>5.6247499999999988</v>
      </c>
      <c r="AA627" s="32">
        <f t="shared" si="364"/>
        <v>6.8634166666666667</v>
      </c>
      <c r="AB627" s="32">
        <f t="shared" si="364"/>
        <v>5.2241666666666671</v>
      </c>
      <c r="AC627" s="32">
        <f t="shared" si="364"/>
        <v>3.8641666666666663</v>
      </c>
      <c r="AD627" s="32">
        <f t="shared" si="364"/>
        <v>2.813333333333333</v>
      </c>
      <c r="AE627" s="32">
        <f t="shared" si="364"/>
        <v>3.5858333333333334</v>
      </c>
      <c r="AF627" s="32">
        <f t="shared" si="364"/>
        <v>4.3757500000000009</v>
      </c>
      <c r="AG627" s="28">
        <f>SUM(AG77:AG88)</f>
        <v>694.2</v>
      </c>
      <c r="AH627" s="28">
        <f>SUM(AH77:AH88)</f>
        <v>2455.5</v>
      </c>
      <c r="AI627" s="28">
        <f t="shared" ref="AI627:AL627" si="365">SUM(AI77:AI88)</f>
        <v>278.09999999999997</v>
      </c>
      <c r="AJ627" s="28">
        <f t="shared" si="365"/>
        <v>2714.4</v>
      </c>
      <c r="AK627" s="28">
        <f t="shared" si="365"/>
        <v>965.10000000000014</v>
      </c>
      <c r="AL627" s="28">
        <f t="shared" si="365"/>
        <v>1759.1999999999998</v>
      </c>
    </row>
    <row r="628" spans="1:38">
      <c r="A628" s="4">
        <v>1997</v>
      </c>
      <c r="C628" s="28">
        <f t="shared" ref="C628:V628" si="366">AVERAGE(C89:C100)</f>
        <v>6399.3968427306754</v>
      </c>
      <c r="D628" s="28">
        <f t="shared" si="366"/>
        <v>430.43956598449091</v>
      </c>
      <c r="E628" s="28">
        <f t="shared" si="366"/>
        <v>485.58653886646584</v>
      </c>
      <c r="F628" s="28">
        <f t="shared" si="366"/>
        <v>1408.7035163833273</v>
      </c>
      <c r="G628" s="28">
        <f t="shared" si="366"/>
        <v>148.7827326552046</v>
      </c>
      <c r="H628" s="28">
        <f t="shared" si="366"/>
        <v>429.00735007702656</v>
      </c>
      <c r="I628" s="28">
        <f t="shared" si="366"/>
        <v>681.0734032122632</v>
      </c>
      <c r="J628" s="28">
        <f t="shared" si="366"/>
        <v>782.09274732020356</v>
      </c>
      <c r="K628" s="28">
        <f t="shared" si="366"/>
        <v>808.13990107000825</v>
      </c>
      <c r="L628" s="28">
        <f t="shared" si="366"/>
        <v>274.26040310263392</v>
      </c>
      <c r="M628" s="28">
        <f>AVERAGE(M89:M100)</f>
        <v>4532.0600538206681</v>
      </c>
      <c r="N628" s="28">
        <f t="shared" si="366"/>
        <v>941.76058212829912</v>
      </c>
      <c r="O628" s="30">
        <f t="shared" si="366"/>
        <v>30.466666666666669</v>
      </c>
      <c r="P628" s="28">
        <f t="shared" si="366"/>
        <v>160.52639325864607</v>
      </c>
      <c r="Q628" s="25">
        <f t="shared" si="366"/>
        <v>442934.67383404641</v>
      </c>
      <c r="R628" s="28">
        <f t="shared" si="366"/>
        <v>37988.308740904729</v>
      </c>
      <c r="S628" s="39">
        <f t="shared" si="366"/>
        <v>389821.59726693365</v>
      </c>
      <c r="T628" s="39">
        <f>AVERAGE(T89:T100)</f>
        <v>25603.999431623499</v>
      </c>
      <c r="U628" s="28">
        <f t="shared" si="366"/>
        <v>75.980957863074664</v>
      </c>
      <c r="V628" s="28">
        <f t="shared" si="366"/>
        <v>77.844106104702902</v>
      </c>
      <c r="W628" s="32">
        <f t="shared" ref="W628:AF628" si="367">AVERAGE(W89:W100)</f>
        <v>8.4148333333333323</v>
      </c>
      <c r="X628" s="32">
        <f t="shared" si="367"/>
        <v>6.137833333333333</v>
      </c>
      <c r="Y628" s="32">
        <f t="shared" si="367"/>
        <v>4.5</v>
      </c>
      <c r="Z628" s="32">
        <f t="shared" si="367"/>
        <v>5.7290833333333326</v>
      </c>
      <c r="AA628" s="32">
        <f t="shared" si="367"/>
        <v>6.9795833333333333</v>
      </c>
      <c r="AB628" s="32">
        <f t="shared" si="367"/>
        <v>5.2423333333333328</v>
      </c>
      <c r="AC628" s="32">
        <f t="shared" si="367"/>
        <v>3.8239999999999998</v>
      </c>
      <c r="AD628" s="32">
        <f t="shared" si="367"/>
        <v>2.8033333333333332</v>
      </c>
      <c r="AE628" s="32">
        <f t="shared" si="367"/>
        <v>3.5693333333333332</v>
      </c>
      <c r="AF628" s="32">
        <f t="shared" si="367"/>
        <v>4.3481666666666667</v>
      </c>
      <c r="AG628" s="28">
        <f>SUM(AG89:AG100)</f>
        <v>342.4</v>
      </c>
      <c r="AH628" s="28">
        <f>SUM(AH89:AH100)</f>
        <v>2467.9</v>
      </c>
      <c r="AI628" s="28">
        <f t="shared" ref="AI628:AL628" si="368">SUM(AI89:AI100)</f>
        <v>114.5</v>
      </c>
      <c r="AJ628" s="28">
        <f t="shared" si="368"/>
        <v>2751.0000000000005</v>
      </c>
      <c r="AK628" s="28">
        <f t="shared" si="368"/>
        <v>532.50000000000011</v>
      </c>
      <c r="AL628" s="28">
        <f t="shared" si="368"/>
        <v>1707.8</v>
      </c>
    </row>
    <row r="629" spans="1:38">
      <c r="A629" s="4">
        <v>1998</v>
      </c>
      <c r="C629" s="28">
        <f t="shared" ref="C629:V629" si="369">AVERAGE(C101:C112)</f>
        <v>6614.7869158323965</v>
      </c>
      <c r="D629" s="28">
        <f t="shared" si="369"/>
        <v>446.17727295069494</v>
      </c>
      <c r="E629" s="28">
        <f t="shared" si="369"/>
        <v>481.65804910661603</v>
      </c>
      <c r="F629" s="28">
        <f t="shared" si="369"/>
        <v>1456.4677374963956</v>
      </c>
      <c r="G629" s="28">
        <f t="shared" si="369"/>
        <v>161.01900520038183</v>
      </c>
      <c r="H629" s="28">
        <f t="shared" si="369"/>
        <v>450.18530477529356</v>
      </c>
      <c r="I629" s="28">
        <f t="shared" si="369"/>
        <v>751.76263776609233</v>
      </c>
      <c r="J629" s="28">
        <f t="shared" si="369"/>
        <v>800.62970591671103</v>
      </c>
      <c r="K629" s="28">
        <f t="shared" si="369"/>
        <v>822.74326499332074</v>
      </c>
      <c r="L629" s="28">
        <f t="shared" si="369"/>
        <v>279.74482442087566</v>
      </c>
      <c r="M629" s="28">
        <f>AVERAGE(M101:M112)</f>
        <v>4722.552480569072</v>
      </c>
      <c r="N629" s="28">
        <f t="shared" si="369"/>
        <v>954.87402158237921</v>
      </c>
      <c r="O629" s="30">
        <f t="shared" si="369"/>
        <v>30.324999999999999</v>
      </c>
      <c r="P629" s="28">
        <f t="shared" si="369"/>
        <v>163.00908122860335</v>
      </c>
      <c r="Q629" s="25">
        <f t="shared" si="369"/>
        <v>474991.70558715804</v>
      </c>
      <c r="R629" s="28">
        <f t="shared" si="369"/>
        <v>40475.061261972667</v>
      </c>
      <c r="S629" s="39">
        <f t="shared" si="369"/>
        <v>416508.99687332223</v>
      </c>
      <c r="T629" s="39">
        <f>AVERAGE(T101:T112)</f>
        <v>26835.415663141655</v>
      </c>
      <c r="U629" s="28">
        <f t="shared" si="369"/>
        <v>81.500702758202124</v>
      </c>
      <c r="V629" s="28">
        <f t="shared" si="369"/>
        <v>83.106339111199773</v>
      </c>
      <c r="W629" s="32">
        <f t="shared" ref="W629:AF629" si="370">AVERAGE(W101:W112)</f>
        <v>8.4469999999999992</v>
      </c>
      <c r="X629" s="32">
        <f t="shared" si="370"/>
        <v>6.0749166666666676</v>
      </c>
      <c r="Y629" s="32">
        <f t="shared" si="370"/>
        <v>4.4436666666666662</v>
      </c>
      <c r="Z629" s="32">
        <f t="shared" si="370"/>
        <v>5.7092499999999999</v>
      </c>
      <c r="AA629" s="32">
        <f t="shared" si="370"/>
        <v>6.9908333333333337</v>
      </c>
      <c r="AB629" s="32">
        <f t="shared" si="370"/>
        <v>5.1821666666666664</v>
      </c>
      <c r="AC629" s="32">
        <f t="shared" si="370"/>
        <v>3.7269166666666664</v>
      </c>
      <c r="AD629" s="32">
        <f t="shared" si="370"/>
        <v>2.726083333333333</v>
      </c>
      <c r="AE629" s="32">
        <f t="shared" si="370"/>
        <v>3.5024999999999999</v>
      </c>
      <c r="AF629" s="32">
        <f t="shared" si="370"/>
        <v>4.2887500000000003</v>
      </c>
      <c r="AG629" s="28">
        <f>SUM(AG101:AG112)</f>
        <v>408.20000000000005</v>
      </c>
      <c r="AH629" s="28">
        <f>SUM(AH101:AH112)</f>
        <v>2842.7</v>
      </c>
      <c r="AI629" s="28">
        <f t="shared" ref="AI629:AL629" si="371">SUM(AI101:AI112)</f>
        <v>108.2</v>
      </c>
      <c r="AJ629" s="28">
        <f t="shared" si="371"/>
        <v>3111.2000000000003</v>
      </c>
      <c r="AK629" s="28">
        <f t="shared" si="371"/>
        <v>612.70000000000005</v>
      </c>
      <c r="AL629" s="28">
        <f t="shared" si="371"/>
        <v>2076.6999999999998</v>
      </c>
    </row>
    <row r="630" spans="1:38">
      <c r="A630" s="4">
        <v>1999</v>
      </c>
      <c r="C630" s="28">
        <f t="shared" ref="C630:V630" si="372">AVERAGE(C113:C124)</f>
        <v>6806.4409198727735</v>
      </c>
      <c r="D630" s="28">
        <f t="shared" si="372"/>
        <v>460.13896431842039</v>
      </c>
      <c r="E630" s="28">
        <f t="shared" si="372"/>
        <v>477.79359258141579</v>
      </c>
      <c r="F630" s="28">
        <f t="shared" si="372"/>
        <v>1488.0866579276269</v>
      </c>
      <c r="G630" s="28">
        <f t="shared" si="372"/>
        <v>175.04224687950568</v>
      </c>
      <c r="H630" s="28">
        <f t="shared" si="372"/>
        <v>462.08375969128542</v>
      </c>
      <c r="I630" s="28">
        <f t="shared" si="372"/>
        <v>840.81142412866154</v>
      </c>
      <c r="J630" s="28">
        <f t="shared" si="372"/>
        <v>806.73397699644147</v>
      </c>
      <c r="K630" s="28">
        <f t="shared" si="372"/>
        <v>836.74218540410209</v>
      </c>
      <c r="L630" s="28">
        <f t="shared" si="372"/>
        <v>284.80255229310325</v>
      </c>
      <c r="M630" s="28">
        <f>AVERAGE(M113:M124)</f>
        <v>4894.3028033207265</v>
      </c>
      <c r="N630" s="28">
        <f t="shared" si="372"/>
        <v>965.33047386563373</v>
      </c>
      <c r="O630" s="30">
        <f t="shared" si="372"/>
        <v>30.454166666666666</v>
      </c>
      <c r="P630" s="28">
        <f t="shared" si="372"/>
        <v>166.58382617350745</v>
      </c>
      <c r="Q630" s="25">
        <f t="shared" si="372"/>
        <v>491432.44655761891</v>
      </c>
      <c r="R630" s="28">
        <f t="shared" si="372"/>
        <v>40886.160399420645</v>
      </c>
      <c r="S630" s="39">
        <f t="shared" si="372"/>
        <v>430558.34285957343</v>
      </c>
      <c r="T630" s="39">
        <f>AVERAGE(T113:T124)</f>
        <v>27258.255564848456</v>
      </c>
      <c r="U630" s="28">
        <f t="shared" si="372"/>
        <v>84.841429604579403</v>
      </c>
      <c r="V630" s="28">
        <f t="shared" si="372"/>
        <v>86.832862463184696</v>
      </c>
      <c r="W630" s="32">
        <f t="shared" ref="W630:AF630" si="373">AVERAGE(W113:W124)</f>
        <v>8.4439166666666683</v>
      </c>
      <c r="X630" s="32">
        <f t="shared" si="373"/>
        <v>5.9703333333333326</v>
      </c>
      <c r="Y630" s="32">
        <f t="shared" si="373"/>
        <v>4.3463333333333329</v>
      </c>
      <c r="Z630" s="32">
        <f t="shared" si="373"/>
        <v>5.5780833333333328</v>
      </c>
      <c r="AA630" s="32">
        <f t="shared" si="373"/>
        <v>6.9124166666666662</v>
      </c>
      <c r="AB630" s="32">
        <f t="shared" si="373"/>
        <v>5.0694166666666662</v>
      </c>
      <c r="AC630" s="32">
        <f t="shared" si="373"/>
        <v>3.5845833333333332</v>
      </c>
      <c r="AD630" s="32">
        <f t="shared" si="373"/>
        <v>2.6092499999999998</v>
      </c>
      <c r="AE630" s="32">
        <f t="shared" si="373"/>
        <v>3.3486666666666665</v>
      </c>
      <c r="AF630" s="32">
        <f t="shared" si="373"/>
        <v>4.14975</v>
      </c>
      <c r="AG630" s="28">
        <f>SUM(AG113:AG124)</f>
        <v>327.10000000000002</v>
      </c>
      <c r="AH630" s="28">
        <f>SUM(AH113:AH124)</f>
        <v>2475</v>
      </c>
      <c r="AI630" s="28">
        <f t="shared" ref="AI630:AL630" si="374">SUM(AI113:AI124)</f>
        <v>99.3</v>
      </c>
      <c r="AJ630" s="28">
        <f t="shared" si="374"/>
        <v>2736.2999999999997</v>
      </c>
      <c r="AK630" s="28">
        <f t="shared" si="374"/>
        <v>523</v>
      </c>
      <c r="AL630" s="28">
        <f t="shared" si="374"/>
        <v>1747.4</v>
      </c>
    </row>
    <row r="631" spans="1:38">
      <c r="A631" s="4">
        <v>2000</v>
      </c>
      <c r="C631" s="28">
        <f t="shared" ref="C631:V631" si="375">AVERAGE(C125:C136)</f>
        <v>7062.3090994163431</v>
      </c>
      <c r="D631" s="28">
        <f t="shared" si="375"/>
        <v>483.67149431539718</v>
      </c>
      <c r="E631" s="28">
        <f t="shared" si="375"/>
        <v>477.49795706227093</v>
      </c>
      <c r="F631" s="28">
        <f t="shared" si="375"/>
        <v>1532.3653808952167</v>
      </c>
      <c r="G631" s="28">
        <f t="shared" si="375"/>
        <v>184.34748355538866</v>
      </c>
      <c r="H631" s="28">
        <f t="shared" si="375"/>
        <v>473.17642676882707</v>
      </c>
      <c r="I631" s="28">
        <f t="shared" si="375"/>
        <v>916.60251950436202</v>
      </c>
      <c r="J631" s="28">
        <f t="shared" si="375"/>
        <v>829.13117822499873</v>
      </c>
      <c r="K631" s="28">
        <f t="shared" si="375"/>
        <v>855.88319195538622</v>
      </c>
      <c r="L631" s="28">
        <f t="shared" si="375"/>
        <v>299.11149610445563</v>
      </c>
      <c r="M631" s="28">
        <f>AVERAGE(M125:M136)</f>
        <v>5090.6176770086358</v>
      </c>
      <c r="N631" s="28">
        <f t="shared" si="375"/>
        <v>1001.8134312848491</v>
      </c>
      <c r="O631" s="30">
        <f t="shared" si="375"/>
        <v>30.570833333333336</v>
      </c>
      <c r="P631" s="28">
        <f t="shared" si="375"/>
        <v>172.19303301147201</v>
      </c>
      <c r="Q631" s="25">
        <f t="shared" si="375"/>
        <v>519523.92308149504</v>
      </c>
      <c r="R631" s="28">
        <f t="shared" si="375"/>
        <v>43388.289666962701</v>
      </c>
      <c r="S631" s="39">
        <f t="shared" si="375"/>
        <v>453644.29511639435</v>
      </c>
      <c r="T631" s="39">
        <f>AVERAGE(T125:T136)</f>
        <v>28201.546351990397</v>
      </c>
      <c r="U631" s="28">
        <f t="shared" si="375"/>
        <v>88.281643769081924</v>
      </c>
      <c r="V631" s="28">
        <f t="shared" si="375"/>
        <v>90.859637496567601</v>
      </c>
      <c r="W631" s="32">
        <f t="shared" ref="W631:AF631" si="376">AVERAGE(W125:W136)</f>
        <v>8.473416666666667</v>
      </c>
      <c r="X631" s="32">
        <f t="shared" si="376"/>
        <v>6.0957499999999998</v>
      </c>
      <c r="Y631" s="32">
        <f t="shared" si="376"/>
        <v>4.5657500000000004</v>
      </c>
      <c r="Z631" s="32">
        <f t="shared" si="376"/>
        <v>5.7222499999999998</v>
      </c>
      <c r="AA631" s="32">
        <f t="shared" si="376"/>
        <v>7.0282499999999999</v>
      </c>
      <c r="AB631" s="32">
        <f t="shared" si="376"/>
        <v>4.9208333333333343</v>
      </c>
      <c r="AC631" s="32">
        <f t="shared" si="376"/>
        <v>3.5397499999999997</v>
      </c>
      <c r="AD631" s="32">
        <f t="shared" si="376"/>
        <v>2.6507499999999999</v>
      </c>
      <c r="AE631" s="32">
        <f t="shared" si="376"/>
        <v>3.3225833333333341</v>
      </c>
      <c r="AF631" s="32">
        <f t="shared" si="376"/>
        <v>4.0811666666666673</v>
      </c>
      <c r="AG631" s="28">
        <f>SUM(AG125:AG136)</f>
        <v>448.99999999999994</v>
      </c>
      <c r="AH631" s="28">
        <f>SUM(AH125:AH136)</f>
        <v>2454.5</v>
      </c>
      <c r="AI631" s="28">
        <f t="shared" ref="AI631:AL631" si="377">SUM(AI125:AI136)</f>
        <v>141.4</v>
      </c>
      <c r="AJ631" s="28">
        <f t="shared" si="377"/>
        <v>2743.1</v>
      </c>
      <c r="AK631" s="28">
        <f t="shared" si="377"/>
        <v>667</v>
      </c>
      <c r="AL631" s="28">
        <f t="shared" si="377"/>
        <v>1724.4</v>
      </c>
    </row>
    <row r="632" spans="1:38">
      <c r="A632" s="4">
        <v>2001</v>
      </c>
      <c r="C632" s="28">
        <f t="shared" ref="C632:V632" si="378">AVERAGE(C137:C148)</f>
        <v>7151.7049228222177</v>
      </c>
      <c r="D632" s="28">
        <f t="shared" si="378"/>
        <v>499.41801057644329</v>
      </c>
      <c r="E632" s="28">
        <f t="shared" si="378"/>
        <v>454.70776311386726</v>
      </c>
      <c r="F632" s="28">
        <f t="shared" si="378"/>
        <v>1525.9332392951917</v>
      </c>
      <c r="G632" s="28">
        <f t="shared" si="378"/>
        <v>184.74492560159152</v>
      </c>
      <c r="H632" s="28">
        <f t="shared" si="378"/>
        <v>479.4342659021604</v>
      </c>
      <c r="I632" s="28">
        <f t="shared" si="378"/>
        <v>947.03146494633302</v>
      </c>
      <c r="J632" s="28">
        <f t="shared" si="378"/>
        <v>854.26943891452936</v>
      </c>
      <c r="K632" s="28">
        <f t="shared" si="378"/>
        <v>870.33809705384886</v>
      </c>
      <c r="L632" s="28">
        <f t="shared" si="378"/>
        <v>304.6144400994084</v>
      </c>
      <c r="M632" s="28">
        <f>AVERAGE(M137:M148)</f>
        <v>5166.3658718130637</v>
      </c>
      <c r="N632" s="28">
        <f t="shared" si="378"/>
        <v>1023.1803388255586</v>
      </c>
      <c r="O632" s="30">
        <f t="shared" si="378"/>
        <v>30.466666666666669</v>
      </c>
      <c r="P632" s="28">
        <f t="shared" si="378"/>
        <v>177.04174284235782</v>
      </c>
      <c r="Q632" s="25">
        <f t="shared" si="378"/>
        <v>532609.18715375359</v>
      </c>
      <c r="R632" s="28">
        <f t="shared" si="378"/>
        <v>42738.51582714219</v>
      </c>
      <c r="S632" s="39">
        <f t="shared" si="378"/>
        <v>467447.81058303785</v>
      </c>
      <c r="T632" s="39">
        <f>AVERAGE(T137:T148)</f>
        <v>28502.768977118776</v>
      </c>
      <c r="U632" s="28">
        <f t="shared" si="378"/>
        <v>86.440275820173881</v>
      </c>
      <c r="V632" s="28">
        <f t="shared" si="378"/>
        <v>87.535064175867021</v>
      </c>
      <c r="W632" s="32">
        <f t="shared" ref="W632:AF632" si="379">AVERAGE(W137:W148)</f>
        <v>9.2135833333333341</v>
      </c>
      <c r="X632" s="32">
        <f t="shared" si="379"/>
        <v>6.7917500000000004</v>
      </c>
      <c r="Y632" s="32">
        <f t="shared" si="379"/>
        <v>5.324583333333333</v>
      </c>
      <c r="Z632" s="32">
        <f t="shared" si="379"/>
        <v>6.4098333333333324</v>
      </c>
      <c r="AA632" s="32">
        <f t="shared" si="379"/>
        <v>7.7878333333333343</v>
      </c>
      <c r="AB632" s="32">
        <f t="shared" si="379"/>
        <v>5.2039166666666663</v>
      </c>
      <c r="AC632" s="32">
        <f t="shared" si="379"/>
        <v>3.8359999999999999</v>
      </c>
      <c r="AD632" s="32">
        <f t="shared" si="379"/>
        <v>3.0072499999999995</v>
      </c>
      <c r="AE632" s="32">
        <f t="shared" si="379"/>
        <v>3.62025</v>
      </c>
      <c r="AF632" s="32">
        <f t="shared" si="379"/>
        <v>4.3986666666666663</v>
      </c>
      <c r="AG632" s="28">
        <f>SUM(AG137:AG148)</f>
        <v>538.40000000000009</v>
      </c>
      <c r="AH632" s="28">
        <f>SUM(AH137:AH148)</f>
        <v>2355.7999999999997</v>
      </c>
      <c r="AI632" s="28">
        <f t="shared" ref="AI632:AL632" si="380">SUM(AI137:AI148)</f>
        <v>218.40000000000003</v>
      </c>
      <c r="AJ632" s="28">
        <f t="shared" si="380"/>
        <v>2630.7000000000003</v>
      </c>
      <c r="AK632" s="28">
        <f t="shared" si="380"/>
        <v>745.40000000000009</v>
      </c>
      <c r="AL632" s="28">
        <f t="shared" si="380"/>
        <v>1605.7</v>
      </c>
    </row>
    <row r="633" spans="1:38">
      <c r="A633" s="4">
        <v>2002</v>
      </c>
      <c r="C633" s="28">
        <f t="shared" ref="C633:V633" si="381">AVERAGE(C149:C160)</f>
        <v>7160.9778361903082</v>
      </c>
      <c r="D633" s="28">
        <f t="shared" si="381"/>
        <v>504.68681537940483</v>
      </c>
      <c r="E633" s="28">
        <f t="shared" si="381"/>
        <v>428.07936706447549</v>
      </c>
      <c r="F633" s="28">
        <f t="shared" si="381"/>
        <v>1506.9511040854732</v>
      </c>
      <c r="G633" s="28">
        <f t="shared" si="381"/>
        <v>174.17465494410666</v>
      </c>
      <c r="H633" s="28">
        <f t="shared" si="381"/>
        <v>485.09107941979431</v>
      </c>
      <c r="I633" s="28">
        <f t="shared" si="381"/>
        <v>949.32624595939149</v>
      </c>
      <c r="J633" s="28">
        <f t="shared" si="381"/>
        <v>877.42832869550057</v>
      </c>
      <c r="K633" s="28">
        <f t="shared" si="381"/>
        <v>874.05701268025939</v>
      </c>
      <c r="L633" s="28">
        <f t="shared" si="381"/>
        <v>315.31007275813528</v>
      </c>
      <c r="M633" s="28">
        <f>AVERAGE(M149:M160)</f>
        <v>5182.338498542661</v>
      </c>
      <c r="N633" s="28">
        <f t="shared" si="381"/>
        <v>1038.6734482466004</v>
      </c>
      <c r="O633" s="30">
        <f t="shared" si="381"/>
        <v>30.329166666666666</v>
      </c>
      <c r="P633" s="28">
        <f t="shared" si="381"/>
        <v>179.86646418434819</v>
      </c>
      <c r="Q633" s="25">
        <f t="shared" si="381"/>
        <v>547978.08408752107</v>
      </c>
      <c r="R633" s="28">
        <f t="shared" si="381"/>
        <v>42322.389977896666</v>
      </c>
      <c r="S633" s="39">
        <f t="shared" si="381"/>
        <v>491925.23028443824</v>
      </c>
      <c r="T633" s="39">
        <f>AVERAGE(T149:T160)</f>
        <v>29410.050119089556</v>
      </c>
      <c r="U633" s="28">
        <f t="shared" si="381"/>
        <v>86.53392601787624</v>
      </c>
      <c r="V633" s="28">
        <f t="shared" si="381"/>
        <v>87.088214239826982</v>
      </c>
      <c r="W633" s="32">
        <f t="shared" ref="W633:AF633" si="382">AVERAGE(W149:W160)</f>
        <v>8.5930000000000017</v>
      </c>
      <c r="X633" s="32">
        <f t="shared" si="382"/>
        <v>6.3174166666666665</v>
      </c>
      <c r="Y633" s="32">
        <f t="shared" si="382"/>
        <v>4.96875</v>
      </c>
      <c r="Z633" s="32">
        <f t="shared" si="382"/>
        <v>5.99125</v>
      </c>
      <c r="AA633" s="32">
        <f t="shared" si="382"/>
        <v>7.1711666666666671</v>
      </c>
      <c r="AB633" s="32">
        <f t="shared" si="382"/>
        <v>4.7791666666666668</v>
      </c>
      <c r="AC633" s="32">
        <f t="shared" si="382"/>
        <v>3.5135833333333335</v>
      </c>
      <c r="AD633" s="32">
        <f t="shared" si="382"/>
        <v>2.7632499999999998</v>
      </c>
      <c r="AE633" s="32">
        <f t="shared" si="382"/>
        <v>3.3321666666666672</v>
      </c>
      <c r="AF633" s="32">
        <f t="shared" si="382"/>
        <v>3.9879166666666666</v>
      </c>
      <c r="AG633" s="28">
        <f>SUM(AG149:AG160)</f>
        <v>475.30000000000018</v>
      </c>
      <c r="AH633" s="28">
        <f>SUM(AH149:AH160)</f>
        <v>2686.9</v>
      </c>
      <c r="AI633" s="28">
        <f t="shared" ref="AI633:AL633" si="383">SUM(AI149:AI160)</f>
        <v>163.29999999999998</v>
      </c>
      <c r="AJ633" s="28">
        <f t="shared" si="383"/>
        <v>2960.9</v>
      </c>
      <c r="AK633" s="28">
        <f t="shared" si="383"/>
        <v>697.39999999999986</v>
      </c>
      <c r="AL633" s="28">
        <f t="shared" si="383"/>
        <v>1908.3</v>
      </c>
    </row>
    <row r="634" spans="1:38">
      <c r="A634" s="4">
        <v>2003</v>
      </c>
      <c r="C634" s="28">
        <f t="shared" ref="C634:V634" si="384">AVERAGE(C161:C172)</f>
        <v>7241.3017983016043</v>
      </c>
      <c r="D634" s="28">
        <f t="shared" si="384"/>
        <v>523.97827108767603</v>
      </c>
      <c r="E634" s="28">
        <f t="shared" si="384"/>
        <v>409.79095851708166</v>
      </c>
      <c r="F634" s="28">
        <f t="shared" si="384"/>
        <v>1498.1952909829115</v>
      </c>
      <c r="G634" s="28">
        <f t="shared" si="384"/>
        <v>167.64223839293592</v>
      </c>
      <c r="H634" s="28">
        <f t="shared" si="384"/>
        <v>495.77757383398028</v>
      </c>
      <c r="I634" s="28">
        <f t="shared" si="384"/>
        <v>964.44715865211128</v>
      </c>
      <c r="J634" s="28">
        <f t="shared" si="384"/>
        <v>910.03244913928813</v>
      </c>
      <c r="K634" s="28">
        <f t="shared" si="384"/>
        <v>889.34877475159328</v>
      </c>
      <c r="L634" s="28">
        <f t="shared" si="384"/>
        <v>322.22012144610716</v>
      </c>
      <c r="M634" s="28">
        <f>AVERAGE(M161:M172)</f>
        <v>5247.6636071989278</v>
      </c>
      <c r="N634" s="28">
        <f t="shared" si="384"/>
        <v>1052.760261000564</v>
      </c>
      <c r="O634" s="30">
        <f t="shared" si="384"/>
        <v>30.341666666666665</v>
      </c>
      <c r="P634" s="28">
        <f t="shared" si="384"/>
        <v>184.00295718936468</v>
      </c>
      <c r="Q634" s="25">
        <f t="shared" si="384"/>
        <v>561156.89482573292</v>
      </c>
      <c r="R634" s="28">
        <f t="shared" si="384"/>
        <v>42122.810371420295</v>
      </c>
      <c r="S634" s="39">
        <f t="shared" si="384"/>
        <v>511042.39086490456</v>
      </c>
      <c r="T634" s="39">
        <f>AVERAGE(T161:T172)</f>
        <v>29961.898213990909</v>
      </c>
      <c r="U634" s="28">
        <f t="shared" si="384"/>
        <v>88.182320411889449</v>
      </c>
      <c r="V634" s="28">
        <f t="shared" si="384"/>
        <v>87.978146675558818</v>
      </c>
      <c r="W634" s="70">
        <f t="shared" ref="W634:AF634" si="385">AVERAGE(W161:W172)</f>
        <v>8.5951666666666675</v>
      </c>
      <c r="X634" s="81">
        <f t="shared" si="385"/>
        <v>6.3917500000000009</v>
      </c>
      <c r="Y634" s="81">
        <f t="shared" si="385"/>
        <v>5.0551666666666666</v>
      </c>
      <c r="Z634" s="81">
        <f t="shared" si="385"/>
        <v>6.0395000000000003</v>
      </c>
      <c r="AA634" s="81">
        <f t="shared" si="385"/>
        <v>7.3369999999999997</v>
      </c>
      <c r="AB634" s="70">
        <f t="shared" si="385"/>
        <v>4.6710833333333328</v>
      </c>
      <c r="AC634" s="32">
        <f t="shared" si="385"/>
        <v>3.4735833333333335</v>
      </c>
      <c r="AD634" s="32">
        <f t="shared" si="385"/>
        <v>2.7472499999999997</v>
      </c>
      <c r="AE634" s="32">
        <f t="shared" si="385"/>
        <v>3.2821666666666665</v>
      </c>
      <c r="AF634" s="32">
        <f t="shared" si="385"/>
        <v>3.9874166666666677</v>
      </c>
      <c r="AG634" s="28">
        <f>SUM(AG161:AG172)</f>
        <v>571.70000000000005</v>
      </c>
      <c r="AH634" s="28">
        <f>SUM(AH161:AH172)</f>
        <v>2571.4</v>
      </c>
      <c r="AI634" s="28">
        <f t="shared" ref="AI634:AL634" si="386">SUM(AI161:AI172)</f>
        <v>194.6</v>
      </c>
      <c r="AJ634" s="28">
        <f t="shared" si="386"/>
        <v>2855.1</v>
      </c>
      <c r="AK634" s="28">
        <f t="shared" si="386"/>
        <v>811.7</v>
      </c>
      <c r="AL634" s="28">
        <f t="shared" si="386"/>
        <v>1810.6</v>
      </c>
    </row>
    <row r="635" spans="1:38">
      <c r="A635" s="4">
        <v>2004</v>
      </c>
      <c r="C635" s="28">
        <f t="shared" ref="C635:V635" si="387">AVERAGE(C173:C184)</f>
        <v>7490.1832354665712</v>
      </c>
      <c r="D635" s="28">
        <f t="shared" si="387"/>
        <v>572.69334072000788</v>
      </c>
      <c r="E635" s="28">
        <f t="shared" si="387"/>
        <v>410.61629628236307</v>
      </c>
      <c r="F635" s="28">
        <f t="shared" si="387"/>
        <v>1537.9902970664041</v>
      </c>
      <c r="G635" s="28">
        <f t="shared" si="387"/>
        <v>164.33309384092655</v>
      </c>
      <c r="H635" s="28">
        <f t="shared" si="387"/>
        <v>514.45531701492814</v>
      </c>
      <c r="I635" s="28">
        <f t="shared" si="387"/>
        <v>1023.7207101134296</v>
      </c>
      <c r="J635" s="28">
        <f t="shared" si="387"/>
        <v>937.0120914654309</v>
      </c>
      <c r="K635" s="28">
        <f t="shared" si="387"/>
        <v>926.40709184438413</v>
      </c>
      <c r="L635" s="28">
        <f t="shared" si="387"/>
        <v>329.3521766060914</v>
      </c>
      <c r="M635" s="28">
        <f>AVERAGE(M173:M184)</f>
        <v>5433.270777951594</v>
      </c>
      <c r="N635" s="28">
        <f t="shared" si="387"/>
        <v>1066.4778268805478</v>
      </c>
      <c r="O635" s="30">
        <f t="shared" si="387"/>
        <v>30.308333333333334</v>
      </c>
      <c r="P635" s="28">
        <f t="shared" si="387"/>
        <v>188.91031264877847</v>
      </c>
      <c r="Q635" s="25">
        <f t="shared" si="387"/>
        <v>599959.72904362879</v>
      </c>
      <c r="R635" s="28">
        <f t="shared" si="387"/>
        <v>42456.187100581395</v>
      </c>
      <c r="S635" s="39">
        <f t="shared" si="387"/>
        <v>543220.37861694861</v>
      </c>
      <c r="T635" s="39">
        <f>AVERAGE(T173:T184)</f>
        <v>31090.156792911937</v>
      </c>
      <c r="U635" s="28">
        <f t="shared" si="387"/>
        <v>90.662306347670594</v>
      </c>
      <c r="V635" s="28">
        <f t="shared" si="387"/>
        <v>90.594674360750574</v>
      </c>
      <c r="W635" s="81">
        <f t="shared" ref="W635:AF635" si="388">AVERAGE(W173:W184)</f>
        <v>9.2360301464602674</v>
      </c>
      <c r="X635" s="81">
        <f t="shared" si="388"/>
        <v>7.2620648008967699</v>
      </c>
      <c r="Y635" s="81">
        <f t="shared" si="388"/>
        <v>5.7960987933828916</v>
      </c>
      <c r="Z635" s="81">
        <f t="shared" si="388"/>
        <v>6.8822116036219825</v>
      </c>
      <c r="AA635" s="81">
        <f t="shared" si="388"/>
        <v>8.0633333333333344</v>
      </c>
      <c r="AB635" s="81">
        <f t="shared" si="388"/>
        <v>4.8895000000000008</v>
      </c>
      <c r="AC635" s="32">
        <f t="shared" si="388"/>
        <v>3.844583333333333</v>
      </c>
      <c r="AD635" s="32">
        <f t="shared" si="388"/>
        <v>3.0680833333333326</v>
      </c>
      <c r="AE635" s="32">
        <f t="shared" si="388"/>
        <v>3.6435</v>
      </c>
      <c r="AF635" s="32">
        <f t="shared" si="388"/>
        <v>4.2688333333333333</v>
      </c>
      <c r="AG635" s="28">
        <f>SUM(AG173:AG184)</f>
        <v>443.49999999999994</v>
      </c>
      <c r="AH635" s="28">
        <f>SUM(AH173:AH184)</f>
        <v>2503</v>
      </c>
      <c r="AI635" s="28">
        <f t="shared" ref="AI635:AL635" si="389">SUM(AI173:AI184)</f>
        <v>129.4</v>
      </c>
      <c r="AJ635" s="28">
        <f t="shared" si="389"/>
        <v>2774</v>
      </c>
      <c r="AK635" s="28">
        <f t="shared" si="389"/>
        <v>670.50000000000011</v>
      </c>
      <c r="AL635" s="28">
        <f t="shared" si="389"/>
        <v>1782.4</v>
      </c>
    </row>
    <row r="636" spans="1:38">
      <c r="A636" s="4">
        <v>2005</v>
      </c>
      <c r="C636" s="29">
        <f t="shared" ref="C636:V636" si="390">AVERAGE(C185:C196)</f>
        <v>7791.251356040706</v>
      </c>
      <c r="D636" s="29">
        <f t="shared" si="390"/>
        <v>637.40513282597067</v>
      </c>
      <c r="E636" s="29">
        <f t="shared" si="390"/>
        <v>415.41648761949659</v>
      </c>
      <c r="F636" s="29">
        <f t="shared" si="390"/>
        <v>1599.8359278355954</v>
      </c>
      <c r="G636" s="29">
        <f t="shared" si="390"/>
        <v>164.69211093968468</v>
      </c>
      <c r="H636" s="29">
        <f t="shared" si="390"/>
        <v>539.94071477827231</v>
      </c>
      <c r="I636" s="29">
        <f t="shared" si="390"/>
        <v>1099.5835242174669</v>
      </c>
      <c r="J636" s="29">
        <f t="shared" si="390"/>
        <v>960.29869055349843</v>
      </c>
      <c r="K636" s="29">
        <f t="shared" si="390"/>
        <v>950.8513931700528</v>
      </c>
      <c r="L636" s="29">
        <f t="shared" si="390"/>
        <v>334.91862045056286</v>
      </c>
      <c r="M636" s="29">
        <f>AVERAGE(M185:M196)</f>
        <v>5650.1209819451333</v>
      </c>
      <c r="N636" s="29">
        <f t="shared" si="390"/>
        <v>1081.2425438503208</v>
      </c>
      <c r="O636" s="31">
        <f t="shared" si="390"/>
        <v>30.458333333333332</v>
      </c>
      <c r="P636" s="29">
        <f t="shared" si="390"/>
        <v>195.26936467474749</v>
      </c>
      <c r="Q636" s="26">
        <f t="shared" si="390"/>
        <v>633117.68245635892</v>
      </c>
      <c r="R636" s="29">
        <f t="shared" si="390"/>
        <v>42434.678614804354</v>
      </c>
      <c r="S636" s="79">
        <f t="shared" si="390"/>
        <v>564145.3282720336</v>
      </c>
      <c r="T636" s="79">
        <f>AVERAGE(T185:T196)</f>
        <v>31539.883166778192</v>
      </c>
      <c r="U636" s="29">
        <f t="shared" si="390"/>
        <v>94.52403677439834</v>
      </c>
      <c r="V636" s="29">
        <f t="shared" si="390"/>
        <v>94.464025236470107</v>
      </c>
      <c r="W636" s="151">
        <f t="shared" ref="W636:AF636" si="391">AVERAGE(W185:W196)</f>
        <v>9.9593490200224597</v>
      </c>
      <c r="X636" s="151">
        <f t="shared" si="391"/>
        <v>7.9255388503787332</v>
      </c>
      <c r="Y636" s="151">
        <f t="shared" si="391"/>
        <v>6.4135748086558211</v>
      </c>
      <c r="Z636" s="151">
        <f t="shared" si="391"/>
        <v>7.520979758660105</v>
      </c>
      <c r="AA636" s="151">
        <f t="shared" si="391"/>
        <v>8.7537500000000001</v>
      </c>
      <c r="AB636" s="151">
        <f t="shared" si="391"/>
        <v>5.0999999999999988</v>
      </c>
      <c r="AC636" s="157">
        <f t="shared" si="391"/>
        <v>4.0586666666666664</v>
      </c>
      <c r="AD636" s="157">
        <f t="shared" si="391"/>
        <v>3.2843333333333331</v>
      </c>
      <c r="AE636" s="157">
        <f t="shared" si="391"/>
        <v>3.8515833333333336</v>
      </c>
      <c r="AF636" s="157">
        <f t="shared" si="391"/>
        <v>4.4826666666666668</v>
      </c>
      <c r="AG636" s="169">
        <f>SUM(AG185:AG196)</f>
        <v>456.20000000000005</v>
      </c>
      <c r="AH636" s="169">
        <f>SUM(AH185:AH196)</f>
        <v>2498</v>
      </c>
      <c r="AI636" s="169">
        <f t="shared" ref="AI636:AL636" si="392">SUM(AI185:AI196)</f>
        <v>131.19999999999999</v>
      </c>
      <c r="AJ636" s="169">
        <f t="shared" si="392"/>
        <v>2753.2000000000007</v>
      </c>
      <c r="AK636" s="169">
        <f t="shared" si="392"/>
        <v>698.59999999999991</v>
      </c>
      <c r="AL636" s="169">
        <f t="shared" si="392"/>
        <v>1810.8999999999999</v>
      </c>
    </row>
    <row r="637" spans="1:38">
      <c r="A637" s="4">
        <v>2006</v>
      </c>
      <c r="C637" s="29">
        <f t="shared" ref="C637:V637" si="393">AVERAGE(C197:C208)</f>
        <v>7995.0276799253443</v>
      </c>
      <c r="D637" s="29">
        <f t="shared" si="393"/>
        <v>682.11225653417239</v>
      </c>
      <c r="E637" s="29">
        <f t="shared" si="393"/>
        <v>416.52323355254839</v>
      </c>
      <c r="F637" s="29">
        <f t="shared" si="393"/>
        <v>1633.4118101581159</v>
      </c>
      <c r="G637" s="29">
        <f t="shared" si="393"/>
        <v>163.18230028760536</v>
      </c>
      <c r="H637" s="29">
        <f t="shared" si="393"/>
        <v>556.63135443229851</v>
      </c>
      <c r="I637" s="29">
        <f t="shared" si="393"/>
        <v>1148.123622637605</v>
      </c>
      <c r="J637" s="29">
        <f t="shared" si="393"/>
        <v>986.01244748236331</v>
      </c>
      <c r="K637" s="29">
        <f t="shared" si="393"/>
        <v>964.90681937856164</v>
      </c>
      <c r="L637" s="29">
        <f t="shared" si="393"/>
        <v>338.14195106374029</v>
      </c>
      <c r="M637" s="29">
        <f>AVERAGE(M197:M208)</f>
        <v>5790.4103054402904</v>
      </c>
      <c r="N637" s="29">
        <f t="shared" si="393"/>
        <v>1099.3734452447559</v>
      </c>
      <c r="O637" s="31">
        <f t="shared" si="393"/>
        <v>30.441666666666663</v>
      </c>
      <c r="P637" s="29">
        <f t="shared" si="393"/>
        <v>201.55741442141667</v>
      </c>
      <c r="Q637" s="26">
        <f t="shared" si="393"/>
        <v>671946.11724272266</v>
      </c>
      <c r="R637" s="29">
        <f t="shared" si="393"/>
        <v>44286.918228728784</v>
      </c>
      <c r="S637" s="79">
        <f t="shared" si="393"/>
        <v>598576.0432863374</v>
      </c>
      <c r="T637" s="79">
        <f>AVERAGE(T197:T208)</f>
        <v>32903.357552497459</v>
      </c>
      <c r="U637" s="29">
        <f t="shared" si="393"/>
        <v>97.226176344789721</v>
      </c>
      <c r="V637" s="29">
        <f t="shared" si="393"/>
        <v>97.14462959543259</v>
      </c>
      <c r="W637" s="151">
        <f t="shared" ref="W637:AF637" si="394">AVERAGE(W197:W208)</f>
        <v>11.690651795266028</v>
      </c>
      <c r="X637" s="151">
        <f t="shared" si="394"/>
        <v>9.6002942777250588</v>
      </c>
      <c r="Y637" s="151">
        <f t="shared" si="394"/>
        <v>7.9045786884603864</v>
      </c>
      <c r="Z637" s="151">
        <f t="shared" si="394"/>
        <v>9.1593707328074974</v>
      </c>
      <c r="AA637" s="151">
        <f t="shared" si="394"/>
        <v>10.440833333333336</v>
      </c>
      <c r="AB637" s="151">
        <f t="shared" si="394"/>
        <v>5.8002499999999992</v>
      </c>
      <c r="AC637" s="157">
        <f t="shared" si="394"/>
        <v>4.7632500000000002</v>
      </c>
      <c r="AD637" s="157">
        <f t="shared" si="394"/>
        <v>3.9217499999999994</v>
      </c>
      <c r="AE637" s="157">
        <f t="shared" si="394"/>
        <v>4.5444999999999993</v>
      </c>
      <c r="AF637" s="157">
        <f t="shared" si="394"/>
        <v>5.1800833333333332</v>
      </c>
      <c r="AG637" s="169">
        <f>SUM(AG197:AG208)</f>
        <v>425.30000000000007</v>
      </c>
      <c r="AH637" s="169">
        <f>SUM(AH197:AH208)</f>
        <v>2559.2000000000003</v>
      </c>
      <c r="AI637" s="169">
        <f t="shared" ref="AI637:AL637" si="395">SUM(AI197:AI208)</f>
        <v>105.29999999999998</v>
      </c>
      <c r="AJ637" s="169">
        <f t="shared" si="395"/>
        <v>2822.2000000000003</v>
      </c>
      <c r="AK637" s="169">
        <f t="shared" si="395"/>
        <v>652.1</v>
      </c>
      <c r="AL637" s="169">
        <f t="shared" si="395"/>
        <v>1824.4</v>
      </c>
    </row>
    <row r="638" spans="1:38">
      <c r="A638" s="4">
        <v>2007</v>
      </c>
      <c r="C638" s="29">
        <f t="shared" ref="C638:V638" si="396">AVERAGE(C209:C220)</f>
        <v>8010.7319519085368</v>
      </c>
      <c r="D638" s="29">
        <f t="shared" si="396"/>
        <v>622.73286128950201</v>
      </c>
      <c r="E638" s="29">
        <f t="shared" si="396"/>
        <v>399.05197878116951</v>
      </c>
      <c r="F638" s="29">
        <f t="shared" si="396"/>
        <v>1643.3436477889843</v>
      </c>
      <c r="G638" s="29">
        <f t="shared" si="396"/>
        <v>162.67174931044426</v>
      </c>
      <c r="H638" s="29">
        <f t="shared" si="396"/>
        <v>551.11926831491178</v>
      </c>
      <c r="I638" s="29">
        <f t="shared" si="396"/>
        <v>1155.8967474454973</v>
      </c>
      <c r="J638" s="29">
        <f t="shared" si="396"/>
        <v>1016.5119092350245</v>
      </c>
      <c r="K638" s="29">
        <f t="shared" si="396"/>
        <v>983.87758098817687</v>
      </c>
      <c r="L638" s="29">
        <f t="shared" si="396"/>
        <v>345.58662287183319</v>
      </c>
      <c r="M638" s="29">
        <f>AVERAGE(M209:M220)</f>
        <v>5859.0075259548712</v>
      </c>
      <c r="N638" s="29">
        <f t="shared" si="396"/>
        <v>1123.2228495948427</v>
      </c>
      <c r="O638" s="31">
        <f t="shared" si="396"/>
        <v>30.451666666666668</v>
      </c>
      <c r="P638" s="29">
        <f t="shared" si="396"/>
        <v>207.34601399911389</v>
      </c>
      <c r="Q638" s="26">
        <f t="shared" si="396"/>
        <v>683461.92662511894</v>
      </c>
      <c r="R638" s="29">
        <f t="shared" si="396"/>
        <v>45318.963011078391</v>
      </c>
      <c r="S638" s="79">
        <f t="shared" si="396"/>
        <v>608958.59829057951</v>
      </c>
      <c r="T638" s="79">
        <f>AVERAGE(T209:T220)</f>
        <v>33115.508817865928</v>
      </c>
      <c r="U638" s="29">
        <f t="shared" si="396"/>
        <v>100.00474726082854</v>
      </c>
      <c r="V638" s="29">
        <f t="shared" si="396"/>
        <v>100.00051188266741</v>
      </c>
      <c r="W638" s="151">
        <f t="shared" ref="W638:AF638" si="397">AVERAGE(W209:W220)</f>
        <v>11.77773463175267</v>
      </c>
      <c r="X638" s="151">
        <f t="shared" si="397"/>
        <v>9.4497247177404322</v>
      </c>
      <c r="Y638" s="151">
        <f t="shared" si="397"/>
        <v>7.8830884130493075</v>
      </c>
      <c r="Z638" s="151">
        <f t="shared" si="397"/>
        <v>9.0173369841215401</v>
      </c>
      <c r="AA638" s="151">
        <f t="shared" si="397"/>
        <v>10.427166666666668</v>
      </c>
      <c r="AB638" s="151">
        <f t="shared" si="397"/>
        <v>5.6809166666666657</v>
      </c>
      <c r="AC638" s="157">
        <f t="shared" si="397"/>
        <v>4.5581666666666667</v>
      </c>
      <c r="AD638" s="157">
        <f t="shared" si="397"/>
        <v>3.8022500000000008</v>
      </c>
      <c r="AE638" s="157">
        <f t="shared" si="397"/>
        <v>4.3494166666666665</v>
      </c>
      <c r="AF638" s="157">
        <f t="shared" si="397"/>
        <v>5.0293333333333328</v>
      </c>
      <c r="AG638" s="169">
        <f>SUM(AG209:AG220)</f>
        <v>333.59999999999997</v>
      </c>
      <c r="AH638" s="169">
        <f>SUM(AH209:AH220)</f>
        <v>2716.2000000000003</v>
      </c>
      <c r="AI638" s="169">
        <f t="shared" ref="AI638:AL638" si="398">SUM(AI209:AI220)</f>
        <v>95.6</v>
      </c>
      <c r="AJ638" s="169">
        <f t="shared" si="398"/>
        <v>3006.5000000000005</v>
      </c>
      <c r="AK638" s="169">
        <f t="shared" si="398"/>
        <v>520.4</v>
      </c>
      <c r="AL638" s="169">
        <f t="shared" si="398"/>
        <v>1935.2</v>
      </c>
    </row>
    <row r="639" spans="1:38" s="18" customFormat="1">
      <c r="A639" s="54">
        <v>2008</v>
      </c>
      <c r="C639" s="82">
        <f t="shared" ref="C639:V639" si="399">AVERAGE(C221:C232)</f>
        <v>7727.1019190951192</v>
      </c>
      <c r="D639" s="82">
        <f t="shared" si="399"/>
        <v>515.87550380363268</v>
      </c>
      <c r="E639" s="82">
        <f t="shared" si="399"/>
        <v>371.10102659725476</v>
      </c>
      <c r="F639" s="82">
        <f t="shared" si="399"/>
        <v>1597.6759979459137</v>
      </c>
      <c r="G639" s="82">
        <f t="shared" si="399"/>
        <v>157.15685500371055</v>
      </c>
      <c r="H639" s="82">
        <f t="shared" si="399"/>
        <v>525.945448490069</v>
      </c>
      <c r="I639" s="82">
        <f t="shared" si="399"/>
        <v>1082.5055839872991</v>
      </c>
      <c r="J639" s="82">
        <f t="shared" si="399"/>
        <v>1037.9909973883232</v>
      </c>
      <c r="K639" s="82">
        <f t="shared" si="399"/>
        <v>970.48839898777794</v>
      </c>
      <c r="L639" s="82">
        <f t="shared" si="399"/>
        <v>335.38485742236094</v>
      </c>
      <c r="M639" s="82">
        <f>AVERAGE(M221:M232)</f>
        <v>5707.1481392254536</v>
      </c>
      <c r="N639" s="82">
        <f t="shared" si="399"/>
        <v>1126.7860163725472</v>
      </c>
      <c r="O639" s="83">
        <f t="shared" si="399"/>
        <v>30.545833333333331</v>
      </c>
      <c r="P639" s="82">
        <f t="shared" si="399"/>
        <v>215.25198304459187</v>
      </c>
      <c r="Q639" s="84">
        <f t="shared" si="399"/>
        <v>679896.66322883032</v>
      </c>
      <c r="R639" s="82">
        <f t="shared" si="399"/>
        <v>43857.084056590953</v>
      </c>
      <c r="S639" s="85">
        <f t="shared" si="399"/>
        <v>617118.8917161593</v>
      </c>
      <c r="T639" s="85">
        <f>AVERAGE(T221:T232)</f>
        <v>33283.65864270788</v>
      </c>
      <c r="U639" s="82">
        <f t="shared" si="399"/>
        <v>97.586990053130322</v>
      </c>
      <c r="V639" s="82">
        <f t="shared" si="399"/>
        <v>96.456633038521886</v>
      </c>
      <c r="W639" s="152">
        <f t="shared" ref="W639:AF639" si="400">AVERAGE(W221:W232)</f>
        <v>11.658649248354026</v>
      </c>
      <c r="X639" s="86">
        <f t="shared" si="400"/>
        <v>9.2664441876139829</v>
      </c>
      <c r="Y639" s="86">
        <f t="shared" si="400"/>
        <v>7.6698702685506284</v>
      </c>
      <c r="Z639" s="86">
        <f t="shared" si="400"/>
        <v>8.8415293589108863</v>
      </c>
      <c r="AA639" s="86">
        <f t="shared" si="400"/>
        <v>10.261833333333334</v>
      </c>
      <c r="AB639" s="152">
        <f t="shared" si="400"/>
        <v>5.4165833333333344</v>
      </c>
      <c r="AC639" s="87">
        <f t="shared" si="400"/>
        <v>4.3054999999999994</v>
      </c>
      <c r="AD639" s="87">
        <f t="shared" si="400"/>
        <v>3.5634999999999994</v>
      </c>
      <c r="AE639" s="87">
        <f t="shared" si="400"/>
        <v>4.1079166666666653</v>
      </c>
      <c r="AF639" s="87">
        <f t="shared" si="400"/>
        <v>4.767500000000001</v>
      </c>
      <c r="AG639" s="82">
        <f>SUM(AG221:AG232)</f>
        <v>388.90000000000003</v>
      </c>
      <c r="AH639" s="82">
        <f>SUM(AH221:AH232)</f>
        <v>2471.6999999999998</v>
      </c>
      <c r="AI639" s="82">
        <f t="shared" ref="AI639:AL639" si="401">SUM(AI221:AI232)</f>
        <v>107.5</v>
      </c>
      <c r="AJ639" s="82">
        <f t="shared" si="401"/>
        <v>2751.7</v>
      </c>
      <c r="AK639" s="82">
        <f t="shared" si="401"/>
        <v>597.1</v>
      </c>
      <c r="AL639" s="82">
        <f t="shared" si="401"/>
        <v>1744.3999999999999</v>
      </c>
    </row>
    <row r="640" spans="1:38">
      <c r="A640" s="4">
        <v>2009</v>
      </c>
      <c r="C640" s="28">
        <f t="shared" ref="C640:V640" si="402">AVERAGE(C233:C244)</f>
        <v>7243.1134340468443</v>
      </c>
      <c r="D640" s="28">
        <f t="shared" si="402"/>
        <v>396.59898745750326</v>
      </c>
      <c r="E640" s="28">
        <f t="shared" si="402"/>
        <v>323.89678903314501</v>
      </c>
      <c r="F640" s="28">
        <f t="shared" si="402"/>
        <v>1487.7721514640582</v>
      </c>
      <c r="G640" s="28">
        <f t="shared" si="402"/>
        <v>143.77972861336082</v>
      </c>
      <c r="H640" s="28">
        <f t="shared" si="402"/>
        <v>487.29924724101051</v>
      </c>
      <c r="I640" s="28">
        <f t="shared" si="402"/>
        <v>993.17126252667401</v>
      </c>
      <c r="J640" s="28">
        <f t="shared" si="402"/>
        <v>1050.7423895035752</v>
      </c>
      <c r="K640" s="28">
        <f t="shared" si="402"/>
        <v>926.83486510677403</v>
      </c>
      <c r="L640" s="28">
        <f t="shared" si="402"/>
        <v>312.5899469192837</v>
      </c>
      <c r="M640" s="28">
        <f>AVERAGE(M233:M244)</f>
        <v>5402.1895913747367</v>
      </c>
      <c r="N640" s="28">
        <f t="shared" si="402"/>
        <v>1114.9536580454649</v>
      </c>
      <c r="O640" s="30">
        <f t="shared" si="402"/>
        <v>30.324999999999999</v>
      </c>
      <c r="P640" s="28">
        <f t="shared" si="402"/>
        <v>214.56851485166908</v>
      </c>
      <c r="Q640" s="25">
        <f t="shared" si="402"/>
        <v>630613.57812605018</v>
      </c>
      <c r="R640" s="28">
        <f t="shared" si="402"/>
        <v>41045.579007598149</v>
      </c>
      <c r="S640" s="39">
        <f t="shared" si="402"/>
        <v>581477.18428659358</v>
      </c>
      <c r="T640" s="39">
        <f>AVERAGE(T233:T244)</f>
        <v>31136.634910168916</v>
      </c>
      <c r="U640" s="28">
        <f t="shared" si="402"/>
        <v>87.412912603600205</v>
      </c>
      <c r="V640" s="28">
        <f t="shared" si="402"/>
        <v>84.113949080770055</v>
      </c>
      <c r="W640" s="32">
        <f t="shared" ref="W640:AF640" si="403">AVERAGE(W233:W244)</f>
        <v>13.642750875581129</v>
      </c>
      <c r="X640" s="32">
        <f t="shared" si="403"/>
        <v>11.076580616960301</v>
      </c>
      <c r="Y640" s="32">
        <f t="shared" si="403"/>
        <v>9.4102523637737665</v>
      </c>
      <c r="Z640" s="32">
        <f t="shared" si="403"/>
        <v>10.647236145496038</v>
      </c>
      <c r="AA640" s="32">
        <f t="shared" si="403"/>
        <v>12.200916666666664</v>
      </c>
      <c r="AB640" s="32">
        <f t="shared" si="403"/>
        <v>6.359416666666668</v>
      </c>
      <c r="AC640" s="32">
        <f t="shared" si="403"/>
        <v>5.1634166666666665</v>
      </c>
      <c r="AD640" s="32">
        <f t="shared" si="403"/>
        <v>4.3867500000000001</v>
      </c>
      <c r="AE640" s="32">
        <f t="shared" si="403"/>
        <v>4.9631666666666661</v>
      </c>
      <c r="AF640" s="32">
        <f t="shared" si="403"/>
        <v>5.6875</v>
      </c>
      <c r="AG640" s="28">
        <f>SUM(AG233:AG244)</f>
        <v>423.29999999999995</v>
      </c>
      <c r="AH640" s="28">
        <f>SUM(AH233:AH244)</f>
        <v>2703.5</v>
      </c>
      <c r="AI640" s="28">
        <f t="shared" ref="AI640:AL640" si="404">SUM(AI233:AI244)</f>
        <v>138.1</v>
      </c>
      <c r="AJ640" s="28">
        <f t="shared" si="404"/>
        <v>2985</v>
      </c>
      <c r="AK640" s="28">
        <f t="shared" si="404"/>
        <v>624.5</v>
      </c>
      <c r="AL640" s="28">
        <f t="shared" si="404"/>
        <v>1947.9999999999998</v>
      </c>
    </row>
    <row r="641" spans="1:38" s="18" customFormat="1">
      <c r="A641" s="54">
        <v>2010</v>
      </c>
      <c r="C641" s="82">
        <f t="shared" ref="C641:V641" si="405">AVERAGE(C245:C256)</f>
        <v>7186.0704955390875</v>
      </c>
      <c r="D641" s="82">
        <f t="shared" si="405"/>
        <v>350.71150059431972</v>
      </c>
      <c r="E641" s="82">
        <f t="shared" si="405"/>
        <v>309.01365890173219</v>
      </c>
      <c r="F641" s="82">
        <f t="shared" si="405"/>
        <v>1475.6778796081719</v>
      </c>
      <c r="G641" s="82">
        <f t="shared" si="405"/>
        <v>137.07540330240855</v>
      </c>
      <c r="H641" s="82">
        <f t="shared" si="405"/>
        <v>478.00988565713698</v>
      </c>
      <c r="I641" s="82">
        <f t="shared" si="405"/>
        <v>1005.9926502407583</v>
      </c>
      <c r="J641" s="82">
        <f t="shared" si="405"/>
        <v>1070.6339866080223</v>
      </c>
      <c r="K641" s="82">
        <f t="shared" si="405"/>
        <v>931.3725184589166</v>
      </c>
      <c r="L641" s="82">
        <f t="shared" si="405"/>
        <v>309.39290514504012</v>
      </c>
      <c r="M641" s="82">
        <f>AVERAGE(M245:M256)</f>
        <v>5408.1552290204554</v>
      </c>
      <c r="N641" s="82">
        <f t="shared" si="405"/>
        <v>1112.7479927876968</v>
      </c>
      <c r="O641" s="83">
        <f t="shared" si="405"/>
        <v>30.329166666666666</v>
      </c>
      <c r="P641" s="82">
        <f t="shared" si="405"/>
        <v>218.0862527887092</v>
      </c>
      <c r="Q641" s="84">
        <f t="shared" si="405"/>
        <v>650253.54667629988</v>
      </c>
      <c r="R641" s="82">
        <f t="shared" si="405"/>
        <v>39980.338107216397</v>
      </c>
      <c r="S641" s="85">
        <f t="shared" si="405"/>
        <v>600180.61124101083</v>
      </c>
      <c r="T641" s="85">
        <f>AVERAGE(T245:T256)</f>
        <v>31794.172997580303</v>
      </c>
      <c r="U641" s="82">
        <f t="shared" si="405"/>
        <v>91.494723028142673</v>
      </c>
      <c r="V641" s="82">
        <f t="shared" si="405"/>
        <v>87.987695919397694</v>
      </c>
      <c r="W641" s="87">
        <f t="shared" ref="W641:AF641" si="406">AVERAGE(W245:W256)</f>
        <v>13.457916666666668</v>
      </c>
      <c r="X641" s="87">
        <f t="shared" si="406"/>
        <v>10.509833333333333</v>
      </c>
      <c r="Y641" s="87">
        <f t="shared" si="406"/>
        <v>8.8274166666666662</v>
      </c>
      <c r="Z641" s="87">
        <f t="shared" si="406"/>
        <v>10.062583333333334</v>
      </c>
      <c r="AA641" s="87">
        <f t="shared" si="406"/>
        <v>11.877333333333334</v>
      </c>
      <c r="AB641" s="87">
        <f t="shared" si="406"/>
        <v>6.1710833333333328</v>
      </c>
      <c r="AC641" s="87">
        <f t="shared" si="406"/>
        <v>4.8192499999999994</v>
      </c>
      <c r="AD641" s="87">
        <f t="shared" si="406"/>
        <v>4.0475833333333346</v>
      </c>
      <c r="AE641" s="87">
        <f t="shared" si="406"/>
        <v>4.6140000000000008</v>
      </c>
      <c r="AF641" s="87">
        <f t="shared" si="406"/>
        <v>5.4462499999999991</v>
      </c>
      <c r="AG641" s="82">
        <f>SUM(AG245:AG256)</f>
        <v>891.4</v>
      </c>
      <c r="AH641" s="82">
        <f>SUM(AH245:AH256)</f>
        <v>2616.1999999999998</v>
      </c>
      <c r="AI641" s="82">
        <f t="shared" ref="AI641:AL641" si="407">SUM(AI245:AI256)</f>
        <v>390.6</v>
      </c>
      <c r="AJ641" s="82">
        <f t="shared" si="407"/>
        <v>2865.6</v>
      </c>
      <c r="AK641" s="82">
        <f t="shared" si="407"/>
        <v>1191.8</v>
      </c>
      <c r="AL641" s="82">
        <f t="shared" si="407"/>
        <v>1937.4</v>
      </c>
    </row>
    <row r="642" spans="1:38">
      <c r="A642" s="4">
        <v>2011</v>
      </c>
      <c r="C642" s="28">
        <f t="shared" ref="C642:V642" si="408">AVERAGE(C257:C268)</f>
        <v>7266.6768055108414</v>
      </c>
      <c r="D642" s="28">
        <f t="shared" si="408"/>
        <v>335.55104244716927</v>
      </c>
      <c r="E642" s="28">
        <f t="shared" si="408"/>
        <v>312.51734422682313</v>
      </c>
      <c r="F642" s="28">
        <f t="shared" si="408"/>
        <v>1504.3637786959277</v>
      </c>
      <c r="G642" s="28">
        <f t="shared" si="408"/>
        <v>135.72534954411378</v>
      </c>
      <c r="H642" s="28">
        <f t="shared" si="408"/>
        <v>486.55500104075617</v>
      </c>
      <c r="I642" s="28">
        <f t="shared" si="408"/>
        <v>1035.9977905496116</v>
      </c>
      <c r="J642" s="28">
        <f t="shared" si="408"/>
        <v>1091.0711586555149</v>
      </c>
      <c r="K642" s="28">
        <f t="shared" si="408"/>
        <v>957.27378035788081</v>
      </c>
      <c r="L642" s="28">
        <f t="shared" si="408"/>
        <v>308.46433359995916</v>
      </c>
      <c r="M642" s="28">
        <f>AVERAGE(M257:M268)</f>
        <v>5519.4511924437647</v>
      </c>
      <c r="N642" s="28">
        <f t="shared" si="408"/>
        <v>1093.5073101735095</v>
      </c>
      <c r="O642" s="30">
        <f t="shared" si="408"/>
        <v>30.458333333333339</v>
      </c>
      <c r="P642" s="28">
        <f t="shared" si="408"/>
        <v>224.93577034133901</v>
      </c>
      <c r="Q642" s="25">
        <f t="shared" si="408"/>
        <v>663844.13919549645</v>
      </c>
      <c r="R642" s="28">
        <f t="shared" si="408"/>
        <v>40258.668809816947</v>
      </c>
      <c r="S642" s="39">
        <f t="shared" si="408"/>
        <v>605842.24894577556</v>
      </c>
      <c r="T642" s="39">
        <f>AVERAGE(T257:T268)</f>
        <v>31706.200380167615</v>
      </c>
      <c r="U642" s="28">
        <f t="shared" si="408"/>
        <v>94.851751848031896</v>
      </c>
      <c r="V642" s="28">
        <f t="shared" si="408"/>
        <v>90.655910769381876</v>
      </c>
      <c r="W642" s="32">
        <f t="shared" ref="W642:AF642" si="409">AVERAGE(W257:W268)</f>
        <v>12.696333333333333</v>
      </c>
      <c r="X642" s="32">
        <f t="shared" si="409"/>
        <v>9.9292500000000015</v>
      </c>
      <c r="Y642" s="32">
        <f t="shared" si="409"/>
        <v>8.2853333333333321</v>
      </c>
      <c r="Z642" s="32">
        <f t="shared" si="409"/>
        <v>9.5501666666666676</v>
      </c>
      <c r="AA642" s="32">
        <f t="shared" si="409"/>
        <v>11.416083333333333</v>
      </c>
      <c r="AB642" s="32">
        <f t="shared" si="409"/>
        <v>5.6446666666666667</v>
      </c>
      <c r="AC642" s="32">
        <f t="shared" si="409"/>
        <v>4.4145833333333329</v>
      </c>
      <c r="AD642" s="32">
        <f t="shared" si="409"/>
        <v>3.6835</v>
      </c>
      <c r="AE642" s="32">
        <f t="shared" si="409"/>
        <v>4.2459999999999996</v>
      </c>
      <c r="AF642" s="32">
        <f t="shared" si="409"/>
        <v>5.0756666666666677</v>
      </c>
      <c r="AG642" s="28">
        <f>SUM(AG257:AG268)</f>
        <v>533.4</v>
      </c>
      <c r="AH642" s="28">
        <f>SUM(AH257:AH268)</f>
        <v>2730.8</v>
      </c>
      <c r="AI642" s="28">
        <f t="shared" ref="AI642:AL642" si="410">SUM(AI257:AI268)</f>
        <v>207.8</v>
      </c>
      <c r="AJ642" s="28">
        <f t="shared" si="410"/>
        <v>2996.3</v>
      </c>
      <c r="AK642" s="28">
        <f t="shared" si="410"/>
        <v>756.69999999999982</v>
      </c>
      <c r="AL642" s="28">
        <f t="shared" si="410"/>
        <v>1990.7999999999997</v>
      </c>
    </row>
    <row r="643" spans="1:38">
      <c r="A643" s="4">
        <v>2012</v>
      </c>
      <c r="C643" s="28">
        <f t="shared" ref="C643:V643" si="411">AVERAGE(C269:C280)</f>
        <v>7401.1081784262469</v>
      </c>
      <c r="D643" s="28">
        <f t="shared" si="411"/>
        <v>341.56780176843745</v>
      </c>
      <c r="E643" s="28">
        <f t="shared" si="411"/>
        <v>316.96895592489233</v>
      </c>
      <c r="F643" s="28">
        <f t="shared" si="411"/>
        <v>1538.7243692263073</v>
      </c>
      <c r="G643" s="28">
        <f t="shared" si="411"/>
        <v>133.33165596220201</v>
      </c>
      <c r="H643" s="28">
        <f t="shared" si="411"/>
        <v>497.73239020425473</v>
      </c>
      <c r="I643" s="28">
        <f t="shared" si="411"/>
        <v>1067.3325380742885</v>
      </c>
      <c r="J643" s="28">
        <f t="shared" si="411"/>
        <v>1110.2617979765605</v>
      </c>
      <c r="K643" s="28">
        <f t="shared" si="411"/>
        <v>997.36617882744031</v>
      </c>
      <c r="L643" s="28">
        <f t="shared" si="411"/>
        <v>314.14169163654043</v>
      </c>
      <c r="M643" s="28">
        <f>AVERAGE(M269:M280)</f>
        <v>5658.8906219075943</v>
      </c>
      <c r="N643" s="28">
        <f t="shared" si="411"/>
        <v>1078.0393736218832</v>
      </c>
      <c r="O643" s="30">
        <f t="shared" si="411"/>
        <v>30.458333333333332</v>
      </c>
      <c r="P643" s="28">
        <f t="shared" si="411"/>
        <v>229.60613199080441</v>
      </c>
      <c r="Q643" s="25">
        <f t="shared" si="411"/>
        <v>673056.1544542968</v>
      </c>
      <c r="R643" s="28">
        <f t="shared" si="411"/>
        <v>39902.177292508808</v>
      </c>
      <c r="S643" s="39">
        <f t="shared" si="411"/>
        <v>613271.98233041039</v>
      </c>
      <c r="T643" s="39">
        <f>AVERAGE(T269:T280)</f>
        <v>31671.292726813936</v>
      </c>
      <c r="U643" s="28">
        <f t="shared" si="411"/>
        <v>98.048723545592694</v>
      </c>
      <c r="V643" s="28">
        <f t="shared" si="411"/>
        <v>93.498074646971304</v>
      </c>
      <c r="W643" s="153">
        <f>AVERAGE(W269:W281)</f>
        <v>13.004615384615382</v>
      </c>
      <c r="X643" s="153">
        <f>AVERAGE(X269:X281)</f>
        <v>10.224153846153845</v>
      </c>
      <c r="Y643" s="153">
        <f>AVERAGE(Y269:Y281)</f>
        <v>8.5473846153846154</v>
      </c>
      <c r="Z643" s="153">
        <f>AVERAGE(Z269:Z281)</f>
        <v>9.8106153846153852</v>
      </c>
      <c r="AA643" s="153">
        <f t="shared" ref="AA643:AF643" si="412">AVERAGE(AA269:AA280)</f>
        <v>11.712999999999999</v>
      </c>
      <c r="AB643" s="153">
        <f t="shared" si="412"/>
        <v>5.6892500000000004</v>
      </c>
      <c r="AC643" s="153">
        <f t="shared" si="412"/>
        <v>4.4885833333333336</v>
      </c>
      <c r="AD643" s="153">
        <f t="shared" si="412"/>
        <v>3.7664166666666667</v>
      </c>
      <c r="AE643" s="153">
        <f t="shared" si="412"/>
        <v>4.3061666666666678</v>
      </c>
      <c r="AF643" s="153">
        <f t="shared" si="412"/>
        <v>5.1013333333333337</v>
      </c>
      <c r="AG643" s="170">
        <f>SUM(AG269:AG280)</f>
        <v>247.89999999999998</v>
      </c>
      <c r="AH643" s="170">
        <f>SUM(AH269:AH280)</f>
        <v>2655.4</v>
      </c>
      <c r="AI643" s="170">
        <f t="shared" ref="AI643:AL643" si="413">SUM(AI269:AI280)</f>
        <v>75.900000000000006</v>
      </c>
      <c r="AJ643" s="170">
        <f t="shared" si="413"/>
        <v>2946.0000000000005</v>
      </c>
      <c r="AK643" s="170">
        <f t="shared" si="413"/>
        <v>413.29999999999995</v>
      </c>
      <c r="AL643" s="170">
        <f t="shared" si="413"/>
        <v>1868.7</v>
      </c>
    </row>
    <row r="644" spans="1:38">
      <c r="A644" s="4">
        <v>2013</v>
      </c>
      <c r="C644" s="28">
        <f t="shared" ref="C644:V644" si="414">AVERAGE(C281:C292)</f>
        <v>7557.9516633372377</v>
      </c>
      <c r="D644" s="28">
        <f t="shared" si="414"/>
        <v>357.73564723847085</v>
      </c>
      <c r="E644" s="28">
        <f t="shared" si="414"/>
        <v>315.68556673158139</v>
      </c>
      <c r="F644" s="28">
        <f t="shared" si="414"/>
        <v>1577.205103113215</v>
      </c>
      <c r="G644" s="28">
        <f t="shared" si="414"/>
        <v>133.31435089013226</v>
      </c>
      <c r="H644" s="28">
        <f t="shared" si="414"/>
        <v>502.05678226104419</v>
      </c>
      <c r="I644" s="28">
        <f t="shared" si="414"/>
        <v>1091.3339583528884</v>
      </c>
      <c r="J644" s="28">
        <f t="shared" si="414"/>
        <v>1138.4588554495267</v>
      </c>
      <c r="K644" s="28">
        <f t="shared" si="414"/>
        <v>1040.8419798128009</v>
      </c>
      <c r="L644" s="28">
        <f t="shared" si="414"/>
        <v>318.19979097366411</v>
      </c>
      <c r="M644" s="28">
        <f>AVERAGE(M281:M292)</f>
        <v>5801.4108208532716</v>
      </c>
      <c r="N644" s="28">
        <f t="shared" si="414"/>
        <v>1077.3457555725724</v>
      </c>
      <c r="O644" s="30">
        <f t="shared" si="414"/>
        <v>30.408333333333331</v>
      </c>
      <c r="P644" s="28">
        <f t="shared" si="414"/>
        <v>233.45339310224674</v>
      </c>
      <c r="Q644" s="39">
        <f t="shared" si="414"/>
        <v>690135.17384592572</v>
      </c>
      <c r="R644" s="28">
        <f t="shared" si="414"/>
        <v>39517.989506440936</v>
      </c>
      <c r="S644" s="39">
        <f t="shared" si="414"/>
        <v>626384.36133789259</v>
      </c>
      <c r="T644" s="39">
        <f>AVERAGE(T281:T292)</f>
        <v>31785.368990063449</v>
      </c>
      <c r="U644" s="28">
        <f t="shared" si="414"/>
        <v>99.921720658978657</v>
      </c>
      <c r="V644" s="28">
        <f t="shared" si="414"/>
        <v>95.195612242776249</v>
      </c>
      <c r="W644" s="32">
        <f>AVERAGE(W282:W292)</f>
        <v>12.294857572748155</v>
      </c>
      <c r="X644" s="32">
        <f>AVERAGE(X282:X292)</f>
        <v>9.6332439258977427</v>
      </c>
      <c r="Y644" s="32">
        <f>AVERAGE(Y282:Y292)</f>
        <v>7.7723853375962024</v>
      </c>
      <c r="Z644" s="32">
        <f>AVERAGE(Z282:Z292)</f>
        <v>9.2517528627879297</v>
      </c>
      <c r="AA644" s="32">
        <f t="shared" ref="AA644:AF644" si="415">AVERAGE(AA281:AA292)</f>
        <v>10.70147750965546</v>
      </c>
      <c r="AB644" s="32">
        <f t="shared" si="415"/>
        <v>5.2672499999999998</v>
      </c>
      <c r="AC644" s="32">
        <f t="shared" si="415"/>
        <v>4.1122500000000004</v>
      </c>
      <c r="AD644" s="32">
        <f t="shared" si="415"/>
        <v>3.3134166666666669</v>
      </c>
      <c r="AE644" s="32">
        <f t="shared" si="415"/>
        <v>3.9497499999999999</v>
      </c>
      <c r="AF644" s="32">
        <f t="shared" si="415"/>
        <v>4.5845833333333328</v>
      </c>
      <c r="AG644" s="28">
        <f>SUM(AG281:AG293)</f>
        <v>531.79999999999995</v>
      </c>
      <c r="AH644" s="28">
        <f>SUM(AH281:AH293)</f>
        <v>2922.8000000000006</v>
      </c>
      <c r="AI644" s="28">
        <f t="shared" ref="AI644:AL644" si="416">SUM(AI281:AI293)</f>
        <v>160.89999999999998</v>
      </c>
      <c r="AJ644" s="28">
        <f t="shared" si="416"/>
        <v>3048.2000000000003</v>
      </c>
      <c r="AK644" s="28">
        <f t="shared" si="416"/>
        <v>797.09999999999991</v>
      </c>
      <c r="AL644" s="28">
        <f t="shared" si="416"/>
        <v>1827.5000000000002</v>
      </c>
    </row>
    <row r="645" spans="1:38">
      <c r="A645" s="4">
        <v>2014</v>
      </c>
      <c r="C645" s="28">
        <f t="shared" ref="C645:V645" si="417">AVERAGE(C293:C304)</f>
        <v>7734.1904207623083</v>
      </c>
      <c r="D645" s="28">
        <f t="shared" si="417"/>
        <v>376.40805434096256</v>
      </c>
      <c r="E645" s="28">
        <f t="shared" si="417"/>
        <v>310.43356256447811</v>
      </c>
      <c r="F645" s="28">
        <f t="shared" si="417"/>
        <v>1593.586296444905</v>
      </c>
      <c r="G645" s="28">
        <f t="shared" si="417"/>
        <v>135.95813542105728</v>
      </c>
      <c r="H645" s="28">
        <f t="shared" si="417"/>
        <v>510.15500441680229</v>
      </c>
      <c r="I645" s="28">
        <f t="shared" si="417"/>
        <v>1132.7329195026471</v>
      </c>
      <c r="J645" s="28">
        <f t="shared" si="417"/>
        <v>1180.4152830242608</v>
      </c>
      <c r="K645" s="28">
        <f t="shared" si="417"/>
        <v>1075.0789348621486</v>
      </c>
      <c r="L645" s="28">
        <f t="shared" si="417"/>
        <v>323.47322484684338</v>
      </c>
      <c r="M645" s="28">
        <f>AVERAGE(M293:M304)</f>
        <v>5951.3997985186652</v>
      </c>
      <c r="N645" s="28">
        <f t="shared" si="417"/>
        <v>1083.8098301060083</v>
      </c>
      <c r="O645" s="30">
        <f t="shared" si="417"/>
        <v>30.466666666666665</v>
      </c>
      <c r="P645" s="28">
        <f t="shared" si="417"/>
        <v>238.31760331090265</v>
      </c>
      <c r="Q645" s="39">
        <f t="shared" si="417"/>
        <v>725090.37091984274</v>
      </c>
      <c r="R645" s="28">
        <f t="shared" si="417"/>
        <v>39517.989506440936</v>
      </c>
      <c r="S645" s="39">
        <f t="shared" si="417"/>
        <v>655191.5724423033</v>
      </c>
      <c r="T645" s="39">
        <f>AVERAGE(T293:T304)</f>
        <v>32561.380836827884</v>
      </c>
      <c r="U645" s="28">
        <f t="shared" si="417"/>
        <v>102.06232074967402</v>
      </c>
      <c r="V645" s="28">
        <f t="shared" si="417"/>
        <v>96.900445222151077</v>
      </c>
      <c r="W645" s="32">
        <f t="shared" ref="W645:AF645" si="418">AVERAGE(W293:W304)</f>
        <v>12.187384500080057</v>
      </c>
      <c r="X645" s="32">
        <f t="shared" si="418"/>
        <v>9.6521064021323806</v>
      </c>
      <c r="Y645" s="32">
        <f t="shared" si="418"/>
        <v>7.9840385755512377</v>
      </c>
      <c r="Z645" s="32">
        <f t="shared" si="418"/>
        <v>9.3407206862936007</v>
      </c>
      <c r="AA645" s="32">
        <f t="shared" si="418"/>
        <v>10.240835183443176</v>
      </c>
      <c r="AB645" s="32">
        <f t="shared" si="418"/>
        <v>5.1141666666666659</v>
      </c>
      <c r="AC645" s="32">
        <f t="shared" si="418"/>
        <v>4.0502500000000001</v>
      </c>
      <c r="AD645" s="32">
        <f t="shared" si="418"/>
        <v>3.3503333333333334</v>
      </c>
      <c r="AE645" s="32">
        <f t="shared" si="418"/>
        <v>3.9196666666666662</v>
      </c>
      <c r="AF645" s="32">
        <f t="shared" si="418"/>
        <v>4.2973333333333326</v>
      </c>
      <c r="AG645" s="28">
        <f>SUM(AG294:AG304)</f>
        <v>322.40000000000009</v>
      </c>
      <c r="AH645" s="28">
        <f>SUM(AH294:AH304)</f>
        <v>2986.9000000000005</v>
      </c>
      <c r="AI645" s="28">
        <f t="shared" ref="AI645:AL645" si="419">SUM(AI294:AI304)</f>
        <v>101.39999999999999</v>
      </c>
      <c r="AJ645" s="28">
        <f t="shared" si="419"/>
        <v>3098.5000000000005</v>
      </c>
      <c r="AK645" s="28">
        <f t="shared" si="419"/>
        <v>486.8</v>
      </c>
      <c r="AL645" s="28">
        <f t="shared" si="419"/>
        <v>1862.1000000000001</v>
      </c>
    </row>
    <row r="646" spans="1:38">
      <c r="A646" s="4">
        <v>2015</v>
      </c>
      <c r="C646" s="28">
        <f t="shared" ref="C646:V646" si="420">AVERAGE(C305:C316)</f>
        <v>7952.2480757572848</v>
      </c>
      <c r="D646" s="28">
        <f t="shared" si="420"/>
        <v>391.90414707918353</v>
      </c>
      <c r="E646" s="28">
        <f t="shared" si="420"/>
        <v>307.41971061287381</v>
      </c>
      <c r="F646" s="28">
        <f t="shared" si="420"/>
        <v>1610.1138472817527</v>
      </c>
      <c r="G646" s="28">
        <f t="shared" si="420"/>
        <v>139.1287770605251</v>
      </c>
      <c r="H646" s="28">
        <f t="shared" si="420"/>
        <v>521.92777124232384</v>
      </c>
      <c r="I646" s="28">
        <f t="shared" si="420"/>
        <v>1187.609633108256</v>
      </c>
      <c r="J646" s="28">
        <f t="shared" si="420"/>
        <v>1227.5223772671116</v>
      </c>
      <c r="K646" s="28">
        <f t="shared" si="420"/>
        <v>1119.2159673005458</v>
      </c>
      <c r="L646" s="28">
        <f t="shared" si="420"/>
        <v>331.98501103082612</v>
      </c>
      <c r="M646" s="28">
        <f>AVERAGE(M305:M316)</f>
        <v>6137.5033842913399</v>
      </c>
      <c r="N646" s="28">
        <f t="shared" si="420"/>
        <v>1092.4803087468563</v>
      </c>
      <c r="O646" s="30">
        <f t="shared" si="420"/>
        <v>30.45</v>
      </c>
      <c r="P646" s="28">
        <f t="shared" si="420"/>
        <v>244.06937755472691</v>
      </c>
      <c r="Q646" s="39">
        <f t="shared" si="420"/>
        <v>765690.46106522006</v>
      </c>
      <c r="R646" s="28">
        <f t="shared" si="420"/>
        <v>39875.109261127858</v>
      </c>
      <c r="S646" s="39">
        <f t="shared" si="420"/>
        <v>687361.67197094334</v>
      </c>
      <c r="T646" s="39">
        <f>AVERAGE(T305:T316)</f>
        <v>33413.390072197195</v>
      </c>
      <c r="U646" s="28">
        <f t="shared" si="420"/>
        <v>103.61468597566839</v>
      </c>
      <c r="V646" s="28">
        <f t="shared" si="420"/>
        <v>98.691692663350935</v>
      </c>
      <c r="W646" s="32">
        <f t="shared" ref="W646:AF646" si="421">AVERAGE(W305:W316)</f>
        <v>12.929806121885683</v>
      </c>
      <c r="X646" s="32">
        <f t="shared" si="421"/>
        <v>10.405187874944376</v>
      </c>
      <c r="Y646" s="32">
        <f t="shared" si="421"/>
        <v>8.7441514149364199</v>
      </c>
      <c r="Z646" s="32">
        <f t="shared" si="421"/>
        <v>10.087469814364342</v>
      </c>
      <c r="AA646" s="32">
        <f t="shared" si="421"/>
        <v>10.957566024668035</v>
      </c>
      <c r="AB646" s="32">
        <f t="shared" si="421"/>
        <v>5.2977499999999997</v>
      </c>
      <c r="AC646" s="32">
        <f t="shared" si="421"/>
        <v>4.2634166666666653</v>
      </c>
      <c r="AD646" s="32">
        <f t="shared" si="421"/>
        <v>3.5830000000000006</v>
      </c>
      <c r="AE646" s="32">
        <f t="shared" si="421"/>
        <v>4.1332500000000003</v>
      </c>
      <c r="AF646" s="32">
        <f t="shared" si="421"/>
        <v>4.4897499999999999</v>
      </c>
      <c r="AG646" s="28">
        <f>SUM(AG305:AG316)</f>
        <v>471.6</v>
      </c>
      <c r="AH646" s="28">
        <f>SUM(AH305:AH316)</f>
        <v>3337.2000000000003</v>
      </c>
      <c r="AI646" s="28">
        <f t="shared" ref="AI646:AL646" si="422">SUM(AI305:AI316)</f>
        <v>160.00000000000003</v>
      </c>
      <c r="AJ646" s="28">
        <f t="shared" si="422"/>
        <v>3142.7000000000003</v>
      </c>
      <c r="AK646" s="28">
        <f t="shared" si="422"/>
        <v>691.1</v>
      </c>
      <c r="AL646" s="28">
        <f t="shared" si="422"/>
        <v>1869.5000000000002</v>
      </c>
    </row>
    <row r="647" spans="1:38">
      <c r="A647" s="4">
        <v>2016</v>
      </c>
      <c r="C647" s="28">
        <f t="shared" ref="C647:V647" si="423">AVERAGE(C317:C328)</f>
        <v>8197.7163429738448</v>
      </c>
      <c r="D647" s="28">
        <f t="shared" si="423"/>
        <v>414.15208111508559</v>
      </c>
      <c r="E647" s="28">
        <f t="shared" si="423"/>
        <v>306.14887539914901</v>
      </c>
      <c r="F647" s="28">
        <f t="shared" si="423"/>
        <v>1629.3431718742704</v>
      </c>
      <c r="G647" s="28">
        <f t="shared" si="423"/>
        <v>142.31760306234699</v>
      </c>
      <c r="H647" s="28">
        <f t="shared" si="423"/>
        <v>536.2948730530926</v>
      </c>
      <c r="I647" s="28">
        <f t="shared" si="423"/>
        <v>1247.1791037303692</v>
      </c>
      <c r="J647" s="28">
        <f t="shared" si="423"/>
        <v>1281.1351693185031</v>
      </c>
      <c r="K647" s="28">
        <f t="shared" si="423"/>
        <v>1171.4366165037341</v>
      </c>
      <c r="L647" s="28">
        <f t="shared" si="423"/>
        <v>341.63431152202207</v>
      </c>
      <c r="M647" s="28">
        <f>AVERAGE(M317:M328)</f>
        <v>6349.3408490643387</v>
      </c>
      <c r="N647" s="28">
        <f t="shared" si="423"/>
        <v>1104.7763498312663</v>
      </c>
      <c r="O647" s="30">
        <f t="shared" si="423"/>
        <v>30.45</v>
      </c>
      <c r="P647" s="28">
        <f t="shared" si="423"/>
        <v>250.13841778923063</v>
      </c>
      <c r="Q647" s="39">
        <f t="shared" si="423"/>
        <v>806053.11549022573</v>
      </c>
      <c r="R647" s="28">
        <f t="shared" si="423"/>
        <v>40445.691504077338</v>
      </c>
      <c r="S647" s="39">
        <f t="shared" si="423"/>
        <v>723994.47311944223</v>
      </c>
      <c r="T647" s="39">
        <f>AVERAGE(T317:T328)</f>
        <v>34409.895791708841</v>
      </c>
      <c r="U647" s="28">
        <f t="shared" si="423"/>
        <v>105.23433437134246</v>
      </c>
      <c r="V647" s="28">
        <f t="shared" si="423"/>
        <v>100.23166446947495</v>
      </c>
      <c r="W647" s="32">
        <f t="shared" ref="W647:AF647" si="424">AVERAGE(W317:W328)</f>
        <v>13.423635327185726</v>
      </c>
      <c r="X647" s="32">
        <f t="shared" si="424"/>
        <v>10.905032597362416</v>
      </c>
      <c r="Y647" s="32">
        <f t="shared" si="424"/>
        <v>9.2313652302338998</v>
      </c>
      <c r="Z647" s="32">
        <f t="shared" si="424"/>
        <v>10.581494004325934</v>
      </c>
      <c r="AA647" s="32">
        <f t="shared" si="424"/>
        <v>11.436745776067353</v>
      </c>
      <c r="AB647" s="32">
        <f t="shared" si="424"/>
        <v>5.3667500000000006</v>
      </c>
      <c r="AC647" s="32">
        <f t="shared" si="424"/>
        <v>4.3599166666666669</v>
      </c>
      <c r="AD647" s="32">
        <f t="shared" si="424"/>
        <v>3.6906666666666665</v>
      </c>
      <c r="AE647" s="32">
        <f t="shared" si="424"/>
        <v>4.2305000000000001</v>
      </c>
      <c r="AF647" s="32">
        <f t="shared" si="424"/>
        <v>4.5723333333333338</v>
      </c>
      <c r="AG647" s="28">
        <f>SUM(AG317:AG328)</f>
        <v>471.6</v>
      </c>
      <c r="AH647" s="28">
        <f>SUM(AH317:AH328)</f>
        <v>3337.2000000000003</v>
      </c>
      <c r="AI647" s="28">
        <f t="shared" ref="AI647:AL647" si="425">SUM(AI317:AI328)</f>
        <v>160.00000000000003</v>
      </c>
      <c r="AJ647" s="28">
        <f t="shared" si="425"/>
        <v>3142.7000000000003</v>
      </c>
      <c r="AK647" s="28">
        <f t="shared" si="425"/>
        <v>691.1</v>
      </c>
      <c r="AL647" s="28">
        <f t="shared" si="425"/>
        <v>1869.5000000000002</v>
      </c>
    </row>
    <row r="648" spans="1:38">
      <c r="A648" s="4">
        <v>2017</v>
      </c>
      <c r="C648" s="28">
        <f t="shared" ref="C648:V648" si="426">AVERAGE(C329:C340)</f>
        <v>8402.4642605228491</v>
      </c>
      <c r="D648" s="28">
        <f t="shared" si="426"/>
        <v>428.45178380949392</v>
      </c>
      <c r="E648" s="28">
        <f t="shared" si="426"/>
        <v>303.10713030904299</v>
      </c>
      <c r="F648" s="28">
        <f t="shared" si="426"/>
        <v>1641.875707754213</v>
      </c>
      <c r="G648" s="28">
        <f t="shared" si="426"/>
        <v>144.44982704776029</v>
      </c>
      <c r="H648" s="28">
        <f t="shared" si="426"/>
        <v>550.60745836679553</v>
      </c>
      <c r="I648" s="28">
        <f t="shared" si="426"/>
        <v>1297.9346556665585</v>
      </c>
      <c r="J648" s="28">
        <f t="shared" si="426"/>
        <v>1331.9599750971543</v>
      </c>
      <c r="K648" s="28">
        <f t="shared" si="426"/>
        <v>1218.1477649337053</v>
      </c>
      <c r="L648" s="28">
        <f t="shared" si="426"/>
        <v>349.86365196776381</v>
      </c>
      <c r="M648" s="28">
        <f>AVERAGE(M329:M340)</f>
        <v>6534.839040833951</v>
      </c>
      <c r="N648" s="28">
        <f t="shared" si="426"/>
        <v>1112.5936455101767</v>
      </c>
      <c r="O648" s="30">
        <f t="shared" si="426"/>
        <v>30.45</v>
      </c>
      <c r="P648" s="28">
        <f t="shared" si="426"/>
        <v>256.26980113542396</v>
      </c>
      <c r="Q648" s="39">
        <f t="shared" si="426"/>
        <v>841925.85658597481</v>
      </c>
      <c r="R648" s="28">
        <f t="shared" si="426"/>
        <v>41025.788051882897</v>
      </c>
      <c r="S648" s="39">
        <f t="shared" si="426"/>
        <v>755331.99508581252</v>
      </c>
      <c r="T648" s="39">
        <f>AVERAGE(T329:T340)</f>
        <v>35088.805709679575</v>
      </c>
      <c r="U648" s="28">
        <f t="shared" si="426"/>
        <v>106.06838151952724</v>
      </c>
      <c r="V648" s="28">
        <f t="shared" si="426"/>
        <v>101.3656553494725</v>
      </c>
      <c r="W648" s="32">
        <f t="shared" ref="W648:AF648" si="427">AVERAGE(W329:W340)</f>
        <v>14.552966470545327</v>
      </c>
      <c r="X648" s="32">
        <f t="shared" si="427"/>
        <v>11.909506798074041</v>
      </c>
      <c r="Y648" s="32">
        <f t="shared" si="427"/>
        <v>10.148763241588133</v>
      </c>
      <c r="Z648" s="32">
        <f t="shared" si="427"/>
        <v>11.564925756698541</v>
      </c>
      <c r="AA648" s="32">
        <f t="shared" si="427"/>
        <v>11.812914556758971</v>
      </c>
      <c r="AB648" s="32">
        <f t="shared" si="427"/>
        <v>5.6790833333333337</v>
      </c>
      <c r="AC648" s="32">
        <f t="shared" si="427"/>
        <v>4.6475833333333343</v>
      </c>
      <c r="AD648" s="32">
        <f t="shared" si="427"/>
        <v>3.9604166666666671</v>
      </c>
      <c r="AE648" s="32">
        <f t="shared" si="427"/>
        <v>4.5130000000000008</v>
      </c>
      <c r="AF648" s="32">
        <f t="shared" si="427"/>
        <v>4.6098333333333326</v>
      </c>
      <c r="AG648" s="28">
        <f>SUM(AG329:AG340)</f>
        <v>471.6</v>
      </c>
      <c r="AH648" s="28">
        <f>SUM(AH329:AH340)</f>
        <v>3337.2000000000003</v>
      </c>
      <c r="AI648" s="28">
        <f t="shared" ref="AI648:AL648" si="428">SUM(AI329:AI340)</f>
        <v>160.00000000000003</v>
      </c>
      <c r="AJ648" s="28">
        <f t="shared" si="428"/>
        <v>3142.7000000000003</v>
      </c>
      <c r="AK648" s="28">
        <f t="shared" si="428"/>
        <v>691.1</v>
      </c>
      <c r="AL648" s="28">
        <f t="shared" si="428"/>
        <v>1869.5000000000002</v>
      </c>
    </row>
    <row r="649" spans="1:38">
      <c r="A649" s="4">
        <v>2018</v>
      </c>
      <c r="C649" s="28">
        <f t="shared" ref="C649:V649" si="429">AVERAGE(C341:C352)</f>
        <v>8554.8171222622423</v>
      </c>
      <c r="D649" s="28">
        <f t="shared" si="429"/>
        <v>433.15469202491727</v>
      </c>
      <c r="E649" s="28">
        <f t="shared" si="429"/>
        <v>297.75402357930807</v>
      </c>
      <c r="F649" s="28">
        <f t="shared" si="429"/>
        <v>1648.1142500704073</v>
      </c>
      <c r="G649" s="28">
        <f t="shared" si="429"/>
        <v>145.65190417058855</v>
      </c>
      <c r="H649" s="28">
        <f t="shared" si="429"/>
        <v>561.35566242924949</v>
      </c>
      <c r="I649" s="28">
        <f t="shared" si="429"/>
        <v>1335.6778306487336</v>
      </c>
      <c r="J649" s="28">
        <f t="shared" si="429"/>
        <v>1377.7910244832431</v>
      </c>
      <c r="K649" s="28">
        <f t="shared" si="429"/>
        <v>1255.0611106791964</v>
      </c>
      <c r="L649" s="28">
        <f t="shared" si="429"/>
        <v>355.75797010693367</v>
      </c>
      <c r="M649" s="28">
        <f>AVERAGE(M341:M352)</f>
        <v>6679.4097525883517</v>
      </c>
      <c r="N649" s="28">
        <f t="shared" si="429"/>
        <v>1120.9205166451386</v>
      </c>
      <c r="O649" s="30">
        <f t="shared" si="429"/>
        <v>30.45</v>
      </c>
      <c r="P649" s="28">
        <f t="shared" si="429"/>
        <v>262.41083091164552</v>
      </c>
      <c r="Q649" s="39">
        <f t="shared" si="429"/>
        <v>877199.8843477685</v>
      </c>
      <c r="R649" s="28">
        <f t="shared" si="429"/>
        <v>41560.326214864042</v>
      </c>
      <c r="S649" s="39">
        <f t="shared" si="429"/>
        <v>786390.87741307623</v>
      </c>
      <c r="T649" s="39">
        <f>AVERAGE(T341:T352)</f>
        <v>35702.915168754211</v>
      </c>
      <c r="U649" s="28">
        <f t="shared" si="429"/>
        <v>106.59338724358474</v>
      </c>
      <c r="V649" s="28">
        <f t="shared" si="429"/>
        <v>101.98814837110167</v>
      </c>
      <c r="W649" s="32">
        <f t="shared" ref="W649:AF649" si="430">AVERAGE(W341:W352)</f>
        <v>15.251876616240942</v>
      </c>
      <c r="X649" s="32">
        <f t="shared" si="430"/>
        <v>12.507626421404391</v>
      </c>
      <c r="Y649" s="32">
        <f t="shared" si="430"/>
        <v>10.589006760029024</v>
      </c>
      <c r="Z649" s="32">
        <f t="shared" si="430"/>
        <v>12.145739820179207</v>
      </c>
      <c r="AA649" s="32">
        <f t="shared" si="430"/>
        <v>12.389905549919257</v>
      </c>
      <c r="AB649" s="32">
        <f t="shared" si="430"/>
        <v>5.8124166666666666</v>
      </c>
      <c r="AC649" s="32">
        <f t="shared" si="430"/>
        <v>4.7666666666666657</v>
      </c>
      <c r="AD649" s="32">
        <f t="shared" si="430"/>
        <v>4.0355833333333333</v>
      </c>
      <c r="AE649" s="32">
        <f t="shared" si="430"/>
        <v>4.6288333333333336</v>
      </c>
      <c r="AF649" s="32">
        <f t="shared" si="430"/>
        <v>4.7216666666666667</v>
      </c>
      <c r="AG649" s="28">
        <f>SUM(AG341:AG352)</f>
        <v>471.6</v>
      </c>
      <c r="AH649" s="28">
        <f>SUM(AH341:AH352)</f>
        <v>3337.2000000000003</v>
      </c>
      <c r="AI649" s="28">
        <f t="shared" ref="AI649:AL649" si="431">SUM(AI341:AI352)</f>
        <v>160.00000000000003</v>
      </c>
      <c r="AJ649" s="28">
        <f t="shared" si="431"/>
        <v>3142.7000000000003</v>
      </c>
      <c r="AK649" s="28">
        <f t="shared" si="431"/>
        <v>691.1</v>
      </c>
      <c r="AL649" s="28">
        <f t="shared" si="431"/>
        <v>1869.5000000000002</v>
      </c>
    </row>
    <row r="650" spans="1:38">
      <c r="A650" s="4">
        <v>2019</v>
      </c>
      <c r="C650" s="28">
        <f t="shared" ref="C650:V650" si="432">AVERAGE(C353:C364)</f>
        <v>8697.28617666221</v>
      </c>
      <c r="D650" s="28">
        <f t="shared" si="432"/>
        <v>438.97829798952097</v>
      </c>
      <c r="E650" s="28">
        <f t="shared" si="432"/>
        <v>291.88156281181034</v>
      </c>
      <c r="F650" s="28">
        <f t="shared" si="432"/>
        <v>1653.4786139365378</v>
      </c>
      <c r="G650" s="28">
        <f t="shared" si="432"/>
        <v>146.62703807760661</v>
      </c>
      <c r="H650" s="28">
        <f t="shared" si="432"/>
        <v>569.70200978270896</v>
      </c>
      <c r="I650" s="28">
        <f t="shared" si="432"/>
        <v>1369.2892317060869</v>
      </c>
      <c r="J650" s="28">
        <f t="shared" si="432"/>
        <v>1424.4001126829417</v>
      </c>
      <c r="K650" s="28">
        <f t="shared" si="432"/>
        <v>1290.3696136700903</v>
      </c>
      <c r="L650" s="28">
        <f t="shared" si="432"/>
        <v>360.96651686488605</v>
      </c>
      <c r="M650" s="28">
        <f>AVERAGE(M353:M364)</f>
        <v>6814.8331367208593</v>
      </c>
      <c r="N650" s="28">
        <f t="shared" si="432"/>
        <v>1127.9308258403905</v>
      </c>
      <c r="O650" s="30">
        <f t="shared" si="432"/>
        <v>30.45</v>
      </c>
      <c r="P650" s="28">
        <f t="shared" si="432"/>
        <v>268.36963266438198</v>
      </c>
      <c r="Q650" s="39">
        <f t="shared" si="432"/>
        <v>912460.96862467518</v>
      </c>
      <c r="R650" s="28">
        <f t="shared" si="432"/>
        <v>42083.078446059968</v>
      </c>
      <c r="S650" s="39">
        <f t="shared" si="432"/>
        <v>817513.22682461329</v>
      </c>
      <c r="T650" s="39">
        <f>AVERAGE(T353:T364)</f>
        <v>36277.288508703234</v>
      </c>
      <c r="U650" s="28">
        <f t="shared" si="432"/>
        <v>107.27617201424907</v>
      </c>
      <c r="V650" s="28">
        <f t="shared" si="432"/>
        <v>102.42400938900614</v>
      </c>
      <c r="W650" s="32">
        <f t="shared" ref="W650:AF650" si="433">AVERAGE(W353:W364)</f>
        <v>15.930225883708623</v>
      </c>
      <c r="X650" s="32">
        <f t="shared" si="433"/>
        <v>13.081912624700351</v>
      </c>
      <c r="Y650" s="32">
        <f t="shared" si="433"/>
        <v>11.004773596235486</v>
      </c>
      <c r="Z650" s="32">
        <f t="shared" si="433"/>
        <v>12.703410042533676</v>
      </c>
      <c r="AA650" s="32">
        <f t="shared" si="433"/>
        <v>12.947616197367802</v>
      </c>
      <c r="AB650" s="32">
        <f t="shared" si="433"/>
        <v>5.9360833333333352</v>
      </c>
      <c r="AC650" s="32">
        <f t="shared" si="433"/>
        <v>4.875</v>
      </c>
      <c r="AD650" s="32">
        <f t="shared" si="433"/>
        <v>4.1009166666666665</v>
      </c>
      <c r="AE650" s="32">
        <f t="shared" si="433"/>
        <v>4.7338333333333331</v>
      </c>
      <c r="AF650" s="32">
        <f t="shared" si="433"/>
        <v>4.8246666666666664</v>
      </c>
      <c r="AG650" s="28">
        <f>SUM(AG353:AG364)</f>
        <v>471.6</v>
      </c>
      <c r="AH650" s="28">
        <f>SUM(AH353:AH364)</f>
        <v>3337.2000000000003</v>
      </c>
      <c r="AI650" s="28">
        <f t="shared" ref="AI650:AL650" si="434">SUM(AI353:AI364)</f>
        <v>160.00000000000003</v>
      </c>
      <c r="AJ650" s="28">
        <f t="shared" si="434"/>
        <v>3142.7000000000003</v>
      </c>
      <c r="AK650" s="28">
        <f t="shared" si="434"/>
        <v>691.1</v>
      </c>
      <c r="AL650" s="28">
        <f t="shared" si="434"/>
        <v>1869.5000000000002</v>
      </c>
    </row>
    <row r="651" spans="1:38">
      <c r="A651" s="4">
        <v>2020</v>
      </c>
      <c r="C651" s="28">
        <f t="shared" ref="C651:V651" si="435">AVERAGE(C365:C376)</f>
        <v>8849.8684122819304</v>
      </c>
      <c r="D651" s="28">
        <f t="shared" si="435"/>
        <v>449.18629398915647</v>
      </c>
      <c r="E651" s="28">
        <f t="shared" si="435"/>
        <v>286.24873622929016</v>
      </c>
      <c r="F651" s="28">
        <f t="shared" si="435"/>
        <v>1659.3818690123326</v>
      </c>
      <c r="G651" s="28">
        <f t="shared" si="435"/>
        <v>147.73480539659641</v>
      </c>
      <c r="H651" s="28">
        <f t="shared" si="435"/>
        <v>577.33054408312137</v>
      </c>
      <c r="I651" s="28">
        <f t="shared" si="435"/>
        <v>1404.6567513462026</v>
      </c>
      <c r="J651" s="28">
        <f t="shared" si="435"/>
        <v>1472.9542664406965</v>
      </c>
      <c r="K651" s="28">
        <f t="shared" si="435"/>
        <v>1327.3923430369098</v>
      </c>
      <c r="L651" s="28">
        <f t="shared" si="435"/>
        <v>366.56609223656233</v>
      </c>
      <c r="M651" s="28">
        <f>AVERAGE(M365:M376)</f>
        <v>6956.0166715524238</v>
      </c>
      <c r="N651" s="28">
        <f t="shared" si="435"/>
        <v>1134.6728798977313</v>
      </c>
      <c r="O651" s="30">
        <f t="shared" si="435"/>
        <v>30.45</v>
      </c>
      <c r="P651" s="28">
        <f t="shared" si="435"/>
        <v>274.20016800121272</v>
      </c>
      <c r="Q651" s="39">
        <f t="shared" si="435"/>
        <v>949171.16426663613</v>
      </c>
      <c r="R651" s="28">
        <f t="shared" si="435"/>
        <v>42532.277263409</v>
      </c>
      <c r="S651" s="39">
        <f t="shared" si="435"/>
        <v>849829.35250525177</v>
      </c>
      <c r="T651" s="39">
        <f>AVERAGE(T365:T376)</f>
        <v>36873.395981334543</v>
      </c>
      <c r="U651" s="28">
        <f t="shared" si="435"/>
        <v>108.0210801590455</v>
      </c>
      <c r="V651" s="28">
        <f t="shared" si="435"/>
        <v>102.89907289688666</v>
      </c>
      <c r="W651" s="32">
        <f t="shared" ref="W651:AF651" si="436">AVERAGE(W365:W376)</f>
        <v>17.066538907239799</v>
      </c>
      <c r="X651" s="32">
        <f t="shared" si="436"/>
        <v>14.105570569290839</v>
      </c>
      <c r="Y651" s="32">
        <f t="shared" si="436"/>
        <v>11.799117172829817</v>
      </c>
      <c r="Z651" s="32">
        <f t="shared" si="436"/>
        <v>13.697450209785449</v>
      </c>
      <c r="AA651" s="32">
        <f t="shared" si="436"/>
        <v>13.904643149002778</v>
      </c>
      <c r="AB651" s="32">
        <f t="shared" si="436"/>
        <v>6.2242500000000005</v>
      </c>
      <c r="AC651" s="32">
        <f t="shared" si="436"/>
        <v>5.1444999999999999</v>
      </c>
      <c r="AD651" s="32">
        <f t="shared" si="436"/>
        <v>4.3031666666666668</v>
      </c>
      <c r="AE651" s="32">
        <f t="shared" si="436"/>
        <v>4.9955833333333324</v>
      </c>
      <c r="AF651" s="32">
        <f t="shared" si="436"/>
        <v>5.0710833333333323</v>
      </c>
      <c r="AG651" s="28">
        <f>SUM(AG365:AG376)</f>
        <v>471.6</v>
      </c>
      <c r="AH651" s="28">
        <f>SUM(AH365:AH376)</f>
        <v>3337.2000000000003</v>
      </c>
      <c r="AI651" s="28">
        <f t="shared" ref="AI651:AL651" si="437">SUM(AI365:AI376)</f>
        <v>160.00000000000003</v>
      </c>
      <c r="AJ651" s="28">
        <f t="shared" si="437"/>
        <v>3142.7000000000003</v>
      </c>
      <c r="AK651" s="28">
        <f t="shared" si="437"/>
        <v>691.1</v>
      </c>
      <c r="AL651" s="28">
        <f t="shared" si="437"/>
        <v>1869.5000000000002</v>
      </c>
    </row>
    <row r="652" spans="1:38">
      <c r="A652" s="4">
        <v>2021</v>
      </c>
      <c r="C652" s="28">
        <f t="shared" ref="C652:V652" si="438">AVERAGE(C377:C388)</f>
        <v>9004.9250131262961</v>
      </c>
      <c r="D652" s="28">
        <f t="shared" si="438"/>
        <v>460.5678061016003</v>
      </c>
      <c r="E652" s="28">
        <f t="shared" si="438"/>
        <v>280.6517282270957</v>
      </c>
      <c r="F652" s="28">
        <f t="shared" si="438"/>
        <v>1665.0118751705329</v>
      </c>
      <c r="G652" s="28">
        <f t="shared" si="438"/>
        <v>148.84149938427734</v>
      </c>
      <c r="H652" s="28">
        <f t="shared" si="438"/>
        <v>585.91862829310924</v>
      </c>
      <c r="I652" s="28">
        <f t="shared" si="438"/>
        <v>1440.0900350281329</v>
      </c>
      <c r="J652" s="28">
        <f t="shared" si="438"/>
        <v>1522.3954540730454</v>
      </c>
      <c r="K652" s="28">
        <f t="shared" si="438"/>
        <v>1364.2121636235777</v>
      </c>
      <c r="L652" s="28">
        <f t="shared" si="438"/>
        <v>372.42901722083593</v>
      </c>
      <c r="M652" s="28">
        <f>AVERAGE(M377:M388)</f>
        <v>7098.8986727935107</v>
      </c>
      <c r="N652" s="28">
        <f t="shared" si="438"/>
        <v>1141.0039601207341</v>
      </c>
      <c r="O652" s="30">
        <f t="shared" si="438"/>
        <v>30.45</v>
      </c>
      <c r="P652" s="28">
        <f t="shared" si="438"/>
        <v>280.07696961181983</v>
      </c>
      <c r="Q652" s="39">
        <f t="shared" si="438"/>
        <v>987262.55431236408</v>
      </c>
      <c r="R652" s="28">
        <f t="shared" si="438"/>
        <v>42966.660676223015</v>
      </c>
      <c r="S652" s="39">
        <f t="shared" si="438"/>
        <v>883253.37564995745</v>
      </c>
      <c r="T652" s="39">
        <f>AVERAGE(T377:T388)</f>
        <v>37507.792777541596</v>
      </c>
      <c r="U652" s="28">
        <f t="shared" si="438"/>
        <v>108.71281431660151</v>
      </c>
      <c r="V652" s="28">
        <f t="shared" si="438"/>
        <v>103.3628821192405</v>
      </c>
      <c r="W652" s="32">
        <f t="shared" ref="W652:AF652" si="439">AVERAGE(W377:W388)</f>
        <v>18.01525763516041</v>
      </c>
      <c r="X652" s="32">
        <f t="shared" si="439"/>
        <v>14.939905656629838</v>
      </c>
      <c r="Y652" s="32">
        <f t="shared" si="439"/>
        <v>12.4275703717938</v>
      </c>
      <c r="Z652" s="32">
        <f t="shared" si="439"/>
        <v>14.507645250174905</v>
      </c>
      <c r="AA652" s="32">
        <f t="shared" si="439"/>
        <v>14.696159092897974</v>
      </c>
      <c r="AB652" s="32">
        <f t="shared" si="439"/>
        <v>6.4325833333333327</v>
      </c>
      <c r="AC652" s="32">
        <f t="shared" si="439"/>
        <v>5.3345833333333337</v>
      </c>
      <c r="AD652" s="32">
        <f t="shared" si="439"/>
        <v>4.437333333333334</v>
      </c>
      <c r="AE652" s="32">
        <f t="shared" si="439"/>
        <v>5.1801666666666657</v>
      </c>
      <c r="AF652" s="32">
        <f t="shared" si="439"/>
        <v>5.2474166666666662</v>
      </c>
      <c r="AG652" s="28">
        <f>SUM(AG377:AG388)</f>
        <v>471.6</v>
      </c>
      <c r="AH652" s="28">
        <f>SUM(AH377:AH388)</f>
        <v>3337.2000000000003</v>
      </c>
      <c r="AI652" s="28">
        <f t="shared" ref="AI652:AL652" si="440">SUM(AI377:AI388)</f>
        <v>160.00000000000003</v>
      </c>
      <c r="AJ652" s="28">
        <f t="shared" si="440"/>
        <v>3142.7000000000003</v>
      </c>
      <c r="AK652" s="28">
        <f t="shared" si="440"/>
        <v>691.1</v>
      </c>
      <c r="AL652" s="28">
        <f t="shared" si="440"/>
        <v>1869.5000000000002</v>
      </c>
    </row>
    <row r="653" spans="1:38">
      <c r="A653" s="4">
        <v>2022</v>
      </c>
      <c r="C653" s="28">
        <f t="shared" ref="C653:V653" si="441">AVERAGE(C389:C400)</f>
        <v>9153.573789678303</v>
      </c>
      <c r="D653" s="28">
        <f t="shared" si="441"/>
        <v>470.22422251641336</v>
      </c>
      <c r="E653" s="28">
        <f t="shared" si="441"/>
        <v>274.83787114893425</v>
      </c>
      <c r="F653" s="28">
        <f t="shared" si="441"/>
        <v>1669.3720920060939</v>
      </c>
      <c r="G653" s="28">
        <f t="shared" si="441"/>
        <v>149.78305032287722</v>
      </c>
      <c r="H653" s="28">
        <f t="shared" si="441"/>
        <v>594.52909095857751</v>
      </c>
      <c r="I653" s="28">
        <f t="shared" si="441"/>
        <v>1474.9790036453567</v>
      </c>
      <c r="J653" s="28">
        <f t="shared" si="441"/>
        <v>1571.5653713244083</v>
      </c>
      <c r="K653" s="28">
        <f t="shared" si="441"/>
        <v>1399.6875994318586</v>
      </c>
      <c r="L653" s="28">
        <f t="shared" si="441"/>
        <v>378.09392376883966</v>
      </c>
      <c r="M653" s="28">
        <f>AVERAGE(M389:M400)</f>
        <v>7238.0101314580124</v>
      </c>
      <c r="N653" s="28">
        <f t="shared" si="441"/>
        <v>1146.6585982192091</v>
      </c>
      <c r="O653" s="30">
        <f t="shared" si="441"/>
        <v>30.45</v>
      </c>
      <c r="P653" s="28">
        <f t="shared" si="441"/>
        <v>285.94471020501135</v>
      </c>
      <c r="Q653" s="39">
        <f t="shared" si="441"/>
        <v>1024942.226048523</v>
      </c>
      <c r="R653" s="28">
        <f t="shared" si="441"/>
        <v>43444.007166733609</v>
      </c>
      <c r="S653" s="39">
        <f t="shared" si="441"/>
        <v>916296.16474774387</v>
      </c>
      <c r="T653" s="39">
        <f>AVERAGE(T389:T400)</f>
        <v>38113.067204153383</v>
      </c>
      <c r="U653" s="28">
        <f t="shared" si="441"/>
        <v>109.53567377620283</v>
      </c>
      <c r="V653" s="28">
        <f t="shared" si="441"/>
        <v>103.83526326508229</v>
      </c>
      <c r="W653" s="32">
        <f t="shared" ref="W653:AF653" si="442">AVERAGE(W389:W400)</f>
        <v>18.995214999560773</v>
      </c>
      <c r="X653" s="32">
        <f t="shared" si="442"/>
        <v>15.801237032019833</v>
      </c>
      <c r="Y653" s="32">
        <f t="shared" si="442"/>
        <v>13.074263280851689</v>
      </c>
      <c r="Z653" s="32">
        <f t="shared" si="442"/>
        <v>15.344055487575437</v>
      </c>
      <c r="AA653" s="32">
        <f t="shared" si="442"/>
        <v>15.513561438057266</v>
      </c>
      <c r="AB653" s="32">
        <f t="shared" si="442"/>
        <v>6.6432500000000019</v>
      </c>
      <c r="AC653" s="32">
        <f t="shared" si="442"/>
        <v>5.5261666666666676</v>
      </c>
      <c r="AD653" s="32">
        <f t="shared" si="442"/>
        <v>4.5724999999999998</v>
      </c>
      <c r="AE653" s="32">
        <f t="shared" si="442"/>
        <v>5.3664166666666659</v>
      </c>
      <c r="AF653" s="32">
        <f t="shared" si="442"/>
        <v>5.4256666666666673</v>
      </c>
      <c r="AG653" s="28">
        <f>SUM(AG389:AG400)</f>
        <v>471.6</v>
      </c>
      <c r="AH653" s="28">
        <f>SUM(AH389:AH400)</f>
        <v>3337.2000000000003</v>
      </c>
      <c r="AI653" s="28">
        <f t="shared" ref="AI653:AL653" si="443">SUM(AI389:AI400)</f>
        <v>160.00000000000003</v>
      </c>
      <c r="AJ653" s="28">
        <f t="shared" si="443"/>
        <v>3142.7000000000003</v>
      </c>
      <c r="AK653" s="28">
        <f t="shared" si="443"/>
        <v>691.1</v>
      </c>
      <c r="AL653" s="28">
        <f t="shared" si="443"/>
        <v>1869.5000000000002</v>
      </c>
    </row>
    <row r="654" spans="1:38">
      <c r="A654" s="4">
        <v>2023</v>
      </c>
      <c r="C654" s="28">
        <f t="shared" ref="C654:V654" si="444">AVERAGE(C401:C412)</f>
        <v>9295.7138475047959</v>
      </c>
      <c r="D654" s="28">
        <f t="shared" si="444"/>
        <v>479.10632658855792</v>
      </c>
      <c r="E654" s="28">
        <f t="shared" si="444"/>
        <v>268.82353880507225</v>
      </c>
      <c r="F654" s="28">
        <f t="shared" si="444"/>
        <v>1672.3423231386926</v>
      </c>
      <c r="G654" s="28">
        <f t="shared" si="444"/>
        <v>150.62730601667076</v>
      </c>
      <c r="H654" s="28">
        <f t="shared" si="444"/>
        <v>603.11274679317091</v>
      </c>
      <c r="I654" s="28">
        <f t="shared" si="444"/>
        <v>1508.4756865871277</v>
      </c>
      <c r="J654" s="28">
        <f t="shared" si="444"/>
        <v>1621.0605446003512</v>
      </c>
      <c r="K654" s="28">
        <f t="shared" si="444"/>
        <v>1433.6692032607723</v>
      </c>
      <c r="L654" s="28">
        <f t="shared" si="444"/>
        <v>383.40183564639966</v>
      </c>
      <c r="M654" s="28">
        <f>AVERAGE(M401:M412)</f>
        <v>7372.6896460431853</v>
      </c>
      <c r="N654" s="28">
        <f t="shared" si="444"/>
        <v>1151.2570373837482</v>
      </c>
      <c r="O654" s="30">
        <f t="shared" si="444"/>
        <v>30.45</v>
      </c>
      <c r="P654" s="28">
        <f t="shared" si="444"/>
        <v>291.91171401194663</v>
      </c>
      <c r="Q654" s="39">
        <f t="shared" si="444"/>
        <v>1062371.0945576315</v>
      </c>
      <c r="R654" s="28">
        <f t="shared" si="444"/>
        <v>43936.236090757106</v>
      </c>
      <c r="S654" s="39">
        <f t="shared" si="444"/>
        <v>949070.55948785122</v>
      </c>
      <c r="T654" s="39">
        <f>AVERAGE(T401:T412)</f>
        <v>38685.368713493001</v>
      </c>
      <c r="U654" s="28">
        <f t="shared" si="444"/>
        <v>110.2304437650098</v>
      </c>
      <c r="V654" s="28">
        <f t="shared" si="444"/>
        <v>104.17965858035848</v>
      </c>
      <c r="W654" s="32">
        <f t="shared" ref="W654:AF654" si="445">AVERAGE(W401:W412)</f>
        <v>19.86057084897768</v>
      </c>
      <c r="X654" s="32">
        <f t="shared" si="445"/>
        <v>16.545159425948544</v>
      </c>
      <c r="Y654" s="32">
        <f t="shared" si="445"/>
        <v>13.615923729976947</v>
      </c>
      <c r="Z654" s="32">
        <f t="shared" si="445"/>
        <v>16.066453769922635</v>
      </c>
      <c r="AA654" s="32">
        <f t="shared" si="445"/>
        <v>16.22920541868665</v>
      </c>
      <c r="AB654" s="32">
        <f t="shared" si="445"/>
        <v>6.8038333333333334</v>
      </c>
      <c r="AC654" s="32">
        <f t="shared" si="445"/>
        <v>5.6680833333333327</v>
      </c>
      <c r="AD654" s="32">
        <f t="shared" si="445"/>
        <v>4.6646666666666663</v>
      </c>
      <c r="AE654" s="32">
        <f t="shared" si="445"/>
        <v>5.5041666666666673</v>
      </c>
      <c r="AF654" s="32">
        <f t="shared" si="445"/>
        <v>5.5596666666666676</v>
      </c>
      <c r="AG654" s="28">
        <f>SUM(AG401:AG412)</f>
        <v>471.6</v>
      </c>
      <c r="AH654" s="28">
        <f>SUM(AH401:AH412)</f>
        <v>3337.2000000000003</v>
      </c>
      <c r="AI654" s="28">
        <f t="shared" ref="AI654:AL654" si="446">SUM(AI401:AI412)</f>
        <v>160.00000000000003</v>
      </c>
      <c r="AJ654" s="28">
        <f t="shared" si="446"/>
        <v>3142.7000000000003</v>
      </c>
      <c r="AK654" s="28">
        <f t="shared" si="446"/>
        <v>691.1</v>
      </c>
      <c r="AL654" s="28">
        <f t="shared" si="446"/>
        <v>1869.5000000000002</v>
      </c>
    </row>
    <row r="655" spans="1:38">
      <c r="A655" s="4">
        <v>2024</v>
      </c>
      <c r="C655" s="28">
        <f t="shared" ref="C655:V655" si="447">AVERAGE(C413:C424)</f>
        <v>9434.6714294113954</v>
      </c>
      <c r="D655" s="28">
        <f t="shared" si="447"/>
        <v>487.73149306376354</v>
      </c>
      <c r="E655" s="28">
        <f t="shared" si="447"/>
        <v>262.78023568981922</v>
      </c>
      <c r="F655" s="28">
        <f t="shared" si="447"/>
        <v>1674.634129432636</v>
      </c>
      <c r="G655" s="28">
        <f t="shared" si="447"/>
        <v>151.52285167479417</v>
      </c>
      <c r="H655" s="28">
        <f t="shared" si="447"/>
        <v>611.96450328795049</v>
      </c>
      <c r="I655" s="28">
        <f t="shared" si="447"/>
        <v>1541.3336638105186</v>
      </c>
      <c r="J655" s="28">
        <f t="shared" si="447"/>
        <v>1670.5175839849496</v>
      </c>
      <c r="K655" s="28">
        <f t="shared" si="447"/>
        <v>1466.4014445979926</v>
      </c>
      <c r="L655" s="28">
        <f t="shared" si="447"/>
        <v>388.30318684819844</v>
      </c>
      <c r="M655" s="28">
        <f>AVERAGE(M413:M424)</f>
        <v>7504.677363637039</v>
      </c>
      <c r="N655" s="28">
        <f t="shared" si="447"/>
        <v>1155.6381515603086</v>
      </c>
      <c r="O655" s="30">
        <f t="shared" si="447"/>
        <v>30.45</v>
      </c>
      <c r="P655" s="28">
        <f t="shared" si="447"/>
        <v>298.06190199211022</v>
      </c>
      <c r="Q655" s="39">
        <f t="shared" si="447"/>
        <v>1099593.4905341025</v>
      </c>
      <c r="R655" s="28">
        <f t="shared" si="447"/>
        <v>44440.979164595286</v>
      </c>
      <c r="S655" s="39">
        <f t="shared" si="447"/>
        <v>981757.89410445991</v>
      </c>
      <c r="T655" s="39">
        <f>AVERAGE(T413:T424)</f>
        <v>39232.336263215351</v>
      </c>
      <c r="U655" s="28">
        <f t="shared" si="447"/>
        <v>110.81106855977322</v>
      </c>
      <c r="V655" s="28">
        <f t="shared" si="447"/>
        <v>104.41608962109298</v>
      </c>
      <c r="W655" s="32">
        <f t="shared" ref="W655:AF655" si="448">AVERAGE(W413:W424)</f>
        <v>20.83772962550626</v>
      </c>
      <c r="X655" s="32">
        <f t="shared" si="448"/>
        <v>17.395470619210233</v>
      </c>
      <c r="Y655" s="32">
        <f t="shared" si="448"/>
        <v>14.242376965586553</v>
      </c>
      <c r="Z655" s="32">
        <f t="shared" si="448"/>
        <v>16.892162675160545</v>
      </c>
      <c r="AA655" s="32">
        <f t="shared" si="448"/>
        <v>17.04110851756873</v>
      </c>
      <c r="AB655" s="32">
        <f t="shared" si="448"/>
        <v>6.9913333333333343</v>
      </c>
      <c r="AC655" s="32">
        <f t="shared" si="448"/>
        <v>5.8364166666666675</v>
      </c>
      <c r="AD655" s="32">
        <f t="shared" si="448"/>
        <v>4.7785000000000002</v>
      </c>
      <c r="AE655" s="32">
        <f t="shared" si="448"/>
        <v>5.6677500000000007</v>
      </c>
      <c r="AF655" s="32">
        <f t="shared" si="448"/>
        <v>5.7176666666666662</v>
      </c>
      <c r="AG655" s="28">
        <f>SUM(AG413:AG424)</f>
        <v>471.6</v>
      </c>
      <c r="AH655" s="28">
        <f>SUM(AH413:AH424)</f>
        <v>3337.2000000000003</v>
      </c>
      <c r="AI655" s="28">
        <f t="shared" ref="AI655:AL655" si="449">SUM(AI413:AI424)</f>
        <v>160.00000000000003</v>
      </c>
      <c r="AJ655" s="28">
        <f t="shared" si="449"/>
        <v>3142.7000000000003</v>
      </c>
      <c r="AK655" s="28">
        <f t="shared" si="449"/>
        <v>691.1</v>
      </c>
      <c r="AL655" s="28">
        <f t="shared" si="449"/>
        <v>1869.5000000000002</v>
      </c>
    </row>
    <row r="656" spans="1:38">
      <c r="A656" s="4">
        <v>2025</v>
      </c>
      <c r="C656" s="28">
        <f t="shared" ref="C656:V656" si="450">AVERAGE(C425:C436)</f>
        <v>9571.1594434326562</v>
      </c>
      <c r="D656" s="28">
        <f t="shared" si="450"/>
        <v>494.96801029217073</v>
      </c>
      <c r="E656" s="28">
        <f t="shared" si="450"/>
        <v>257.03790319126989</v>
      </c>
      <c r="F656" s="28">
        <f t="shared" si="450"/>
        <v>1676.8110989188019</v>
      </c>
      <c r="G656" s="28">
        <f t="shared" si="450"/>
        <v>152.67303478348654</v>
      </c>
      <c r="H656" s="28">
        <f t="shared" si="450"/>
        <v>621.4480224358357</v>
      </c>
      <c r="I656" s="28">
        <f t="shared" si="450"/>
        <v>1574.5825897358993</v>
      </c>
      <c r="J656" s="28">
        <f t="shared" si="450"/>
        <v>1718.863737909124</v>
      </c>
      <c r="K656" s="28">
        <f t="shared" si="450"/>
        <v>1498.1555709122006</v>
      </c>
      <c r="L656" s="28">
        <f t="shared" si="450"/>
        <v>392.95008084620468</v>
      </c>
      <c r="M656" s="28">
        <f>AVERAGE(M425:M436)</f>
        <v>7635.4841355415529</v>
      </c>
      <c r="N656" s="28">
        <f t="shared" si="450"/>
        <v>1159.8276278578269</v>
      </c>
      <c r="O656" s="30">
        <f t="shared" si="450"/>
        <v>30.45</v>
      </c>
      <c r="P656" s="28">
        <f t="shared" si="450"/>
        <v>304.2960263310261</v>
      </c>
      <c r="Q656" s="25">
        <f t="shared" si="450"/>
        <v>1136586.3129145624</v>
      </c>
      <c r="R656" s="28">
        <f t="shared" si="450"/>
        <v>44942.500136588591</v>
      </c>
      <c r="S656" s="39">
        <f t="shared" si="450"/>
        <v>1014342.7456038659</v>
      </c>
      <c r="T656" s="39">
        <f>AVERAGE(T425:T436)</f>
        <v>39758.496434089204</v>
      </c>
      <c r="U656" s="28">
        <f t="shared" si="450"/>
        <v>111.24070017942798</v>
      </c>
      <c r="V656" s="28">
        <f t="shared" si="450"/>
        <v>104.52242745528592</v>
      </c>
      <c r="W656" s="32">
        <f t="shared" ref="W656:AF656" si="451">AVERAGE(W425:W436)</f>
        <v>21.66388793170837</v>
      </c>
      <c r="X656" s="32">
        <f t="shared" si="451"/>
        <v>18.103316225210211</v>
      </c>
      <c r="Y656" s="32">
        <f t="shared" si="451"/>
        <v>14.755484717187086</v>
      </c>
      <c r="Z656" s="32">
        <f t="shared" si="451"/>
        <v>17.579527989223664</v>
      </c>
      <c r="AA656" s="32">
        <f t="shared" si="451"/>
        <v>17.723456544326904</v>
      </c>
      <c r="AB656" s="32">
        <f t="shared" si="451"/>
        <v>7.1195833333333338</v>
      </c>
      <c r="AC656" s="32">
        <f t="shared" si="451"/>
        <v>5.949583333333333</v>
      </c>
      <c r="AD656" s="32">
        <f t="shared" si="451"/>
        <v>4.8493333333333331</v>
      </c>
      <c r="AE656" s="32">
        <f t="shared" si="451"/>
        <v>5.7774166666666664</v>
      </c>
      <c r="AF656" s="32">
        <f t="shared" si="451"/>
        <v>5.824583333333333</v>
      </c>
      <c r="AG656" s="28">
        <f>SUM(AG425:AG436)</f>
        <v>471.6</v>
      </c>
      <c r="AH656" s="28">
        <f>SUM(AH425:AH436)</f>
        <v>3337.2000000000003</v>
      </c>
      <c r="AI656" s="28">
        <f t="shared" ref="AI656:AL656" si="452">SUM(AI425:AI436)</f>
        <v>160.00000000000003</v>
      </c>
      <c r="AJ656" s="28">
        <f t="shared" si="452"/>
        <v>3142.7000000000003</v>
      </c>
      <c r="AK656" s="28">
        <f t="shared" si="452"/>
        <v>691.1</v>
      </c>
      <c r="AL656" s="28">
        <f t="shared" si="452"/>
        <v>1869.5000000000002</v>
      </c>
    </row>
    <row r="657" spans="1:38">
      <c r="A657" s="4">
        <v>2026</v>
      </c>
      <c r="C657" s="28">
        <f t="shared" ref="C657:V657" si="453">AVERAGE(C437:C448)</f>
        <v>9707.193381078132</v>
      </c>
      <c r="D657" s="28">
        <f t="shared" si="453"/>
        <v>500.58242769898419</v>
      </c>
      <c r="E657" s="28">
        <f t="shared" si="453"/>
        <v>251.25358929858169</v>
      </c>
      <c r="F657" s="28">
        <f t="shared" si="453"/>
        <v>1678.1777541368695</v>
      </c>
      <c r="G657" s="28">
        <f t="shared" si="453"/>
        <v>153.87289295007966</v>
      </c>
      <c r="H657" s="28">
        <f t="shared" si="453"/>
        <v>631.56239160370308</v>
      </c>
      <c r="I657" s="28">
        <f t="shared" si="453"/>
        <v>1610.9803180060642</v>
      </c>
      <c r="J657" s="28">
        <f t="shared" si="453"/>
        <v>1766.7864803312302</v>
      </c>
      <c r="K657" s="28">
        <f t="shared" si="453"/>
        <v>1528.2988757394262</v>
      </c>
      <c r="L657" s="28">
        <f t="shared" si="453"/>
        <v>397.33576095829039</v>
      </c>
      <c r="M657" s="28">
        <f>AVERAGE(M437:M448)</f>
        <v>7767.0144737256633</v>
      </c>
      <c r="N657" s="28">
        <f t="shared" si="453"/>
        <v>1164.4916565105784</v>
      </c>
      <c r="O657" s="30">
        <f t="shared" si="453"/>
        <v>30.45</v>
      </c>
      <c r="P657" s="28">
        <f t="shared" si="453"/>
        <v>310.54677978001109</v>
      </c>
      <c r="Q657" s="25">
        <f t="shared" si="453"/>
        <v>1174345.7499538569</v>
      </c>
      <c r="R657" s="28">
        <f t="shared" si="453"/>
        <v>45459.450383713971</v>
      </c>
      <c r="S657" s="39">
        <f t="shared" si="453"/>
        <v>1047650.5266073723</v>
      </c>
      <c r="T657" s="39">
        <f>AVERAGE(T437:T448)</f>
        <v>40296.054804220439</v>
      </c>
      <c r="U657" s="28">
        <f t="shared" si="453"/>
        <v>111.74246633935432</v>
      </c>
      <c r="V657" s="28">
        <f t="shared" si="453"/>
        <v>104.63918780954542</v>
      </c>
      <c r="W657" s="32">
        <f t="shared" ref="W657:AF657" si="454">AVERAGE(W437:W448)</f>
        <v>22.507974295062354</v>
      </c>
      <c r="X657" s="32">
        <f t="shared" si="454"/>
        <v>18.825177430499021</v>
      </c>
      <c r="Y657" s="32">
        <f t="shared" si="454"/>
        <v>15.275996180174799</v>
      </c>
      <c r="Z657" s="32">
        <f t="shared" si="454"/>
        <v>18.280503385379962</v>
      </c>
      <c r="AA657" s="32">
        <f t="shared" si="454"/>
        <v>18.420114602201938</v>
      </c>
      <c r="AB657" s="32">
        <f t="shared" si="454"/>
        <v>7.2479166666666677</v>
      </c>
      <c r="AC657" s="32">
        <f t="shared" si="454"/>
        <v>6.0622499999999988</v>
      </c>
      <c r="AD657" s="32">
        <f t="shared" si="454"/>
        <v>4.9193333333333342</v>
      </c>
      <c r="AE657" s="32">
        <f t="shared" si="454"/>
        <v>5.886916666666667</v>
      </c>
      <c r="AF657" s="32">
        <f t="shared" si="454"/>
        <v>5.9317500000000001</v>
      </c>
      <c r="AG657" s="28">
        <f>SUM(AG437:AG448)</f>
        <v>471.6</v>
      </c>
      <c r="AH657" s="28">
        <f>SUM(AH437:AH448)</f>
        <v>3337.2000000000003</v>
      </c>
      <c r="AI657" s="28">
        <f t="shared" ref="AI657:AL657" si="455">SUM(AI437:AI448)</f>
        <v>160.00000000000003</v>
      </c>
      <c r="AJ657" s="28">
        <f t="shared" si="455"/>
        <v>3142.7000000000003</v>
      </c>
      <c r="AK657" s="28">
        <f t="shared" si="455"/>
        <v>691.1</v>
      </c>
      <c r="AL657" s="28">
        <f t="shared" si="455"/>
        <v>1869.5000000000002</v>
      </c>
    </row>
    <row r="658" spans="1:38">
      <c r="A658" s="4">
        <v>2027</v>
      </c>
      <c r="C658" s="28">
        <f t="shared" ref="C658:V658" si="456">AVERAGE(C449:C460)</f>
        <v>9843.4585060293557</v>
      </c>
      <c r="D658" s="28">
        <f t="shared" si="456"/>
        <v>506.87015529816796</v>
      </c>
      <c r="E658" s="28">
        <f t="shared" si="456"/>
        <v>245.60764059015102</v>
      </c>
      <c r="F658" s="28">
        <f t="shared" si="456"/>
        <v>1679.6771107577067</v>
      </c>
      <c r="G658" s="28">
        <f t="shared" si="456"/>
        <v>155.24088404982857</v>
      </c>
      <c r="H658" s="28">
        <f t="shared" si="456"/>
        <v>642.06638088369721</v>
      </c>
      <c r="I658" s="28">
        <f t="shared" si="456"/>
        <v>1647.3441666191732</v>
      </c>
      <c r="J658" s="28">
        <f t="shared" si="456"/>
        <v>1814.1733587184729</v>
      </c>
      <c r="K658" s="28">
        <f t="shared" si="456"/>
        <v>1557.1410961199579</v>
      </c>
      <c r="L658" s="28">
        <f t="shared" si="456"/>
        <v>401.6211143867576</v>
      </c>
      <c r="M658" s="28">
        <f>AVERAGE(M449:M460)</f>
        <v>7897.2641115355937</v>
      </c>
      <c r="N658" s="28">
        <f t="shared" si="456"/>
        <v>1169.8382095051941</v>
      </c>
      <c r="O658" s="30">
        <f t="shared" si="456"/>
        <v>30.45</v>
      </c>
      <c r="P658" s="28">
        <f t="shared" si="456"/>
        <v>316.92377517422159</v>
      </c>
      <c r="Q658" s="25">
        <f t="shared" si="456"/>
        <v>1212422.5323117368</v>
      </c>
      <c r="R658" s="28">
        <f t="shared" si="456"/>
        <v>46015.224943097557</v>
      </c>
      <c r="S658" s="39">
        <f t="shared" si="456"/>
        <v>1081356.0411761065</v>
      </c>
      <c r="T658" s="39">
        <f>AVERAGE(T449:T460)</f>
        <v>40824.535271288085</v>
      </c>
      <c r="U658" s="28">
        <f t="shared" si="456"/>
        <v>112.21589164612449</v>
      </c>
      <c r="V658" s="28">
        <f t="shared" si="456"/>
        <v>104.72944743599483</v>
      </c>
      <c r="W658" s="32">
        <f t="shared" ref="W658:AF658" si="457">AVERAGE(W449:W460)</f>
        <v>23.340900344182359</v>
      </c>
      <c r="X658" s="32">
        <f t="shared" si="457"/>
        <v>19.532154839220375</v>
      </c>
      <c r="Y658" s="32">
        <f t="shared" si="457"/>
        <v>15.779099182442172</v>
      </c>
      <c r="Z658" s="32">
        <f t="shared" si="457"/>
        <v>18.967025621955518</v>
      </c>
      <c r="AA658" s="32">
        <f t="shared" si="457"/>
        <v>19.105587515978893</v>
      </c>
      <c r="AB658" s="32">
        <f t="shared" si="457"/>
        <v>7.3650833333333336</v>
      </c>
      <c r="AC658" s="32">
        <f t="shared" si="457"/>
        <v>6.1632500000000006</v>
      </c>
      <c r="AD658" s="32">
        <f t="shared" si="457"/>
        <v>4.9790000000000001</v>
      </c>
      <c r="AE658" s="32">
        <f t="shared" si="457"/>
        <v>5.9850833333333329</v>
      </c>
      <c r="AF658" s="32">
        <f t="shared" si="457"/>
        <v>6.0286666666666662</v>
      </c>
      <c r="AG658" s="28">
        <f>SUM(AG449:AG460)</f>
        <v>471.6</v>
      </c>
      <c r="AH658" s="28">
        <f>SUM(AH449:AH460)</f>
        <v>3337.2000000000003</v>
      </c>
      <c r="AI658" s="28">
        <f t="shared" ref="AI658:AL658" si="458">SUM(AI449:AI460)</f>
        <v>160.00000000000003</v>
      </c>
      <c r="AJ658" s="28">
        <f t="shared" si="458"/>
        <v>3142.7000000000003</v>
      </c>
      <c r="AK658" s="28">
        <f t="shared" si="458"/>
        <v>691.1</v>
      </c>
      <c r="AL658" s="28">
        <f t="shared" si="458"/>
        <v>1869.5000000000002</v>
      </c>
    </row>
    <row r="659" spans="1:38">
      <c r="A659" s="4">
        <v>2028</v>
      </c>
      <c r="C659" s="28">
        <f t="shared" ref="C659:V659" si="459">AVERAGE(C461:C472)</f>
        <v>9979.7661073010586</v>
      </c>
      <c r="D659" s="28">
        <f t="shared" si="459"/>
        <v>513.2456960681003</v>
      </c>
      <c r="E659" s="28">
        <f t="shared" si="459"/>
        <v>240.15223704162267</v>
      </c>
      <c r="F659" s="28">
        <f t="shared" si="459"/>
        <v>1681.4265774156265</v>
      </c>
      <c r="G659" s="28">
        <f t="shared" si="459"/>
        <v>156.79868437700267</v>
      </c>
      <c r="H659" s="28">
        <f t="shared" si="459"/>
        <v>652.86903148432577</v>
      </c>
      <c r="I659" s="28">
        <f t="shared" si="459"/>
        <v>1684.4002031376485</v>
      </c>
      <c r="J659" s="28">
        <f t="shared" si="459"/>
        <v>1860.5339369772291</v>
      </c>
      <c r="K659" s="28">
        <f t="shared" si="459"/>
        <v>1584.8874846076026</v>
      </c>
      <c r="L659" s="28">
        <f t="shared" si="459"/>
        <v>405.84611365237288</v>
      </c>
      <c r="M659" s="28">
        <f>AVERAGE(M461:M472)</f>
        <v>8026.7620316518087</v>
      </c>
      <c r="N659" s="28">
        <f t="shared" si="459"/>
        <v>1175.7016156571369</v>
      </c>
      <c r="O659" s="30">
        <f t="shared" si="459"/>
        <v>30.45</v>
      </c>
      <c r="P659" s="28">
        <f t="shared" si="459"/>
        <v>323.37620767772756</v>
      </c>
      <c r="Q659" s="25">
        <f t="shared" si="459"/>
        <v>1250560.6898052988</v>
      </c>
      <c r="R659" s="28">
        <f t="shared" si="459"/>
        <v>46587.545536253194</v>
      </c>
      <c r="S659" s="39">
        <f t="shared" si="459"/>
        <v>1115205.018801668</v>
      </c>
      <c r="T659" s="39">
        <f>AVERAGE(T461:T472)</f>
        <v>41338.053978456563</v>
      </c>
      <c r="U659" s="28">
        <f t="shared" si="459"/>
        <v>112.72112902847418</v>
      </c>
      <c r="V659" s="28">
        <f t="shared" si="459"/>
        <v>104.84104696920294</v>
      </c>
      <c r="W659" s="32">
        <f t="shared" ref="W659:AF659" si="460">AVERAGE(W461:W472)</f>
        <v>24.161406886247168</v>
      </c>
      <c r="X659" s="32">
        <f t="shared" si="460"/>
        <v>20.222872198738305</v>
      </c>
      <c r="Y659" s="32">
        <f t="shared" si="460"/>
        <v>16.26342862270123</v>
      </c>
      <c r="Z659" s="32">
        <f t="shared" si="460"/>
        <v>19.637758265811055</v>
      </c>
      <c r="AA659" s="32">
        <f t="shared" si="460"/>
        <v>19.778725333943989</v>
      </c>
      <c r="AB659" s="32">
        <f t="shared" si="460"/>
        <v>7.4718333333333335</v>
      </c>
      <c r="AC659" s="32">
        <f t="shared" si="460"/>
        <v>6.2540000000000004</v>
      </c>
      <c r="AD659" s="32">
        <f t="shared" si="460"/>
        <v>5.0294166666666671</v>
      </c>
      <c r="AE659" s="32">
        <f t="shared" si="460"/>
        <v>6.0729999999999995</v>
      </c>
      <c r="AF659" s="32">
        <f t="shared" si="460"/>
        <v>6.1164166666666659</v>
      </c>
      <c r="AG659" s="28">
        <f>SUM(AG461:AG472)</f>
        <v>471.6</v>
      </c>
      <c r="AH659" s="28">
        <f>SUM(AH461:AH472)</f>
        <v>3337.2000000000003</v>
      </c>
      <c r="AI659" s="28">
        <f t="shared" ref="AI659:AL659" si="461">SUM(AI461:AI472)</f>
        <v>160.00000000000003</v>
      </c>
      <c r="AJ659" s="28">
        <f t="shared" si="461"/>
        <v>3142.7000000000003</v>
      </c>
      <c r="AK659" s="28">
        <f t="shared" si="461"/>
        <v>691.1</v>
      </c>
      <c r="AL659" s="28">
        <f t="shared" si="461"/>
        <v>1869.5000000000002</v>
      </c>
    </row>
    <row r="660" spans="1:38">
      <c r="A660" s="4">
        <v>2029</v>
      </c>
      <c r="C660" s="28">
        <f t="shared" ref="C660:V660" si="462">AVERAGE(C473:C484)</f>
        <v>10117.210000511985</v>
      </c>
      <c r="D660" s="28">
        <f t="shared" si="462"/>
        <v>519.6312825173469</v>
      </c>
      <c r="E660" s="28">
        <f t="shared" si="462"/>
        <v>235.04040607868842</v>
      </c>
      <c r="F660" s="28">
        <f t="shared" si="462"/>
        <v>1684.285541198866</v>
      </c>
      <c r="G660" s="28">
        <f t="shared" si="462"/>
        <v>158.69267218672772</v>
      </c>
      <c r="H660" s="28">
        <f t="shared" si="462"/>
        <v>664.08213237947655</v>
      </c>
      <c r="I660" s="28">
        <f t="shared" si="462"/>
        <v>1721.9652335492365</v>
      </c>
      <c r="J660" s="28">
        <f t="shared" si="462"/>
        <v>1904.4674346201957</v>
      </c>
      <c r="K660" s="28">
        <f t="shared" si="462"/>
        <v>1612.3211809051047</v>
      </c>
      <c r="L660" s="28">
        <f t="shared" si="462"/>
        <v>410.34266749753851</v>
      </c>
      <c r="M660" s="28">
        <f>AVERAGE(M473:M484)</f>
        <v>8156.1568623371459</v>
      </c>
      <c r="N660" s="28">
        <f t="shared" si="462"/>
        <v>1182.4432656005063</v>
      </c>
      <c r="O660" s="30">
        <f t="shared" si="462"/>
        <v>30.45</v>
      </c>
      <c r="P660" s="28">
        <f t="shared" si="462"/>
        <v>329.93631907213035</v>
      </c>
      <c r="Q660" s="25">
        <f t="shared" si="462"/>
        <v>1289219.7530871572</v>
      </c>
      <c r="R660" s="28">
        <f t="shared" si="462"/>
        <v>47163.123675292612</v>
      </c>
      <c r="S660" s="39">
        <f t="shared" si="462"/>
        <v>1149645.2349592492</v>
      </c>
      <c r="T660" s="39">
        <f>AVERAGE(T473:T484)</f>
        <v>41843.504293613434</v>
      </c>
      <c r="U660" s="28">
        <f t="shared" si="462"/>
        <v>113.25063463803019</v>
      </c>
      <c r="V660" s="28">
        <f t="shared" si="462"/>
        <v>104.93659380639815</v>
      </c>
      <c r="W660" s="32">
        <f t="shared" ref="W660:AF660" si="463">AVERAGE(W473:W484)</f>
        <v>25.172784962716033</v>
      </c>
      <c r="X660" s="32">
        <f t="shared" si="463"/>
        <v>21.098281215089656</v>
      </c>
      <c r="Y660" s="32">
        <f t="shared" si="463"/>
        <v>16.900027274403261</v>
      </c>
      <c r="Z660" s="32">
        <f t="shared" si="463"/>
        <v>20.487838831908473</v>
      </c>
      <c r="AA660" s="32">
        <f t="shared" si="463"/>
        <v>20.617330583228767</v>
      </c>
      <c r="AB660" s="32">
        <f t="shared" si="463"/>
        <v>7.6297499999999987</v>
      </c>
      <c r="AC660" s="32">
        <f t="shared" si="463"/>
        <v>6.3950833333333321</v>
      </c>
      <c r="AD660" s="32">
        <f t="shared" si="463"/>
        <v>5.1225000000000005</v>
      </c>
      <c r="AE660" s="32">
        <f t="shared" si="463"/>
        <v>6.2098333333333349</v>
      </c>
      <c r="AF660" s="32">
        <f t="shared" si="463"/>
        <v>6.2490833333333322</v>
      </c>
      <c r="AG660" s="28">
        <f>SUM(AG473:AG484)</f>
        <v>471.6</v>
      </c>
      <c r="AH660" s="28">
        <f>SUM(AH473:AH484)</f>
        <v>3337.2000000000003</v>
      </c>
      <c r="AI660" s="28">
        <f t="shared" ref="AI660:AL660" si="464">SUM(AI473:AI484)</f>
        <v>160.00000000000003</v>
      </c>
      <c r="AJ660" s="28">
        <f t="shared" si="464"/>
        <v>3142.7000000000003</v>
      </c>
      <c r="AK660" s="28">
        <f t="shared" si="464"/>
        <v>691.1</v>
      </c>
      <c r="AL660" s="28">
        <f t="shared" si="464"/>
        <v>1869.5000000000002</v>
      </c>
    </row>
    <row r="661" spans="1:38">
      <c r="A661" s="4">
        <v>2030</v>
      </c>
      <c r="C661" s="28">
        <f t="shared" ref="C661:V661" si="465">AVERAGE(C485:C496)</f>
        <v>10258.849975238549</v>
      </c>
      <c r="D661" s="28">
        <f t="shared" si="465"/>
        <v>527.48465694761353</v>
      </c>
      <c r="E661" s="28">
        <f t="shared" si="465"/>
        <v>230.16797632202181</v>
      </c>
      <c r="F661" s="28">
        <f t="shared" si="465"/>
        <v>1688.1300470905846</v>
      </c>
      <c r="G661" s="28">
        <f t="shared" si="465"/>
        <v>160.96372140173119</v>
      </c>
      <c r="H661" s="28">
        <f t="shared" si="465"/>
        <v>676.0113049222474</v>
      </c>
      <c r="I661" s="28">
        <f t="shared" si="465"/>
        <v>1759.8672221258705</v>
      </c>
      <c r="J661" s="28">
        <f t="shared" si="465"/>
        <v>1947.5853379635973</v>
      </c>
      <c r="K661" s="28">
        <f t="shared" si="465"/>
        <v>1639.5359006415995</v>
      </c>
      <c r="L661" s="28">
        <f t="shared" si="465"/>
        <v>415.05800172799781</v>
      </c>
      <c r="M661" s="28">
        <f>AVERAGE(M485:M496)</f>
        <v>8287.1515358736269</v>
      </c>
      <c r="N661" s="28">
        <f t="shared" si="465"/>
        <v>1190.0463243361737</v>
      </c>
      <c r="O661" s="30">
        <f t="shared" si="465"/>
        <v>30.45</v>
      </c>
      <c r="P661" s="28">
        <f t="shared" si="465"/>
        <v>336.65801475754142</v>
      </c>
      <c r="Q661" s="25">
        <f t="shared" si="465"/>
        <v>1328252.8098365783</v>
      </c>
      <c r="R661" s="28">
        <f t="shared" si="465"/>
        <v>47739.673676483748</v>
      </c>
      <c r="S661" s="39">
        <f t="shared" si="465"/>
        <v>1184469.3002945744</v>
      </c>
      <c r="T661" s="39">
        <f>AVERAGE(T485:T496)</f>
        <v>42345.450915637113</v>
      </c>
      <c r="U661" s="28">
        <f t="shared" si="465"/>
        <v>113.70168936436677</v>
      </c>
      <c r="V661" s="28">
        <f t="shared" si="465"/>
        <v>104.97894758231229</v>
      </c>
      <c r="W661" s="32">
        <f t="shared" ref="W661:AF661" si="466">AVERAGE(W485:W496)</f>
        <v>26.09155646089933</v>
      </c>
      <c r="X661" s="32">
        <f t="shared" si="466"/>
        <v>21.88544076536137</v>
      </c>
      <c r="Y661" s="32">
        <f t="shared" si="466"/>
        <v>17.470261388813537</v>
      </c>
      <c r="Z661" s="32">
        <f t="shared" si="466"/>
        <v>21.252223278041949</v>
      </c>
      <c r="AA661" s="32">
        <f t="shared" si="466"/>
        <v>21.376157111815534</v>
      </c>
      <c r="AB661" s="32">
        <f t="shared" si="466"/>
        <v>7.7504166666666663</v>
      </c>
      <c r="AC661" s="32">
        <f t="shared" si="466"/>
        <v>6.5011666666666663</v>
      </c>
      <c r="AD661" s="32">
        <f t="shared" si="466"/>
        <v>5.1894166666666672</v>
      </c>
      <c r="AE661" s="32">
        <f t="shared" si="466"/>
        <v>6.3129999999999997</v>
      </c>
      <c r="AF661" s="32">
        <f t="shared" si="466"/>
        <v>6.3496666666666677</v>
      </c>
      <c r="AG661" s="28">
        <f>SUM(AG485:AG496)</f>
        <v>471.6</v>
      </c>
      <c r="AH661" s="28">
        <f>SUM(AH485:AH496)</f>
        <v>3337.2000000000003</v>
      </c>
      <c r="AI661" s="28">
        <f t="shared" ref="AI661:AL661" si="467">SUM(AI485:AI496)</f>
        <v>160.00000000000003</v>
      </c>
      <c r="AJ661" s="28">
        <f t="shared" si="467"/>
        <v>3142.7000000000003</v>
      </c>
      <c r="AK661" s="28">
        <f t="shared" si="467"/>
        <v>691.1</v>
      </c>
      <c r="AL661" s="28">
        <f t="shared" si="467"/>
        <v>1869.5000000000002</v>
      </c>
    </row>
    <row r="662" spans="1:38">
      <c r="A662" s="4">
        <v>2031</v>
      </c>
      <c r="C662" s="28">
        <f>AVERAGE(C497:C508)</f>
        <v>10404.069072412738</v>
      </c>
      <c r="D662" s="28">
        <f t="shared" ref="D662:V662" si="468">AVERAGE(D497:D508)</f>
        <v>535.5364126696627</v>
      </c>
      <c r="E662" s="28">
        <f t="shared" si="468"/>
        <v>225.72528143647193</v>
      </c>
      <c r="F662" s="28">
        <f t="shared" si="468"/>
        <v>1692.1595588189914</v>
      </c>
      <c r="G662" s="28">
        <f t="shared" si="468"/>
        <v>163.66995920110446</v>
      </c>
      <c r="H662" s="28">
        <f t="shared" si="468"/>
        <v>689.39389969653939</v>
      </c>
      <c r="I662" s="28">
        <f t="shared" si="468"/>
        <v>1798.3522117742584</v>
      </c>
      <c r="J662" s="28">
        <f t="shared" si="468"/>
        <v>1990.2528822228805</v>
      </c>
      <c r="K662" s="28">
        <f t="shared" si="468"/>
        <v>1666.6610672221307</v>
      </c>
      <c r="L662" s="28">
        <f t="shared" si="468"/>
        <v>420.06691531330381</v>
      </c>
      <c r="M662" s="28">
        <f t="shared" si="468"/>
        <v>8420.5564942492092</v>
      </c>
      <c r="N662" s="28">
        <f t="shared" si="468"/>
        <v>1198.2032254167582</v>
      </c>
      <c r="O662" s="28">
        <f t="shared" si="468"/>
        <v>30.45</v>
      </c>
      <c r="P662" s="28">
        <f t="shared" si="468"/>
        <v>343.58622646281987</v>
      </c>
      <c r="Q662" s="28">
        <f t="shared" si="468"/>
        <v>1368242.9318580509</v>
      </c>
      <c r="R662" s="28">
        <f t="shared" si="468"/>
        <v>48310.37234949931</v>
      </c>
      <c r="S662" s="39">
        <f t="shared" si="468"/>
        <v>1220239.5391976445</v>
      </c>
      <c r="T662" s="39">
        <f>AVERAGE(T497:T508)</f>
        <v>42871.743622629008</v>
      </c>
      <c r="U662" s="28">
        <f t="shared" si="468"/>
        <v>114.0284797504889</v>
      </c>
      <c r="V662" s="28">
        <f t="shared" si="468"/>
        <v>104.97111507693897</v>
      </c>
      <c r="W662" s="32">
        <f t="shared" ref="W662:AF662" si="469">AVERAGE(W497:W508)</f>
        <v>27.014907929328043</v>
      </c>
      <c r="X662" s="32">
        <f t="shared" si="469"/>
        <v>22.677161040199753</v>
      </c>
      <c r="Y662" s="32">
        <f t="shared" si="469"/>
        <v>18.047085430468936</v>
      </c>
      <c r="Z662" s="32">
        <f t="shared" si="469"/>
        <v>22.02103649204167</v>
      </c>
      <c r="AA662" s="32">
        <f t="shared" si="469"/>
        <v>22.139001746308121</v>
      </c>
      <c r="AB662" s="32">
        <f t="shared" si="469"/>
        <v>7.8627499999999992</v>
      </c>
      <c r="AC662" s="32">
        <f t="shared" si="469"/>
        <v>6.6005000000000003</v>
      </c>
      <c r="AD662" s="32">
        <f t="shared" si="469"/>
        <v>5.2528333333333332</v>
      </c>
      <c r="AE662" s="32">
        <f t="shared" si="469"/>
        <v>6.4094166666666652</v>
      </c>
      <c r="AF662" s="32">
        <f t="shared" si="469"/>
        <v>6.4435000000000002</v>
      </c>
      <c r="AG662" s="28">
        <f>SUM(AG497:AG508)</f>
        <v>471.6</v>
      </c>
      <c r="AH662" s="28">
        <f>SUM(AH497:AH508)</f>
        <v>3337.2000000000003</v>
      </c>
      <c r="AI662" s="28">
        <f t="shared" ref="AI662:AL662" si="470">SUM(AI497:AI508)</f>
        <v>160.00000000000003</v>
      </c>
      <c r="AJ662" s="28">
        <f t="shared" si="470"/>
        <v>3142.7000000000003</v>
      </c>
      <c r="AK662" s="28">
        <f t="shared" si="470"/>
        <v>691.1</v>
      </c>
      <c r="AL662" s="28">
        <f t="shared" si="470"/>
        <v>1869.5000000000002</v>
      </c>
    </row>
    <row r="663" spans="1:38">
      <c r="A663" s="4">
        <v>2032</v>
      </c>
      <c r="C663" s="28">
        <f>AVERAGE(C509:C520)</f>
        <v>10549.452209520789</v>
      </c>
      <c r="D663" s="28">
        <f t="shared" ref="D663:V663" si="471">AVERAGE(D509:D520)</f>
        <v>543.66388135457237</v>
      </c>
      <c r="E663" s="28">
        <f t="shared" si="471"/>
        <v>221.58711768225783</v>
      </c>
      <c r="F663" s="28">
        <f t="shared" si="471"/>
        <v>1697.1245189730173</v>
      </c>
      <c r="G663" s="28">
        <f t="shared" si="471"/>
        <v>166.66017246251644</v>
      </c>
      <c r="H663" s="28">
        <f t="shared" si="471"/>
        <v>703.41450163232605</v>
      </c>
      <c r="I663" s="28">
        <f t="shared" si="471"/>
        <v>1837.0817844260894</v>
      </c>
      <c r="J663" s="28">
        <f t="shared" si="471"/>
        <v>2030.9093729136894</v>
      </c>
      <c r="K663" s="28">
        <f t="shared" si="471"/>
        <v>1693.2022391110111</v>
      </c>
      <c r="L663" s="28">
        <f t="shared" si="471"/>
        <v>425.06201069338886</v>
      </c>
      <c r="M663" s="28">
        <f t="shared" si="471"/>
        <v>8553.4546002120387</v>
      </c>
      <c r="N663" s="28">
        <f t="shared" si="471"/>
        <v>1206.6188050503006</v>
      </c>
      <c r="O663" s="28">
        <f t="shared" si="471"/>
        <v>30.45</v>
      </c>
      <c r="P663" s="28">
        <f t="shared" si="471"/>
        <v>350.7417027551262</v>
      </c>
      <c r="Q663" s="28">
        <f t="shared" si="471"/>
        <v>1408185.196989686</v>
      </c>
      <c r="R663" s="28">
        <f t="shared" si="471"/>
        <v>48904.715237305361</v>
      </c>
      <c r="S663" s="39">
        <f t="shared" si="471"/>
        <v>1256088.8565140795</v>
      </c>
      <c r="T663" s="39">
        <f>AVERAGE(T509:T520)</f>
        <v>43397.817301518218</v>
      </c>
      <c r="U663" s="28">
        <f t="shared" si="471"/>
        <v>114.35207687285786</v>
      </c>
      <c r="V663" s="28">
        <f t="shared" si="471"/>
        <v>104.98549646966813</v>
      </c>
      <c r="W663" s="32">
        <f t="shared" ref="W663:AF663" si="472">AVERAGE(W509:W520)</f>
        <v>28.007094281225054</v>
      </c>
      <c r="X663" s="32">
        <f t="shared" si="472"/>
        <v>23.533199644759886</v>
      </c>
      <c r="Y663" s="32">
        <f t="shared" si="472"/>
        <v>18.674398678785817</v>
      </c>
      <c r="Z663" s="32">
        <f t="shared" si="472"/>
        <v>22.852307095808968</v>
      </c>
      <c r="AA663" s="32">
        <f t="shared" si="472"/>
        <v>22.960673805723982</v>
      </c>
      <c r="AB663" s="32">
        <f t="shared" si="472"/>
        <v>7.9852499999999997</v>
      </c>
      <c r="AC663" s="32">
        <f t="shared" si="472"/>
        <v>6.7099999999999982</v>
      </c>
      <c r="AD663" s="32">
        <f t="shared" si="472"/>
        <v>5.3242500000000001</v>
      </c>
      <c r="AE663" s="32">
        <f t="shared" si="472"/>
        <v>6.5156666666666654</v>
      </c>
      <c r="AF663" s="32">
        <f t="shared" si="472"/>
        <v>6.5466666666666669</v>
      </c>
      <c r="AG663" s="28">
        <f>SUM(AG509:AG520)</f>
        <v>471.6</v>
      </c>
      <c r="AH663" s="28">
        <f>SUM(AH509:AH520)</f>
        <v>3337.2000000000003</v>
      </c>
      <c r="AI663" s="28">
        <f t="shared" ref="AI663:AL663" si="473">SUM(AI509:AI520)</f>
        <v>160.00000000000003</v>
      </c>
      <c r="AJ663" s="28">
        <f t="shared" si="473"/>
        <v>3142.7000000000003</v>
      </c>
      <c r="AK663" s="28">
        <f t="shared" si="473"/>
        <v>691.1</v>
      </c>
      <c r="AL663" s="28">
        <f t="shared" si="473"/>
        <v>1869.5000000000002</v>
      </c>
    </row>
    <row r="664" spans="1:38">
      <c r="A664" s="4">
        <v>2033</v>
      </c>
      <c r="C664" s="28">
        <f>AVERAGE(C521:C532)</f>
        <v>10690.677707442504</v>
      </c>
      <c r="D664" s="28">
        <f t="shared" ref="D664:V664" si="474">AVERAGE(D521:D532)</f>
        <v>553.03390154385249</v>
      </c>
      <c r="E664" s="28">
        <f t="shared" si="474"/>
        <v>217.68056948549892</v>
      </c>
      <c r="F664" s="28">
        <f t="shared" si="474"/>
        <v>1702.4934791074959</v>
      </c>
      <c r="G664" s="28">
        <f t="shared" si="474"/>
        <v>169.85227802108622</v>
      </c>
      <c r="H664" s="28">
        <f t="shared" si="474"/>
        <v>717.22987209463065</v>
      </c>
      <c r="I664" s="28">
        <f t="shared" si="474"/>
        <v>1874.8497082158456</v>
      </c>
      <c r="J664" s="28">
        <f t="shared" si="474"/>
        <v>2068.5769351225144</v>
      </c>
      <c r="K664" s="28">
        <f t="shared" si="474"/>
        <v>1718.1242830442982</v>
      </c>
      <c r="L664" s="28">
        <f t="shared" si="474"/>
        <v>429.80293521344601</v>
      </c>
      <c r="M664" s="28">
        <f t="shared" si="474"/>
        <v>8680.9294908193187</v>
      </c>
      <c r="N664" s="28">
        <f t="shared" si="474"/>
        <v>1214.8254120017111</v>
      </c>
      <c r="O664" s="28">
        <f t="shared" si="474"/>
        <v>30.45</v>
      </c>
      <c r="P664" s="28">
        <f t="shared" si="474"/>
        <v>358.0683920123675</v>
      </c>
      <c r="Q664" s="28">
        <f t="shared" si="474"/>
        <v>1447124.794079188</v>
      </c>
      <c r="R664" s="28">
        <f t="shared" si="474"/>
        <v>49520.123150149215</v>
      </c>
      <c r="S664" s="39">
        <f t="shared" si="474"/>
        <v>1291075.8545931757</v>
      </c>
      <c r="T664" s="39">
        <f>AVERAGE(T521:T532)</f>
        <v>43892.029926732073</v>
      </c>
      <c r="U664" s="28">
        <f t="shared" si="474"/>
        <v>114.69699292298321</v>
      </c>
      <c r="V664" s="28">
        <f t="shared" si="474"/>
        <v>105.02489946341218</v>
      </c>
      <c r="W664" s="32">
        <f t="shared" ref="W664:AF664" si="475">AVERAGE(W521:W532)</f>
        <v>29.094491274035406</v>
      </c>
      <c r="X664" s="32">
        <f t="shared" si="475"/>
        <v>24.479529481317012</v>
      </c>
      <c r="Y664" s="32">
        <f t="shared" si="475"/>
        <v>19.374173163995756</v>
      </c>
      <c r="Z664" s="32">
        <f t="shared" si="475"/>
        <v>23.771256510481763</v>
      </c>
      <c r="AA664" s="32">
        <f t="shared" si="475"/>
        <v>23.864205342461528</v>
      </c>
      <c r="AB664" s="32">
        <f t="shared" si="475"/>
        <v>8.1255833333333332</v>
      </c>
      <c r="AC664" s="32">
        <f t="shared" si="475"/>
        <v>6.836833333333332</v>
      </c>
      <c r="AD664" s="32">
        <f t="shared" si="475"/>
        <v>5.4109999999999987</v>
      </c>
      <c r="AE664" s="32">
        <f t="shared" si="475"/>
        <v>6.6390833333333346</v>
      </c>
      <c r="AF664" s="32">
        <f t="shared" si="475"/>
        <v>6.6649166666666675</v>
      </c>
      <c r="AG664" s="28">
        <f>SUM(AG521:AG532)</f>
        <v>471.6</v>
      </c>
      <c r="AH664" s="28">
        <f>SUM(AH521:AH532)</f>
        <v>3337.2000000000003</v>
      </c>
      <c r="AI664" s="28">
        <f t="shared" ref="AI664:AL664" si="476">SUM(AI521:AI532)</f>
        <v>160.00000000000003</v>
      </c>
      <c r="AJ664" s="28">
        <f t="shared" si="476"/>
        <v>3142.7000000000003</v>
      </c>
      <c r="AK664" s="28">
        <f t="shared" si="476"/>
        <v>691.1</v>
      </c>
      <c r="AL664" s="28">
        <f t="shared" si="476"/>
        <v>1869.5000000000002</v>
      </c>
    </row>
    <row r="665" spans="1:38">
      <c r="A665" s="4">
        <v>2034</v>
      </c>
      <c r="C665" s="28">
        <f>AVERAGE(C533:C544)</f>
        <v>10824.115234977016</v>
      </c>
      <c r="D665" s="28">
        <f t="shared" ref="D665:V665" si="477">AVERAGE(D533:D544)</f>
        <v>564.05995665046601</v>
      </c>
      <c r="E665" s="28">
        <f t="shared" si="477"/>
        <v>213.78430151591544</v>
      </c>
      <c r="F665" s="28">
        <f t="shared" si="477"/>
        <v>1706.8167201698491</v>
      </c>
      <c r="G665" s="28">
        <f t="shared" si="477"/>
        <v>172.95762670981696</v>
      </c>
      <c r="H665" s="28">
        <f t="shared" si="477"/>
        <v>731.31042381546843</v>
      </c>
      <c r="I665" s="28">
        <f t="shared" si="477"/>
        <v>1908.2463915873802</v>
      </c>
      <c r="J665" s="28">
        <f t="shared" si="477"/>
        <v>2104.7642594681697</v>
      </c>
      <c r="K665" s="28">
        <f t="shared" si="477"/>
        <v>1741.0487204867904</v>
      </c>
      <c r="L665" s="28">
        <f t="shared" si="477"/>
        <v>434.02043193493824</v>
      </c>
      <c r="M665" s="28">
        <f t="shared" si="477"/>
        <v>8799.1645741724114</v>
      </c>
      <c r="N665" s="28">
        <f t="shared" si="477"/>
        <v>1222.8391356831735</v>
      </c>
      <c r="O665" s="28">
        <f t="shared" si="477"/>
        <v>30.45</v>
      </c>
      <c r="P665" s="28">
        <f t="shared" si="477"/>
        <v>365.55748287513893</v>
      </c>
      <c r="Q665" s="28">
        <f t="shared" si="477"/>
        <v>1484496.9677230769</v>
      </c>
      <c r="R665" s="28">
        <f t="shared" si="477"/>
        <v>50134.34058616218</v>
      </c>
      <c r="S665" s="39">
        <f t="shared" si="477"/>
        <v>1324704.7666968636</v>
      </c>
      <c r="T665" s="39">
        <f>AVERAGE(T533:T544)</f>
        <v>44365.065383899229</v>
      </c>
      <c r="U665" s="28">
        <f t="shared" si="477"/>
        <v>115.05283851194639</v>
      </c>
      <c r="V665" s="28">
        <f t="shared" si="477"/>
        <v>105.10951389772293</v>
      </c>
      <c r="W665" s="32">
        <f t="shared" ref="W665:AF665" si="478">AVERAGE(W533:W544)</f>
        <v>30.436491129519016</v>
      </c>
      <c r="X665" s="32">
        <f t="shared" si="478"/>
        <v>25.673694065221497</v>
      </c>
      <c r="Y665" s="32">
        <f t="shared" si="478"/>
        <v>20.280494108337184</v>
      </c>
      <c r="Z665" s="32">
        <f t="shared" si="478"/>
        <v>24.930870001475995</v>
      </c>
      <c r="AA665" s="32">
        <f t="shared" si="478"/>
        <v>24.988998701310653</v>
      </c>
      <c r="AB665" s="32">
        <f t="shared" si="478"/>
        <v>8.3263333333333325</v>
      </c>
      <c r="AC665" s="32">
        <f t="shared" si="478"/>
        <v>7.0234999999999985</v>
      </c>
      <c r="AD665" s="32">
        <f t="shared" si="478"/>
        <v>5.5480000000000009</v>
      </c>
      <c r="AE665" s="32">
        <f t="shared" si="478"/>
        <v>6.8202500000000015</v>
      </c>
      <c r="AF665" s="32">
        <f t="shared" si="478"/>
        <v>6.8360833333333337</v>
      </c>
      <c r="AG665" s="28">
        <f>SUM(AG533:AG544)</f>
        <v>471.6</v>
      </c>
      <c r="AH665" s="28">
        <f>SUM(AH533:AH544)</f>
        <v>3337.2000000000003</v>
      </c>
      <c r="AI665" s="28">
        <f t="shared" ref="AI665:AL665" si="479">SUM(AI533:AI544)</f>
        <v>160.00000000000003</v>
      </c>
      <c r="AJ665" s="28">
        <f t="shared" si="479"/>
        <v>3142.7000000000003</v>
      </c>
      <c r="AK665" s="28">
        <f t="shared" si="479"/>
        <v>691.1</v>
      </c>
      <c r="AL665" s="28">
        <f t="shared" si="479"/>
        <v>1869.5000000000002</v>
      </c>
    </row>
    <row r="666" spans="1:38">
      <c r="A666" s="4">
        <v>2035</v>
      </c>
      <c r="C666" s="28">
        <f>AVERAGE(C545:C556)</f>
        <v>10949.605223737788</v>
      </c>
      <c r="D666" s="28">
        <f t="shared" ref="D666:V666" si="480">AVERAGE(D545:D556)</f>
        <v>574.45284838660143</v>
      </c>
      <c r="E666" s="28">
        <f t="shared" si="480"/>
        <v>209.8232625914396</v>
      </c>
      <c r="F666" s="28">
        <f t="shared" si="480"/>
        <v>1710.2538489124438</v>
      </c>
      <c r="G666" s="28">
        <f t="shared" si="480"/>
        <v>175.92079324034282</v>
      </c>
      <c r="H666" s="28">
        <f t="shared" si="480"/>
        <v>745.73960192872164</v>
      </c>
      <c r="I666" s="28">
        <f t="shared" si="480"/>
        <v>1937.7721549387177</v>
      </c>
      <c r="J666" s="28">
        <f t="shared" si="480"/>
        <v>2139.6078846334831</v>
      </c>
      <c r="K666" s="28">
        <f t="shared" si="480"/>
        <v>1763.0342654102608</v>
      </c>
      <c r="L666" s="28">
        <f t="shared" si="480"/>
        <v>437.78761556300464</v>
      </c>
      <c r="M666" s="28">
        <f t="shared" si="480"/>
        <v>8910.1161646269738</v>
      </c>
      <c r="N666" s="28">
        <f t="shared" si="480"/>
        <v>1230.8835997823614</v>
      </c>
      <c r="O666" s="28">
        <f t="shared" si="480"/>
        <v>30.45</v>
      </c>
      <c r="P666" s="28">
        <f t="shared" si="480"/>
        <v>373.27468854543463</v>
      </c>
      <c r="Q666" s="28">
        <f t="shared" si="480"/>
        <v>1520304.87750898</v>
      </c>
      <c r="R666" s="28">
        <f t="shared" si="480"/>
        <v>50737.260507612344</v>
      </c>
      <c r="S666" s="39">
        <f t="shared" si="480"/>
        <v>1356948.5133455391</v>
      </c>
      <c r="T666" s="39">
        <f>AVERAGE(T545:T556)</f>
        <v>44824.130052554829</v>
      </c>
      <c r="U666" s="28">
        <f t="shared" si="480"/>
        <v>115.44468177742966</v>
      </c>
      <c r="V666" s="28">
        <f t="shared" si="480"/>
        <v>105.2365599310303</v>
      </c>
      <c r="W666" s="32">
        <f t="shared" ref="W666:AF666" si="481">AVERAGE(W545:W556)</f>
        <v>31.858357192713914</v>
      </c>
      <c r="X666" s="32">
        <f t="shared" si="481"/>
        <v>26.942727084546036</v>
      </c>
      <c r="Y666" s="32">
        <f t="shared" si="481"/>
        <v>21.245794906167276</v>
      </c>
      <c r="Z666" s="32">
        <f t="shared" si="481"/>
        <v>26.163185738821273</v>
      </c>
      <c r="AA666" s="32">
        <f t="shared" si="481"/>
        <v>26.182136726890068</v>
      </c>
      <c r="AB666" s="32">
        <f t="shared" si="481"/>
        <v>8.535166666666667</v>
      </c>
      <c r="AC666" s="32">
        <f t="shared" si="481"/>
        <v>7.2183333333333337</v>
      </c>
      <c r="AD666" s="32">
        <f t="shared" si="481"/>
        <v>5.6918333333333342</v>
      </c>
      <c r="AE666" s="32">
        <f t="shared" si="481"/>
        <v>7.0094999999999992</v>
      </c>
      <c r="AF666" s="32">
        <f t="shared" si="481"/>
        <v>7.0143333333333331</v>
      </c>
      <c r="AG666" s="28">
        <f>SUM(AG545:AG556)</f>
        <v>471.6</v>
      </c>
      <c r="AH666" s="28">
        <f>SUM(AH545:AH556)</f>
        <v>3337.2000000000003</v>
      </c>
      <c r="AI666" s="28">
        <f t="shared" ref="AI666:AL666" si="482">SUM(AI545:AI556)</f>
        <v>160.00000000000003</v>
      </c>
      <c r="AJ666" s="28">
        <f t="shared" si="482"/>
        <v>3142.7000000000003</v>
      </c>
      <c r="AK666" s="28">
        <f t="shared" si="482"/>
        <v>691.1</v>
      </c>
      <c r="AL666" s="28">
        <f t="shared" si="482"/>
        <v>1869.5000000000002</v>
      </c>
    </row>
    <row r="667" spans="1:38">
      <c r="A667" s="4">
        <v>2036</v>
      </c>
      <c r="C667" s="28">
        <f>AVERAGE(C557:C568)</f>
        <v>11063.304770927023</v>
      </c>
      <c r="D667" s="28">
        <f t="shared" ref="D667:V667" si="483">AVERAGE(D557:D568)</f>
        <v>583.69238093999968</v>
      </c>
      <c r="E667" s="28">
        <f t="shared" si="483"/>
        <v>205.6210620048937</v>
      </c>
      <c r="F667" s="28">
        <f t="shared" si="483"/>
        <v>1711.128494016285</v>
      </c>
      <c r="G667" s="28">
        <f t="shared" si="483"/>
        <v>178.74664587769669</v>
      </c>
      <c r="H667" s="28">
        <f t="shared" si="483"/>
        <v>758.28559104741589</v>
      </c>
      <c r="I667" s="28">
        <f t="shared" si="483"/>
        <v>1964.6682130293486</v>
      </c>
      <c r="J667" s="28">
        <f t="shared" si="483"/>
        <v>2174.1690267921481</v>
      </c>
      <c r="K667" s="28">
        <f t="shared" si="483"/>
        <v>1783.2041845005663</v>
      </c>
      <c r="L667" s="28">
        <f t="shared" si="483"/>
        <v>441.0867014475204</v>
      </c>
      <c r="M667" s="28">
        <f t="shared" si="483"/>
        <v>9011.2888567109785</v>
      </c>
      <c r="N667" s="28">
        <f t="shared" si="483"/>
        <v>1238.3237988244325</v>
      </c>
      <c r="O667" s="28">
        <f t="shared" si="483"/>
        <v>30.45</v>
      </c>
      <c r="P667" s="28">
        <f t="shared" si="483"/>
        <v>381.1437028003707</v>
      </c>
      <c r="Q667" s="28">
        <f t="shared" si="483"/>
        <v>1554648.6225344932</v>
      </c>
      <c r="R667" s="28">
        <f t="shared" si="483"/>
        <v>51321.456221126216</v>
      </c>
      <c r="S667" s="39">
        <f t="shared" si="483"/>
        <v>1387901.7202980968</v>
      </c>
      <c r="T667" s="39">
        <f>AVERAGE(T557:T568)</f>
        <v>45273.79585481932</v>
      </c>
      <c r="U667" s="28">
        <f t="shared" si="483"/>
        <v>115.8953283848591</v>
      </c>
      <c r="V667" s="28">
        <f t="shared" si="483"/>
        <v>105.34484001223557</v>
      </c>
      <c r="W667" s="32">
        <f t="shared" ref="W667:AF667" si="484">AVERAGE(W557:W568)</f>
        <v>33.602582050587387</v>
      </c>
      <c r="X667" s="32">
        <f t="shared" si="484"/>
        <v>28.526363819194501</v>
      </c>
      <c r="Y667" s="32">
        <f t="shared" si="484"/>
        <v>22.474189351265466</v>
      </c>
      <c r="Z667" s="32">
        <f t="shared" si="484"/>
        <v>27.701002675518591</v>
      </c>
      <c r="AA667" s="32">
        <f t="shared" si="484"/>
        <v>27.655720674306423</v>
      </c>
      <c r="AB667" s="32">
        <f t="shared" si="484"/>
        <v>8.8164166666666652</v>
      </c>
      <c r="AC667" s="32">
        <f t="shared" si="484"/>
        <v>7.4847500000000009</v>
      </c>
      <c r="AD667" s="32">
        <f t="shared" si="484"/>
        <v>5.8969166666666668</v>
      </c>
      <c r="AE667" s="32">
        <f t="shared" si="484"/>
        <v>7.2682499999999992</v>
      </c>
      <c r="AF667" s="32">
        <f t="shared" si="484"/>
        <v>7.2562500000000014</v>
      </c>
      <c r="AG667" s="28">
        <f>SUM(AG557:AG568)</f>
        <v>471.6</v>
      </c>
      <c r="AH667" s="28">
        <f>SUM(AH557:AH568)</f>
        <v>3337.2000000000003</v>
      </c>
      <c r="AI667" s="28">
        <f t="shared" ref="AI667:AL667" si="485">SUM(AI557:AI568)</f>
        <v>160.00000000000003</v>
      </c>
      <c r="AJ667" s="28">
        <f t="shared" si="485"/>
        <v>3142.7000000000003</v>
      </c>
      <c r="AK667" s="28">
        <f t="shared" si="485"/>
        <v>691.1</v>
      </c>
      <c r="AL667" s="28">
        <f t="shared" si="485"/>
        <v>1869.5000000000002</v>
      </c>
    </row>
    <row r="668" spans="1:38">
      <c r="A668" s="4">
        <v>2037</v>
      </c>
      <c r="C668" s="28">
        <f>AVERAGE(C569:C580)</f>
        <v>11169.164357664238</v>
      </c>
      <c r="D668" s="28">
        <f t="shared" ref="D668:V668" si="486">AVERAGE(D569:D580)</f>
        <v>592.45991480416262</v>
      </c>
      <c r="E668" s="28">
        <f t="shared" si="486"/>
        <v>201.1651441867152</v>
      </c>
      <c r="F668" s="28">
        <f t="shared" si="486"/>
        <v>1709.6339035716571</v>
      </c>
      <c r="G668" s="28">
        <f t="shared" si="486"/>
        <v>181.51142094241951</v>
      </c>
      <c r="H668" s="28">
        <f t="shared" si="486"/>
        <v>769.74270857469492</v>
      </c>
      <c r="I668" s="28">
        <f t="shared" si="486"/>
        <v>1990.2401880084353</v>
      </c>
      <c r="J668" s="28">
        <f t="shared" si="486"/>
        <v>2209.3427612867977</v>
      </c>
      <c r="K668" s="28">
        <f t="shared" si="486"/>
        <v>1801.7426652192751</v>
      </c>
      <c r="L668" s="28">
        <f t="shared" si="486"/>
        <v>444.03636558754653</v>
      </c>
      <c r="M668" s="28">
        <f t="shared" si="486"/>
        <v>9106.2500131908255</v>
      </c>
      <c r="N668" s="28">
        <f t="shared" si="486"/>
        <v>1244.8780365514772</v>
      </c>
      <c r="O668" s="28">
        <f t="shared" si="486"/>
        <v>30.45</v>
      </c>
      <c r="P668" s="28">
        <f t="shared" si="486"/>
        <v>389.22685519293509</v>
      </c>
      <c r="Q668" s="28">
        <f t="shared" si="486"/>
        <v>1587813.5271680001</v>
      </c>
      <c r="R668" s="28">
        <f t="shared" si="486"/>
        <v>51896.533732272772</v>
      </c>
      <c r="S668" s="39">
        <f t="shared" si="486"/>
        <v>1417936.416816744</v>
      </c>
      <c r="T668" s="39">
        <f>AVERAGE(T569:T580)</f>
        <v>45716.101141914412</v>
      </c>
      <c r="U668" s="28">
        <f t="shared" si="486"/>
        <v>116.3776215725793</v>
      </c>
      <c r="V668" s="28">
        <f t="shared" si="486"/>
        <v>105.4761835470472</v>
      </c>
      <c r="W668" s="32">
        <f t="shared" ref="W668:AF668" si="487">AVERAGE(W569:W580)</f>
        <v>35.225423108166048</v>
      </c>
      <c r="X668" s="32">
        <f t="shared" si="487"/>
        <v>29.985540886191302</v>
      </c>
      <c r="Y668" s="32">
        <f t="shared" si="487"/>
        <v>23.591342439317515</v>
      </c>
      <c r="Z668" s="32">
        <f t="shared" si="487"/>
        <v>29.117960970418267</v>
      </c>
      <c r="AA668" s="32">
        <f t="shared" si="487"/>
        <v>29.021486244736469</v>
      </c>
      <c r="AB668" s="32">
        <f t="shared" si="487"/>
        <v>9.0505000000000013</v>
      </c>
      <c r="AC668" s="32">
        <f t="shared" si="487"/>
        <v>7.7042500000000018</v>
      </c>
      <c r="AD668" s="32">
        <f t="shared" si="487"/>
        <v>6.0613333333333328</v>
      </c>
      <c r="AE668" s="32">
        <f t="shared" si="487"/>
        <v>7.4813333333333327</v>
      </c>
      <c r="AF668" s="32">
        <f t="shared" si="487"/>
        <v>7.4565833333333336</v>
      </c>
      <c r="AG668" s="28">
        <f>SUM(AG569:AG580)</f>
        <v>471.6</v>
      </c>
      <c r="AH668" s="28">
        <f>SUM(AH569:AH580)</f>
        <v>3337.2000000000003</v>
      </c>
      <c r="AI668" s="28">
        <f t="shared" ref="AI668:AL668" si="488">SUM(AI569:AI580)</f>
        <v>160.00000000000003</v>
      </c>
      <c r="AJ668" s="28">
        <f t="shared" si="488"/>
        <v>3142.7000000000003</v>
      </c>
      <c r="AK668" s="28">
        <f t="shared" si="488"/>
        <v>691.1</v>
      </c>
      <c r="AL668" s="28">
        <f t="shared" si="488"/>
        <v>1869.5000000000002</v>
      </c>
    </row>
    <row r="669" spans="1:38">
      <c r="A669" s="4">
        <v>2038</v>
      </c>
      <c r="C669" s="28">
        <f>AVERAGE(C581:C592)</f>
        <v>11273.832607183884</v>
      </c>
      <c r="D669" s="28">
        <f t="shared" ref="D669:V669" si="489">AVERAGE(D581:D592)</f>
        <v>600.64602032030291</v>
      </c>
      <c r="E669" s="28">
        <f t="shared" si="489"/>
        <v>196.63663247912578</v>
      </c>
      <c r="F669" s="28">
        <f t="shared" si="489"/>
        <v>1707.2878162640834</v>
      </c>
      <c r="G669" s="28">
        <f t="shared" si="489"/>
        <v>184.37507731725233</v>
      </c>
      <c r="H669" s="28">
        <f t="shared" si="489"/>
        <v>782.14591112770358</v>
      </c>
      <c r="I669" s="28">
        <f t="shared" si="489"/>
        <v>2015.1310165876673</v>
      </c>
      <c r="J669" s="28">
        <f t="shared" si="489"/>
        <v>2245.157323739124</v>
      </c>
      <c r="K669" s="28">
        <f t="shared" si="489"/>
        <v>1819.9169796700453</v>
      </c>
      <c r="L669" s="28">
        <f t="shared" si="489"/>
        <v>446.97276656408258</v>
      </c>
      <c r="M669" s="28">
        <f t="shared" si="489"/>
        <v>9200.9868912699603</v>
      </c>
      <c r="N669" s="28">
        <f t="shared" si="489"/>
        <v>1251.1273812482143</v>
      </c>
      <c r="O669" s="28">
        <f t="shared" si="489"/>
        <v>30.45</v>
      </c>
      <c r="P669" s="28">
        <f t="shared" si="489"/>
        <v>397.48137318979485</v>
      </c>
      <c r="Q669" s="28">
        <f t="shared" si="489"/>
        <v>1620482.8102392564</v>
      </c>
      <c r="R669" s="28">
        <f t="shared" si="489"/>
        <v>52464.782600986982</v>
      </c>
      <c r="S669" s="39">
        <f t="shared" si="489"/>
        <v>1447476.7079373167</v>
      </c>
      <c r="T669" s="39">
        <f>AVERAGE(T581:T592)</f>
        <v>46129.573143785492</v>
      </c>
      <c r="U669" s="28">
        <f t="shared" si="489"/>
        <v>116.86971012777872</v>
      </c>
      <c r="V669" s="28">
        <f t="shared" si="489"/>
        <v>105.59439213721727</v>
      </c>
      <c r="W669" s="32">
        <f t="shared" ref="W669:AF669" si="490">AVERAGE(W581:W592)</f>
        <v>36.934917173545806</v>
      </c>
      <c r="X669" s="32">
        <f t="shared" si="490"/>
        <v>31.525903308129106</v>
      </c>
      <c r="Y669" s="32">
        <f t="shared" si="490"/>
        <v>24.77230527331464</v>
      </c>
      <c r="Z669" s="32">
        <f t="shared" si="490"/>
        <v>30.613755662017073</v>
      </c>
      <c r="AA669" s="32">
        <f t="shared" si="490"/>
        <v>30.46138750939129</v>
      </c>
      <c r="AB669" s="32">
        <f t="shared" si="490"/>
        <v>9.292583333333333</v>
      </c>
      <c r="AC669" s="32">
        <f t="shared" si="490"/>
        <v>7.931750000000001</v>
      </c>
      <c r="AD669" s="32">
        <f t="shared" si="490"/>
        <v>6.2326666666666659</v>
      </c>
      <c r="AE669" s="32">
        <f t="shared" si="490"/>
        <v>7.7022499999999994</v>
      </c>
      <c r="AF669" s="32">
        <f t="shared" si="490"/>
        <v>7.6638333333333328</v>
      </c>
      <c r="AG669" s="28">
        <f>SUM(AG581:AG592)</f>
        <v>471.6</v>
      </c>
      <c r="AH669" s="28">
        <f>SUM(AH581:AH592)</f>
        <v>3337.2000000000003</v>
      </c>
      <c r="AI669" s="28">
        <f t="shared" ref="AI669:AL669" si="491">SUM(AI581:AI592)</f>
        <v>160.00000000000003</v>
      </c>
      <c r="AJ669" s="28">
        <f t="shared" si="491"/>
        <v>3142.7000000000003</v>
      </c>
      <c r="AK669" s="28">
        <f t="shared" si="491"/>
        <v>691.1</v>
      </c>
      <c r="AL669" s="28">
        <f t="shared" si="491"/>
        <v>1869.5000000000002</v>
      </c>
    </row>
    <row r="670" spans="1:38">
      <c r="A670" s="4">
        <v>2039</v>
      </c>
      <c r="C670" s="28">
        <f>AVERAGE(C593:C604)</f>
        <v>11379.420041830324</v>
      </c>
      <c r="D670" s="28">
        <f t="shared" ref="D670:V670" si="492">AVERAGE(D593:D604)</f>
        <v>608.26141973836695</v>
      </c>
      <c r="E670" s="28">
        <f t="shared" si="492"/>
        <v>192.05110391586902</v>
      </c>
      <c r="F670" s="28">
        <f t="shared" si="492"/>
        <v>1706.0748591033923</v>
      </c>
      <c r="G670" s="28">
        <f t="shared" si="492"/>
        <v>187.22233229366807</v>
      </c>
      <c r="H670" s="28">
        <f t="shared" si="492"/>
        <v>794.99673884765787</v>
      </c>
      <c r="I670" s="28">
        <f t="shared" si="492"/>
        <v>2040.8033311929194</v>
      </c>
      <c r="J670" s="28">
        <f t="shared" si="492"/>
        <v>2281.3176579488918</v>
      </c>
      <c r="K670" s="28">
        <f t="shared" si="492"/>
        <v>1837.3506742225566</v>
      </c>
      <c r="L670" s="28">
        <f t="shared" si="492"/>
        <v>449.75598726831851</v>
      </c>
      <c r="M670" s="28">
        <f t="shared" si="492"/>
        <v>9297.5215808774046</v>
      </c>
      <c r="N670" s="28">
        <f t="shared" si="492"/>
        <v>1257.1370185584221</v>
      </c>
      <c r="O670" s="28">
        <f t="shared" si="492"/>
        <v>30.45</v>
      </c>
      <c r="P670" s="28">
        <f t="shared" si="492"/>
        <v>405.80088789004316</v>
      </c>
      <c r="Q670" s="28">
        <f t="shared" si="492"/>
        <v>1654256.2076010825</v>
      </c>
      <c r="R670" s="28">
        <f t="shared" si="492"/>
        <v>53021.810789097195</v>
      </c>
      <c r="S670" s="39">
        <f t="shared" si="492"/>
        <v>1478117.123883243</v>
      </c>
      <c r="T670" s="39">
        <f>AVERAGE(T593:T604)</f>
        <v>46562.240440212081</v>
      </c>
      <c r="U670" s="28">
        <f t="shared" si="492"/>
        <v>117.37226036625141</v>
      </c>
      <c r="V670" s="28">
        <f t="shared" si="492"/>
        <v>105.68085812948829</v>
      </c>
      <c r="W670" s="32">
        <f t="shared" ref="W670:AF670" si="493">AVERAGE(W593:W604)</f>
        <v>38.736023447495718</v>
      </c>
      <c r="X670" s="32">
        <f t="shared" si="493"/>
        <v>33.152216144046719</v>
      </c>
      <c r="Y670" s="32">
        <f t="shared" si="493"/>
        <v>26.020941256859782</v>
      </c>
      <c r="Z670" s="32">
        <f t="shared" si="493"/>
        <v>32.193013940587818</v>
      </c>
      <c r="AA670" s="32">
        <f t="shared" si="493"/>
        <v>31.979711208903868</v>
      </c>
      <c r="AB670" s="32">
        <f t="shared" si="493"/>
        <v>9.54575</v>
      </c>
      <c r="AC670" s="32">
        <f t="shared" si="493"/>
        <v>8.17</v>
      </c>
      <c r="AD670" s="32">
        <f t="shared" si="493"/>
        <v>6.4125000000000005</v>
      </c>
      <c r="AE670" s="32">
        <f t="shared" si="493"/>
        <v>7.9334999999999996</v>
      </c>
      <c r="AF670" s="32">
        <f t="shared" si="493"/>
        <v>7.8809166666666668</v>
      </c>
      <c r="AG670" s="28">
        <f>SUM(AG593:AG604)</f>
        <v>471.6</v>
      </c>
      <c r="AH670" s="28">
        <f>SUM(AH593:AH604)</f>
        <v>3337.2000000000003</v>
      </c>
      <c r="AI670" s="28">
        <f t="shared" ref="AI670:AL670" si="494">SUM(AI593:AI604)</f>
        <v>160.00000000000003</v>
      </c>
      <c r="AJ670" s="28">
        <f t="shared" si="494"/>
        <v>3142.7000000000003</v>
      </c>
      <c r="AK670" s="28">
        <f t="shared" si="494"/>
        <v>691.1</v>
      </c>
      <c r="AL670" s="28">
        <f t="shared" si="494"/>
        <v>1869.5000000000002</v>
      </c>
    </row>
    <row r="671" spans="1:38">
      <c r="A671" s="4">
        <v>2040</v>
      </c>
      <c r="C671" s="28">
        <f>AVERAGE(C605:C616)</f>
        <v>11492.592270267036</v>
      </c>
      <c r="D671" s="28">
        <f t="shared" ref="D671:V671" si="495">AVERAGE(D605:D616)</f>
        <v>617.26193505770891</v>
      </c>
      <c r="E671" s="28">
        <f t="shared" si="495"/>
        <v>187.5594927731191</v>
      </c>
      <c r="F671" s="28">
        <f t="shared" si="495"/>
        <v>1705.964423573166</v>
      </c>
      <c r="G671" s="28">
        <f t="shared" si="495"/>
        <v>190.14255717077276</v>
      </c>
      <c r="H671" s="28">
        <f t="shared" si="495"/>
        <v>808.00677040996834</v>
      </c>
      <c r="I671" s="28">
        <f t="shared" si="495"/>
        <v>2069.8694070080633</v>
      </c>
      <c r="J671" s="28">
        <f t="shared" si="495"/>
        <v>2318.6354354211712</v>
      </c>
      <c r="K671" s="28">
        <f t="shared" si="495"/>
        <v>1854.7293934070865</v>
      </c>
      <c r="L671" s="28">
        <f t="shared" si="495"/>
        <v>452.5819115660106</v>
      </c>
      <c r="M671" s="28">
        <f t="shared" si="495"/>
        <v>9399.9298985562364</v>
      </c>
      <c r="N671" s="28">
        <f t="shared" si="495"/>
        <v>1263.373519826617</v>
      </c>
      <c r="O671" s="28">
        <f t="shared" si="495"/>
        <v>30.45</v>
      </c>
      <c r="P671" s="28">
        <f t="shared" si="495"/>
        <v>414.21238788520651</v>
      </c>
      <c r="Q671" s="28">
        <f t="shared" si="495"/>
        <v>1690458.8114462018</v>
      </c>
      <c r="R671" s="28">
        <f t="shared" si="495"/>
        <v>53602.229236303239</v>
      </c>
      <c r="S671" s="39">
        <f t="shared" si="495"/>
        <v>1510714.4188991459</v>
      </c>
      <c r="T671" s="39">
        <f>AVERAGE(T605:T616)</f>
        <v>47040.230665012758</v>
      </c>
      <c r="U671" s="28">
        <f t="shared" si="495"/>
        <v>117.87447551787621</v>
      </c>
      <c r="V671" s="28">
        <f t="shared" si="495"/>
        <v>105.81641726275824</v>
      </c>
      <c r="W671" s="32">
        <f t="shared" ref="W671:AF671" si="496">AVERAGE(W605:W616)</f>
        <v>40.63399701335107</v>
      </c>
      <c r="X671" s="32">
        <f t="shared" si="496"/>
        <v>34.869532775926096</v>
      </c>
      <c r="Y671" s="32">
        <f t="shared" si="496"/>
        <v>27.341352734602761</v>
      </c>
      <c r="Z671" s="32">
        <f t="shared" si="496"/>
        <v>33.860642977219335</v>
      </c>
      <c r="AA671" s="32">
        <f t="shared" si="496"/>
        <v>33.581001332796909</v>
      </c>
      <c r="AB671" s="32">
        <f t="shared" si="496"/>
        <v>9.8102499999999981</v>
      </c>
      <c r="AC671" s="32">
        <f t="shared" si="496"/>
        <v>8.4186666666666667</v>
      </c>
      <c r="AD671" s="32">
        <f t="shared" si="496"/>
        <v>6.6010833333333343</v>
      </c>
      <c r="AE671" s="32">
        <f t="shared" si="496"/>
        <v>8.1752500000000001</v>
      </c>
      <c r="AF671" s="32">
        <f t="shared" si="496"/>
        <v>8.1074166666666656</v>
      </c>
      <c r="AG671" s="28">
        <f>SUM(AG605:AG616)</f>
        <v>471.6</v>
      </c>
      <c r="AH671" s="28">
        <f>SUM(AH605:AH616)</f>
        <v>3337.2000000000003</v>
      </c>
      <c r="AI671" s="28">
        <f t="shared" ref="AI671:AL671" si="497">SUM(AI605:AI616)</f>
        <v>160.00000000000003</v>
      </c>
      <c r="AJ671" s="28">
        <f t="shared" si="497"/>
        <v>3142.7000000000003</v>
      </c>
      <c r="AK671" s="28">
        <f t="shared" si="497"/>
        <v>691.1</v>
      </c>
      <c r="AL671" s="28">
        <f t="shared" si="497"/>
        <v>1869.5000000000002</v>
      </c>
    </row>
    <row r="672" spans="1:38"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30"/>
      <c r="P672" s="28"/>
      <c r="Q672" s="25"/>
      <c r="R672" s="28"/>
      <c r="S672" s="25"/>
      <c r="T672" s="25"/>
      <c r="U672" s="28"/>
      <c r="V672" s="28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</row>
    <row r="673" spans="1:38">
      <c r="R673" s="60">
        <f>(R648/R642)-1</f>
        <v>1.9054759254207854E-2</v>
      </c>
      <c r="S673">
        <f>(S642/S639)^(1/3)-1</f>
        <v>-6.1284975624190663E-3</v>
      </c>
      <c r="T673" s="60">
        <f>(T648/T642)-1</f>
        <v>0.1066859254326733</v>
      </c>
    </row>
    <row r="674" spans="1:38">
      <c r="A674" s="4" t="s">
        <v>16</v>
      </c>
      <c r="D674" s="59" t="s">
        <v>41</v>
      </c>
      <c r="E674" s="60">
        <f t="shared" ref="E674:L674" si="498">(E637/E634)^(1/3)-1</f>
        <v>5.4464685370201327E-3</v>
      </c>
      <c r="F674" s="60">
        <f t="shared" si="498"/>
        <v>2.9222064103708423E-2</v>
      </c>
      <c r="G674" s="60">
        <f t="shared" si="498"/>
        <v>-8.9477923691423378E-3</v>
      </c>
      <c r="H674" s="60">
        <f t="shared" si="498"/>
        <v>3.9346272206794097E-2</v>
      </c>
      <c r="I674" s="60">
        <f t="shared" si="498"/>
        <v>5.983129229052464E-2</v>
      </c>
      <c r="J674" s="60">
        <f t="shared" si="498"/>
        <v>2.7090013180558925E-2</v>
      </c>
      <c r="K674" s="60">
        <f t="shared" si="498"/>
        <v>2.7553449594629686E-2</v>
      </c>
      <c r="L674" s="60">
        <f t="shared" si="498"/>
        <v>1.6206883552303708E-2</v>
      </c>
      <c r="M674" s="60">
        <f>(M637/M634)^(1/3)-1</f>
        <v>3.3350808785011399E-2</v>
      </c>
      <c r="N674" s="60">
        <f>(N637/N634)^(1/3)-1</f>
        <v>1.4546413278002879E-2</v>
      </c>
      <c r="S674" s="60">
        <f>(S637/S634)^(1/3)-1</f>
        <v>5.4113725559168824E-2</v>
      </c>
      <c r="T674" s="60"/>
      <c r="V674" s="58"/>
      <c r="W674" s="27"/>
      <c r="X674" s="27"/>
      <c r="Y674" s="27"/>
      <c r="Z674" s="27"/>
      <c r="AA674" s="27"/>
      <c r="AB674" s="60">
        <f>(AB637/AB634)^(1/3)-1</f>
        <v>7.48380503335071E-2</v>
      </c>
      <c r="AC674" s="60">
        <f>(AC637/AC634)^(1/3)-1</f>
        <v>0.11098591052151763</v>
      </c>
      <c r="AD674" s="60">
        <f>(AD637/AD634)^(1/3)-1</f>
        <v>0.12597109304478615</v>
      </c>
      <c r="AE674" s="60">
        <f>(AE637/AE634)^(1/3)-1</f>
        <v>0.11457293364037446</v>
      </c>
      <c r="AF674" s="60"/>
      <c r="AG674" s="60"/>
      <c r="AH674" s="60"/>
      <c r="AI674" s="60"/>
      <c r="AJ674" s="60"/>
      <c r="AK674" s="60"/>
      <c r="AL674" s="60"/>
    </row>
    <row r="675" spans="1:38">
      <c r="D675" s="59" t="s">
        <v>42</v>
      </c>
      <c r="E675" s="60">
        <f t="shared" ref="E675:L675" si="499">(E642/E639)^(1/3)-1</f>
        <v>-5.5662310700113737E-2</v>
      </c>
      <c r="F675" s="60">
        <f t="shared" si="499"/>
        <v>-1.9860137386961685E-2</v>
      </c>
      <c r="G675" s="60">
        <f t="shared" si="499"/>
        <v>-4.7695404995663493E-2</v>
      </c>
      <c r="H675" s="60">
        <f t="shared" si="499"/>
        <v>-2.5615395851350642E-2</v>
      </c>
      <c r="I675" s="60">
        <f t="shared" si="499"/>
        <v>-1.4531164620888548E-2</v>
      </c>
      <c r="J675" s="60">
        <f t="shared" si="499"/>
        <v>1.6763224265547993E-2</v>
      </c>
      <c r="K675" s="60">
        <f t="shared" si="499"/>
        <v>-4.5595789057610858E-3</v>
      </c>
      <c r="L675" s="60">
        <f t="shared" si="499"/>
        <v>-2.7505467295616759E-2</v>
      </c>
      <c r="M675" s="60">
        <f>(M642/M639)^(1/3)-1</f>
        <v>-1.1085107341207823E-2</v>
      </c>
      <c r="N675" s="60">
        <f>(N642/N639)^(1/3)-1</f>
        <v>-9.9432691042046217E-3</v>
      </c>
      <c r="S675" s="60">
        <f>(S642/S639)^(1/3)-1</f>
        <v>-6.1284975624190663E-3</v>
      </c>
      <c r="T675" s="60"/>
      <c r="W675" s="27"/>
      <c r="X675" s="27"/>
      <c r="Y675" s="27"/>
      <c r="Z675" s="27"/>
      <c r="AA675" s="27"/>
      <c r="AB675" s="60">
        <f>(AB642/AB639)^(1/3)-1</f>
        <v>1.3843584202124504E-2</v>
      </c>
      <c r="AC675" s="60">
        <f>(AC642/AC639)^(1/3)-1</f>
        <v>8.3749349219250924E-3</v>
      </c>
      <c r="AD675" s="60">
        <f>(AD642/AD639)^(1/3)-1</f>
        <v>1.1101226072498527E-2</v>
      </c>
      <c r="AE675" s="60">
        <f>(AE642/AE639)^(1/3)-1</f>
        <v>1.1081401221274545E-2</v>
      </c>
      <c r="AF675" s="60"/>
      <c r="AG675" s="60"/>
      <c r="AH675" s="60"/>
      <c r="AI675" s="60"/>
      <c r="AJ675" s="60"/>
      <c r="AK675" s="60"/>
      <c r="AL675" s="60"/>
    </row>
    <row r="676" spans="1:38">
      <c r="A676" s="7" t="s">
        <v>8</v>
      </c>
      <c r="W676" s="57"/>
      <c r="X676" s="57"/>
      <c r="Y676" s="57"/>
      <c r="Z676" s="57"/>
      <c r="AA676" s="57"/>
    </row>
    <row r="677" spans="1:38">
      <c r="A677" s="4">
        <v>1990</v>
      </c>
      <c r="C677" s="27"/>
      <c r="D677" s="27"/>
      <c r="E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150" t="s">
        <v>5</v>
      </c>
      <c r="X677" s="150" t="s">
        <v>6</v>
      </c>
      <c r="Y677" s="150" t="s">
        <v>7</v>
      </c>
      <c r="Z677" s="77" t="s">
        <v>15</v>
      </c>
      <c r="AA677" s="77" t="s">
        <v>86</v>
      </c>
      <c r="AB677" s="150" t="s">
        <v>5</v>
      </c>
      <c r="AC677" s="150" t="s">
        <v>6</v>
      </c>
      <c r="AD677" s="150" t="s">
        <v>7</v>
      </c>
      <c r="AE677" s="77" t="s">
        <v>15</v>
      </c>
      <c r="AF677" s="77" t="s">
        <v>86</v>
      </c>
      <c r="AG677" s="77" t="s">
        <v>90</v>
      </c>
      <c r="AH677" s="77" t="s">
        <v>91</v>
      </c>
      <c r="AI677" s="77" t="s">
        <v>92</v>
      </c>
      <c r="AJ677" s="77" t="s">
        <v>93</v>
      </c>
      <c r="AK677" s="77" t="s">
        <v>94</v>
      </c>
      <c r="AL677" s="77" t="s">
        <v>95</v>
      </c>
    </row>
    <row r="678" spans="1:38">
      <c r="A678" s="4">
        <v>1991</v>
      </c>
      <c r="C678" s="27">
        <f t="shared" ref="C678:V678" si="500">C622/C621-1</f>
        <v>-1.6461394601306134E-2</v>
      </c>
      <c r="D678" s="27">
        <f t="shared" si="500"/>
        <v>-0.11800527934813554</v>
      </c>
      <c r="E678" s="27">
        <f t="shared" si="500"/>
        <v>-5.9503890703030193E-2</v>
      </c>
      <c r="F678" s="27">
        <f t="shared" si="500"/>
        <v>-1.3865896312087012E-2</v>
      </c>
      <c r="G678" s="27">
        <f t="shared" si="500"/>
        <v>1.5885933486528003E-3</v>
      </c>
      <c r="H678" s="27">
        <f t="shared" si="500"/>
        <v>-2.5533418310630052E-2</v>
      </c>
      <c r="I678" s="27">
        <f t="shared" si="500"/>
        <v>-2.0918803837034927E-2</v>
      </c>
      <c r="J678" s="27">
        <f t="shared" si="500"/>
        <v>4.8375913601100606E-2</v>
      </c>
      <c r="K678" s="27">
        <f t="shared" si="500"/>
        <v>-3.1865992172078084E-2</v>
      </c>
      <c r="L678" s="27">
        <f t="shared" si="500"/>
        <v>1.7044468272789493E-2</v>
      </c>
      <c r="M678" s="27">
        <f t="shared" ref="M678:M709" si="501">M622/M621-1</f>
        <v>-6.6755191481492338E-3</v>
      </c>
      <c r="N678" s="27">
        <f t="shared" si="500"/>
        <v>1.4778037160710245E-2</v>
      </c>
      <c r="O678" s="27">
        <f t="shared" si="500"/>
        <v>-5.471207769113251E-4</v>
      </c>
      <c r="P678" s="27">
        <f t="shared" si="500"/>
        <v>4.2138528872438741E-2</v>
      </c>
      <c r="Q678" s="27">
        <f t="shared" si="500"/>
        <v>7.2977800120648251E-3</v>
      </c>
      <c r="R678" s="27">
        <f t="shared" si="500"/>
        <v>-1.4320127832712859E-2</v>
      </c>
      <c r="S678" s="27">
        <f t="shared" si="500"/>
        <v>1.5095454395143149E-2</v>
      </c>
      <c r="T678" s="27">
        <f t="shared" ref="T678:T709" si="502">T622/T621-1</f>
        <v>-9.8191018892769266E-3</v>
      </c>
      <c r="U678" s="27">
        <f t="shared" si="500"/>
        <v>-1.9028091167083261E-2</v>
      </c>
      <c r="V678" s="27">
        <f t="shared" si="500"/>
        <v>-1.7853181976701049E-2</v>
      </c>
      <c r="W678" s="27">
        <f t="shared" ref="W678:AF678" si="503">W622/W621-1</f>
        <v>1.4699257924561948E-3</v>
      </c>
      <c r="X678" s="27">
        <f t="shared" si="503"/>
        <v>2.6682304647411836E-3</v>
      </c>
      <c r="Y678" s="27">
        <f t="shared" si="503"/>
        <v>-7.0867034545316621E-3</v>
      </c>
      <c r="Z678" s="27">
        <f t="shared" si="503"/>
        <v>4.198800644450662E-3</v>
      </c>
      <c r="AA678" s="27">
        <f t="shared" si="503"/>
        <v>5.73385970850806E-2</v>
      </c>
      <c r="AB678" s="27">
        <f t="shared" si="503"/>
        <v>-3.9145852366868628E-2</v>
      </c>
      <c r="AC678" s="27">
        <f t="shared" si="503"/>
        <v>-3.8029949063613011E-2</v>
      </c>
      <c r="AD678" s="27">
        <f t="shared" si="503"/>
        <v>-4.7014667390982368E-2</v>
      </c>
      <c r="AE678" s="27">
        <f t="shared" si="503"/>
        <v>-3.6483809677810508E-2</v>
      </c>
      <c r="AF678" s="27">
        <f t="shared" si="503"/>
        <v>1.4349725966523064E-2</v>
      </c>
      <c r="AG678" s="27">
        <f t="shared" ref="AG678:AL678" si="504">AG622/AG621-1</f>
        <v>-7.1826280623608074E-2</v>
      </c>
      <c r="AH678" s="27">
        <f t="shared" si="504"/>
        <v>-2.0748385234366395E-2</v>
      </c>
      <c r="AI678" s="27">
        <f t="shared" si="504"/>
        <v>-0.33333333333333337</v>
      </c>
      <c r="AJ678" s="27">
        <f t="shared" si="504"/>
        <v>-1.3944942087475654E-2</v>
      </c>
      <c r="AK678" s="27">
        <f t="shared" si="504"/>
        <v>-5.2867550906034122E-2</v>
      </c>
      <c r="AL678" s="27">
        <f t="shared" si="504"/>
        <v>-3.7158085277554154E-2</v>
      </c>
    </row>
    <row r="679" spans="1:38">
      <c r="A679" s="4">
        <v>1992</v>
      </c>
      <c r="C679" s="27">
        <f t="shared" ref="C679:AF679" si="505">C623/C622-1</f>
        <v>1.1807376386812063E-2</v>
      </c>
      <c r="D679" s="27">
        <f t="shared" si="505"/>
        <v>-1.0736858219730916E-2</v>
      </c>
      <c r="E679" s="27">
        <f t="shared" si="505"/>
        <v>-1.2423467185106785E-2</v>
      </c>
      <c r="F679" s="27">
        <f t="shared" si="505"/>
        <v>2.0252508370892652E-3</v>
      </c>
      <c r="G679" s="27">
        <f t="shared" si="505"/>
        <v>-7.5245498947961176E-3</v>
      </c>
      <c r="H679" s="27">
        <f t="shared" si="505"/>
        <v>1.437356929523026E-2</v>
      </c>
      <c r="I679" s="27">
        <f t="shared" si="505"/>
        <v>2.0973172687654973E-2</v>
      </c>
      <c r="J679" s="27">
        <f t="shared" si="505"/>
        <v>4.4193754359602044E-2</v>
      </c>
      <c r="K679" s="27">
        <f t="shared" si="505"/>
        <v>1.3714148402063309E-2</v>
      </c>
      <c r="L679" s="27">
        <f t="shared" si="505"/>
        <v>4.4548090005154029E-2</v>
      </c>
      <c r="M679" s="27">
        <f t="shared" si="501"/>
        <v>1.7001937736700334E-2</v>
      </c>
      <c r="N679" s="27">
        <f t="shared" si="505"/>
        <v>1.3346571867292045E-2</v>
      </c>
      <c r="O679" s="27">
        <f t="shared" si="505"/>
        <v>2.7371014096089219E-4</v>
      </c>
      <c r="P679" s="27">
        <f t="shared" si="505"/>
        <v>3.041557997736577E-2</v>
      </c>
      <c r="Q679" s="27">
        <f t="shared" si="505"/>
        <v>2.677022567362064E-2</v>
      </c>
      <c r="R679" s="27">
        <f t="shared" si="505"/>
        <v>-2.5269593547558422E-2</v>
      </c>
      <c r="S679" s="27">
        <f t="shared" si="505"/>
        <v>2.6794063941426138E-2</v>
      </c>
      <c r="T679" s="27">
        <f t="shared" si="502"/>
        <v>5.7937836083816752E-3</v>
      </c>
      <c r="U679" s="27">
        <f t="shared" si="505"/>
        <v>2.6293186371441291E-2</v>
      </c>
      <c r="V679" s="27">
        <f t="shared" si="505"/>
        <v>2.9128441483742051E-2</v>
      </c>
      <c r="W679" s="27">
        <f t="shared" si="505"/>
        <v>-1.8122203546317661E-2</v>
      </c>
      <c r="X679" s="27">
        <f t="shared" si="505"/>
        <v>-3.0836939992981427E-2</v>
      </c>
      <c r="Y679" s="27">
        <f t="shared" si="505"/>
        <v>-4.3185321939057331E-2</v>
      </c>
      <c r="Z679" s="27">
        <f t="shared" si="505"/>
        <v>-3.9208733811130214E-2</v>
      </c>
      <c r="AA679" s="27">
        <f t="shared" si="505"/>
        <v>-3.7404477812039039E-2</v>
      </c>
      <c r="AB679" s="27">
        <f t="shared" si="505"/>
        <v>-4.7154759794362788E-2</v>
      </c>
      <c r="AC679" s="27">
        <f t="shared" si="505"/>
        <v>-5.9399633728799861E-2</v>
      </c>
      <c r="AD679" s="27">
        <f t="shared" si="505"/>
        <v>-7.1461885267139924E-2</v>
      </c>
      <c r="AE679" s="27">
        <f t="shared" si="505"/>
        <v>-6.7528162957058324E-2</v>
      </c>
      <c r="AF679" s="27">
        <f t="shared" si="505"/>
        <v>-6.5732070167752732E-2</v>
      </c>
      <c r="AG679" s="27">
        <f t="shared" ref="AG679:AL679" si="506">AG623/AG622-1</f>
        <v>0.2942411517696466</v>
      </c>
      <c r="AH679" s="27">
        <f t="shared" si="506"/>
        <v>-0.13825631955191975</v>
      </c>
      <c r="AI679" s="27">
        <f t="shared" si="506"/>
        <v>0.23793103448275832</v>
      </c>
      <c r="AJ679" s="27">
        <f t="shared" si="506"/>
        <v>-0.13360175695461185</v>
      </c>
      <c r="AK679" s="27">
        <f t="shared" si="506"/>
        <v>0.34753451676528635</v>
      </c>
      <c r="AL679" s="27">
        <f t="shared" si="506"/>
        <v>-0.14167841662750025</v>
      </c>
    </row>
    <row r="680" spans="1:38">
      <c r="A680" s="4">
        <v>1993</v>
      </c>
      <c r="C680" s="27">
        <f t="shared" ref="C680:AF680" si="507">C624/C623-1</f>
        <v>4.003682340213599E-2</v>
      </c>
      <c r="D680" s="27">
        <f t="shared" si="507"/>
        <v>6.3762117694585063E-2</v>
      </c>
      <c r="E680" s="27">
        <f t="shared" si="507"/>
        <v>1.1302294135996815E-2</v>
      </c>
      <c r="F680" s="27">
        <f t="shared" si="507"/>
        <v>3.699545177891328E-2</v>
      </c>
      <c r="G680" s="27">
        <f t="shared" si="507"/>
        <v>2.181519755081629E-2</v>
      </c>
      <c r="H680" s="27">
        <f t="shared" si="507"/>
        <v>2.9456102334596723E-2</v>
      </c>
      <c r="I680" s="27">
        <f t="shared" si="507"/>
        <v>0.10553437407088451</v>
      </c>
      <c r="J680" s="27">
        <f t="shared" si="507"/>
        <v>4.9119097874841477E-2</v>
      </c>
      <c r="K680" s="27">
        <f t="shared" si="507"/>
        <v>4.7389009037043905E-2</v>
      </c>
      <c r="L680" s="27">
        <f t="shared" si="507"/>
        <v>5.7985795510652194E-2</v>
      </c>
      <c r="M680" s="27">
        <f t="shared" si="501"/>
        <v>4.8179940631633889E-2</v>
      </c>
      <c r="N680" s="27">
        <f t="shared" si="507"/>
        <v>1.3089323913123341E-2</v>
      </c>
      <c r="O680" s="27">
        <f t="shared" si="507"/>
        <v>-2.7363524421963881E-4</v>
      </c>
      <c r="P680" s="27">
        <f t="shared" si="507"/>
        <v>2.9694352599680229E-2</v>
      </c>
      <c r="Q680" s="27">
        <f t="shared" si="507"/>
        <v>3.3647816647706996E-2</v>
      </c>
      <c r="R680" s="27">
        <f t="shared" si="507"/>
        <v>2.1526969112938499E-2</v>
      </c>
      <c r="S680" s="27">
        <f t="shared" si="507"/>
        <v>3.1940057095065422E-2</v>
      </c>
      <c r="T680" s="27">
        <f t="shared" si="502"/>
        <v>1.1071398138251087E-2</v>
      </c>
      <c r="U680" s="27">
        <f t="shared" si="507"/>
        <v>1.0775221434031534E-2</v>
      </c>
      <c r="V680" s="27">
        <f t="shared" si="507"/>
        <v>2.976882292947014E-2</v>
      </c>
      <c r="W680" s="27">
        <f t="shared" si="507"/>
        <v>9.0029053296524442E-2</v>
      </c>
      <c r="X680" s="27">
        <f t="shared" si="507"/>
        <v>4.806662341776935E-2</v>
      </c>
      <c r="Y680" s="27">
        <f t="shared" si="507"/>
        <v>3.8490611075748138E-2</v>
      </c>
      <c r="Z680" s="27">
        <f t="shared" si="507"/>
        <v>3.7608531893564612E-2</v>
      </c>
      <c r="AA680" s="27">
        <f t="shared" si="507"/>
        <v>7.9665738161559974E-2</v>
      </c>
      <c r="AB680" s="27">
        <f t="shared" si="507"/>
        <v>5.8334038054968396E-2</v>
      </c>
      <c r="AC680" s="27">
        <f t="shared" si="507"/>
        <v>1.7544230932023952E-2</v>
      </c>
      <c r="AD680" s="27">
        <f t="shared" si="507"/>
        <v>8.1761357294340975E-3</v>
      </c>
      <c r="AE680" s="27">
        <f t="shared" si="507"/>
        <v>7.311586051743646E-3</v>
      </c>
      <c r="AF680" s="27">
        <f t="shared" si="507"/>
        <v>4.8278691727560608E-2</v>
      </c>
      <c r="AG680" s="27">
        <f t="shared" ref="AG680:AL680" si="508">AG624/AG623-1</f>
        <v>-0.17056778679026674</v>
      </c>
      <c r="AH680" s="27">
        <f t="shared" si="508"/>
        <v>3.4122979560420541E-2</v>
      </c>
      <c r="AI680" s="27">
        <f t="shared" si="508"/>
        <v>-0.19777158774373238</v>
      </c>
      <c r="AJ680" s="27">
        <f t="shared" si="508"/>
        <v>3.1416829895917209E-2</v>
      </c>
      <c r="AK680" s="27">
        <f t="shared" si="508"/>
        <v>-0.13056206088992994</v>
      </c>
      <c r="AL680" s="27">
        <f t="shared" si="508"/>
        <v>4.3197858359698138E-2</v>
      </c>
    </row>
    <row r="681" spans="1:38">
      <c r="A681" s="4">
        <v>1994</v>
      </c>
      <c r="C681" s="27">
        <f t="shared" ref="C681:AF681" si="509">C625/C624-1</f>
        <v>4.100508934044278E-2</v>
      </c>
      <c r="D681" s="27">
        <f t="shared" si="509"/>
        <v>4.7396051473648226E-2</v>
      </c>
      <c r="E681" s="27">
        <f t="shared" si="509"/>
        <v>-8.319759585417974E-3</v>
      </c>
      <c r="F681" s="27">
        <f t="shared" si="509"/>
        <v>3.5636105798561246E-2</v>
      </c>
      <c r="G681" s="27">
        <f t="shared" si="509"/>
        <v>3.5791735985910123E-2</v>
      </c>
      <c r="H681" s="27">
        <f t="shared" si="509"/>
        <v>4.3440641692124027E-2</v>
      </c>
      <c r="I681" s="27">
        <f t="shared" si="509"/>
        <v>0.13242834788567093</v>
      </c>
      <c r="J681" s="27">
        <f t="shared" si="509"/>
        <v>5.3540950060609216E-2</v>
      </c>
      <c r="K681" s="27">
        <f t="shared" si="509"/>
        <v>2.7312586502703962E-2</v>
      </c>
      <c r="L681" s="27">
        <f t="shared" si="509"/>
        <v>3.618037389722728E-2</v>
      </c>
      <c r="M681" s="27">
        <f t="shared" si="501"/>
        <v>4.8515512750617384E-2</v>
      </c>
      <c r="N681" s="27">
        <f t="shared" si="509"/>
        <v>3.2683302372711998E-2</v>
      </c>
      <c r="O681" s="27">
        <f t="shared" si="509"/>
        <v>-1.3685507048022405E-4</v>
      </c>
      <c r="P681" s="27">
        <f t="shared" si="509"/>
        <v>2.5957406179698994E-2</v>
      </c>
      <c r="Q681" s="27">
        <f t="shared" si="509"/>
        <v>3.5838452635241991E-2</v>
      </c>
      <c r="R681" s="27">
        <f t="shared" si="509"/>
        <v>5.3267192480113135E-3</v>
      </c>
      <c r="S681" s="27">
        <f t="shared" si="509"/>
        <v>3.3956474574202034E-2</v>
      </c>
      <c r="T681" s="27">
        <f t="shared" si="502"/>
        <v>1.1507230011134295E-2</v>
      </c>
      <c r="U681" s="27">
        <f t="shared" si="509"/>
        <v>3.6305852889258361E-2</v>
      </c>
      <c r="V681" s="27">
        <f t="shared" si="509"/>
        <v>5.2128292733874204E-2</v>
      </c>
      <c r="W681" s="27">
        <f t="shared" si="509"/>
        <v>4.3375839148851458E-2</v>
      </c>
      <c r="X681" s="27">
        <f t="shared" si="509"/>
        <v>1.2537966575019155E-2</v>
      </c>
      <c r="Y681" s="27">
        <f t="shared" si="509"/>
        <v>9.7496504300189635E-3</v>
      </c>
      <c r="Z681" s="27">
        <f t="shared" si="509"/>
        <v>1.3726287421137906E-2</v>
      </c>
      <c r="AA681" s="27">
        <f t="shared" si="509"/>
        <v>2.7025283797729394E-2</v>
      </c>
      <c r="AB681" s="27">
        <f t="shared" si="509"/>
        <v>1.7115734969795682E-2</v>
      </c>
      <c r="AC681" s="27">
        <f t="shared" si="509"/>
        <v>-1.299889769347562E-2</v>
      </c>
      <c r="AD681" s="27">
        <f t="shared" si="509"/>
        <v>-1.5721442608430669E-2</v>
      </c>
      <c r="AE681" s="27">
        <f t="shared" si="509"/>
        <v>-1.1836962590731304E-2</v>
      </c>
      <c r="AF681" s="27">
        <f t="shared" si="509"/>
        <v>1.0810206325833072E-3</v>
      </c>
      <c r="AG681" s="27">
        <f t="shared" ref="AG681:AL681" si="510">AG625/AG624-1</f>
        <v>6.7616652696283808E-2</v>
      </c>
      <c r="AH681" s="27">
        <f t="shared" si="510"/>
        <v>2.6711875620244907E-2</v>
      </c>
      <c r="AI681" s="27">
        <f t="shared" si="510"/>
        <v>0.41782407407407396</v>
      </c>
      <c r="AJ681" s="27">
        <f t="shared" si="510"/>
        <v>2.5730776391733379E-2</v>
      </c>
      <c r="AK681" s="27">
        <f t="shared" si="510"/>
        <v>-2.13804713804715E-2</v>
      </c>
      <c r="AL681" s="27">
        <f t="shared" si="510"/>
        <v>-5.6572961623702067E-3</v>
      </c>
    </row>
    <row r="682" spans="1:38">
      <c r="A682" s="4">
        <v>1995</v>
      </c>
      <c r="C682" s="27">
        <f t="shared" ref="C682:AF682" si="511">C626/C625-1</f>
        <v>3.4217455190467927E-2</v>
      </c>
      <c r="D682" s="27">
        <f t="shared" si="511"/>
        <v>5.2070784807970671E-2</v>
      </c>
      <c r="E682" s="27">
        <f t="shared" si="511"/>
        <v>1.2061342750472548E-2</v>
      </c>
      <c r="F682" s="27">
        <f t="shared" si="511"/>
        <v>3.5206292556188234E-2</v>
      </c>
      <c r="G682" s="27">
        <f t="shared" si="511"/>
        <v>2.1157769428099993E-2</v>
      </c>
      <c r="H682" s="27">
        <f t="shared" si="511"/>
        <v>2.4065568264619808E-2</v>
      </c>
      <c r="I682" s="27">
        <f t="shared" si="511"/>
        <v>0.1053244044948225</v>
      </c>
      <c r="J682" s="27">
        <f t="shared" si="511"/>
        <v>4.2506807881443676E-2</v>
      </c>
      <c r="K682" s="27">
        <f t="shared" si="511"/>
        <v>2.3302631706588306E-2</v>
      </c>
      <c r="L682" s="27">
        <f t="shared" si="511"/>
        <v>3.7036916150821275E-2</v>
      </c>
      <c r="M682" s="27">
        <f t="shared" si="501"/>
        <v>4.1024054932948806E-2</v>
      </c>
      <c r="N682" s="27">
        <f t="shared" si="511"/>
        <v>8.4081038585883672E-3</v>
      </c>
      <c r="O682" s="27">
        <f t="shared" si="511"/>
        <v>-3.558718861210064E-3</v>
      </c>
      <c r="P682" s="27">
        <f t="shared" si="511"/>
        <v>2.8049773081429752E-2</v>
      </c>
      <c r="Q682" s="27">
        <f t="shared" si="511"/>
        <v>4.8822655613887544E-2</v>
      </c>
      <c r="R682" s="27">
        <f t="shared" si="511"/>
        <v>-6.4938367585825052E-3</v>
      </c>
      <c r="S682" s="27">
        <f t="shared" si="511"/>
        <v>4.6639750525903745E-2</v>
      </c>
      <c r="T682" s="27">
        <f t="shared" si="502"/>
        <v>2.5107100636501345E-2</v>
      </c>
      <c r="U682" s="27">
        <f t="shared" si="511"/>
        <v>5.0022493937978751E-2</v>
      </c>
      <c r="V682" s="27">
        <f t="shared" si="511"/>
        <v>5.4166662803282861E-2</v>
      </c>
      <c r="W682" s="27">
        <f t="shared" si="511"/>
        <v>3.5763877847383441E-2</v>
      </c>
      <c r="X682" s="27">
        <f t="shared" si="511"/>
        <v>2.0742109752630133E-2</v>
      </c>
      <c r="Y682" s="27">
        <f t="shared" si="511"/>
        <v>1.2045678731314791E-2</v>
      </c>
      <c r="Z682" s="27">
        <f t="shared" si="511"/>
        <v>2.2231370934540751E-2</v>
      </c>
      <c r="AA682" s="27">
        <f t="shared" si="511"/>
        <v>2.9680336619983594E-2</v>
      </c>
      <c r="AB682" s="27">
        <f t="shared" si="511"/>
        <v>7.5418336082959669E-3</v>
      </c>
      <c r="AC682" s="27">
        <f t="shared" si="511"/>
        <v>-6.9748819959540853E-3</v>
      </c>
      <c r="AD682" s="27">
        <f t="shared" si="511"/>
        <v>-1.5353898934225896E-2</v>
      </c>
      <c r="AE682" s="27">
        <f t="shared" si="511"/>
        <v>-5.5599502768675091E-3</v>
      </c>
      <c r="AF682" s="27">
        <f t="shared" si="511"/>
        <v>1.6942525739607195E-3</v>
      </c>
      <c r="AG682" s="27">
        <f t="shared" ref="AG682:AL682" si="512">AG626/AG625-1</f>
        <v>0.23894268516095263</v>
      </c>
      <c r="AH682" s="27">
        <f t="shared" si="512"/>
        <v>5.4168344744260688E-2</v>
      </c>
      <c r="AI682" s="27">
        <f t="shared" si="512"/>
        <v>7.8367346938775562E-2</v>
      </c>
      <c r="AJ682" s="27">
        <f t="shared" si="512"/>
        <v>4.7447905322006934E-2</v>
      </c>
      <c r="AK682" s="27">
        <f t="shared" si="512"/>
        <v>0.2174436607603647</v>
      </c>
      <c r="AL682" s="27">
        <f t="shared" si="512"/>
        <v>0.12059358320136093</v>
      </c>
    </row>
    <row r="683" spans="1:38">
      <c r="A683" s="4">
        <v>1996</v>
      </c>
      <c r="C683" s="27">
        <f t="shared" ref="C683:AF683" si="513">C627/C626-1</f>
        <v>3.1190029200477642E-2</v>
      </c>
      <c r="D683" s="27">
        <f t="shared" si="513"/>
        <v>5.4087520164151304E-2</v>
      </c>
      <c r="E683" s="27">
        <f t="shared" si="513"/>
        <v>1.2264835551240694E-2</v>
      </c>
      <c r="F683" s="27">
        <f t="shared" si="513"/>
        <v>2.4627211927132908E-2</v>
      </c>
      <c r="G683" s="27">
        <f t="shared" si="513"/>
        <v>2.6355240759081022E-2</v>
      </c>
      <c r="H683" s="27">
        <f t="shared" si="513"/>
        <v>2.4600757498955295E-2</v>
      </c>
      <c r="I683" s="27">
        <f t="shared" si="513"/>
        <v>0.12936597690776264</v>
      </c>
      <c r="J683" s="27">
        <f t="shared" si="513"/>
        <v>1.0683308642984501E-2</v>
      </c>
      <c r="K683" s="27">
        <f t="shared" si="513"/>
        <v>2.9206522727149409E-2</v>
      </c>
      <c r="L683" s="27">
        <f t="shared" si="513"/>
        <v>2.3371694597072112E-2</v>
      </c>
      <c r="M683" s="27">
        <f t="shared" si="501"/>
        <v>3.5907266215934097E-2</v>
      </c>
      <c r="N683" s="27">
        <f t="shared" si="513"/>
        <v>1.0118598623082953E-2</v>
      </c>
      <c r="O683" s="27">
        <f t="shared" si="513"/>
        <v>7.5549450549450281E-3</v>
      </c>
      <c r="P683" s="27">
        <f t="shared" si="513"/>
        <v>2.9370922458803017E-2</v>
      </c>
      <c r="Q683" s="27">
        <f t="shared" si="513"/>
        <v>4.4926641676592105E-2</v>
      </c>
      <c r="R683" s="27">
        <f t="shared" si="513"/>
        <v>8.0547255901100012E-3</v>
      </c>
      <c r="S683" s="27">
        <f t="shared" si="513"/>
        <v>3.4456787984349146E-2</v>
      </c>
      <c r="T683" s="27">
        <f t="shared" si="502"/>
        <v>1.231604003061082E-2</v>
      </c>
      <c r="U683" s="27">
        <f t="shared" si="513"/>
        <v>5.8625159971175789E-2</v>
      </c>
      <c r="V683" s="27">
        <f t="shared" si="513"/>
        <v>5.1397469100767035E-2</v>
      </c>
      <c r="W683" s="27">
        <f t="shared" si="513"/>
        <v>6.3552167016323047E-3</v>
      </c>
      <c r="X683" s="27">
        <f t="shared" si="513"/>
        <v>1.3008537723366853E-2</v>
      </c>
      <c r="Y683" s="27">
        <f t="shared" si="513"/>
        <v>-7.2163595808888426E-3</v>
      </c>
      <c r="Z683" s="27">
        <f t="shared" si="513"/>
        <v>6.8018078489282541E-3</v>
      </c>
      <c r="AA683" s="27">
        <f t="shared" si="513"/>
        <v>4.6719851667522683E-3</v>
      </c>
      <c r="AB683" s="27">
        <f t="shared" si="513"/>
        <v>-2.2378167641325497E-2</v>
      </c>
      <c r="AC683" s="27">
        <f t="shared" si="513"/>
        <v>-1.6021220159151306E-2</v>
      </c>
      <c r="AD683" s="27">
        <f t="shared" si="513"/>
        <v>-3.5841782093388619E-2</v>
      </c>
      <c r="AE683" s="27">
        <f t="shared" si="513"/>
        <v>-2.2023227800631817E-2</v>
      </c>
      <c r="AF683" s="27">
        <f t="shared" si="513"/>
        <v>-2.403256384521002E-2</v>
      </c>
      <c r="AG683" s="27">
        <f t="shared" ref="AG683:AL683" si="514">AG627/AG626-1</f>
        <v>0.46641318124207864</v>
      </c>
      <c r="AH683" s="27">
        <f t="shared" si="514"/>
        <v>-6.189111747851006E-2</v>
      </c>
      <c r="AI683" s="27">
        <f t="shared" si="514"/>
        <v>1.1052233156699467</v>
      </c>
      <c r="AJ683" s="27">
        <f t="shared" si="514"/>
        <v>-5.9231275777215542E-2</v>
      </c>
      <c r="AK683" s="27">
        <f t="shared" si="514"/>
        <v>0.3637134378974145</v>
      </c>
      <c r="AL683" s="27">
        <f t="shared" si="514"/>
        <v>-7.9193928291023452E-2</v>
      </c>
    </row>
    <row r="684" spans="1:38">
      <c r="A684" s="4">
        <v>1997</v>
      </c>
      <c r="C684" s="27">
        <f t="shared" ref="C684:AF684" si="515">C628/C627-1</f>
        <v>3.8263258737879724E-2</v>
      </c>
      <c r="D684" s="27">
        <f t="shared" si="515"/>
        <v>3.1028752446860874E-2</v>
      </c>
      <c r="E684" s="27">
        <f t="shared" si="515"/>
        <v>1.2104018950160889E-3</v>
      </c>
      <c r="F684" s="27">
        <f t="shared" si="515"/>
        <v>2.5050776440984635E-2</v>
      </c>
      <c r="G684" s="27">
        <f t="shared" si="515"/>
        <v>4.5208892566182213E-2</v>
      </c>
      <c r="H684" s="27">
        <f t="shared" si="515"/>
        <v>4.379923461354629E-2</v>
      </c>
      <c r="I684" s="27">
        <f t="shared" si="515"/>
        <v>0.16653738010150065</v>
      </c>
      <c r="J684" s="27">
        <f t="shared" si="515"/>
        <v>2.9028984818454839E-2</v>
      </c>
      <c r="K684" s="27">
        <f t="shared" si="515"/>
        <v>2.4197118329647438E-2</v>
      </c>
      <c r="L684" s="27">
        <f t="shared" si="515"/>
        <v>4.339891426663578E-2</v>
      </c>
      <c r="M684" s="27">
        <f t="shared" si="501"/>
        <v>4.8262551203456905E-2</v>
      </c>
      <c r="N684" s="27">
        <f t="shared" si="515"/>
        <v>1.5159601656671517E-2</v>
      </c>
      <c r="O684" s="27">
        <f t="shared" si="515"/>
        <v>-3.1356509884115091E-3</v>
      </c>
      <c r="P684" s="27">
        <f t="shared" si="515"/>
        <v>2.337794820794814E-2</v>
      </c>
      <c r="Q684" s="27">
        <f t="shared" si="515"/>
        <v>3.9936792088940187E-2</v>
      </c>
      <c r="R684" s="27">
        <f t="shared" si="515"/>
        <v>3.9800930129597178E-2</v>
      </c>
      <c r="S684" s="27">
        <f t="shared" si="515"/>
        <v>3.0610088610943498E-2</v>
      </c>
      <c r="T684" s="27">
        <f t="shared" si="502"/>
        <v>8.3316619867055408E-3</v>
      </c>
      <c r="U684" s="27">
        <f t="shared" si="515"/>
        <v>8.6006523965961534E-2</v>
      </c>
      <c r="V684" s="27">
        <f t="shared" si="515"/>
        <v>8.4647529000918542E-2</v>
      </c>
      <c r="W684" s="27">
        <f t="shared" si="515"/>
        <v>2.6867068011714901E-2</v>
      </c>
      <c r="X684" s="27">
        <f t="shared" si="515"/>
        <v>1.2662752808215938E-2</v>
      </c>
      <c r="Y684" s="27">
        <f t="shared" si="515"/>
        <v>1.952195748215857E-2</v>
      </c>
      <c r="Z684" s="27">
        <f t="shared" si="515"/>
        <v>1.8548972546928111E-2</v>
      </c>
      <c r="AA684" s="27">
        <f t="shared" si="515"/>
        <v>1.6925486577384907E-2</v>
      </c>
      <c r="AB684" s="27">
        <f t="shared" si="515"/>
        <v>3.4774286170040636E-3</v>
      </c>
      <c r="AC684" s="27">
        <f t="shared" si="515"/>
        <v>-1.0394651714470515E-2</v>
      </c>
      <c r="AD684" s="27">
        <f t="shared" si="515"/>
        <v>-3.5545023696681444E-3</v>
      </c>
      <c r="AE684" s="27">
        <f t="shared" si="515"/>
        <v>-4.6014408552172981E-3</v>
      </c>
      <c r="AF684" s="27">
        <f t="shared" si="515"/>
        <v>-6.3036812736866343E-3</v>
      </c>
      <c r="AG684" s="27">
        <f t="shared" ref="AG684:AL684" si="516">AG628/AG627-1</f>
        <v>-0.50677038317487755</v>
      </c>
      <c r="AH684" s="27">
        <f t="shared" si="516"/>
        <v>5.0498880065159568E-3</v>
      </c>
      <c r="AI684" s="27">
        <f t="shared" si="516"/>
        <v>-0.58827759798633572</v>
      </c>
      <c r="AJ684" s="27">
        <f t="shared" si="516"/>
        <v>1.3483642793987727E-2</v>
      </c>
      <c r="AK684" s="27">
        <f t="shared" si="516"/>
        <v>-0.44824370531551128</v>
      </c>
      <c r="AL684" s="27">
        <f t="shared" si="516"/>
        <v>-2.9217826284674731E-2</v>
      </c>
    </row>
    <row r="685" spans="1:38">
      <c r="A685" s="4">
        <v>1998</v>
      </c>
      <c r="C685" s="27">
        <f t="shared" ref="C685:AF685" si="517">C629/C628-1</f>
        <v>3.3657870951758762E-2</v>
      </c>
      <c r="D685" s="27">
        <f t="shared" si="517"/>
        <v>3.6561943208471392E-2</v>
      </c>
      <c r="E685" s="27">
        <f t="shared" si="517"/>
        <v>-8.0901949403711093E-3</v>
      </c>
      <c r="F685" s="27">
        <f t="shared" si="517"/>
        <v>3.3906510885766128E-2</v>
      </c>
      <c r="G685" s="27">
        <f t="shared" si="517"/>
        <v>8.2242558170604996E-2</v>
      </c>
      <c r="H685" s="27">
        <f t="shared" si="517"/>
        <v>4.9365015994398576E-2</v>
      </c>
      <c r="I685" s="27">
        <f t="shared" si="517"/>
        <v>0.10379091918789562</v>
      </c>
      <c r="J685" s="27">
        <f t="shared" si="517"/>
        <v>2.3701739544348621E-2</v>
      </c>
      <c r="K685" s="27">
        <f t="shared" si="517"/>
        <v>1.8070341414867741E-2</v>
      </c>
      <c r="L685" s="27">
        <f t="shared" si="517"/>
        <v>1.99971313984737E-2</v>
      </c>
      <c r="M685" s="27">
        <f t="shared" si="501"/>
        <v>4.2032193855819022E-2</v>
      </c>
      <c r="N685" s="27">
        <f t="shared" si="517"/>
        <v>1.3924387687202611E-2</v>
      </c>
      <c r="O685" s="27">
        <f t="shared" si="517"/>
        <v>-4.6498905908096688E-3</v>
      </c>
      <c r="P685" s="27">
        <f t="shared" si="517"/>
        <v>1.5465917594978285E-2</v>
      </c>
      <c r="Q685" s="27">
        <f t="shared" si="517"/>
        <v>7.2374175351018977E-2</v>
      </c>
      <c r="R685" s="27">
        <f t="shared" si="517"/>
        <v>6.5460995856082338E-2</v>
      </c>
      <c r="S685" s="27">
        <f t="shared" si="517"/>
        <v>6.846054655128353E-2</v>
      </c>
      <c r="T685" s="27">
        <f t="shared" si="502"/>
        <v>4.8094682817295897E-2</v>
      </c>
      <c r="U685" s="27">
        <f t="shared" si="517"/>
        <v>7.2646424187947201E-2</v>
      </c>
      <c r="V685" s="27">
        <f t="shared" si="517"/>
        <v>6.7599633033475826E-2</v>
      </c>
      <c r="W685" s="27">
        <f t="shared" si="517"/>
        <v>3.8226148269919769E-3</v>
      </c>
      <c r="X685" s="27">
        <f t="shared" si="517"/>
        <v>-1.0250631330273818E-2</v>
      </c>
      <c r="Y685" s="27">
        <f t="shared" si="517"/>
        <v>-1.2518518518518595E-2</v>
      </c>
      <c r="Z685" s="27">
        <f t="shared" si="517"/>
        <v>-3.4618685362695079E-3</v>
      </c>
      <c r="AA685" s="27">
        <f t="shared" si="517"/>
        <v>1.611844069010937E-3</v>
      </c>
      <c r="AB685" s="27">
        <f t="shared" si="517"/>
        <v>-1.1477077637184419E-2</v>
      </c>
      <c r="AC685" s="27">
        <f t="shared" si="517"/>
        <v>-2.5387900976290068E-2</v>
      </c>
      <c r="AD685" s="27">
        <f t="shared" si="517"/>
        <v>-2.7556480380499515E-2</v>
      </c>
      <c r="AE685" s="27">
        <f t="shared" si="517"/>
        <v>-1.87243182667165E-2</v>
      </c>
      <c r="AF685" s="27">
        <f t="shared" si="517"/>
        <v>-1.3664762926903995E-2</v>
      </c>
      <c r="AG685" s="27">
        <f t="shared" ref="AG685:AL685" si="518">AG629/AG628-1</f>
        <v>0.19217289719626196</v>
      </c>
      <c r="AH685" s="27">
        <f t="shared" si="518"/>
        <v>0.15187001094047559</v>
      </c>
      <c r="AI685" s="27">
        <f t="shared" si="518"/>
        <v>-5.5021834061135366E-2</v>
      </c>
      <c r="AJ685" s="27">
        <f t="shared" si="518"/>
        <v>0.13093420574336601</v>
      </c>
      <c r="AK685" s="27">
        <f t="shared" si="518"/>
        <v>0.15061032863849744</v>
      </c>
      <c r="AL685" s="27">
        <f t="shared" si="518"/>
        <v>0.21600890033961817</v>
      </c>
    </row>
    <row r="686" spans="1:38">
      <c r="A686" s="4">
        <v>1999</v>
      </c>
      <c r="C686" s="27">
        <f t="shared" ref="C686:AF686" si="519">C630/C629-1</f>
        <v>2.8973571859383096E-2</v>
      </c>
      <c r="D686" s="27">
        <f t="shared" si="519"/>
        <v>3.1291803088473902E-2</v>
      </c>
      <c r="E686" s="27">
        <f t="shared" si="519"/>
        <v>-8.0232366766590513E-3</v>
      </c>
      <c r="F686" s="27">
        <f t="shared" si="519"/>
        <v>2.1709317424073449E-2</v>
      </c>
      <c r="G686" s="27">
        <f t="shared" si="519"/>
        <v>8.7090599408886415E-2</v>
      </c>
      <c r="H686" s="27">
        <f t="shared" si="519"/>
        <v>2.6430127304868156E-2</v>
      </c>
      <c r="I686" s="27">
        <f t="shared" si="519"/>
        <v>0.11845332807065678</v>
      </c>
      <c r="J686" s="27">
        <f t="shared" si="519"/>
        <v>7.6243374866300506E-3</v>
      </c>
      <c r="K686" s="27">
        <f t="shared" si="519"/>
        <v>1.7014931639574016E-2</v>
      </c>
      <c r="L686" s="27">
        <f t="shared" si="519"/>
        <v>1.8079790690312292E-2</v>
      </c>
      <c r="M686" s="27">
        <f t="shared" si="501"/>
        <v>3.6368113103733668E-2</v>
      </c>
      <c r="N686" s="27">
        <f t="shared" si="519"/>
        <v>1.0950609239454012E-2</v>
      </c>
      <c r="O686" s="27">
        <f t="shared" si="519"/>
        <v>4.2594119263534846E-3</v>
      </c>
      <c r="P686" s="27">
        <f t="shared" si="519"/>
        <v>2.1929728809960469E-2</v>
      </c>
      <c r="Q686" s="27">
        <f t="shared" si="519"/>
        <v>3.4612690657698453E-2</v>
      </c>
      <c r="R686" s="27">
        <f t="shared" si="519"/>
        <v>1.0156850283367325E-2</v>
      </c>
      <c r="S686" s="27">
        <f t="shared" si="519"/>
        <v>3.3731194504122985E-2</v>
      </c>
      <c r="T686" s="27">
        <f t="shared" si="502"/>
        <v>1.575678599558894E-2</v>
      </c>
      <c r="U686" s="27">
        <f t="shared" si="519"/>
        <v>4.0990160002529308E-2</v>
      </c>
      <c r="V686" s="27">
        <f t="shared" si="519"/>
        <v>4.4840422425522553E-2</v>
      </c>
      <c r="W686" s="27">
        <f t="shared" si="519"/>
        <v>-3.6502111203162713E-4</v>
      </c>
      <c r="X686" s="27">
        <f t="shared" si="519"/>
        <v>-1.7215599665290626E-2</v>
      </c>
      <c r="Y686" s="27">
        <f t="shared" si="519"/>
        <v>-2.1903833170804909E-2</v>
      </c>
      <c r="Z686" s="27">
        <f t="shared" si="519"/>
        <v>-2.2974412868006722E-2</v>
      </c>
      <c r="AA686" s="27">
        <f t="shared" si="519"/>
        <v>-1.1217069972583205E-2</v>
      </c>
      <c r="AB686" s="27">
        <f t="shared" si="519"/>
        <v>-2.1757308719004276E-2</v>
      </c>
      <c r="AC686" s="27">
        <f t="shared" si="519"/>
        <v>-3.8190640162779732E-2</v>
      </c>
      <c r="AD686" s="27">
        <f t="shared" si="519"/>
        <v>-4.2857579555528269E-2</v>
      </c>
      <c r="AE686" s="27">
        <f t="shared" si="519"/>
        <v>-4.3921008803235795E-2</v>
      </c>
      <c r="AF686" s="27">
        <f t="shared" si="519"/>
        <v>-3.2410375983678241E-2</v>
      </c>
      <c r="AG686" s="27">
        <f t="shared" ref="AG686:AL686" si="520">AG630/AG629-1</f>
        <v>-0.19867711905928465</v>
      </c>
      <c r="AH686" s="27">
        <f t="shared" si="520"/>
        <v>-0.12934885847961441</v>
      </c>
      <c r="AI686" s="27">
        <f t="shared" si="520"/>
        <v>-8.2255083179297639E-2</v>
      </c>
      <c r="AJ686" s="27">
        <f t="shared" si="520"/>
        <v>-0.12050012856775538</v>
      </c>
      <c r="AK686" s="27">
        <f t="shared" si="520"/>
        <v>-0.14640117512648942</v>
      </c>
      <c r="AL686" s="27">
        <f t="shared" si="520"/>
        <v>-0.15856888332450514</v>
      </c>
    </row>
    <row r="687" spans="1:38">
      <c r="A687" s="4">
        <v>2000</v>
      </c>
      <c r="C687" s="27">
        <f t="shared" ref="C687:AF687" si="521">C631/C630-1</f>
        <v>3.7592066478754127E-2</v>
      </c>
      <c r="D687" s="27">
        <f t="shared" si="521"/>
        <v>5.1142224027548533E-2</v>
      </c>
      <c r="E687" s="27">
        <f t="shared" si="521"/>
        <v>-6.1875153567381158E-4</v>
      </c>
      <c r="F687" s="27">
        <f t="shared" si="521"/>
        <v>2.9755473400490118E-2</v>
      </c>
      <c r="G687" s="27">
        <f t="shared" si="521"/>
        <v>5.3159947622750003E-2</v>
      </c>
      <c r="H687" s="27">
        <f t="shared" si="521"/>
        <v>2.4005749704236745E-2</v>
      </c>
      <c r="I687" s="27">
        <f t="shared" si="521"/>
        <v>9.0140420551782174E-2</v>
      </c>
      <c r="J687" s="27">
        <f t="shared" si="521"/>
        <v>2.7762808890167801E-2</v>
      </c>
      <c r="K687" s="27">
        <f t="shared" si="521"/>
        <v>2.2875632285755954E-2</v>
      </c>
      <c r="L687" s="27">
        <f t="shared" si="521"/>
        <v>5.0241627738737415E-2</v>
      </c>
      <c r="M687" s="27">
        <f t="shared" si="501"/>
        <v>4.0110896603028356E-2</v>
      </c>
      <c r="N687" s="27">
        <f t="shared" si="521"/>
        <v>3.7793230822933177E-2</v>
      </c>
      <c r="O687" s="27">
        <f t="shared" si="521"/>
        <v>3.8308934190725008E-3</v>
      </c>
      <c r="P687" s="27">
        <f t="shared" si="521"/>
        <v>3.3671977447091495E-2</v>
      </c>
      <c r="Q687" s="27">
        <f t="shared" si="521"/>
        <v>5.7162437524528542E-2</v>
      </c>
      <c r="R687" s="27">
        <f t="shared" si="521"/>
        <v>6.1197462493384647E-2</v>
      </c>
      <c r="S687" s="27">
        <f t="shared" si="521"/>
        <v>5.3618638773770932E-2</v>
      </c>
      <c r="T687" s="27">
        <f t="shared" si="502"/>
        <v>3.4605691655425819E-2</v>
      </c>
      <c r="U687" s="27">
        <f t="shared" si="521"/>
        <v>4.0548752897450413E-2</v>
      </c>
      <c r="V687" s="27">
        <f t="shared" si="521"/>
        <v>4.637386030076085E-2</v>
      </c>
      <c r="W687" s="27">
        <f t="shared" si="521"/>
        <v>3.4936394050941733E-3</v>
      </c>
      <c r="X687" s="27">
        <f t="shared" si="521"/>
        <v>2.1006643961811289E-2</v>
      </c>
      <c r="Y687" s="27">
        <f t="shared" si="521"/>
        <v>5.0483165886954673E-2</v>
      </c>
      <c r="Z687" s="27">
        <f t="shared" si="521"/>
        <v>2.5845197723232349E-2</v>
      </c>
      <c r="AA687" s="27">
        <f t="shared" si="521"/>
        <v>1.6757284596559341E-2</v>
      </c>
      <c r="AB687" s="27">
        <f t="shared" si="521"/>
        <v>-2.9309749642463578E-2</v>
      </c>
      <c r="AC687" s="27">
        <f t="shared" si="521"/>
        <v>-1.2507264907590465E-2</v>
      </c>
      <c r="AD687" s="27">
        <f t="shared" si="521"/>
        <v>1.5904953530708088E-2</v>
      </c>
      <c r="AE687" s="27">
        <f t="shared" si="521"/>
        <v>-7.7891698188330416E-3</v>
      </c>
      <c r="AF687" s="27">
        <f t="shared" si="521"/>
        <v>-1.6527100026105801E-2</v>
      </c>
      <c r="AG687" s="27">
        <f t="shared" ref="AG687:AL687" si="522">AG631/AG630-1</f>
        <v>0.37266890859064472</v>
      </c>
      <c r="AH687" s="27">
        <f t="shared" si="522"/>
        <v>-8.2828282828283362E-3</v>
      </c>
      <c r="AI687" s="27">
        <f t="shared" si="522"/>
        <v>0.42396777442094669</v>
      </c>
      <c r="AJ687" s="27">
        <f t="shared" si="522"/>
        <v>2.485107627087757E-3</v>
      </c>
      <c r="AK687" s="27">
        <f t="shared" si="522"/>
        <v>0.27533460803059273</v>
      </c>
      <c r="AL687" s="27">
        <f t="shared" si="522"/>
        <v>-1.3162412727480866E-2</v>
      </c>
    </row>
    <row r="688" spans="1:38">
      <c r="A688" s="4">
        <v>2001</v>
      </c>
      <c r="C688" s="27">
        <f t="shared" ref="C688:AF688" si="523">C632/C631-1</f>
        <v>1.2658157855659713E-2</v>
      </c>
      <c r="D688" s="27">
        <f t="shared" si="523"/>
        <v>3.2556221414979492E-2</v>
      </c>
      <c r="E688" s="27">
        <f t="shared" si="523"/>
        <v>-4.7728359066951054E-2</v>
      </c>
      <c r="F688" s="27">
        <f t="shared" si="523"/>
        <v>-4.1975247419563377E-3</v>
      </c>
      <c r="G688" s="27">
        <f t="shared" si="523"/>
        <v>2.1559396338786119E-3</v>
      </c>
      <c r="H688" s="27">
        <f t="shared" si="523"/>
        <v>1.3225170949588749E-2</v>
      </c>
      <c r="I688" s="27">
        <f t="shared" si="523"/>
        <v>3.3197536330605848E-2</v>
      </c>
      <c r="J688" s="27">
        <f t="shared" si="523"/>
        <v>3.0318797977596956E-2</v>
      </c>
      <c r="K688" s="27">
        <f t="shared" si="523"/>
        <v>1.6888875998883002E-2</v>
      </c>
      <c r="L688" s="27">
        <f t="shared" si="523"/>
        <v>1.8397634549730091E-2</v>
      </c>
      <c r="M688" s="27">
        <f t="shared" si="501"/>
        <v>1.4879961452720858E-2</v>
      </c>
      <c r="N688" s="27">
        <f t="shared" si="523"/>
        <v>2.1328230260704295E-2</v>
      </c>
      <c r="O688" s="27">
        <f t="shared" si="523"/>
        <v>-3.4073872154831708E-3</v>
      </c>
      <c r="P688" s="27">
        <f t="shared" si="523"/>
        <v>2.8158571494369289E-2</v>
      </c>
      <c r="Q688" s="27">
        <f t="shared" si="523"/>
        <v>2.518702891417357E-2</v>
      </c>
      <c r="R688" s="27">
        <f t="shared" si="523"/>
        <v>-1.4975788278542623E-2</v>
      </c>
      <c r="S688" s="27">
        <f t="shared" si="523"/>
        <v>3.0428059198015056E-2</v>
      </c>
      <c r="T688" s="27">
        <f t="shared" si="502"/>
        <v>1.0681067675110567E-2</v>
      </c>
      <c r="U688" s="27">
        <f t="shared" si="523"/>
        <v>-2.0857880192223233E-2</v>
      </c>
      <c r="V688" s="27">
        <f t="shared" si="523"/>
        <v>-3.6590211146574014E-2</v>
      </c>
      <c r="W688" s="27">
        <f t="shared" si="523"/>
        <v>8.7351619279904869E-2</v>
      </c>
      <c r="X688" s="27">
        <f t="shared" si="523"/>
        <v>0.11417791083951934</v>
      </c>
      <c r="Y688" s="27">
        <f t="shared" si="523"/>
        <v>0.16620124477541087</v>
      </c>
      <c r="Z688" s="27">
        <f t="shared" si="523"/>
        <v>0.12015961087567528</v>
      </c>
      <c r="AA688" s="27">
        <f t="shared" si="523"/>
        <v>0.10807574194619352</v>
      </c>
      <c r="AB688" s="27">
        <f t="shared" si="523"/>
        <v>5.7527519051650877E-2</v>
      </c>
      <c r="AC688" s="27">
        <f t="shared" si="523"/>
        <v>8.3692351154742717E-2</v>
      </c>
      <c r="AD688" s="27">
        <f t="shared" si="523"/>
        <v>0.1344902386117135</v>
      </c>
      <c r="AE688" s="27">
        <f t="shared" si="523"/>
        <v>8.9588924280805227E-2</v>
      </c>
      <c r="AF688" s="27">
        <f t="shared" si="523"/>
        <v>7.7796381753583388E-2</v>
      </c>
      <c r="AG688" s="27">
        <f t="shared" ref="AG688:AL688" si="524">AG632/AG631-1</f>
        <v>0.19910913140311837</v>
      </c>
      <c r="AH688" s="27">
        <f t="shared" si="524"/>
        <v>-4.0211855775107108E-2</v>
      </c>
      <c r="AI688" s="27">
        <f t="shared" si="524"/>
        <v>0.54455445544554482</v>
      </c>
      <c r="AJ688" s="27">
        <f t="shared" si="524"/>
        <v>-4.0975538624184238E-2</v>
      </c>
      <c r="AK688" s="27">
        <f t="shared" si="524"/>
        <v>0.11754122938530753</v>
      </c>
      <c r="AL688" s="27">
        <f t="shared" si="524"/>
        <v>-6.8835536998376301E-2</v>
      </c>
    </row>
    <row r="689" spans="1:38">
      <c r="A689" s="4">
        <v>2002</v>
      </c>
      <c r="C689" s="27">
        <f t="shared" ref="C689:AF689" si="525">C633/C632-1</f>
        <v>1.296601784911422E-3</v>
      </c>
      <c r="D689" s="27">
        <f t="shared" si="525"/>
        <v>1.0549889454086969E-2</v>
      </c>
      <c r="E689" s="27">
        <f t="shared" si="525"/>
        <v>-5.8561560214056674E-2</v>
      </c>
      <c r="F689" s="27">
        <f t="shared" si="525"/>
        <v>-1.2439689182264679E-2</v>
      </c>
      <c r="G689" s="27">
        <f t="shared" si="525"/>
        <v>-5.721548574643931E-2</v>
      </c>
      <c r="H689" s="27">
        <f t="shared" si="525"/>
        <v>1.1798934535872885E-2</v>
      </c>
      <c r="I689" s="27">
        <f t="shared" si="525"/>
        <v>2.4231306962843036E-3</v>
      </c>
      <c r="J689" s="27">
        <f t="shared" si="525"/>
        <v>2.7109584782054164E-2</v>
      </c>
      <c r="K689" s="27">
        <f t="shared" si="525"/>
        <v>4.2729551182458803E-3</v>
      </c>
      <c r="L689" s="27">
        <f t="shared" si="525"/>
        <v>3.5112034266124859E-2</v>
      </c>
      <c r="M689" s="27">
        <f t="shared" si="501"/>
        <v>3.0916561323581782E-3</v>
      </c>
      <c r="N689" s="27">
        <f t="shared" si="525"/>
        <v>1.5142110176614043E-2</v>
      </c>
      <c r="O689" s="27">
        <f t="shared" si="525"/>
        <v>-4.5131291028447373E-3</v>
      </c>
      <c r="P689" s="27">
        <f t="shared" si="525"/>
        <v>1.5955114859581787E-2</v>
      </c>
      <c r="Q689" s="27">
        <f t="shared" si="525"/>
        <v>2.8855861491797308E-2</v>
      </c>
      <c r="R689" s="27">
        <f t="shared" si="525"/>
        <v>-9.736553579178131E-3</v>
      </c>
      <c r="S689" s="27">
        <f t="shared" si="525"/>
        <v>5.2363962665415542E-2</v>
      </c>
      <c r="T689" s="27">
        <f t="shared" si="502"/>
        <v>3.1831333394279016E-2</v>
      </c>
      <c r="U689" s="27">
        <f t="shared" si="525"/>
        <v>1.0834092882487933E-3</v>
      </c>
      <c r="V689" s="27">
        <f t="shared" si="525"/>
        <v>-5.1048107435240908E-3</v>
      </c>
      <c r="W689" s="27">
        <f t="shared" si="525"/>
        <v>-6.7355263514918939E-2</v>
      </c>
      <c r="X689" s="27">
        <f t="shared" si="525"/>
        <v>-6.9839633869523188E-2</v>
      </c>
      <c r="Y689" s="27">
        <f t="shared" si="525"/>
        <v>-6.6828390327881571E-2</v>
      </c>
      <c r="Z689" s="27">
        <f t="shared" si="525"/>
        <v>-6.5303310018461125E-2</v>
      </c>
      <c r="AA689" s="27">
        <f t="shared" si="525"/>
        <v>-7.9183341537012897E-2</v>
      </c>
      <c r="AB689" s="27">
        <f t="shared" si="525"/>
        <v>-8.1621214790141949E-2</v>
      </c>
      <c r="AC689" s="27">
        <f t="shared" si="525"/>
        <v>-8.4050225929787947E-2</v>
      </c>
      <c r="AD689" s="27">
        <f t="shared" si="525"/>
        <v>-8.1137251641865471E-2</v>
      </c>
      <c r="AE689" s="27">
        <f t="shared" si="525"/>
        <v>-7.9575535759500826E-2</v>
      </c>
      <c r="AF689" s="27">
        <f t="shared" si="525"/>
        <v>-9.338056986965737E-2</v>
      </c>
      <c r="AG689" s="27">
        <f t="shared" ref="AG689:AL689" si="526">AG633/AG632-1</f>
        <v>-0.11719910846953918</v>
      </c>
      <c r="AH689" s="27">
        <f t="shared" si="526"/>
        <v>0.14054673571610521</v>
      </c>
      <c r="AI689" s="27">
        <f t="shared" si="526"/>
        <v>-0.2522893772893775</v>
      </c>
      <c r="AJ689" s="27">
        <f t="shared" si="526"/>
        <v>0.12551792298627729</v>
      </c>
      <c r="AK689" s="27">
        <f t="shared" si="526"/>
        <v>-6.4394955728468206E-2</v>
      </c>
      <c r="AL689" s="27">
        <f t="shared" si="526"/>
        <v>0.1884536339291274</v>
      </c>
    </row>
    <row r="690" spans="1:38">
      <c r="A690" s="4">
        <v>2003</v>
      </c>
      <c r="C690" s="27">
        <f t="shared" ref="C690:AF690" si="527">C634/C633-1</f>
        <v>1.1216898578480849E-2</v>
      </c>
      <c r="D690" s="27">
        <f t="shared" si="527"/>
        <v>3.8224608054737041E-2</v>
      </c>
      <c r="E690" s="27">
        <f t="shared" si="527"/>
        <v>-4.2722004269454383E-2</v>
      </c>
      <c r="F690" s="27">
        <f t="shared" si="527"/>
        <v>-5.8102834782256529E-3</v>
      </c>
      <c r="G690" s="27">
        <f t="shared" si="527"/>
        <v>-3.7504977709110543E-2</v>
      </c>
      <c r="H690" s="27">
        <f t="shared" si="527"/>
        <v>2.2029872054064148E-2</v>
      </c>
      <c r="I690" s="27">
        <f t="shared" si="527"/>
        <v>1.5928046608927993E-2</v>
      </c>
      <c r="J690" s="27">
        <f t="shared" si="527"/>
        <v>3.7158727815707948E-2</v>
      </c>
      <c r="K690" s="27">
        <f t="shared" si="527"/>
        <v>1.7495154033994043E-2</v>
      </c>
      <c r="L690" s="27">
        <f t="shared" si="527"/>
        <v>2.1915090207956567E-2</v>
      </c>
      <c r="M690" s="27">
        <f t="shared" si="501"/>
        <v>1.2605334189311757E-2</v>
      </c>
      <c r="N690" s="27">
        <f t="shared" si="527"/>
        <v>1.3562311405710625E-2</v>
      </c>
      <c r="O690" s="27">
        <f t="shared" si="527"/>
        <v>4.1214452534688029E-4</v>
      </c>
      <c r="P690" s="27">
        <f t="shared" si="527"/>
        <v>2.2997577807372327E-2</v>
      </c>
      <c r="Q690" s="27">
        <f t="shared" si="527"/>
        <v>2.4049886520839392E-2</v>
      </c>
      <c r="R690" s="27">
        <f t="shared" si="527"/>
        <v>-4.7156979220833728E-3</v>
      </c>
      <c r="S690" s="27">
        <f t="shared" si="527"/>
        <v>3.8861923324023273E-2</v>
      </c>
      <c r="T690" s="27">
        <f t="shared" si="502"/>
        <v>1.8763929087735942E-2</v>
      </c>
      <c r="U690" s="27">
        <f t="shared" si="527"/>
        <v>1.9049111370177396E-2</v>
      </c>
      <c r="V690" s="27">
        <f t="shared" si="527"/>
        <v>1.0218747088797775E-2</v>
      </c>
      <c r="W690" s="27">
        <f t="shared" si="527"/>
        <v>2.5214321734745582E-4</v>
      </c>
      <c r="X690" s="27">
        <f t="shared" si="527"/>
        <v>1.1766412958883699E-2</v>
      </c>
      <c r="Y690" s="27">
        <f t="shared" si="527"/>
        <v>1.7392033542976915E-2</v>
      </c>
      <c r="Z690" s="27">
        <f t="shared" si="527"/>
        <v>8.0534112247028222E-3</v>
      </c>
      <c r="AA690" s="27">
        <f t="shared" si="527"/>
        <v>2.3125014525762877E-2</v>
      </c>
      <c r="AB690" s="27">
        <f t="shared" si="527"/>
        <v>-2.2615518744551144E-2</v>
      </c>
      <c r="AC690" s="27">
        <f t="shared" si="527"/>
        <v>-1.1384389156369301E-2</v>
      </c>
      <c r="AD690" s="27">
        <f t="shared" si="527"/>
        <v>-5.7902831810368038E-3</v>
      </c>
      <c r="AE690" s="27">
        <f t="shared" si="527"/>
        <v>-1.5005251838143607E-2</v>
      </c>
      <c r="AF690" s="27">
        <f t="shared" si="527"/>
        <v>-1.2537874830187423E-4</v>
      </c>
      <c r="AG690" s="27">
        <f t="shared" ref="AG690:AL690" si="528">AG634/AG633-1</f>
        <v>0.20281927203871208</v>
      </c>
      <c r="AH690" s="27">
        <f t="shared" si="528"/>
        <v>-4.2986341136625805E-2</v>
      </c>
      <c r="AI690" s="27">
        <f t="shared" si="528"/>
        <v>0.19167176974892852</v>
      </c>
      <c r="AJ690" s="27">
        <f t="shared" si="528"/>
        <v>-3.573237866864809E-2</v>
      </c>
      <c r="AK690" s="27">
        <f t="shared" si="528"/>
        <v>0.16389446515629502</v>
      </c>
      <c r="AL690" s="27">
        <f t="shared" si="528"/>
        <v>-5.1197400827962092E-2</v>
      </c>
    </row>
    <row r="691" spans="1:38">
      <c r="A691" s="4">
        <v>2004</v>
      </c>
      <c r="C691" s="27">
        <f t="shared" ref="C691:AF691" si="529">C635/C634-1</f>
        <v>3.4369709217663136E-2</v>
      </c>
      <c r="D691" s="27">
        <f t="shared" si="529"/>
        <v>9.2971545425364566E-2</v>
      </c>
      <c r="E691" s="27">
        <f t="shared" si="529"/>
        <v>2.0140458156228114E-3</v>
      </c>
      <c r="F691" s="27">
        <f t="shared" si="529"/>
        <v>2.6561961796972788E-2</v>
      </c>
      <c r="G691" s="27">
        <f t="shared" si="529"/>
        <v>-1.9739324550493542E-2</v>
      </c>
      <c r="H691" s="27">
        <f t="shared" si="529"/>
        <v>3.7673634643269338E-2</v>
      </c>
      <c r="I691" s="27">
        <f t="shared" si="529"/>
        <v>6.1458578554119736E-2</v>
      </c>
      <c r="J691" s="27">
        <f t="shared" si="529"/>
        <v>2.9646901439240203E-2</v>
      </c>
      <c r="K691" s="27">
        <f t="shared" si="529"/>
        <v>4.1669048347361404E-2</v>
      </c>
      <c r="L691" s="27">
        <f t="shared" si="529"/>
        <v>2.2134108596247648E-2</v>
      </c>
      <c r="M691" s="27">
        <f t="shared" si="501"/>
        <v>3.5369487193890325E-2</v>
      </c>
      <c r="N691" s="27">
        <f t="shared" si="529"/>
        <v>1.3030094683614157E-2</v>
      </c>
      <c r="O691" s="27">
        <f t="shared" si="529"/>
        <v>-1.0985992859103844E-3</v>
      </c>
      <c r="P691" s="27">
        <f t="shared" si="529"/>
        <v>2.6669981474066518E-2</v>
      </c>
      <c r="Q691" s="27">
        <f t="shared" si="529"/>
        <v>6.9147923826091695E-2</v>
      </c>
      <c r="R691" s="27">
        <f t="shared" si="529"/>
        <v>7.9143990208994097E-3</v>
      </c>
      <c r="S691" s="27">
        <f t="shared" si="529"/>
        <v>6.2965398423377339E-2</v>
      </c>
      <c r="T691" s="27">
        <f t="shared" si="502"/>
        <v>3.7656445224627966E-2</v>
      </c>
      <c r="U691" s="27">
        <f t="shared" si="529"/>
        <v>2.8123391675308751E-2</v>
      </c>
      <c r="V691" s="27">
        <f t="shared" si="529"/>
        <v>2.9740654742828943E-2</v>
      </c>
      <c r="W691" s="27">
        <f t="shared" si="529"/>
        <v>7.4560913667790052E-2</v>
      </c>
      <c r="X691" s="27">
        <f t="shared" si="529"/>
        <v>0.13616220923796596</v>
      </c>
      <c r="Y691" s="27">
        <f t="shared" si="529"/>
        <v>0.14656927764654482</v>
      </c>
      <c r="Z691" s="27">
        <f t="shared" si="529"/>
        <v>0.13953333945226953</v>
      </c>
      <c r="AA691" s="27">
        <f t="shared" si="529"/>
        <v>9.8995956567171195E-2</v>
      </c>
      <c r="AB691" s="27">
        <f t="shared" si="529"/>
        <v>4.6759317074911433E-2</v>
      </c>
      <c r="AC691" s="27">
        <f t="shared" si="529"/>
        <v>0.10680613199625744</v>
      </c>
      <c r="AD691" s="27">
        <f t="shared" si="529"/>
        <v>0.11678345011678326</v>
      </c>
      <c r="AE691" s="27">
        <f t="shared" si="529"/>
        <v>0.11008987965266859</v>
      </c>
      <c r="AF691" s="27">
        <f t="shared" si="529"/>
        <v>7.057618759012696E-2</v>
      </c>
      <c r="AG691" s="27">
        <f t="shared" ref="AG691:AL691" si="530">AG635/AG634-1</f>
        <v>-0.22424348434493635</v>
      </c>
      <c r="AH691" s="27">
        <f t="shared" si="530"/>
        <v>-2.6600295558839582E-2</v>
      </c>
      <c r="AI691" s="27">
        <f t="shared" si="530"/>
        <v>-0.33504624871531341</v>
      </c>
      <c r="AJ691" s="27">
        <f t="shared" si="530"/>
        <v>-2.8405309796504463E-2</v>
      </c>
      <c r="AK691" s="27">
        <f t="shared" si="530"/>
        <v>-0.17395589503511144</v>
      </c>
      <c r="AL691" s="27">
        <f t="shared" si="530"/>
        <v>-1.557494753120503E-2</v>
      </c>
    </row>
    <row r="692" spans="1:38">
      <c r="A692" s="4">
        <v>2005</v>
      </c>
      <c r="C692" s="27">
        <f t="shared" ref="C692:AF692" si="531">C636/C635-1</f>
        <v>4.019502742583847E-2</v>
      </c>
      <c r="D692" s="27">
        <f t="shared" si="531"/>
        <v>0.11299553793415007</v>
      </c>
      <c r="E692" s="27">
        <f t="shared" si="531"/>
        <v>1.1690211471374834E-2</v>
      </c>
      <c r="F692" s="27">
        <f t="shared" si="531"/>
        <v>4.0211977206330296E-2</v>
      </c>
      <c r="G692" s="27">
        <f t="shared" si="531"/>
        <v>2.1846914116134819E-3</v>
      </c>
      <c r="H692" s="27">
        <f t="shared" si="531"/>
        <v>4.9538603102054601E-2</v>
      </c>
      <c r="I692" s="27">
        <f t="shared" si="531"/>
        <v>7.4104991092376782E-2</v>
      </c>
      <c r="J692" s="27">
        <f t="shared" si="531"/>
        <v>2.4851972882920625E-2</v>
      </c>
      <c r="K692" s="27">
        <f t="shared" si="531"/>
        <v>2.6386133634839215E-2</v>
      </c>
      <c r="L692" s="27">
        <f t="shared" si="531"/>
        <v>1.6901190396956034E-2</v>
      </c>
      <c r="M692" s="27">
        <f t="shared" si="501"/>
        <v>3.9911540001563273E-2</v>
      </c>
      <c r="N692" s="27">
        <f t="shared" si="531"/>
        <v>1.3844373129594079E-2</v>
      </c>
      <c r="O692" s="27">
        <f t="shared" si="531"/>
        <v>4.9491339015672597E-3</v>
      </c>
      <c r="P692" s="27">
        <f t="shared" si="531"/>
        <v>3.3661751636564929E-2</v>
      </c>
      <c r="Q692" s="27">
        <f t="shared" si="531"/>
        <v>5.5266965110451372E-2</v>
      </c>
      <c r="R692" s="27">
        <f t="shared" si="531"/>
        <v>-5.0660427244886286E-4</v>
      </c>
      <c r="S692" s="27">
        <f t="shared" si="531"/>
        <v>3.8520185322134637E-2</v>
      </c>
      <c r="T692" s="27">
        <f t="shared" si="502"/>
        <v>1.4465233381157683E-2</v>
      </c>
      <c r="U692" s="27">
        <f t="shared" si="531"/>
        <v>4.2594663452734549E-2</v>
      </c>
      <c r="V692" s="27">
        <f t="shared" si="531"/>
        <v>4.2710577669407668E-2</v>
      </c>
      <c r="W692" s="27">
        <f t="shared" si="531"/>
        <v>7.8314910420621109E-2</v>
      </c>
      <c r="X692" s="27">
        <f t="shared" si="531"/>
        <v>9.1361626159000009E-2</v>
      </c>
      <c r="Y692" s="27">
        <f t="shared" si="531"/>
        <v>0.10653303839090356</v>
      </c>
      <c r="Z692" s="27">
        <f t="shared" si="531"/>
        <v>9.2814373028279329E-2</v>
      </c>
      <c r="AA692" s="27">
        <f t="shared" si="531"/>
        <v>8.5624224886316602E-2</v>
      </c>
      <c r="AB692" s="27">
        <f t="shared" si="531"/>
        <v>4.3051436752223671E-2</v>
      </c>
      <c r="AC692" s="27">
        <f t="shared" si="531"/>
        <v>5.5684404465156545E-2</v>
      </c>
      <c r="AD692" s="27">
        <f t="shared" si="531"/>
        <v>7.048374392264467E-2</v>
      </c>
      <c r="AE692" s="27">
        <f t="shared" si="531"/>
        <v>5.7110836649741703E-2</v>
      </c>
      <c r="AF692" s="27">
        <f t="shared" si="531"/>
        <v>5.0091750283059344E-2</v>
      </c>
      <c r="AG692" s="27">
        <f t="shared" ref="AG692:AL692" si="532">AG636/AG635-1</f>
        <v>2.8635851183765659E-2</v>
      </c>
      <c r="AH692" s="27">
        <f t="shared" si="532"/>
        <v>-1.9976028765481546E-3</v>
      </c>
      <c r="AI692" s="27">
        <f t="shared" si="532"/>
        <v>1.3910355486862258E-2</v>
      </c>
      <c r="AJ692" s="27">
        <f t="shared" si="532"/>
        <v>-7.4981975486658747E-3</v>
      </c>
      <c r="AK692" s="27">
        <f t="shared" si="532"/>
        <v>4.1909023117076449E-2</v>
      </c>
      <c r="AL692" s="27">
        <f t="shared" si="532"/>
        <v>1.5989676840215239E-2</v>
      </c>
    </row>
    <row r="693" spans="1:38" s="18" customFormat="1">
      <c r="A693" s="54">
        <v>2006</v>
      </c>
      <c r="C693" s="55">
        <f t="shared" ref="C693:AF693" si="533">C637/C636-1</f>
        <v>2.6154505171579023E-2</v>
      </c>
      <c r="D693" s="55">
        <f t="shared" si="533"/>
        <v>7.0139259014106559E-2</v>
      </c>
      <c r="E693" s="55">
        <f t="shared" si="533"/>
        <v>2.6641839359673458E-3</v>
      </c>
      <c r="F693" s="55">
        <f t="shared" si="533"/>
        <v>2.0987078573704077E-2</v>
      </c>
      <c r="G693" s="55">
        <f t="shared" si="533"/>
        <v>-9.1674740427138968E-3</v>
      </c>
      <c r="H693" s="55">
        <f t="shared" si="533"/>
        <v>3.0911985699912048E-2</v>
      </c>
      <c r="I693" s="55">
        <f t="shared" si="533"/>
        <v>4.4144075780584435E-2</v>
      </c>
      <c r="J693" s="55">
        <f t="shared" si="533"/>
        <v>2.6776832231275804E-2</v>
      </c>
      <c r="K693" s="55">
        <f t="shared" si="533"/>
        <v>1.4781937860604444E-2</v>
      </c>
      <c r="L693" s="55">
        <f t="shared" si="533"/>
        <v>9.6242203817784588E-3</v>
      </c>
      <c r="M693" s="55">
        <f t="shared" si="501"/>
        <v>2.4829437094081586E-2</v>
      </c>
      <c r="N693" s="55">
        <f t="shared" si="533"/>
        <v>1.6768579351188695E-2</v>
      </c>
      <c r="O693" s="55">
        <f t="shared" si="533"/>
        <v>-5.4719562243510378E-4</v>
      </c>
      <c r="P693" s="55">
        <f t="shared" si="533"/>
        <v>3.2201926590701646E-2</v>
      </c>
      <c r="Q693" s="55">
        <f t="shared" si="533"/>
        <v>6.132893751398294E-2</v>
      </c>
      <c r="R693" s="55">
        <f t="shared" si="533"/>
        <v>4.3649196232588672E-2</v>
      </c>
      <c r="S693" s="55">
        <f t="shared" si="533"/>
        <v>6.1031640764914963E-2</v>
      </c>
      <c r="T693" s="55">
        <f t="shared" si="502"/>
        <v>4.323016602532781E-2</v>
      </c>
      <c r="U693" s="55">
        <f t="shared" si="533"/>
        <v>2.8586798264240487E-2</v>
      </c>
      <c r="V693" s="55">
        <f t="shared" si="533"/>
        <v>2.8376986395108439E-2</v>
      </c>
      <c r="W693" s="55">
        <f t="shared" si="533"/>
        <v>0.17383694172811137</v>
      </c>
      <c r="X693" s="55">
        <f t="shared" si="533"/>
        <v>0.21131123813320207</v>
      </c>
      <c r="Y693" s="55">
        <f t="shared" si="533"/>
        <v>0.23247625922945381</v>
      </c>
      <c r="Z693" s="55">
        <f t="shared" si="533"/>
        <v>0.21784275808758169</v>
      </c>
      <c r="AA693" s="55">
        <f t="shared" si="533"/>
        <v>0.192726926555286</v>
      </c>
      <c r="AB693" s="55">
        <f t="shared" si="533"/>
        <v>0.13730392156862758</v>
      </c>
      <c r="AC693" s="55">
        <f t="shared" si="533"/>
        <v>0.17359970433639949</v>
      </c>
      <c r="AD693" s="55">
        <f t="shared" si="533"/>
        <v>0.19407794580330862</v>
      </c>
      <c r="AE693" s="55">
        <f t="shared" si="533"/>
        <v>0.1799043683333692</v>
      </c>
      <c r="AF693" s="55">
        <f t="shared" si="533"/>
        <v>0.15558075550267692</v>
      </c>
      <c r="AG693" s="55">
        <f t="shared" ref="AG693:AL693" si="534">AG637/AG636-1</f>
        <v>-6.7733450241122206E-2</v>
      </c>
      <c r="AH693" s="55">
        <f t="shared" si="534"/>
        <v>2.4499599679743911E-2</v>
      </c>
      <c r="AI693" s="55">
        <f t="shared" si="534"/>
        <v>-0.19740853658536595</v>
      </c>
      <c r="AJ693" s="55">
        <f t="shared" si="534"/>
        <v>2.5061746331541235E-2</v>
      </c>
      <c r="AK693" s="55">
        <f t="shared" si="534"/>
        <v>-6.6561694818207728E-2</v>
      </c>
      <c r="AL693" s="55">
        <f t="shared" si="534"/>
        <v>7.4548567010879196E-3</v>
      </c>
    </row>
    <row r="694" spans="1:38" s="18" customFormat="1">
      <c r="A694" s="54">
        <v>2007</v>
      </c>
      <c r="C694" s="55">
        <f t="shared" ref="C694:AF694" si="535">C638/C637-1</f>
        <v>1.9642548608835853E-3</v>
      </c>
      <c r="D694" s="55">
        <f t="shared" si="535"/>
        <v>-8.7052233229730214E-2</v>
      </c>
      <c r="E694" s="55">
        <f t="shared" si="535"/>
        <v>-4.1945450731200817E-2</v>
      </c>
      <c r="F694" s="55">
        <f t="shared" si="535"/>
        <v>6.0804247704728809E-3</v>
      </c>
      <c r="G694" s="55">
        <f t="shared" si="535"/>
        <v>-3.1287154076223844E-3</v>
      </c>
      <c r="H694" s="55">
        <f t="shared" si="535"/>
        <v>-9.9025792806954893E-3</v>
      </c>
      <c r="I694" s="55">
        <f t="shared" si="535"/>
        <v>6.770285581299218E-3</v>
      </c>
      <c r="J694" s="55">
        <f t="shared" si="535"/>
        <v>3.0932126496513446E-2</v>
      </c>
      <c r="K694" s="55">
        <f t="shared" si="535"/>
        <v>1.9660718764360263E-2</v>
      </c>
      <c r="L694" s="55">
        <f t="shared" si="535"/>
        <v>2.2016409926875813E-2</v>
      </c>
      <c r="M694" s="55">
        <f t="shared" si="501"/>
        <v>1.1846694257595436E-2</v>
      </c>
      <c r="N694" s="55">
        <f t="shared" si="535"/>
        <v>2.1693633271974377E-2</v>
      </c>
      <c r="O694" s="55">
        <f t="shared" si="535"/>
        <v>3.2849712565030664E-4</v>
      </c>
      <c r="P694" s="55">
        <f t="shared" si="535"/>
        <v>2.8719358175504306E-2</v>
      </c>
      <c r="Q694" s="55">
        <f t="shared" si="535"/>
        <v>1.7137995275053441E-2</v>
      </c>
      <c r="R694" s="55">
        <f t="shared" si="535"/>
        <v>2.3303603493460612E-2</v>
      </c>
      <c r="S694" s="55">
        <f t="shared" si="535"/>
        <v>1.7345423560955142E-2</v>
      </c>
      <c r="T694" s="55">
        <f t="shared" si="502"/>
        <v>6.447708718782863E-3</v>
      </c>
      <c r="U694" s="55">
        <f t="shared" si="535"/>
        <v>2.8578424252593049E-2</v>
      </c>
      <c r="V694" s="55">
        <f t="shared" si="535"/>
        <v>2.9398251855284219E-2</v>
      </c>
      <c r="W694" s="55">
        <f t="shared" si="535"/>
        <v>7.4489291111985434E-3</v>
      </c>
      <c r="X694" s="55">
        <f t="shared" si="535"/>
        <v>-1.5683848393479249E-2</v>
      </c>
      <c r="Y694" s="55">
        <f t="shared" si="535"/>
        <v>-2.7187123132130786E-3</v>
      </c>
      <c r="Z694" s="55">
        <f t="shared" si="535"/>
        <v>-1.5506933044779347E-2</v>
      </c>
      <c r="AA694" s="55">
        <f t="shared" si="535"/>
        <v>-1.3089632053636668E-3</v>
      </c>
      <c r="AB694" s="55">
        <f t="shared" si="535"/>
        <v>-2.0573825840840221E-2</v>
      </c>
      <c r="AC694" s="55">
        <f t="shared" si="535"/>
        <v>-4.3055336867334981E-2</v>
      </c>
      <c r="AD694" s="55">
        <f t="shared" si="535"/>
        <v>-3.0471090712054227E-2</v>
      </c>
      <c r="AE694" s="55">
        <f t="shared" si="535"/>
        <v>-4.2927348076429284E-2</v>
      </c>
      <c r="AF694" s="55">
        <f t="shared" si="535"/>
        <v>-2.9101848425861943E-2</v>
      </c>
      <c r="AG694" s="55">
        <f t="shared" ref="AG694:AL694" si="536">AG638/AG637-1</f>
        <v>-0.21561250881730565</v>
      </c>
      <c r="AH694" s="55">
        <f t="shared" si="536"/>
        <v>6.1347296030009435E-2</v>
      </c>
      <c r="AI694" s="55">
        <f t="shared" si="536"/>
        <v>-9.2117758784425408E-2</v>
      </c>
      <c r="AJ694" s="55">
        <f t="shared" si="536"/>
        <v>6.53036638083766E-2</v>
      </c>
      <c r="AK694" s="55">
        <f t="shared" si="536"/>
        <v>-0.20196288912743454</v>
      </c>
      <c r="AL694" s="55">
        <f t="shared" si="536"/>
        <v>6.0732295549221549E-2</v>
      </c>
    </row>
    <row r="695" spans="1:38" s="18" customFormat="1">
      <c r="A695" s="54">
        <v>2008</v>
      </c>
      <c r="C695" s="55">
        <f t="shared" ref="C695:AF695" si="537">C639/C638-1</f>
        <v>-3.5406256820994186E-2</v>
      </c>
      <c r="D695" s="55">
        <f t="shared" si="537"/>
        <v>-0.17159421660292384</v>
      </c>
      <c r="E695" s="55">
        <f t="shared" si="537"/>
        <v>-7.0043387002579838E-2</v>
      </c>
      <c r="F695" s="55">
        <f t="shared" si="537"/>
        <v>-2.7789470513068681E-2</v>
      </c>
      <c r="G695" s="55">
        <f t="shared" si="537"/>
        <v>-3.3901979477758193E-2</v>
      </c>
      <c r="H695" s="55">
        <f t="shared" si="537"/>
        <v>-4.5677626009726691E-2</v>
      </c>
      <c r="I695" s="55">
        <f t="shared" si="537"/>
        <v>-6.3492836726455781E-2</v>
      </c>
      <c r="J695" s="55">
        <f t="shared" si="537"/>
        <v>2.1130188400313665E-2</v>
      </c>
      <c r="K695" s="55">
        <f t="shared" si="537"/>
        <v>-1.3608585315005639E-2</v>
      </c>
      <c r="L695" s="55">
        <f t="shared" si="537"/>
        <v>-2.9520139884742447E-2</v>
      </c>
      <c r="M695" s="55">
        <f t="shared" si="501"/>
        <v>-2.5918960857567508E-2</v>
      </c>
      <c r="N695" s="55">
        <f t="shared" si="537"/>
        <v>3.1722705596577416E-3</v>
      </c>
      <c r="O695" s="55">
        <f t="shared" si="537"/>
        <v>3.092332110995466E-3</v>
      </c>
      <c r="P695" s="55">
        <f t="shared" si="537"/>
        <v>3.8129351478691786E-2</v>
      </c>
      <c r="Q695" s="55">
        <f t="shared" si="537"/>
        <v>-5.2164769644061915E-3</v>
      </c>
      <c r="R695" s="55">
        <f t="shared" si="537"/>
        <v>-3.2257555278351724E-2</v>
      </c>
      <c r="S695" s="55">
        <f t="shared" si="537"/>
        <v>1.3400407595010044E-2</v>
      </c>
      <c r="T695" s="55">
        <f t="shared" si="502"/>
        <v>5.0776760147872579E-3</v>
      </c>
      <c r="U695" s="55">
        <f t="shared" si="537"/>
        <v>-2.4176424359058868E-2</v>
      </c>
      <c r="V695" s="55">
        <f t="shared" si="537"/>
        <v>-3.543860703736823E-2</v>
      </c>
      <c r="W695" s="108">
        <f t="shared" si="537"/>
        <v>-1.0111060159021745E-2</v>
      </c>
      <c r="X695" s="108">
        <f t="shared" si="537"/>
        <v>-1.9395330086427576E-2</v>
      </c>
      <c r="Y695" s="108">
        <f t="shared" si="537"/>
        <v>-2.7047539406728882E-2</v>
      </c>
      <c r="Z695" s="108">
        <f t="shared" si="537"/>
        <v>-1.9496623617397235E-2</v>
      </c>
      <c r="AA695" s="108">
        <f t="shared" si="537"/>
        <v>-1.5856017134728284E-2</v>
      </c>
      <c r="AB695" s="55">
        <f t="shared" si="537"/>
        <v>-4.653004943450989E-2</v>
      </c>
      <c r="AC695" s="55">
        <f t="shared" si="537"/>
        <v>-5.5431642838860817E-2</v>
      </c>
      <c r="AD695" s="55">
        <f t="shared" si="537"/>
        <v>-6.2791768032086637E-2</v>
      </c>
      <c r="AE695" s="55">
        <f t="shared" si="537"/>
        <v>-5.5524687218592828E-2</v>
      </c>
      <c r="AF695" s="55">
        <f t="shared" si="537"/>
        <v>-5.206124072110252E-2</v>
      </c>
      <c r="AG695" s="55">
        <f t="shared" ref="AG695:AL695" si="538">AG639/AG638-1</f>
        <v>0.16576738609112729</v>
      </c>
      <c r="AH695" s="55">
        <f t="shared" si="538"/>
        <v>-9.0015462778882394E-2</v>
      </c>
      <c r="AI695" s="55">
        <f t="shared" si="538"/>
        <v>0.12447698744769875</v>
      </c>
      <c r="AJ695" s="55">
        <f t="shared" si="538"/>
        <v>-8.4749708963911763E-2</v>
      </c>
      <c r="AK695" s="55">
        <f t="shared" si="538"/>
        <v>0.14738662567255956</v>
      </c>
      <c r="AL695" s="55">
        <f t="shared" si="538"/>
        <v>-9.8594460520876503E-2</v>
      </c>
    </row>
    <row r="696" spans="1:38">
      <c r="A696" s="4">
        <v>2009</v>
      </c>
      <c r="C696" s="27">
        <f t="shared" ref="C696:AF696" si="539">C640/C639-1</f>
        <v>-6.2635188472439873E-2</v>
      </c>
      <c r="D696" s="27">
        <f t="shared" si="539"/>
        <v>-0.23121182430001919</v>
      </c>
      <c r="E696" s="27">
        <f t="shared" si="539"/>
        <v>-0.12720050385454507</v>
      </c>
      <c r="F696" s="27">
        <f t="shared" si="539"/>
        <v>-6.8789821354990455E-2</v>
      </c>
      <c r="G696" s="27">
        <f t="shared" si="539"/>
        <v>-8.5119585716028068E-2</v>
      </c>
      <c r="H696" s="27">
        <f t="shared" si="539"/>
        <v>-7.3479486056980736E-2</v>
      </c>
      <c r="I696" s="27">
        <f t="shared" si="539"/>
        <v>-8.2525506364199308E-2</v>
      </c>
      <c r="J696" s="27">
        <f t="shared" si="539"/>
        <v>1.2284684691231007E-2</v>
      </c>
      <c r="K696" s="27">
        <f t="shared" si="539"/>
        <v>-4.4980995060357909E-2</v>
      </c>
      <c r="L696" s="27">
        <f t="shared" si="539"/>
        <v>-6.7966427221163639E-2</v>
      </c>
      <c r="M696" s="27">
        <f t="shared" si="501"/>
        <v>-5.3434489592923851E-2</v>
      </c>
      <c r="N696" s="27">
        <f t="shared" si="539"/>
        <v>-1.0500980803058058E-2</v>
      </c>
      <c r="O696" s="27">
        <f t="shared" si="539"/>
        <v>-7.2295730459691621E-3</v>
      </c>
      <c r="P696" s="72">
        <f t="shared" si="539"/>
        <v>-3.1752004476595097E-3</v>
      </c>
      <c r="Q696" s="27">
        <f t="shared" si="539"/>
        <v>-7.2486140568383872E-2</v>
      </c>
      <c r="R696" s="27">
        <f t="shared" si="539"/>
        <v>-6.4106064264668805E-2</v>
      </c>
      <c r="S696" s="27">
        <f t="shared" si="539"/>
        <v>-5.7755009460898066E-2</v>
      </c>
      <c r="T696" s="27">
        <f t="shared" si="502"/>
        <v>-6.4506842699799005E-2</v>
      </c>
      <c r="U696" s="27">
        <f t="shared" si="539"/>
        <v>-0.10425649406740523</v>
      </c>
      <c r="V696" s="27">
        <f t="shared" si="539"/>
        <v>-0.12796096617660846</v>
      </c>
      <c r="W696" s="154">
        <f t="shared" si="539"/>
        <v>0.17018280462526314</v>
      </c>
      <c r="X696" s="154">
        <f t="shared" si="539"/>
        <v>0.19534315350065379</v>
      </c>
      <c r="Y696" s="154">
        <f t="shared" si="539"/>
        <v>0.22691154273617431</v>
      </c>
      <c r="Z696" s="154">
        <f t="shared" si="539"/>
        <v>0.2042301408822762</v>
      </c>
      <c r="AA696" s="154">
        <f t="shared" si="539"/>
        <v>0.18896071202351727</v>
      </c>
      <c r="AB696" s="27">
        <f t="shared" si="539"/>
        <v>0.17406421637255964</v>
      </c>
      <c r="AC696" s="27">
        <f t="shared" si="539"/>
        <v>0.19926063562110485</v>
      </c>
      <c r="AD696" s="27">
        <f t="shared" si="539"/>
        <v>0.23102287077311656</v>
      </c>
      <c r="AE696" s="27">
        <f t="shared" si="539"/>
        <v>0.20819555735875883</v>
      </c>
      <c r="AF696" s="27">
        <f t="shared" si="539"/>
        <v>0.19297325642370189</v>
      </c>
      <c r="AG696" s="27">
        <f t="shared" ref="AG696:AL696" si="540">AG640/AG639-1</f>
        <v>8.8454615582411744E-2</v>
      </c>
      <c r="AH696" s="27">
        <f t="shared" si="540"/>
        <v>9.3781607800299538E-2</v>
      </c>
      <c r="AI696" s="27">
        <f t="shared" si="540"/>
        <v>0.28465116279069758</v>
      </c>
      <c r="AJ696" s="27">
        <f t="shared" si="540"/>
        <v>8.4783951738925056E-2</v>
      </c>
      <c r="AK696" s="27">
        <f t="shared" si="540"/>
        <v>4.5888460894322414E-2</v>
      </c>
      <c r="AL696" s="27">
        <f t="shared" si="540"/>
        <v>0.11671634946113274</v>
      </c>
    </row>
    <row r="697" spans="1:38" s="18" customFormat="1">
      <c r="A697" s="54">
        <v>2010</v>
      </c>
      <c r="C697" s="55">
        <f t="shared" ref="C697:AF697" si="541">C641/C640-1</f>
        <v>-7.8754722022744694E-3</v>
      </c>
      <c r="D697" s="55">
        <f t="shared" si="541"/>
        <v>-0.11570248113177672</v>
      </c>
      <c r="E697" s="55">
        <f t="shared" si="541"/>
        <v>-4.5950224378080495E-2</v>
      </c>
      <c r="F697" s="55">
        <f t="shared" si="541"/>
        <v>-8.1291156337244264E-3</v>
      </c>
      <c r="G697" s="55">
        <f t="shared" si="541"/>
        <v>-4.6629141504230587E-2</v>
      </c>
      <c r="H697" s="55">
        <f t="shared" si="541"/>
        <v>-1.9062950818143132E-2</v>
      </c>
      <c r="I697" s="55">
        <f t="shared" si="541"/>
        <v>1.2909543598216944E-2</v>
      </c>
      <c r="J697" s="55">
        <f t="shared" si="541"/>
        <v>1.893099327023906E-2</v>
      </c>
      <c r="K697" s="55">
        <f t="shared" si="541"/>
        <v>4.8958595786314785E-3</v>
      </c>
      <c r="L697" s="55">
        <f t="shared" si="541"/>
        <v>-1.0227589868938125E-2</v>
      </c>
      <c r="M697" s="55">
        <f t="shared" si="501"/>
        <v>1.1042999407580023E-3</v>
      </c>
      <c r="N697" s="55">
        <f t="shared" si="541"/>
        <v>-1.9782573399818038E-3</v>
      </c>
      <c r="O697" s="55">
        <f t="shared" si="541"/>
        <v>1.3740038472098703E-4</v>
      </c>
      <c r="P697" s="130">
        <f t="shared" si="541"/>
        <v>1.6394473995739567E-2</v>
      </c>
      <c r="Q697" s="55">
        <f t="shared" si="541"/>
        <v>3.1144220853303484E-2</v>
      </c>
      <c r="R697" s="55">
        <f t="shared" si="541"/>
        <v>-2.5952634269930996E-2</v>
      </c>
      <c r="S697" s="55">
        <f t="shared" si="541"/>
        <v>3.2165366861924616E-2</v>
      </c>
      <c r="T697" s="55">
        <f t="shared" si="502"/>
        <v>2.1117827578619908E-2</v>
      </c>
      <c r="U697" s="55">
        <f t="shared" si="541"/>
        <v>4.6695737539974802E-2</v>
      </c>
      <c r="V697" s="55">
        <f t="shared" si="541"/>
        <v>4.6053560449383912E-2</v>
      </c>
      <c r="W697" s="155">
        <f t="shared" si="541"/>
        <v>-1.3548162727598623E-2</v>
      </c>
      <c r="X697" s="155">
        <f t="shared" si="541"/>
        <v>-5.116626721058426E-2</v>
      </c>
      <c r="Y697" s="155">
        <f t="shared" si="541"/>
        <v>-6.1936245126731904E-2</v>
      </c>
      <c r="Z697" s="155">
        <f t="shared" si="541"/>
        <v>-5.4911228057059835E-2</v>
      </c>
      <c r="AA697" s="155">
        <f t="shared" si="541"/>
        <v>-2.6521231328246908E-2</v>
      </c>
      <c r="AB697" s="55">
        <f t="shared" si="541"/>
        <v>-2.9614875578211075E-2</v>
      </c>
      <c r="AC697" s="55">
        <f t="shared" si="541"/>
        <v>-6.6654831264827963E-2</v>
      </c>
      <c r="AD697" s="55">
        <f t="shared" si="541"/>
        <v>-7.7316160407286838E-2</v>
      </c>
      <c r="AE697" s="55">
        <f t="shared" si="541"/>
        <v>-7.0351590046676904E-2</v>
      </c>
      <c r="AF697" s="55">
        <f t="shared" si="541"/>
        <v>-4.2417582417582533E-2</v>
      </c>
      <c r="AG697" s="55">
        <f t="shared" ref="AG697:AL697" si="542">AG641/AG640-1</f>
        <v>1.1058351051263879</v>
      </c>
      <c r="AH697" s="55">
        <f t="shared" si="542"/>
        <v>-3.2291474015165633E-2</v>
      </c>
      <c r="AI697" s="55">
        <f t="shared" si="542"/>
        <v>1.8283852280955832</v>
      </c>
      <c r="AJ697" s="55">
        <f t="shared" si="542"/>
        <v>-4.0000000000000036E-2</v>
      </c>
      <c r="AK697" s="55">
        <f t="shared" si="542"/>
        <v>0.90840672538030409</v>
      </c>
      <c r="AL697" s="55">
        <f t="shared" si="542"/>
        <v>-5.441478439424885E-3</v>
      </c>
    </row>
    <row r="698" spans="1:38" s="18" customFormat="1">
      <c r="A698" s="54">
        <v>2011</v>
      </c>
      <c r="C698" s="55">
        <f t="shared" ref="C698:AF698" si="543">C642/C641-1</f>
        <v>1.1217021878896505E-2</v>
      </c>
      <c r="D698" s="55">
        <f t="shared" si="543"/>
        <v>-4.3227718855695874E-2</v>
      </c>
      <c r="E698" s="55">
        <f t="shared" si="543"/>
        <v>1.1338286267161823E-2</v>
      </c>
      <c r="F698" s="55">
        <f t="shared" si="543"/>
        <v>1.9439133352986637E-2</v>
      </c>
      <c r="G698" s="55">
        <f t="shared" si="543"/>
        <v>-9.848986220499012E-3</v>
      </c>
      <c r="H698" s="55">
        <f t="shared" si="543"/>
        <v>1.7876440718107567E-2</v>
      </c>
      <c r="I698" s="55">
        <f t="shared" si="543"/>
        <v>2.9826401119006585E-2</v>
      </c>
      <c r="J698" s="55">
        <f t="shared" si="543"/>
        <v>1.9088850441075111E-2</v>
      </c>
      <c r="K698" s="55">
        <f t="shared" si="543"/>
        <v>2.7809776846133838E-2</v>
      </c>
      <c r="L698" s="55">
        <f t="shared" si="543"/>
        <v>-3.0012696789076809E-3</v>
      </c>
      <c r="M698" s="55">
        <f t="shared" si="501"/>
        <v>2.0579284194005565E-2</v>
      </c>
      <c r="N698" s="55">
        <f t="shared" si="543"/>
        <v>-1.7291141155855838E-2</v>
      </c>
      <c r="O698" s="55">
        <f t="shared" si="543"/>
        <v>4.258826761918133E-3</v>
      </c>
      <c r="P698" s="130">
        <f t="shared" si="543"/>
        <v>3.1407378801019181E-2</v>
      </c>
      <c r="Q698" s="55">
        <f t="shared" si="543"/>
        <v>2.0900451198864411E-2</v>
      </c>
      <c r="R698" s="55">
        <f t="shared" si="543"/>
        <v>6.9616895648592081E-3</v>
      </c>
      <c r="S698" s="55">
        <f t="shared" si="543"/>
        <v>9.4332232643403735E-3</v>
      </c>
      <c r="T698" s="55">
        <f t="shared" si="502"/>
        <v>-2.7669415216236004E-3</v>
      </c>
      <c r="U698" s="55">
        <f t="shared" si="543"/>
        <v>3.6690955595948926E-2</v>
      </c>
      <c r="V698" s="55">
        <f t="shared" si="543"/>
        <v>3.0324863290299486E-2</v>
      </c>
      <c r="W698" s="155">
        <f t="shared" si="543"/>
        <v>-5.6589987306108647E-2</v>
      </c>
      <c r="X698" s="155">
        <f t="shared" si="543"/>
        <v>-5.5241916300607152E-2</v>
      </c>
      <c r="Y698" s="155">
        <f t="shared" si="543"/>
        <v>-6.1409057009884083E-2</v>
      </c>
      <c r="Z698" s="155">
        <f t="shared" si="543"/>
        <v>-5.092297372278487E-2</v>
      </c>
      <c r="AA698" s="155">
        <f t="shared" si="543"/>
        <v>-3.8834474629546589E-2</v>
      </c>
      <c r="AB698" s="55">
        <f t="shared" si="543"/>
        <v>-8.5303768922258327E-2</v>
      </c>
      <c r="AC698" s="55">
        <f t="shared" si="543"/>
        <v>-8.3968805657865131E-2</v>
      </c>
      <c r="AD698" s="55">
        <f t="shared" si="543"/>
        <v>-8.9950793683474028E-2</v>
      </c>
      <c r="AE698" s="55">
        <f t="shared" si="543"/>
        <v>-7.9757260511487016E-2</v>
      </c>
      <c r="AF698" s="55">
        <f t="shared" si="543"/>
        <v>-6.8043760997627989E-2</v>
      </c>
      <c r="AG698" s="55">
        <f t="shared" ref="AG698:AL698" si="544">AG642/AG641-1</f>
        <v>-0.4016154363921921</v>
      </c>
      <c r="AH698" s="55">
        <f t="shared" si="544"/>
        <v>4.3803990520602465E-2</v>
      </c>
      <c r="AI698" s="55">
        <f t="shared" si="544"/>
        <v>-0.46799795186891957</v>
      </c>
      <c r="AJ698" s="55">
        <f t="shared" si="544"/>
        <v>4.5609994416527133E-2</v>
      </c>
      <c r="AK698" s="55">
        <f t="shared" si="544"/>
        <v>-0.36507803322705168</v>
      </c>
      <c r="AL698" s="55">
        <f t="shared" si="544"/>
        <v>2.7562712914214638E-2</v>
      </c>
    </row>
    <row r="699" spans="1:38" s="51" customFormat="1">
      <c r="A699" s="50">
        <v>2012</v>
      </c>
      <c r="C699" s="52">
        <f t="shared" ref="C699:AF701" si="545">C643/C642-1</f>
        <v>1.8499704405933848E-2</v>
      </c>
      <c r="D699" s="52">
        <f t="shared" si="545"/>
        <v>1.7930980864753199E-2</v>
      </c>
      <c r="E699" s="52">
        <f t="shared" si="545"/>
        <v>1.4244366849726742E-2</v>
      </c>
      <c r="F699" s="52">
        <f t="shared" si="545"/>
        <v>2.284061276732241E-2</v>
      </c>
      <c r="G699" s="52">
        <f t="shared" si="545"/>
        <v>-1.7636304418827575E-2</v>
      </c>
      <c r="H699" s="52">
        <f t="shared" si="545"/>
        <v>2.297250904746595E-2</v>
      </c>
      <c r="I699" s="52">
        <f t="shared" si="545"/>
        <v>3.0245959798865352E-2</v>
      </c>
      <c r="J699" s="52">
        <f t="shared" si="545"/>
        <v>1.758880634760196E-2</v>
      </c>
      <c r="K699" s="52">
        <f t="shared" si="545"/>
        <v>4.1881851662719516E-2</v>
      </c>
      <c r="L699" s="52">
        <f t="shared" si="545"/>
        <v>1.8405233338724125E-2</v>
      </c>
      <c r="M699" s="52">
        <f t="shared" si="501"/>
        <v>2.5263277924211902E-2</v>
      </c>
      <c r="N699" s="52">
        <f t="shared" si="545"/>
        <v>-1.4145252078078929E-2</v>
      </c>
      <c r="O699" s="52">
        <f t="shared" si="545"/>
        <v>0</v>
      </c>
      <c r="P699" s="109">
        <f t="shared" si="545"/>
        <v>2.0763090025113229E-2</v>
      </c>
      <c r="Q699" s="52">
        <f t="shared" si="545"/>
        <v>1.3876774253011037E-2</v>
      </c>
      <c r="R699" s="52">
        <f t="shared" si="545"/>
        <v>-8.8550249634983258E-3</v>
      </c>
      <c r="S699" s="52">
        <f t="shared" si="545"/>
        <v>1.2263478483983681E-2</v>
      </c>
      <c r="T699" s="52">
        <f t="shared" si="502"/>
        <v>-1.1009724575989921E-3</v>
      </c>
      <c r="U699" s="52">
        <f t="shared" si="545"/>
        <v>3.3704930433787528E-2</v>
      </c>
      <c r="V699" s="52">
        <f t="shared" si="545"/>
        <v>3.135111492972098E-2</v>
      </c>
      <c r="W699" s="156">
        <f t="shared" si="545"/>
        <v>2.4281187582928077E-2</v>
      </c>
      <c r="X699" s="156">
        <f t="shared" si="545"/>
        <v>2.9700515764417679E-2</v>
      </c>
      <c r="Y699" s="156">
        <f t="shared" si="545"/>
        <v>3.1628333044490198E-2</v>
      </c>
      <c r="Z699" s="156">
        <f t="shared" si="545"/>
        <v>2.7271641117821765E-2</v>
      </c>
      <c r="AA699" s="156">
        <f t="shared" si="545"/>
        <v>2.6008628178082027E-2</v>
      </c>
      <c r="AB699" s="52">
        <f t="shared" si="545"/>
        <v>7.8983110901145182E-3</v>
      </c>
      <c r="AC699" s="52">
        <f t="shared" si="545"/>
        <v>1.6762623879188476E-2</v>
      </c>
      <c r="AD699" s="52">
        <f t="shared" si="545"/>
        <v>2.2510293651871072E-2</v>
      </c>
      <c r="AE699" s="52">
        <f t="shared" si="545"/>
        <v>1.4170199403360506E-2</v>
      </c>
      <c r="AF699" s="52">
        <f t="shared" si="545"/>
        <v>5.0568069875878141E-3</v>
      </c>
      <c r="AG699" s="52">
        <f t="shared" ref="AG699:AL699" si="546">AG643/AG642-1</f>
        <v>-0.53524559430071239</v>
      </c>
      <c r="AH699" s="52">
        <f t="shared" si="546"/>
        <v>-2.7610956496264882E-2</v>
      </c>
      <c r="AI699" s="52">
        <f t="shared" si="546"/>
        <v>-0.63474494706448503</v>
      </c>
      <c r="AJ699" s="52">
        <f t="shared" si="546"/>
        <v>-1.6787371091012138E-2</v>
      </c>
      <c r="AK699" s="52">
        <f t="shared" si="546"/>
        <v>-0.45381260737412443</v>
      </c>
      <c r="AL699" s="52">
        <f t="shared" si="546"/>
        <v>-6.133212778782382E-2</v>
      </c>
    </row>
    <row r="700" spans="1:38">
      <c r="A700" s="4">
        <v>2013</v>
      </c>
      <c r="C700" s="27">
        <f t="shared" ref="C700:V700" si="547">C644/C643-1</f>
        <v>2.1191891961284792E-2</v>
      </c>
      <c r="D700" s="27">
        <f t="shared" si="547"/>
        <v>4.7334219988903525E-2</v>
      </c>
      <c r="E700" s="27">
        <f t="shared" si="547"/>
        <v>-4.048942867499794E-3</v>
      </c>
      <c r="F700" s="27">
        <f t="shared" si="547"/>
        <v>2.5008204624884511E-2</v>
      </c>
      <c r="G700" s="27">
        <f t="shared" si="547"/>
        <v>-1.2978967331400693E-4</v>
      </c>
      <c r="H700" s="27">
        <f t="shared" si="547"/>
        <v>8.6881869492456687E-3</v>
      </c>
      <c r="I700" s="27">
        <f t="shared" si="547"/>
        <v>2.2487293718135737E-2</v>
      </c>
      <c r="J700" s="27">
        <f t="shared" si="547"/>
        <v>2.5396764550806861E-2</v>
      </c>
      <c r="K700" s="27">
        <f t="shared" si="547"/>
        <v>4.3590610859166379E-2</v>
      </c>
      <c r="L700" s="27">
        <f t="shared" si="547"/>
        <v>1.2918054002901469E-2</v>
      </c>
      <c r="M700" s="27">
        <f t="shared" si="501"/>
        <v>2.5185183540026523E-2</v>
      </c>
      <c r="N700" s="27">
        <f t="shared" si="547"/>
        <v>-6.4340697221509924E-4</v>
      </c>
      <c r="O700" s="27">
        <f t="shared" si="547"/>
        <v>-1.6415868673050893E-3</v>
      </c>
      <c r="P700" s="72">
        <f t="shared" si="547"/>
        <v>1.6755916220897893E-2</v>
      </c>
      <c r="Q700" s="27">
        <f t="shared" si="547"/>
        <v>2.5375326083269201E-2</v>
      </c>
      <c r="R700" s="27">
        <f t="shared" si="547"/>
        <v>-9.62824116718064E-3</v>
      </c>
      <c r="S700" s="27">
        <f t="shared" si="547"/>
        <v>2.1381017534268576E-2</v>
      </c>
      <c r="T700" s="27">
        <f t="shared" si="502"/>
        <v>3.6018821281940117E-3</v>
      </c>
      <c r="U700" s="27">
        <f t="shared" si="547"/>
        <v>1.910271797179508E-2</v>
      </c>
      <c r="V700" s="27">
        <f t="shared" si="547"/>
        <v>1.8155856173664331E-2</v>
      </c>
      <c r="W700" s="154">
        <f t="shared" si="545"/>
        <v>-5.457737817505004E-2</v>
      </c>
      <c r="X700" s="154">
        <f t="shared" si="545"/>
        <v>-5.7795484022219901E-2</v>
      </c>
      <c r="Y700" s="154">
        <f t="shared" si="545"/>
        <v>-9.0670925980501194E-2</v>
      </c>
      <c r="Z700" s="154">
        <f t="shared" si="545"/>
        <v>-5.6965083220349433E-2</v>
      </c>
      <c r="AA700" s="154">
        <f t="shared" si="545"/>
        <v>-8.6358959305433247E-2</v>
      </c>
      <c r="AB700" s="27">
        <f t="shared" si="545"/>
        <v>-7.4174979127301643E-2</v>
      </c>
      <c r="AC700" s="27">
        <f t="shared" si="545"/>
        <v>-8.3842340753392808E-2</v>
      </c>
      <c r="AD700" s="27">
        <f t="shared" si="545"/>
        <v>-0.12027346947806261</v>
      </c>
      <c r="AE700" s="27">
        <f t="shared" si="545"/>
        <v>-8.276889731780035E-2</v>
      </c>
      <c r="AF700" s="27">
        <f t="shared" si="545"/>
        <v>-0.1012970465237848</v>
      </c>
      <c r="AG700" s="27">
        <f t="shared" ref="AG700:AL700" si="548">AG644/AG643-1</f>
        <v>1.1452198467123842</v>
      </c>
      <c r="AH700" s="27">
        <f t="shared" si="548"/>
        <v>0.10070045944113892</v>
      </c>
      <c r="AI700" s="27">
        <f t="shared" si="548"/>
        <v>1.1198945981554673</v>
      </c>
      <c r="AJ700" s="27">
        <f t="shared" si="548"/>
        <v>3.4691106585200249E-2</v>
      </c>
      <c r="AK700" s="27">
        <f t="shared" si="548"/>
        <v>0.92862327607065076</v>
      </c>
      <c r="AL700" s="27">
        <f t="shared" si="548"/>
        <v>-2.2047412639802921E-2</v>
      </c>
    </row>
    <row r="701" spans="1:38">
      <c r="A701" s="4">
        <v>2014</v>
      </c>
      <c r="C701" s="27">
        <f t="shared" ref="C701:V701" si="549">C645/C644-1</f>
        <v>2.3318322910159006E-2</v>
      </c>
      <c r="D701" s="27">
        <f t="shared" si="549"/>
        <v>5.2196104152976597E-2</v>
      </c>
      <c r="E701" s="27">
        <f t="shared" si="549"/>
        <v>-1.6636820686733889E-2</v>
      </c>
      <c r="F701" s="27">
        <f t="shared" si="549"/>
        <v>1.0386216288138739E-2</v>
      </c>
      <c r="G701" s="27">
        <f t="shared" si="549"/>
        <v>1.9831207317686506E-2</v>
      </c>
      <c r="H701" s="27">
        <f t="shared" si="549"/>
        <v>1.6130092136764418E-2</v>
      </c>
      <c r="I701" s="27">
        <f t="shared" si="549"/>
        <v>3.7934273769177462E-2</v>
      </c>
      <c r="J701" s="27">
        <f t="shared" si="549"/>
        <v>3.6853705668763448E-2</v>
      </c>
      <c r="K701" s="27">
        <f t="shared" si="549"/>
        <v>3.2893518625666252E-2</v>
      </c>
      <c r="L701" s="27">
        <f t="shared" si="549"/>
        <v>1.657271319080067E-2</v>
      </c>
      <c r="M701" s="27">
        <f t="shared" si="501"/>
        <v>2.58538797366763E-2</v>
      </c>
      <c r="N701" s="27">
        <f t="shared" si="549"/>
        <v>6.0000000000004494E-3</v>
      </c>
      <c r="O701" s="27">
        <f t="shared" si="549"/>
        <v>1.9183337900794406E-3</v>
      </c>
      <c r="P701" s="27">
        <f t="shared" si="549"/>
        <v>2.0835894240035735E-2</v>
      </c>
      <c r="Q701" s="27">
        <f t="shared" si="549"/>
        <v>5.0649783402752391E-2</v>
      </c>
      <c r="R701" s="27">
        <f t="shared" si="549"/>
        <v>0</v>
      </c>
      <c r="S701" s="27">
        <f t="shared" si="549"/>
        <v>4.5989671649658392E-2</v>
      </c>
      <c r="T701" s="27">
        <f t="shared" si="502"/>
        <v>2.4414121069572303E-2</v>
      </c>
      <c r="U701" s="27">
        <f t="shared" si="549"/>
        <v>2.1422770510537648E-2</v>
      </c>
      <c r="V701" s="27">
        <f t="shared" si="549"/>
        <v>1.7908734858776976E-2</v>
      </c>
      <c r="W701" s="27">
        <f t="shared" si="545"/>
        <v>-8.7413027790020914E-3</v>
      </c>
      <c r="X701" s="27">
        <f t="shared" si="545"/>
        <v>1.9580606885629681E-3</v>
      </c>
      <c r="Y701" s="27">
        <f t="shared" si="545"/>
        <v>2.7231439096468524E-2</v>
      </c>
      <c r="Z701" s="27">
        <f t="shared" si="545"/>
        <v>9.6163208015980217E-3</v>
      </c>
      <c r="AA701" s="27">
        <f t="shared" si="545"/>
        <v>-4.3044740859069841E-2</v>
      </c>
      <c r="AB701" s="27">
        <f t="shared" si="545"/>
        <v>-2.9063236666824976E-2</v>
      </c>
      <c r="AC701" s="27">
        <f t="shared" si="545"/>
        <v>-1.5076904371086441E-2</v>
      </c>
      <c r="AD701" s="27">
        <f t="shared" si="545"/>
        <v>1.1141570886044061E-2</v>
      </c>
      <c r="AE701" s="27">
        <f t="shared" si="545"/>
        <v>-7.6165158132371902E-3</v>
      </c>
      <c r="AF701" s="27">
        <f t="shared" si="545"/>
        <v>-6.2655639371080651E-2</v>
      </c>
      <c r="AG701" s="27">
        <f t="shared" ref="AG701:AL701" si="550">AG645/AG644-1</f>
        <v>-0.39375705152312879</v>
      </c>
      <c r="AH701" s="27">
        <f t="shared" si="550"/>
        <v>2.193102504447797E-2</v>
      </c>
      <c r="AI701" s="27">
        <f t="shared" si="550"/>
        <v>-0.36979490366687384</v>
      </c>
      <c r="AJ701" s="27">
        <f t="shared" si="550"/>
        <v>1.6501541893576555E-2</v>
      </c>
      <c r="AK701" s="27">
        <f t="shared" si="550"/>
        <v>-0.3892861623384769</v>
      </c>
      <c r="AL701" s="27">
        <f t="shared" si="550"/>
        <v>1.8932968536251593E-2</v>
      </c>
    </row>
    <row r="702" spans="1:38">
      <c r="A702" s="4">
        <v>2015</v>
      </c>
      <c r="C702" s="27">
        <f t="shared" ref="C702:V702" si="551">C646/C645-1</f>
        <v>2.8193985812607458E-2</v>
      </c>
      <c r="D702" s="27">
        <f t="shared" si="551"/>
        <v>4.1168334629163139E-2</v>
      </c>
      <c r="E702" s="27">
        <f t="shared" si="551"/>
        <v>-9.7085248344508379E-3</v>
      </c>
      <c r="F702" s="27">
        <f t="shared" si="551"/>
        <v>1.0371293273366167E-2</v>
      </c>
      <c r="G702" s="27">
        <f t="shared" si="551"/>
        <v>2.3320720232360204E-2</v>
      </c>
      <c r="H702" s="27">
        <f t="shared" si="551"/>
        <v>2.3076842770522132E-2</v>
      </c>
      <c r="I702" s="27">
        <f t="shared" si="551"/>
        <v>4.844629538064793E-2</v>
      </c>
      <c r="J702" s="27">
        <f t="shared" si="551"/>
        <v>3.9907221568803219E-2</v>
      </c>
      <c r="K702" s="27">
        <f t="shared" si="551"/>
        <v>4.105469003916129E-2</v>
      </c>
      <c r="L702" s="27">
        <f t="shared" si="551"/>
        <v>2.6313727165557133E-2</v>
      </c>
      <c r="M702" s="27">
        <f t="shared" si="501"/>
        <v>3.1270556856052067E-2</v>
      </c>
      <c r="N702" s="27">
        <f t="shared" si="551"/>
        <v>7.9999999999997851E-3</v>
      </c>
      <c r="O702" s="27">
        <f t="shared" si="551"/>
        <v>-5.4704595185994798E-4</v>
      </c>
      <c r="P702" s="27">
        <f t="shared" si="551"/>
        <v>2.4134911411980875E-2</v>
      </c>
      <c r="Q702" s="27">
        <f t="shared" si="551"/>
        <v>5.5993144818448526E-2</v>
      </c>
      <c r="R702" s="27">
        <f t="shared" si="551"/>
        <v>9.0368907717006675E-3</v>
      </c>
      <c r="S702" s="27">
        <f t="shared" si="551"/>
        <v>4.9100295061369925E-2</v>
      </c>
      <c r="T702" s="27">
        <f t="shared" si="502"/>
        <v>2.6166250124308732E-2</v>
      </c>
      <c r="U702" s="27">
        <f t="shared" si="551"/>
        <v>1.520997381395861E-2</v>
      </c>
      <c r="V702" s="27">
        <f t="shared" si="551"/>
        <v>1.8485440774738349E-2</v>
      </c>
      <c r="W702" s="27">
        <f t="shared" ref="W702:AF702" si="552">W646/W645-1</f>
        <v>6.0917223199181914E-2</v>
      </c>
      <c r="X702" s="27">
        <f t="shared" si="552"/>
        <v>7.8022500108952508E-2</v>
      </c>
      <c r="Y702" s="27">
        <f t="shared" si="552"/>
        <v>9.5204053962465007E-2</v>
      </c>
      <c r="Z702" s="27">
        <f t="shared" si="552"/>
        <v>7.9945558073105216E-2</v>
      </c>
      <c r="AA702" s="27">
        <f t="shared" si="552"/>
        <v>6.9987537967960867E-2</v>
      </c>
      <c r="AB702" s="27">
        <f t="shared" si="552"/>
        <v>3.5897018087013288E-2</v>
      </c>
      <c r="AC702" s="27">
        <f t="shared" si="552"/>
        <v>5.2630496059913545E-2</v>
      </c>
      <c r="AD702" s="27">
        <f t="shared" si="552"/>
        <v>6.944582628594187E-2</v>
      </c>
      <c r="AE702" s="27">
        <f t="shared" si="552"/>
        <v>5.449017773620235E-2</v>
      </c>
      <c r="AF702" s="27">
        <f t="shared" si="552"/>
        <v>4.4775829972075964E-2</v>
      </c>
      <c r="AG702" s="27">
        <f t="shared" ref="AG702:AL702" si="553">AG646/AG645-1</f>
        <v>0.46277915632754318</v>
      </c>
      <c r="AH702" s="27">
        <f t="shared" si="553"/>
        <v>0.11727878402356939</v>
      </c>
      <c r="AI702" s="27">
        <f t="shared" si="553"/>
        <v>0.57790927021696303</v>
      </c>
      <c r="AJ702" s="27">
        <f t="shared" si="553"/>
        <v>1.4264966919477207E-2</v>
      </c>
      <c r="AK702" s="27">
        <f t="shared" si="553"/>
        <v>0.41967953985209538</v>
      </c>
      <c r="AL702" s="27">
        <f t="shared" si="553"/>
        <v>3.9740078406100832E-3</v>
      </c>
    </row>
    <row r="703" spans="1:38">
      <c r="A703" s="4">
        <v>2016</v>
      </c>
      <c r="C703" s="27">
        <f t="shared" ref="C703:V703" si="554">C647/C646-1</f>
        <v>3.0867782905928065E-2</v>
      </c>
      <c r="D703" s="27">
        <f t="shared" si="554"/>
        <v>5.676881503223008E-2</v>
      </c>
      <c r="E703" s="27">
        <f t="shared" si="554"/>
        <v>-4.1338768135305015E-3</v>
      </c>
      <c r="F703" s="27">
        <f t="shared" si="554"/>
        <v>1.1942835362220627E-2</v>
      </c>
      <c r="G703" s="27">
        <f t="shared" si="554"/>
        <v>2.2919959976609672E-2</v>
      </c>
      <c r="H703" s="27">
        <f t="shared" si="554"/>
        <v>2.7526992435315867E-2</v>
      </c>
      <c r="I703" s="27">
        <f t="shared" si="554"/>
        <v>5.0159133911877873E-2</v>
      </c>
      <c r="J703" s="27">
        <f t="shared" si="554"/>
        <v>4.3675612798808716E-2</v>
      </c>
      <c r="K703" s="27">
        <f t="shared" si="554"/>
        <v>4.6658241777179033E-2</v>
      </c>
      <c r="L703" s="27">
        <f t="shared" si="554"/>
        <v>2.9065470339261656E-2</v>
      </c>
      <c r="M703" s="27">
        <f t="shared" si="501"/>
        <v>3.4515250177325818E-2</v>
      </c>
      <c r="N703" s="27">
        <f t="shared" si="554"/>
        <v>1.1255160377686257E-2</v>
      </c>
      <c r="O703" s="27">
        <f t="shared" si="554"/>
        <v>0</v>
      </c>
      <c r="P703" s="27">
        <f t="shared" si="554"/>
        <v>2.4866045447028196E-2</v>
      </c>
      <c r="Q703" s="27">
        <f t="shared" si="554"/>
        <v>5.2714061983812011E-2</v>
      </c>
      <c r="R703" s="27">
        <f t="shared" si="554"/>
        <v>1.4309233341855965E-2</v>
      </c>
      <c r="S703" s="27">
        <f t="shared" si="554"/>
        <v>5.329479754589439E-2</v>
      </c>
      <c r="T703" s="27">
        <f t="shared" si="502"/>
        <v>2.9823544314374173E-2</v>
      </c>
      <c r="U703" s="27">
        <f t="shared" si="554"/>
        <v>1.5631455912093362E-2</v>
      </c>
      <c r="V703" s="27">
        <f t="shared" si="554"/>
        <v>1.5603864566160031E-2</v>
      </c>
      <c r="W703" s="27">
        <f t="shared" ref="W703:AF703" si="555">W647/W646-1</f>
        <v>3.8193086628279804E-2</v>
      </c>
      <c r="X703" s="27">
        <f t="shared" si="555"/>
        <v>4.8038029531562998E-2</v>
      </c>
      <c r="Y703" s="27">
        <f t="shared" si="555"/>
        <v>5.5718821893367521E-2</v>
      </c>
      <c r="Z703" s="27">
        <f t="shared" si="555"/>
        <v>4.8974043942923373E-2</v>
      </c>
      <c r="AA703" s="27">
        <f t="shared" si="555"/>
        <v>4.3730491819129691E-2</v>
      </c>
      <c r="AB703" s="27">
        <f t="shared" si="555"/>
        <v>1.3024397149733469E-2</v>
      </c>
      <c r="AC703" s="27">
        <f t="shared" si="555"/>
        <v>2.2634428568636622E-2</v>
      </c>
      <c r="AD703" s="27">
        <f t="shared" si="555"/>
        <v>3.0049306912270701E-2</v>
      </c>
      <c r="AE703" s="27">
        <f t="shared" si="555"/>
        <v>2.3528700175406758E-2</v>
      </c>
      <c r="AF703" s="27">
        <f t="shared" si="555"/>
        <v>1.8393748723945391E-2</v>
      </c>
      <c r="AG703" s="27">
        <f t="shared" ref="AG703:AL703" si="556">AG647/AG646-1</f>
        <v>0</v>
      </c>
      <c r="AH703" s="27">
        <f t="shared" si="556"/>
        <v>0</v>
      </c>
      <c r="AI703" s="27">
        <f t="shared" si="556"/>
        <v>0</v>
      </c>
      <c r="AJ703" s="27">
        <f t="shared" si="556"/>
        <v>0</v>
      </c>
      <c r="AK703" s="27">
        <f t="shared" si="556"/>
        <v>0</v>
      </c>
      <c r="AL703" s="27">
        <f t="shared" si="556"/>
        <v>0</v>
      </c>
    </row>
    <row r="704" spans="1:38">
      <c r="A704" s="4">
        <v>2017</v>
      </c>
      <c r="C704" s="27">
        <f t="shared" ref="C704:V704" si="557">C648/C647-1</f>
        <v>2.4976213982384365E-2</v>
      </c>
      <c r="D704" s="27">
        <f t="shared" si="557"/>
        <v>3.4527661085046457E-2</v>
      </c>
      <c r="E704" s="27">
        <f t="shared" si="557"/>
        <v>-9.9355095985254049E-3</v>
      </c>
      <c r="F704" s="27">
        <f t="shared" si="557"/>
        <v>7.6917718110458555E-3</v>
      </c>
      <c r="G704" s="27">
        <f t="shared" si="557"/>
        <v>1.4982152169041418E-2</v>
      </c>
      <c r="H704" s="27">
        <f t="shared" si="557"/>
        <v>2.6687902556707721E-2</v>
      </c>
      <c r="I704" s="27">
        <f t="shared" si="557"/>
        <v>4.0696281539978507E-2</v>
      </c>
      <c r="J704" s="27">
        <f t="shared" si="557"/>
        <v>3.9671696629550279E-2</v>
      </c>
      <c r="K704" s="27">
        <f t="shared" si="557"/>
        <v>3.9875096758871242E-2</v>
      </c>
      <c r="L704" s="27">
        <f t="shared" si="557"/>
        <v>2.4088155575120673E-2</v>
      </c>
      <c r="M704" s="27">
        <f t="shared" si="501"/>
        <v>2.9215346313774981E-2</v>
      </c>
      <c r="N704" s="27">
        <f t="shared" si="557"/>
        <v>7.0759078795488151E-3</v>
      </c>
      <c r="O704" s="27">
        <f t="shared" si="557"/>
        <v>0</v>
      </c>
      <c r="P704" s="27">
        <f t="shared" si="557"/>
        <v>2.4511961818514783E-2</v>
      </c>
      <c r="Q704" s="27">
        <f t="shared" si="557"/>
        <v>4.4504190116468889E-2</v>
      </c>
      <c r="R704" s="27">
        <f t="shared" si="557"/>
        <v>1.4342604273364312E-2</v>
      </c>
      <c r="S704" s="27">
        <f t="shared" si="557"/>
        <v>4.3284200542785589E-2</v>
      </c>
      <c r="T704" s="27">
        <f t="shared" si="502"/>
        <v>1.9730077710212512E-2</v>
      </c>
      <c r="U704" s="27">
        <f t="shared" si="557"/>
        <v>7.9256181280309423E-3</v>
      </c>
      <c r="V704" s="27">
        <f t="shared" si="557"/>
        <v>1.131369897925727E-2</v>
      </c>
      <c r="W704" s="27">
        <f t="shared" ref="W704:AF704" si="558">W648/W647-1</f>
        <v>8.4130052391431009E-2</v>
      </c>
      <c r="X704" s="27">
        <f t="shared" si="558"/>
        <v>9.2111068146149E-2</v>
      </c>
      <c r="Y704" s="27">
        <f t="shared" si="558"/>
        <v>9.9378368039175546E-2</v>
      </c>
      <c r="Z704" s="27">
        <f t="shared" si="558"/>
        <v>9.2938837556450826E-2</v>
      </c>
      <c r="AA704" s="27">
        <f t="shared" si="558"/>
        <v>3.2891242671389209E-2</v>
      </c>
      <c r="AB704" s="27">
        <f t="shared" si="558"/>
        <v>5.8197854070588972E-2</v>
      </c>
      <c r="AC704" s="27">
        <f t="shared" si="558"/>
        <v>6.5979854355014522E-2</v>
      </c>
      <c r="AD704" s="27">
        <f t="shared" si="558"/>
        <v>7.308977601156097E-2</v>
      </c>
      <c r="AE704" s="27">
        <f t="shared" si="558"/>
        <v>6.6776976716700354E-2</v>
      </c>
      <c r="AF704" s="27">
        <f t="shared" si="558"/>
        <v>8.2015017861045703E-3</v>
      </c>
      <c r="AG704" s="27">
        <f t="shared" ref="AG704:AL704" si="559">AG648/AG647-1</f>
        <v>0</v>
      </c>
      <c r="AH704" s="27">
        <f t="shared" si="559"/>
        <v>0</v>
      </c>
      <c r="AI704" s="27">
        <f t="shared" si="559"/>
        <v>0</v>
      </c>
      <c r="AJ704" s="27">
        <f t="shared" si="559"/>
        <v>0</v>
      </c>
      <c r="AK704" s="27">
        <f t="shared" si="559"/>
        <v>0</v>
      </c>
      <c r="AL704" s="27">
        <f t="shared" si="559"/>
        <v>0</v>
      </c>
    </row>
    <row r="705" spans="1:38">
      <c r="A705" s="4">
        <v>2018</v>
      </c>
      <c r="C705" s="27">
        <f t="shared" ref="C705:V705" si="560">C649/C648-1</f>
        <v>1.8131926184463465E-2</v>
      </c>
      <c r="D705" s="27">
        <f t="shared" si="560"/>
        <v>1.0976516829054539E-2</v>
      </c>
      <c r="E705" s="27">
        <f t="shared" si="560"/>
        <v>-1.7660774671572343E-2</v>
      </c>
      <c r="F705" s="27">
        <f t="shared" si="560"/>
        <v>3.799643472846892E-3</v>
      </c>
      <c r="G705" s="27">
        <f t="shared" si="560"/>
        <v>8.321762285189882E-3</v>
      </c>
      <c r="H705" s="27">
        <f t="shared" si="560"/>
        <v>1.9520629259790923E-2</v>
      </c>
      <c r="I705" s="27">
        <f t="shared" si="560"/>
        <v>2.907941075260978E-2</v>
      </c>
      <c r="J705" s="27">
        <f t="shared" si="560"/>
        <v>3.4408728672755906E-2</v>
      </c>
      <c r="K705" s="27">
        <f t="shared" si="560"/>
        <v>3.0302847329445326E-2</v>
      </c>
      <c r="L705" s="27">
        <f t="shared" si="560"/>
        <v>1.6847472168137534E-2</v>
      </c>
      <c r="M705" s="27">
        <f t="shared" si="501"/>
        <v>2.2123071563205698E-2</v>
      </c>
      <c r="N705" s="27">
        <f t="shared" si="560"/>
        <v>7.4841979985815765E-3</v>
      </c>
      <c r="O705" s="27">
        <f t="shared" si="560"/>
        <v>0</v>
      </c>
      <c r="P705" s="27">
        <f t="shared" si="560"/>
        <v>2.3963142551378436E-2</v>
      </c>
      <c r="Q705" s="27">
        <f t="shared" si="560"/>
        <v>4.1896833890849416E-2</v>
      </c>
      <c r="R705" s="27">
        <f t="shared" si="560"/>
        <v>1.3029321028645402E-2</v>
      </c>
      <c r="S705" s="27">
        <f t="shared" si="560"/>
        <v>4.111951106180145E-2</v>
      </c>
      <c r="T705" s="27">
        <f t="shared" si="502"/>
        <v>1.7501577687075054E-2</v>
      </c>
      <c r="U705" s="27">
        <f t="shared" si="560"/>
        <v>4.9496911005553201E-3</v>
      </c>
      <c r="V705" s="27">
        <f t="shared" si="560"/>
        <v>6.141064441235411E-3</v>
      </c>
      <c r="W705" s="27">
        <f t="shared" ref="W705:AF705" si="561">W649/W648-1</f>
        <v>4.8025270113154273E-2</v>
      </c>
      <c r="X705" s="27">
        <f t="shared" si="561"/>
        <v>5.0222031312587623E-2</v>
      </c>
      <c r="Y705" s="27">
        <f t="shared" si="561"/>
        <v>4.337903131258769E-2</v>
      </c>
      <c r="Z705" s="27">
        <f t="shared" si="561"/>
        <v>5.0222031312587623E-2</v>
      </c>
      <c r="AA705" s="27">
        <f t="shared" si="561"/>
        <v>4.8844084191750126E-2</v>
      </c>
      <c r="AB705" s="27">
        <f t="shared" si="561"/>
        <v>2.3477967394972765E-2</v>
      </c>
      <c r="AC705" s="27">
        <f t="shared" si="561"/>
        <v>2.5622635419841444E-2</v>
      </c>
      <c r="AD705" s="27">
        <f t="shared" si="561"/>
        <v>1.8979484481851605E-2</v>
      </c>
      <c r="AE705" s="27">
        <f t="shared" si="561"/>
        <v>2.5666592805967836E-2</v>
      </c>
      <c r="AF705" s="27">
        <f t="shared" si="561"/>
        <v>2.4259734625257767E-2</v>
      </c>
      <c r="AG705" s="27">
        <f t="shared" ref="AG705:AL705" si="562">AG649/AG648-1</f>
        <v>0</v>
      </c>
      <c r="AH705" s="27">
        <f t="shared" si="562"/>
        <v>0</v>
      </c>
      <c r="AI705" s="27">
        <f t="shared" si="562"/>
        <v>0</v>
      </c>
      <c r="AJ705" s="27">
        <f t="shared" si="562"/>
        <v>0</v>
      </c>
      <c r="AK705" s="27">
        <f t="shared" si="562"/>
        <v>0</v>
      </c>
      <c r="AL705" s="27">
        <f t="shared" si="562"/>
        <v>0</v>
      </c>
    </row>
    <row r="706" spans="1:38">
      <c r="A706" s="4">
        <v>2019</v>
      </c>
      <c r="C706" s="27">
        <f t="shared" ref="C706:V706" si="563">C650/C649-1</f>
        <v>1.6653664521854017E-2</v>
      </c>
      <c r="D706" s="27">
        <f t="shared" si="563"/>
        <v>1.3444633226479485E-2</v>
      </c>
      <c r="E706" s="27">
        <f t="shared" si="563"/>
        <v>-1.9722523635129274E-2</v>
      </c>
      <c r="F706" s="27">
        <f t="shared" si="563"/>
        <v>3.2548495141653255E-3</v>
      </c>
      <c r="G706" s="27">
        <f t="shared" si="563"/>
        <v>6.6949616111848798E-3</v>
      </c>
      <c r="H706" s="27">
        <f t="shared" si="563"/>
        <v>1.4868198384854425E-2</v>
      </c>
      <c r="I706" s="27">
        <f t="shared" si="563"/>
        <v>2.5164302563162488E-2</v>
      </c>
      <c r="J706" s="27">
        <f t="shared" si="563"/>
        <v>3.3828851670143489E-2</v>
      </c>
      <c r="K706" s="27">
        <f t="shared" si="563"/>
        <v>2.8132895434697991E-2</v>
      </c>
      <c r="L706" s="27">
        <f t="shared" si="563"/>
        <v>1.4640702937412264E-2</v>
      </c>
      <c r="M706" s="27">
        <f t="shared" si="501"/>
        <v>2.0274753181600991E-2</v>
      </c>
      <c r="N706" s="27">
        <f t="shared" si="563"/>
        <v>6.2540644864217398E-3</v>
      </c>
      <c r="O706" s="27">
        <f t="shared" si="563"/>
        <v>0</v>
      </c>
      <c r="P706" s="27">
        <f t="shared" si="563"/>
        <v>2.2707910843599244E-2</v>
      </c>
      <c r="Q706" s="27">
        <f t="shared" si="563"/>
        <v>4.0197319796872355E-2</v>
      </c>
      <c r="R706" s="27">
        <f t="shared" si="563"/>
        <v>1.2578155149536974E-2</v>
      </c>
      <c r="S706" s="27">
        <f t="shared" si="563"/>
        <v>3.9576183174857782E-2</v>
      </c>
      <c r="T706" s="27">
        <f t="shared" si="502"/>
        <v>1.6087575404814425E-2</v>
      </c>
      <c r="U706" s="27">
        <f t="shared" si="563"/>
        <v>6.4055077741740352E-3</v>
      </c>
      <c r="V706" s="27">
        <f t="shared" si="563"/>
        <v>4.2736437994590482E-3</v>
      </c>
      <c r="W706" s="27">
        <f t="shared" ref="W706:AF706" si="564">W650/W649-1</f>
        <v>4.4476446048963059E-2</v>
      </c>
      <c r="X706" s="27">
        <f t="shared" si="564"/>
        <v>4.5914882963979498E-2</v>
      </c>
      <c r="Y706" s="27">
        <f t="shared" si="564"/>
        <v>3.9264007062105533E-2</v>
      </c>
      <c r="Z706" s="27">
        <f t="shared" si="564"/>
        <v>4.5914882963979053E-2</v>
      </c>
      <c r="AA706" s="27">
        <f t="shared" si="564"/>
        <v>4.5013309036256555E-2</v>
      </c>
      <c r="AB706" s="27">
        <f t="shared" si="564"/>
        <v>2.1276290699508538E-2</v>
      </c>
      <c r="AC706" s="27">
        <f t="shared" si="564"/>
        <v>2.2727272727272929E-2</v>
      </c>
      <c r="AD706" s="27">
        <f t="shared" si="564"/>
        <v>1.6189315877506383E-2</v>
      </c>
      <c r="AE706" s="27">
        <f t="shared" si="564"/>
        <v>2.2683901631080472E-2</v>
      </c>
      <c r="AF706" s="27">
        <f t="shared" si="564"/>
        <v>2.1814331097776085E-2</v>
      </c>
      <c r="AG706" s="27">
        <f t="shared" ref="AG706:AL706" si="565">AG650/AG649-1</f>
        <v>0</v>
      </c>
      <c r="AH706" s="27">
        <f t="shared" si="565"/>
        <v>0</v>
      </c>
      <c r="AI706" s="27">
        <f t="shared" si="565"/>
        <v>0</v>
      </c>
      <c r="AJ706" s="27">
        <f t="shared" si="565"/>
        <v>0</v>
      </c>
      <c r="AK706" s="27">
        <f t="shared" si="565"/>
        <v>0</v>
      </c>
      <c r="AL706" s="27">
        <f t="shared" si="565"/>
        <v>0</v>
      </c>
    </row>
    <row r="707" spans="1:38">
      <c r="A707" s="4">
        <v>2020</v>
      </c>
      <c r="C707" s="27">
        <f t="shared" ref="C707:V707" si="566">C651/C650-1</f>
        <v>1.7543660461484034E-2</v>
      </c>
      <c r="D707" s="27">
        <f t="shared" si="566"/>
        <v>2.325398783125987E-2</v>
      </c>
      <c r="E707" s="27">
        <f t="shared" si="566"/>
        <v>-1.9298329528788849E-2</v>
      </c>
      <c r="F707" s="27">
        <f t="shared" si="566"/>
        <v>3.5702034644042868E-3</v>
      </c>
      <c r="G707" s="27">
        <f t="shared" si="566"/>
        <v>7.555000315859095E-3</v>
      </c>
      <c r="H707" s="27">
        <f t="shared" si="566"/>
        <v>1.3390393871564488E-2</v>
      </c>
      <c r="I707" s="27">
        <f t="shared" si="566"/>
        <v>2.5829108139592272E-2</v>
      </c>
      <c r="J707" s="27">
        <f t="shared" si="566"/>
        <v>3.408744026725774E-2</v>
      </c>
      <c r="K707" s="27">
        <f t="shared" si="566"/>
        <v>2.8691569434527331E-2</v>
      </c>
      <c r="L707" s="27">
        <f t="shared" si="566"/>
        <v>1.5512727940282245E-2</v>
      </c>
      <c r="M707" s="27">
        <f t="shared" si="501"/>
        <v>2.0717093434146516E-2</v>
      </c>
      <c r="N707" s="27">
        <f t="shared" si="566"/>
        <v>5.9773648373493415E-3</v>
      </c>
      <c r="O707" s="27">
        <f t="shared" si="566"/>
        <v>0</v>
      </c>
      <c r="P707" s="27">
        <f t="shared" si="566"/>
        <v>2.1725764122210833E-2</v>
      </c>
      <c r="Q707" s="27">
        <f t="shared" si="566"/>
        <v>4.0232072279533293E-2</v>
      </c>
      <c r="R707" s="27">
        <f t="shared" si="566"/>
        <v>1.0674095953431495E-2</v>
      </c>
      <c r="S707" s="27">
        <f t="shared" si="566"/>
        <v>3.9529789390883474E-2</v>
      </c>
      <c r="T707" s="27">
        <f t="shared" si="502"/>
        <v>1.6431974305033847E-2</v>
      </c>
      <c r="U707" s="27">
        <f t="shared" si="566"/>
        <v>6.9438359964735241E-3</v>
      </c>
      <c r="V707" s="27">
        <f t="shared" si="566"/>
        <v>4.6382045646762293E-3</v>
      </c>
      <c r="W707" s="27">
        <f t="shared" ref="W707:AF707" si="567">W651/W650-1</f>
        <v>7.1330628443458055E-2</v>
      </c>
      <c r="X707" s="27">
        <f t="shared" si="567"/>
        <v>7.8249868651292465E-2</v>
      </c>
      <c r="Y707" s="27">
        <f t="shared" si="567"/>
        <v>7.2181728197121764E-2</v>
      </c>
      <c r="Z707" s="27">
        <f t="shared" si="567"/>
        <v>7.8249868651292687E-2</v>
      </c>
      <c r="AA707" s="27">
        <f t="shared" si="567"/>
        <v>7.3915301245146336E-2</v>
      </c>
      <c r="AB707" s="27">
        <f t="shared" si="567"/>
        <v>4.8544915979952918E-2</v>
      </c>
      <c r="AC707" s="27">
        <f t="shared" si="567"/>
        <v>5.5282051282051325E-2</v>
      </c>
      <c r="AD707" s="27">
        <f t="shared" si="567"/>
        <v>4.9318241856495471E-2</v>
      </c>
      <c r="AE707" s="27">
        <f t="shared" si="567"/>
        <v>5.5293454916734097E-2</v>
      </c>
      <c r="AF707" s="27">
        <f t="shared" si="567"/>
        <v>5.1074340196213708E-2</v>
      </c>
      <c r="AG707" s="27">
        <f t="shared" ref="AG707:AL707" si="568">AG651/AG650-1</f>
        <v>0</v>
      </c>
      <c r="AH707" s="27">
        <f t="shared" si="568"/>
        <v>0</v>
      </c>
      <c r="AI707" s="27">
        <f t="shared" si="568"/>
        <v>0</v>
      </c>
      <c r="AJ707" s="27">
        <f t="shared" si="568"/>
        <v>0</v>
      </c>
      <c r="AK707" s="27">
        <f t="shared" si="568"/>
        <v>0</v>
      </c>
      <c r="AL707" s="27">
        <f t="shared" si="568"/>
        <v>0</v>
      </c>
    </row>
    <row r="708" spans="1:38">
      <c r="A708" s="4">
        <v>2021</v>
      </c>
      <c r="C708" s="27">
        <f t="shared" ref="C708:V708" si="569">C652/C651-1</f>
        <v>1.7520780380098744E-2</v>
      </c>
      <c r="D708" s="27">
        <f t="shared" si="569"/>
        <v>2.5338066331824782E-2</v>
      </c>
      <c r="E708" s="27">
        <f t="shared" si="569"/>
        <v>-1.9552952707924454E-2</v>
      </c>
      <c r="F708" s="27">
        <f t="shared" si="569"/>
        <v>3.3928333576112024E-3</v>
      </c>
      <c r="G708" s="27">
        <f t="shared" si="569"/>
        <v>7.4910850202833945E-3</v>
      </c>
      <c r="H708" s="27">
        <f t="shared" si="569"/>
        <v>1.4875506411369477E-2</v>
      </c>
      <c r="I708" s="27">
        <f t="shared" si="569"/>
        <v>2.5225581728754332E-2</v>
      </c>
      <c r="J708" s="27">
        <f t="shared" si="569"/>
        <v>3.356600320783909E-2</v>
      </c>
      <c r="K708" s="27">
        <f t="shared" si="569"/>
        <v>2.7738460885218474E-2</v>
      </c>
      <c r="L708" s="27">
        <f t="shared" si="569"/>
        <v>1.5994182518360045E-2</v>
      </c>
      <c r="M708" s="27">
        <f t="shared" si="501"/>
        <v>2.0540779010122634E-2</v>
      </c>
      <c r="N708" s="27">
        <f t="shared" si="569"/>
        <v>5.5796523695652578E-3</v>
      </c>
      <c r="O708" s="27">
        <f t="shared" si="569"/>
        <v>0</v>
      </c>
      <c r="P708" s="27">
        <f t="shared" si="569"/>
        <v>2.1432523741492071E-2</v>
      </c>
      <c r="Q708" s="27">
        <f t="shared" si="569"/>
        <v>4.0131212872610567E-2</v>
      </c>
      <c r="R708" s="27">
        <f t="shared" si="569"/>
        <v>1.0213029745005375E-2</v>
      </c>
      <c r="S708" s="27">
        <f t="shared" si="569"/>
        <v>3.9330276185652435E-2</v>
      </c>
      <c r="T708" s="27">
        <f t="shared" si="502"/>
        <v>1.7204729299362231E-2</v>
      </c>
      <c r="U708" s="27">
        <f t="shared" si="569"/>
        <v>6.4036959872788568E-3</v>
      </c>
      <c r="V708" s="27">
        <f t="shared" si="569"/>
        <v>4.5074188648774882E-3</v>
      </c>
      <c r="W708" s="27">
        <f t="shared" ref="W708:AF708" si="570">W652/W651-1</f>
        <v>5.5589404101036299E-2</v>
      </c>
      <c r="X708" s="27">
        <f t="shared" si="570"/>
        <v>5.9149332757614692E-2</v>
      </c>
      <c r="Y708" s="27">
        <f t="shared" si="570"/>
        <v>5.3262730572007699E-2</v>
      </c>
      <c r="Z708" s="27">
        <f t="shared" si="570"/>
        <v>5.914933275761447E-2</v>
      </c>
      <c r="AA708" s="27">
        <f t="shared" si="570"/>
        <v>5.6924578028596295E-2</v>
      </c>
      <c r="AB708" s="27">
        <f t="shared" si="570"/>
        <v>3.3471234820794837E-2</v>
      </c>
      <c r="AC708" s="27">
        <f t="shared" si="570"/>
        <v>3.694884504487006E-2</v>
      </c>
      <c r="AD708" s="27">
        <f t="shared" si="570"/>
        <v>3.1178589410899127E-2</v>
      </c>
      <c r="AE708" s="27">
        <f t="shared" si="570"/>
        <v>3.6949305219610595E-2</v>
      </c>
      <c r="AF708" s="27">
        <f t="shared" si="570"/>
        <v>3.4772320181420957E-2</v>
      </c>
      <c r="AG708" s="27">
        <f t="shared" ref="AG708:AL708" si="571">AG652/AG651-1</f>
        <v>0</v>
      </c>
      <c r="AH708" s="27">
        <f t="shared" si="571"/>
        <v>0</v>
      </c>
      <c r="AI708" s="27">
        <f t="shared" si="571"/>
        <v>0</v>
      </c>
      <c r="AJ708" s="27">
        <f t="shared" si="571"/>
        <v>0</v>
      </c>
      <c r="AK708" s="27">
        <f t="shared" si="571"/>
        <v>0</v>
      </c>
      <c r="AL708" s="27">
        <f t="shared" si="571"/>
        <v>0</v>
      </c>
    </row>
    <row r="709" spans="1:38">
      <c r="A709" s="4">
        <v>2022</v>
      </c>
      <c r="C709" s="27">
        <f t="shared" ref="C709:V709" si="572">C653/C652-1</f>
        <v>1.6507497434495422E-2</v>
      </c>
      <c r="D709" s="27">
        <f t="shared" si="572"/>
        <v>2.0966329575981879E-2</v>
      </c>
      <c r="E709" s="27">
        <f t="shared" si="572"/>
        <v>-2.071555773017375E-2</v>
      </c>
      <c r="F709" s="27">
        <f t="shared" si="572"/>
        <v>2.6187301727889079E-3</v>
      </c>
      <c r="G709" s="27">
        <f t="shared" si="572"/>
        <v>6.3258630321170184E-3</v>
      </c>
      <c r="H709" s="27">
        <f t="shared" si="572"/>
        <v>1.4695662929427922E-2</v>
      </c>
      <c r="I709" s="27">
        <f t="shared" si="572"/>
        <v>2.4226935655826676E-2</v>
      </c>
      <c r="J709" s="27">
        <f t="shared" si="572"/>
        <v>3.2297729949082976E-2</v>
      </c>
      <c r="K709" s="27">
        <f t="shared" si="572"/>
        <v>2.6004339174085844E-2</v>
      </c>
      <c r="L709" s="27">
        <f t="shared" si="572"/>
        <v>1.5210701331160426E-2</v>
      </c>
      <c r="M709" s="27">
        <f t="shared" si="501"/>
        <v>1.9596202886744241E-2</v>
      </c>
      <c r="N709" s="27">
        <f t="shared" si="572"/>
        <v>4.9558444108088739E-3</v>
      </c>
      <c r="O709" s="27">
        <f t="shared" si="572"/>
        <v>0</v>
      </c>
      <c r="P709" s="27">
        <f t="shared" si="572"/>
        <v>2.0950457302233882E-2</v>
      </c>
      <c r="Q709" s="27">
        <f t="shared" si="572"/>
        <v>3.8165806625171772E-2</v>
      </c>
      <c r="R709" s="27">
        <f t="shared" si="572"/>
        <v>1.1109694888966626E-2</v>
      </c>
      <c r="S709" s="27">
        <f t="shared" si="572"/>
        <v>3.7410317366147972E-2</v>
      </c>
      <c r="T709" s="27">
        <f t="shared" si="502"/>
        <v>1.6137297926371419E-2</v>
      </c>
      <c r="U709" s="27">
        <f t="shared" si="572"/>
        <v>7.5691119282859098E-3</v>
      </c>
      <c r="V709" s="27">
        <f t="shared" si="572"/>
        <v>4.5701235894026748E-3</v>
      </c>
      <c r="W709" s="27">
        <f t="shared" ref="W709:AF709" si="573">W653/W652-1</f>
        <v>5.4395967254322164E-2</v>
      </c>
      <c r="X709" s="27">
        <f t="shared" si="573"/>
        <v>5.7653066571258016E-2</v>
      </c>
      <c r="Y709" s="27">
        <f t="shared" si="573"/>
        <v>5.2036954103728439E-2</v>
      </c>
      <c r="Z709" s="27">
        <f t="shared" si="573"/>
        <v>5.7653066571258238E-2</v>
      </c>
      <c r="AA709" s="27">
        <f t="shared" si="573"/>
        <v>5.5620134484955841E-2</v>
      </c>
      <c r="AB709" s="27">
        <f t="shared" si="573"/>
        <v>3.2749931986890024E-2</v>
      </c>
      <c r="AC709" s="27">
        <f t="shared" si="573"/>
        <v>3.5913457783332214E-2</v>
      </c>
      <c r="AD709" s="27">
        <f t="shared" si="573"/>
        <v>3.046123798076894E-2</v>
      </c>
      <c r="AE709" s="27">
        <f t="shared" si="573"/>
        <v>3.5954441620282607E-2</v>
      </c>
      <c r="AF709" s="27">
        <f t="shared" si="573"/>
        <v>3.3969095904334168E-2</v>
      </c>
      <c r="AG709" s="27">
        <f t="shared" ref="AG709:AL709" si="574">AG653/AG652-1</f>
        <v>0</v>
      </c>
      <c r="AH709" s="27">
        <f t="shared" si="574"/>
        <v>0</v>
      </c>
      <c r="AI709" s="27">
        <f t="shared" si="574"/>
        <v>0</v>
      </c>
      <c r="AJ709" s="27">
        <f t="shared" si="574"/>
        <v>0</v>
      </c>
      <c r="AK709" s="27">
        <f t="shared" si="574"/>
        <v>0</v>
      </c>
      <c r="AL709" s="27">
        <f t="shared" si="574"/>
        <v>0</v>
      </c>
    </row>
    <row r="710" spans="1:38">
      <c r="A710" s="4">
        <v>2023</v>
      </c>
      <c r="C710" s="27">
        <f t="shared" ref="C710:V710" si="575">C654/C653-1</f>
        <v>1.5528367508958363E-2</v>
      </c>
      <c r="D710" s="27">
        <f t="shared" si="575"/>
        <v>1.8889082371409627E-2</v>
      </c>
      <c r="E710" s="27">
        <f t="shared" si="575"/>
        <v>-2.1883200880284948E-2</v>
      </c>
      <c r="F710" s="27">
        <f t="shared" si="575"/>
        <v>1.7792505019234017E-3</v>
      </c>
      <c r="G710" s="27">
        <f t="shared" si="575"/>
        <v>5.6365235717501516E-3</v>
      </c>
      <c r="H710" s="27">
        <f t="shared" si="575"/>
        <v>1.4437738985578763E-2</v>
      </c>
      <c r="I710" s="27">
        <f t="shared" si="575"/>
        <v>2.2709938825559606E-2</v>
      </c>
      <c r="J710" s="27">
        <f t="shared" si="575"/>
        <v>3.1494186738304064E-2</v>
      </c>
      <c r="K710" s="27">
        <f t="shared" si="575"/>
        <v>2.4277991633780971E-2</v>
      </c>
      <c r="L710" s="27">
        <f t="shared" si="575"/>
        <v>1.4038606663261621E-2</v>
      </c>
      <c r="M710" s="27">
        <f t="shared" si="575"/>
        <v>1.8607256986257203E-2</v>
      </c>
      <c r="N710" s="27">
        <f t="shared" si="575"/>
        <v>4.0102949314473335E-3</v>
      </c>
      <c r="O710" s="27">
        <f t="shared" si="575"/>
        <v>0</v>
      </c>
      <c r="P710" s="27">
        <f t="shared" si="575"/>
        <v>2.0867683835302131E-2</v>
      </c>
      <c r="Q710" s="27">
        <f t="shared" si="575"/>
        <v>3.6518027609623083E-2</v>
      </c>
      <c r="R710" s="27">
        <f t="shared" si="575"/>
        <v>1.1330191575891435E-2</v>
      </c>
      <c r="S710" s="27">
        <f t="shared" si="575"/>
        <v>3.576834215946989E-2</v>
      </c>
      <c r="T710" s="27">
        <f t="shared" si="575"/>
        <v>1.5015886973201997E-2</v>
      </c>
      <c r="U710" s="27">
        <f t="shared" si="575"/>
        <v>6.3428649759025291E-3</v>
      </c>
      <c r="V710" s="27">
        <f t="shared" si="575"/>
        <v>3.3167471670676463E-3</v>
      </c>
      <c r="W710" s="27">
        <f t="shared" ref="W710:AF710" si="576">W654/W653-1</f>
        <v>4.5556517756546455E-2</v>
      </c>
      <c r="X710" s="27">
        <f t="shared" si="576"/>
        <v>4.7080009775261056E-2</v>
      </c>
      <c r="Y710" s="27">
        <f t="shared" si="576"/>
        <v>4.1429519774055956E-2</v>
      </c>
      <c r="Z710" s="27">
        <f t="shared" si="576"/>
        <v>4.7080009775261056E-2</v>
      </c>
      <c r="AA710" s="27">
        <f t="shared" si="576"/>
        <v>4.6130218614649943E-2</v>
      </c>
      <c r="AB710" s="27">
        <f t="shared" si="576"/>
        <v>2.4172405574580447E-2</v>
      </c>
      <c r="AC710" s="27">
        <f t="shared" si="576"/>
        <v>2.5680851705522034E-2</v>
      </c>
      <c r="AD710" s="27">
        <f t="shared" si="576"/>
        <v>2.0156734098778939E-2</v>
      </c>
      <c r="AE710" s="27">
        <f t="shared" si="576"/>
        <v>2.5668897619454567E-2</v>
      </c>
      <c r="AF710" s="27">
        <f t="shared" si="576"/>
        <v>2.4697425815568108E-2</v>
      </c>
      <c r="AG710" s="27">
        <f t="shared" ref="AG710:AL710" si="577">AG654/AG653-1</f>
        <v>0</v>
      </c>
      <c r="AH710" s="27">
        <f t="shared" si="577"/>
        <v>0</v>
      </c>
      <c r="AI710" s="27">
        <f t="shared" si="577"/>
        <v>0</v>
      </c>
      <c r="AJ710" s="27">
        <f t="shared" si="577"/>
        <v>0</v>
      </c>
      <c r="AK710" s="27">
        <f t="shared" si="577"/>
        <v>0</v>
      </c>
      <c r="AL710" s="27">
        <f t="shared" si="577"/>
        <v>0</v>
      </c>
    </row>
    <row r="711" spans="1:38">
      <c r="A711" s="4">
        <v>2024</v>
      </c>
      <c r="C711" s="27">
        <f t="shared" ref="C711:V711" si="578">C655/C654-1</f>
        <v>1.4948564917787177E-2</v>
      </c>
      <c r="D711" s="27">
        <f t="shared" si="578"/>
        <v>1.8002614443896947E-2</v>
      </c>
      <c r="E711" s="27">
        <f t="shared" si="578"/>
        <v>-2.2480557848898464E-2</v>
      </c>
      <c r="F711" s="27">
        <f t="shared" si="578"/>
        <v>1.3704169668098398E-3</v>
      </c>
      <c r="G711" s="27">
        <f t="shared" si="578"/>
        <v>5.9454403176029125E-3</v>
      </c>
      <c r="H711" s="27">
        <f t="shared" si="578"/>
        <v>1.4676785628964906E-2</v>
      </c>
      <c r="I711" s="27">
        <f t="shared" si="578"/>
        <v>2.1782238530957621E-2</v>
      </c>
      <c r="J711" s="27">
        <f t="shared" si="578"/>
        <v>3.0509063680154602E-2</v>
      </c>
      <c r="K711" s="27">
        <f t="shared" si="578"/>
        <v>2.2831097482441054E-2</v>
      </c>
      <c r="L711" s="27">
        <f t="shared" si="578"/>
        <v>1.2783849074523346E-2</v>
      </c>
      <c r="M711" s="27">
        <f t="shared" si="578"/>
        <v>1.7902247881095734E-2</v>
      </c>
      <c r="N711" s="27">
        <f t="shared" si="578"/>
        <v>3.8055047954508314E-3</v>
      </c>
      <c r="O711" s="27">
        <f t="shared" si="578"/>
        <v>0</v>
      </c>
      <c r="P711" s="27">
        <f t="shared" si="578"/>
        <v>2.1068657696661885E-2</v>
      </c>
      <c r="Q711" s="27">
        <f t="shared" si="578"/>
        <v>3.5037094069253039E-2</v>
      </c>
      <c r="R711" s="27">
        <f t="shared" si="578"/>
        <v>1.1488081791884763E-2</v>
      </c>
      <c r="S711" s="27">
        <f t="shared" si="578"/>
        <v>3.4441416699563243E-2</v>
      </c>
      <c r="T711" s="27">
        <f t="shared" si="578"/>
        <v>1.4138873892433068E-2</v>
      </c>
      <c r="U711" s="27">
        <f t="shared" si="578"/>
        <v>5.2673723785527926E-3</v>
      </c>
      <c r="V711" s="27">
        <f t="shared" si="578"/>
        <v>2.269454939249238E-3</v>
      </c>
      <c r="W711" s="27">
        <f t="shared" ref="W711:AF711" si="579">W655/W654-1</f>
        <v>4.9200941098773932E-2</v>
      </c>
      <c r="X711" s="27">
        <f t="shared" si="579"/>
        <v>5.1393351455296665E-2</v>
      </c>
      <c r="Y711" s="27">
        <f t="shared" si="579"/>
        <v>4.6008867854510749E-2</v>
      </c>
      <c r="Z711" s="27">
        <f t="shared" si="579"/>
        <v>5.1393351455296665E-2</v>
      </c>
      <c r="AA711" s="27">
        <f t="shared" si="579"/>
        <v>5.0027285867442206E-2</v>
      </c>
      <c r="AB711" s="27">
        <f t="shared" si="579"/>
        <v>2.7557994267937369E-2</v>
      </c>
      <c r="AC711" s="27">
        <f t="shared" si="579"/>
        <v>2.9698457738506878E-2</v>
      </c>
      <c r="AD711" s="27">
        <f t="shared" si="579"/>
        <v>2.4403315706731599E-2</v>
      </c>
      <c r="AE711" s="27">
        <f t="shared" si="579"/>
        <v>2.9719909159727553E-2</v>
      </c>
      <c r="AF711" s="27">
        <f t="shared" si="579"/>
        <v>2.8418969962227703E-2</v>
      </c>
      <c r="AG711" s="27">
        <f t="shared" ref="AG711:AL711" si="580">AG655/AG654-1</f>
        <v>0</v>
      </c>
      <c r="AH711" s="27">
        <f t="shared" si="580"/>
        <v>0</v>
      </c>
      <c r="AI711" s="27">
        <f t="shared" si="580"/>
        <v>0</v>
      </c>
      <c r="AJ711" s="27">
        <f t="shared" si="580"/>
        <v>0</v>
      </c>
      <c r="AK711" s="27">
        <f t="shared" si="580"/>
        <v>0</v>
      </c>
      <c r="AL711" s="27">
        <f t="shared" si="580"/>
        <v>0</v>
      </c>
    </row>
    <row r="712" spans="1:38">
      <c r="A712" s="4">
        <v>2025</v>
      </c>
      <c r="C712" s="27">
        <f t="shared" ref="C712:V712" si="581">C656/C655-1</f>
        <v>1.4466642006819352E-2</v>
      </c>
      <c r="D712" s="27">
        <f t="shared" si="581"/>
        <v>1.4837092398831686E-2</v>
      </c>
      <c r="E712" s="27">
        <f t="shared" si="581"/>
        <v>-2.1852223716426922E-2</v>
      </c>
      <c r="F712" s="27">
        <f t="shared" si="581"/>
        <v>1.2999672274107699E-3</v>
      </c>
      <c r="G712" s="27">
        <f t="shared" si="581"/>
        <v>7.5908227437597731E-3</v>
      </c>
      <c r="H712" s="27">
        <f t="shared" si="581"/>
        <v>1.5496845155123173E-2</v>
      </c>
      <c r="I712" s="27">
        <f t="shared" si="581"/>
        <v>2.1571530361039315E-2</v>
      </c>
      <c r="J712" s="27">
        <f t="shared" si="581"/>
        <v>2.8940823124319781E-2</v>
      </c>
      <c r="K712" s="27">
        <f t="shared" si="581"/>
        <v>2.1654456514064169E-2</v>
      </c>
      <c r="L712" s="27">
        <f t="shared" si="581"/>
        <v>1.1967179655991034E-2</v>
      </c>
      <c r="M712" s="27">
        <f t="shared" si="581"/>
        <v>1.7430032707111742E-2</v>
      </c>
      <c r="N712" s="27">
        <f t="shared" si="581"/>
        <v>3.6252492113224566E-3</v>
      </c>
      <c r="O712" s="27">
        <f t="shared" si="581"/>
        <v>0</v>
      </c>
      <c r="P712" s="27">
        <f t="shared" si="581"/>
        <v>2.0915535656351292E-2</v>
      </c>
      <c r="Q712" s="27">
        <f t="shared" si="581"/>
        <v>3.3642271165584603E-2</v>
      </c>
      <c r="R712" s="27">
        <f t="shared" si="581"/>
        <v>1.1285101755652782E-2</v>
      </c>
      <c r="S712" s="27">
        <f t="shared" si="581"/>
        <v>3.3190312698355484E-2</v>
      </c>
      <c r="T712" s="27">
        <f t="shared" si="581"/>
        <v>1.3411390220143149E-2</v>
      </c>
      <c r="U712" s="27">
        <f t="shared" si="581"/>
        <v>3.8771543785176554E-3</v>
      </c>
      <c r="V712" s="27">
        <f t="shared" si="581"/>
        <v>1.0184046786163581E-3</v>
      </c>
      <c r="W712" s="27">
        <f t="shared" ref="W712:AF712" si="582">W656/W655-1</f>
        <v>3.9647232258492204E-2</v>
      </c>
      <c r="X712" s="27">
        <f t="shared" si="582"/>
        <v>4.069137429477121E-2</v>
      </c>
      <c r="Y712" s="27">
        <f t="shared" si="582"/>
        <v>3.60268340629053E-2</v>
      </c>
      <c r="Z712" s="27">
        <f t="shared" si="582"/>
        <v>4.0691374294770988E-2</v>
      </c>
      <c r="AA712" s="27">
        <f t="shared" si="582"/>
        <v>4.0041293443715764E-2</v>
      </c>
      <c r="AB712" s="27">
        <f t="shared" si="582"/>
        <v>1.8344140364260353E-2</v>
      </c>
      <c r="AC712" s="27">
        <f t="shared" si="582"/>
        <v>1.9389751131544619E-2</v>
      </c>
      <c r="AD712" s="27">
        <f t="shared" si="582"/>
        <v>1.4823340657807549E-2</v>
      </c>
      <c r="AE712" s="27">
        <f t="shared" si="582"/>
        <v>1.9349242056665439E-2</v>
      </c>
      <c r="AF712" s="27">
        <f t="shared" si="582"/>
        <v>1.8699352882877607E-2</v>
      </c>
      <c r="AG712" s="27">
        <f t="shared" ref="AG712:AL712" si="583">AG656/AG655-1</f>
        <v>0</v>
      </c>
      <c r="AH712" s="27">
        <f t="shared" si="583"/>
        <v>0</v>
      </c>
      <c r="AI712" s="27">
        <f t="shared" si="583"/>
        <v>0</v>
      </c>
      <c r="AJ712" s="27">
        <f t="shared" si="583"/>
        <v>0</v>
      </c>
      <c r="AK712" s="27">
        <f t="shared" si="583"/>
        <v>0</v>
      </c>
      <c r="AL712" s="27">
        <f t="shared" si="583"/>
        <v>0</v>
      </c>
    </row>
    <row r="713" spans="1:38">
      <c r="A713" s="4">
        <v>2026</v>
      </c>
      <c r="C713" s="27">
        <f t="shared" ref="C713:V713" si="584">C657/C656-1</f>
        <v>1.4212900584245958E-2</v>
      </c>
      <c r="D713" s="27">
        <f t="shared" si="584"/>
        <v>1.1342990435885714E-2</v>
      </c>
      <c r="E713" s="27">
        <f t="shared" si="584"/>
        <v>-2.2503739023983282E-2</v>
      </c>
      <c r="F713" s="27">
        <f t="shared" si="584"/>
        <v>8.1503230682855587E-4</v>
      </c>
      <c r="G713" s="27">
        <f t="shared" si="584"/>
        <v>7.8590051497613445E-3</v>
      </c>
      <c r="H713" s="27">
        <f t="shared" si="584"/>
        <v>1.6275486931671246E-2</v>
      </c>
      <c r="I713" s="27">
        <f t="shared" si="584"/>
        <v>2.3115794946183099E-2</v>
      </c>
      <c r="J713" s="27">
        <f t="shared" si="584"/>
        <v>2.7880477879183685E-2</v>
      </c>
      <c r="K713" s="27">
        <f t="shared" si="584"/>
        <v>2.0120276834048711E-2</v>
      </c>
      <c r="L713" s="27">
        <f t="shared" si="584"/>
        <v>1.1160909046363576E-2</v>
      </c>
      <c r="M713" s="27">
        <f t="shared" si="584"/>
        <v>1.7226194940523021E-2</v>
      </c>
      <c r="N713" s="27">
        <f t="shared" si="584"/>
        <v>4.0213119093963634E-3</v>
      </c>
      <c r="O713" s="27">
        <f t="shared" si="584"/>
        <v>0</v>
      </c>
      <c r="P713" s="27">
        <f t="shared" si="584"/>
        <v>2.0541686082305777E-2</v>
      </c>
      <c r="Q713" s="27">
        <f t="shared" si="584"/>
        <v>3.3221794605697408E-2</v>
      </c>
      <c r="R713" s="27">
        <f t="shared" si="584"/>
        <v>1.1502480848957441E-2</v>
      </c>
      <c r="S713" s="27">
        <f t="shared" si="584"/>
        <v>3.2836810977217912E-2</v>
      </c>
      <c r="T713" s="27">
        <f t="shared" si="584"/>
        <v>1.3520591026936479E-2</v>
      </c>
      <c r="U713" s="27">
        <f t="shared" si="584"/>
        <v>4.5106346788272855E-3</v>
      </c>
      <c r="V713" s="27">
        <f t="shared" si="584"/>
        <v>1.1170842191685626E-3</v>
      </c>
      <c r="W713" s="27">
        <f t="shared" ref="W713:AF713" si="585">W657/W656-1</f>
        <v>3.8962829110583463E-2</v>
      </c>
      <c r="X713" s="27">
        <f t="shared" si="585"/>
        <v>3.9874528860273983E-2</v>
      </c>
      <c r="Y713" s="27">
        <f t="shared" si="585"/>
        <v>3.52757956084917E-2</v>
      </c>
      <c r="Z713" s="27">
        <f t="shared" si="585"/>
        <v>3.9874528860274205E-2</v>
      </c>
      <c r="AA713" s="27">
        <f t="shared" si="585"/>
        <v>3.9307121392075484E-2</v>
      </c>
      <c r="AB713" s="27">
        <f t="shared" si="585"/>
        <v>1.8025399426464528E-2</v>
      </c>
      <c r="AC713" s="27">
        <f t="shared" si="585"/>
        <v>1.89369003431612E-2</v>
      </c>
      <c r="AD713" s="27">
        <f t="shared" si="585"/>
        <v>1.4434973879571267E-2</v>
      </c>
      <c r="AE713" s="27">
        <f t="shared" si="585"/>
        <v>1.8953107646151102E-2</v>
      </c>
      <c r="AF713" s="27">
        <f t="shared" si="585"/>
        <v>1.8399027112096844E-2</v>
      </c>
      <c r="AG713" s="27">
        <f t="shared" ref="AG713:AL713" si="586">AG657/AG656-1</f>
        <v>0</v>
      </c>
      <c r="AH713" s="27">
        <f t="shared" si="586"/>
        <v>0</v>
      </c>
      <c r="AI713" s="27">
        <f t="shared" si="586"/>
        <v>0</v>
      </c>
      <c r="AJ713" s="27">
        <f t="shared" si="586"/>
        <v>0</v>
      </c>
      <c r="AK713" s="27">
        <f t="shared" si="586"/>
        <v>0</v>
      </c>
      <c r="AL713" s="27">
        <f t="shared" si="586"/>
        <v>0</v>
      </c>
    </row>
    <row r="714" spans="1:38">
      <c r="A714" s="4">
        <v>2027</v>
      </c>
      <c r="C714" s="27">
        <f t="shared" ref="C714:V714" si="587">C658/C657-1</f>
        <v>1.4037540986547192E-2</v>
      </c>
      <c r="D714" s="27">
        <f t="shared" si="587"/>
        <v>1.2560823655130005E-2</v>
      </c>
      <c r="E714" s="27">
        <f t="shared" si="587"/>
        <v>-2.2471116628392518E-2</v>
      </c>
      <c r="F714" s="27">
        <f t="shared" si="587"/>
        <v>8.9344327032181425E-4</v>
      </c>
      <c r="G714" s="27">
        <f t="shared" si="587"/>
        <v>8.8903969602542876E-3</v>
      </c>
      <c r="H714" s="27">
        <f t="shared" si="587"/>
        <v>1.6631752333006622E-2</v>
      </c>
      <c r="I714" s="27">
        <f t="shared" si="587"/>
        <v>2.2572497135233238E-2</v>
      </c>
      <c r="J714" s="27">
        <f t="shared" si="587"/>
        <v>2.6820942380291868E-2</v>
      </c>
      <c r="K714" s="27">
        <f t="shared" si="587"/>
        <v>1.8872107307268182E-2</v>
      </c>
      <c r="L714" s="27">
        <f t="shared" si="587"/>
        <v>1.0785219578856475E-2</v>
      </c>
      <c r="M714" s="27">
        <f t="shared" si="587"/>
        <v>1.6769588656045498E-2</v>
      </c>
      <c r="N714" s="27">
        <f t="shared" si="587"/>
        <v>4.591319280583539E-3</v>
      </c>
      <c r="O714" s="27">
        <f t="shared" si="587"/>
        <v>0</v>
      </c>
      <c r="P714" s="27">
        <f t="shared" si="587"/>
        <v>2.0534733603510213E-2</v>
      </c>
      <c r="Q714" s="27">
        <f t="shared" si="587"/>
        <v>3.2423826083056051E-2</v>
      </c>
      <c r="R714" s="27">
        <f t="shared" si="587"/>
        <v>1.2225721047931959E-2</v>
      </c>
      <c r="S714" s="27">
        <f t="shared" si="587"/>
        <v>3.2172479002023247E-2</v>
      </c>
      <c r="T714" s="27">
        <f t="shared" si="587"/>
        <v>1.3114943128682999E-2</v>
      </c>
      <c r="U714" s="27">
        <f t="shared" si="587"/>
        <v>4.2367536915859372E-3</v>
      </c>
      <c r="V714" s="27">
        <f t="shared" si="587"/>
        <v>8.6257957786983752E-4</v>
      </c>
      <c r="W714" s="27">
        <f t="shared" ref="W714:AF714" si="588">W658/W657-1</f>
        <v>3.7005820168486858E-2</v>
      </c>
      <c r="X714" s="27">
        <f t="shared" si="588"/>
        <v>3.7554886870599491E-2</v>
      </c>
      <c r="Y714" s="27">
        <f t="shared" si="588"/>
        <v>3.2934218910076751E-2</v>
      </c>
      <c r="Z714" s="27">
        <f t="shared" si="588"/>
        <v>3.7554886870599491E-2</v>
      </c>
      <c r="AA714" s="27">
        <f t="shared" si="588"/>
        <v>3.7213281707542345E-2</v>
      </c>
      <c r="AB714" s="27">
        <f t="shared" si="588"/>
        <v>1.6165564817476108E-2</v>
      </c>
      <c r="AC714" s="27">
        <f t="shared" si="588"/>
        <v>1.6660480844571168E-2</v>
      </c>
      <c r="AD714" s="27">
        <f t="shared" si="588"/>
        <v>1.2129014771649071E-2</v>
      </c>
      <c r="AE714" s="27">
        <f t="shared" si="588"/>
        <v>1.6675396005265686E-2</v>
      </c>
      <c r="AF714" s="27">
        <f t="shared" si="588"/>
        <v>1.6338629690507256E-2</v>
      </c>
      <c r="AG714" s="27">
        <f t="shared" ref="AG714:AL714" si="589">AG658/AG657-1</f>
        <v>0</v>
      </c>
      <c r="AH714" s="27">
        <f t="shared" si="589"/>
        <v>0</v>
      </c>
      <c r="AI714" s="27">
        <f t="shared" si="589"/>
        <v>0</v>
      </c>
      <c r="AJ714" s="27">
        <f t="shared" si="589"/>
        <v>0</v>
      </c>
      <c r="AK714" s="27">
        <f t="shared" si="589"/>
        <v>0</v>
      </c>
      <c r="AL714" s="27">
        <f t="shared" si="589"/>
        <v>0</v>
      </c>
    </row>
    <row r="715" spans="1:38">
      <c r="A715" s="4">
        <v>2028</v>
      </c>
      <c r="C715" s="27">
        <f t="shared" ref="C715:V715" si="590">C659/C658-1</f>
        <v>1.3847531453321071E-2</v>
      </c>
      <c r="D715" s="27">
        <f t="shared" si="590"/>
        <v>1.2578252444517934E-2</v>
      </c>
      <c r="E715" s="27">
        <f t="shared" si="590"/>
        <v>-2.2211864156261529E-2</v>
      </c>
      <c r="F715" s="27">
        <f t="shared" si="590"/>
        <v>1.0415493827444777E-3</v>
      </c>
      <c r="G715" s="27">
        <f t="shared" si="590"/>
        <v>1.0034729811729814E-2</v>
      </c>
      <c r="H715" s="27">
        <f t="shared" si="590"/>
        <v>1.6824818931900021E-2</v>
      </c>
      <c r="I715" s="27">
        <f t="shared" si="590"/>
        <v>2.2494410864078995E-2</v>
      </c>
      <c r="J715" s="27">
        <f t="shared" si="590"/>
        <v>2.5554657186403151E-2</v>
      </c>
      <c r="K715" s="27">
        <f t="shared" si="590"/>
        <v>1.7818801749425628E-2</v>
      </c>
      <c r="L715" s="27">
        <f t="shared" si="590"/>
        <v>1.0519863409239605E-2</v>
      </c>
      <c r="M715" s="27">
        <f t="shared" si="590"/>
        <v>1.6397820598029078E-2</v>
      </c>
      <c r="N715" s="27">
        <f t="shared" si="590"/>
        <v>5.0121513422123343E-3</v>
      </c>
      <c r="O715" s="27">
        <f t="shared" si="590"/>
        <v>0</v>
      </c>
      <c r="P715" s="27">
        <f t="shared" si="590"/>
        <v>2.0359572266103632E-2</v>
      </c>
      <c r="Q715" s="27">
        <f t="shared" si="590"/>
        <v>3.1456160271818412E-2</v>
      </c>
      <c r="R715" s="27">
        <f t="shared" si="590"/>
        <v>1.2437635453556251E-2</v>
      </c>
      <c r="S715" s="27">
        <f t="shared" si="590"/>
        <v>3.1302342925597859E-2</v>
      </c>
      <c r="T715" s="27">
        <f t="shared" si="590"/>
        <v>1.2578678575421165E-2</v>
      </c>
      <c r="U715" s="27">
        <f t="shared" si="590"/>
        <v>4.5023692717514052E-3</v>
      </c>
      <c r="V715" s="27">
        <f t="shared" si="590"/>
        <v>1.0655984151572984E-3</v>
      </c>
      <c r="W715" s="27">
        <f t="shared" ref="W715:AF715" si="591">W659/W658-1</f>
        <v>3.5153165900445593E-2</v>
      </c>
      <c r="X715" s="27">
        <f t="shared" si="591"/>
        <v>3.5363090514261897E-2</v>
      </c>
      <c r="Y715" s="27">
        <f t="shared" si="591"/>
        <v>3.069436567063244E-2</v>
      </c>
      <c r="Z715" s="27">
        <f t="shared" si="591"/>
        <v>3.5363090514261897E-2</v>
      </c>
      <c r="AA715" s="27">
        <f t="shared" si="591"/>
        <v>3.5232510772156056E-2</v>
      </c>
      <c r="AB715" s="27">
        <f t="shared" si="591"/>
        <v>1.4494065466559514E-2</v>
      </c>
      <c r="AC715" s="27">
        <f t="shared" si="591"/>
        <v>1.4724374315499E-2</v>
      </c>
      <c r="AD715" s="27">
        <f t="shared" si="591"/>
        <v>1.0125861953538262E-2</v>
      </c>
      <c r="AE715" s="27">
        <f t="shared" si="591"/>
        <v>1.4689297002269619E-2</v>
      </c>
      <c r="AF715" s="27">
        <f t="shared" si="591"/>
        <v>1.4555457259758819E-2</v>
      </c>
      <c r="AG715" s="27">
        <f t="shared" ref="AG715:AL715" si="592">AG659/AG658-1</f>
        <v>0</v>
      </c>
      <c r="AH715" s="27">
        <f t="shared" si="592"/>
        <v>0</v>
      </c>
      <c r="AI715" s="27">
        <f t="shared" si="592"/>
        <v>0</v>
      </c>
      <c r="AJ715" s="27">
        <f t="shared" si="592"/>
        <v>0</v>
      </c>
      <c r="AK715" s="27">
        <f t="shared" si="592"/>
        <v>0</v>
      </c>
      <c r="AL715" s="27">
        <f t="shared" si="592"/>
        <v>0</v>
      </c>
    </row>
    <row r="716" spans="1:38">
      <c r="A716" s="4">
        <v>2029</v>
      </c>
      <c r="C716" s="27">
        <f t="shared" ref="C716:V716" si="593">C660/C659-1</f>
        <v>1.3772255956016277E-2</v>
      </c>
      <c r="D716" s="27">
        <f t="shared" si="593"/>
        <v>1.2441578172336598E-2</v>
      </c>
      <c r="E716" s="27">
        <f t="shared" si="593"/>
        <v>-2.1285793652833118E-2</v>
      </c>
      <c r="F716" s="27">
        <f t="shared" si="593"/>
        <v>1.7003203242056397E-3</v>
      </c>
      <c r="G716" s="27">
        <f t="shared" si="593"/>
        <v>1.2079105237714938E-2</v>
      </c>
      <c r="H716" s="27">
        <f t="shared" si="593"/>
        <v>1.7175115305526623E-2</v>
      </c>
      <c r="I716" s="27">
        <f t="shared" si="593"/>
        <v>2.230172517292095E-2</v>
      </c>
      <c r="J716" s="27">
        <f t="shared" si="593"/>
        <v>2.3613381497541663E-2</v>
      </c>
      <c r="K716" s="27">
        <f t="shared" si="593"/>
        <v>1.7309554503986968E-2</v>
      </c>
      <c r="L716" s="27">
        <f t="shared" si="593"/>
        <v>1.1079455226759016E-2</v>
      </c>
      <c r="M716" s="27">
        <f t="shared" si="593"/>
        <v>1.6120426913753816E-2</v>
      </c>
      <c r="N716" s="27">
        <f t="shared" si="593"/>
        <v>5.7341504456478454E-3</v>
      </c>
      <c r="O716" s="27">
        <f t="shared" si="593"/>
        <v>0</v>
      </c>
      <c r="P716" s="27">
        <f t="shared" si="593"/>
        <v>2.0286314325698607E-2</v>
      </c>
      <c r="Q716" s="27">
        <f t="shared" si="593"/>
        <v>3.0913384369915864E-2</v>
      </c>
      <c r="R716" s="27">
        <f t="shared" si="593"/>
        <v>1.2354764184593581E-2</v>
      </c>
      <c r="S716" s="27">
        <f t="shared" si="593"/>
        <v>3.0882407787752308E-2</v>
      </c>
      <c r="T716" s="27">
        <f t="shared" si="593"/>
        <v>1.2227240194235822E-2</v>
      </c>
      <c r="U716" s="27">
        <f t="shared" si="593"/>
        <v>4.6974831969812669E-3</v>
      </c>
      <c r="V716" s="27">
        <f t="shared" si="593"/>
        <v>9.1134951392923824E-4</v>
      </c>
      <c r="W716" s="27">
        <f t="shared" ref="W716:AF716" si="594">W660/W659-1</f>
        <v>4.185923780144396E-2</v>
      </c>
      <c r="X716" s="27">
        <f t="shared" si="594"/>
        <v>4.3288065500704187E-2</v>
      </c>
      <c r="Y716" s="27">
        <f t="shared" si="594"/>
        <v>3.9142954814179731E-2</v>
      </c>
      <c r="Z716" s="27">
        <f t="shared" si="594"/>
        <v>4.3288065500703965E-2</v>
      </c>
      <c r="AA716" s="27">
        <f t="shared" si="594"/>
        <v>4.2399357649482772E-2</v>
      </c>
      <c r="AB716" s="27">
        <f t="shared" si="594"/>
        <v>2.1134928955410137E-2</v>
      </c>
      <c r="AC716" s="27">
        <f t="shared" si="594"/>
        <v>2.2558895640123477E-2</v>
      </c>
      <c r="AD716" s="27">
        <f t="shared" si="594"/>
        <v>1.8507779232183941E-2</v>
      </c>
      <c r="AE716" s="27">
        <f t="shared" si="594"/>
        <v>2.2531423239475545E-2</v>
      </c>
      <c r="AF716" s="27">
        <f t="shared" si="594"/>
        <v>2.1690259819883595E-2</v>
      </c>
      <c r="AG716" s="27">
        <f t="shared" ref="AG716:AL716" si="595">AG660/AG659-1</f>
        <v>0</v>
      </c>
      <c r="AH716" s="27">
        <f t="shared" si="595"/>
        <v>0</v>
      </c>
      <c r="AI716" s="27">
        <f t="shared" si="595"/>
        <v>0</v>
      </c>
      <c r="AJ716" s="27">
        <f t="shared" si="595"/>
        <v>0</v>
      </c>
      <c r="AK716" s="27">
        <f t="shared" si="595"/>
        <v>0</v>
      </c>
      <c r="AL716" s="27">
        <f t="shared" si="595"/>
        <v>0</v>
      </c>
    </row>
    <row r="717" spans="1:38">
      <c r="A717" s="4">
        <v>2030</v>
      </c>
      <c r="C717" s="27">
        <f t="shared" ref="C717:V717" si="596">C661/C660-1</f>
        <v>1.3999904590237477E-2</v>
      </c>
      <c r="D717" s="27">
        <f t="shared" si="596"/>
        <v>1.5113359596483633E-2</v>
      </c>
      <c r="E717" s="27">
        <f t="shared" si="596"/>
        <v>-2.0730179282601235E-2</v>
      </c>
      <c r="F717" s="27">
        <f t="shared" si="596"/>
        <v>2.2825737071767715E-3</v>
      </c>
      <c r="G717" s="27">
        <f t="shared" si="596"/>
        <v>1.4310989812631236E-2</v>
      </c>
      <c r="H717" s="27">
        <f t="shared" si="596"/>
        <v>1.7963399346444309E-2</v>
      </c>
      <c r="I717" s="27">
        <f t="shared" si="596"/>
        <v>2.2010890718456633E-2</v>
      </c>
      <c r="J717" s="27">
        <f t="shared" si="596"/>
        <v>2.2640399389134425E-2</v>
      </c>
      <c r="K717" s="27">
        <f t="shared" si="596"/>
        <v>1.6879217403332314E-2</v>
      </c>
      <c r="L717" s="27">
        <f t="shared" si="596"/>
        <v>1.1491211136330559E-2</v>
      </c>
      <c r="M717" s="27">
        <f t="shared" si="596"/>
        <v>1.6060833030489885E-2</v>
      </c>
      <c r="N717" s="27">
        <f t="shared" si="596"/>
        <v>6.4299564781284957E-3</v>
      </c>
      <c r="O717" s="27">
        <f t="shared" si="596"/>
        <v>0</v>
      </c>
      <c r="P717" s="27">
        <f t="shared" si="596"/>
        <v>2.0372706176495781E-2</v>
      </c>
      <c r="Q717" s="27">
        <f t="shared" si="596"/>
        <v>3.0276496040301026E-2</v>
      </c>
      <c r="R717" s="27">
        <f t="shared" si="596"/>
        <v>1.2224593204651857E-2</v>
      </c>
      <c r="S717" s="27">
        <f t="shared" si="596"/>
        <v>3.0291140498276858E-2</v>
      </c>
      <c r="T717" s="27">
        <f t="shared" si="596"/>
        <v>1.1995807485471355E-2</v>
      </c>
      <c r="U717" s="27">
        <f t="shared" si="596"/>
        <v>3.9828008715203644E-3</v>
      </c>
      <c r="V717" s="27">
        <f t="shared" si="596"/>
        <v>4.0361302361580087E-4</v>
      </c>
      <c r="W717" s="27">
        <f t="shared" ref="W717:AF717" si="597">W661/W660-1</f>
        <v>3.6498603533304363E-2</v>
      </c>
      <c r="X717" s="27">
        <f t="shared" si="597"/>
        <v>3.7309178991733694E-2</v>
      </c>
      <c r="Y717" s="27">
        <f t="shared" si="597"/>
        <v>3.3741609120001348E-2</v>
      </c>
      <c r="Z717" s="27">
        <f t="shared" si="597"/>
        <v>3.7309178991734138E-2</v>
      </c>
      <c r="AA717" s="27">
        <f t="shared" si="597"/>
        <v>3.6805275325217712E-2</v>
      </c>
      <c r="AB717" s="27">
        <f t="shared" si="597"/>
        <v>1.5815284467599611E-2</v>
      </c>
      <c r="AC717" s="27">
        <f t="shared" si="597"/>
        <v>1.6588264421886656E-2</v>
      </c>
      <c r="AD717" s="27">
        <f t="shared" si="597"/>
        <v>1.3063282902228801E-2</v>
      </c>
      <c r="AE717" s="27">
        <f t="shared" si="597"/>
        <v>1.6613435679969646E-2</v>
      </c>
      <c r="AF717" s="27">
        <f t="shared" si="597"/>
        <v>1.6095694035125563E-2</v>
      </c>
      <c r="AG717" s="27">
        <f t="shared" ref="AG717:AL717" si="598">AG661/AG660-1</f>
        <v>0</v>
      </c>
      <c r="AH717" s="27">
        <f t="shared" si="598"/>
        <v>0</v>
      </c>
      <c r="AI717" s="27">
        <f t="shared" si="598"/>
        <v>0</v>
      </c>
      <c r="AJ717" s="27">
        <f t="shared" si="598"/>
        <v>0</v>
      </c>
      <c r="AK717" s="27">
        <f t="shared" si="598"/>
        <v>0</v>
      </c>
      <c r="AL717" s="27">
        <f t="shared" si="598"/>
        <v>0</v>
      </c>
    </row>
    <row r="718" spans="1:38">
      <c r="A718" s="4">
        <v>2031</v>
      </c>
      <c r="C718" s="27">
        <f t="shared" ref="C718:L718" si="599">C662/C661-1</f>
        <v>1.4155494770339727E-2</v>
      </c>
      <c r="D718" s="27">
        <f t="shared" si="599"/>
        <v>1.5264435876944926E-2</v>
      </c>
      <c r="E718" s="27">
        <f t="shared" si="599"/>
        <v>-1.930196787816485E-2</v>
      </c>
      <c r="F718" s="27">
        <f t="shared" si="599"/>
        <v>2.3869676008383411E-3</v>
      </c>
      <c r="G718" s="27">
        <f t="shared" si="599"/>
        <v>1.6812718889737122E-2</v>
      </c>
      <c r="H718" s="27">
        <f t="shared" si="599"/>
        <v>1.9796406771379615E-2</v>
      </c>
      <c r="I718" s="27">
        <f t="shared" si="599"/>
        <v>2.1868121165356413E-2</v>
      </c>
      <c r="J718" s="27">
        <f t="shared" si="599"/>
        <v>2.1907920247487889E-2</v>
      </c>
      <c r="K718" s="27">
        <f t="shared" si="599"/>
        <v>1.6544417581778159E-2</v>
      </c>
      <c r="L718" s="27">
        <f t="shared" si="599"/>
        <v>1.2067984629744677E-2</v>
      </c>
      <c r="M718" s="27">
        <f t="shared" ref="M718:M727" si="600">M662/M661-1</f>
        <v>1.6097806079458765E-2</v>
      </c>
      <c r="N718" s="27">
        <f t="shared" ref="N718:S727" si="601">N662/N661-1</f>
        <v>6.8542718999906604E-3</v>
      </c>
      <c r="O718" s="27">
        <f t="shared" si="601"/>
        <v>0</v>
      </c>
      <c r="P718" s="27">
        <f t="shared" si="601"/>
        <v>2.0579375513362086E-2</v>
      </c>
      <c r="Q718" s="27">
        <f t="shared" si="601"/>
        <v>3.0107312196382852E-2</v>
      </c>
      <c r="R718" s="27">
        <f t="shared" si="601"/>
        <v>1.1954389903940266E-2</v>
      </c>
      <c r="S718" s="27">
        <f t="shared" si="601"/>
        <v>3.0199380342043503E-2</v>
      </c>
      <c r="T718" s="27">
        <f t="shared" ref="T718:T727" si="602">T662/T661-1</f>
        <v>1.2428553613478055E-2</v>
      </c>
      <c r="U718" s="27">
        <f t="shared" ref="U718:V718" si="603">U662/U661-1</f>
        <v>2.8741031725121324E-3</v>
      </c>
      <c r="V718" s="27">
        <f t="shared" si="603"/>
        <v>-7.4610248566031601E-5</v>
      </c>
      <c r="W718" s="27">
        <f t="shared" ref="W718:AF718" si="604">W662/W661-1</f>
        <v>3.5388899463029144E-2</v>
      </c>
      <c r="X718" s="27">
        <f t="shared" si="604"/>
        <v>3.6175660491675199E-2</v>
      </c>
      <c r="Y718" s="27">
        <f t="shared" si="604"/>
        <v>3.3017482040923918E-2</v>
      </c>
      <c r="Z718" s="27">
        <f t="shared" si="604"/>
        <v>3.6175660491675199E-2</v>
      </c>
      <c r="AA718" s="27">
        <f t="shared" si="604"/>
        <v>3.5686706010919611E-2</v>
      </c>
      <c r="AB718" s="27">
        <f t="shared" si="604"/>
        <v>1.4493844416966883E-2</v>
      </c>
      <c r="AC718" s="27">
        <f t="shared" si="604"/>
        <v>1.5279308842002903E-2</v>
      </c>
      <c r="AD718" s="27">
        <f t="shared" si="604"/>
        <v>1.2220384436272491E-2</v>
      </c>
      <c r="AE718" s="27">
        <f t="shared" si="604"/>
        <v>1.5272717672527358E-2</v>
      </c>
      <c r="AF718" s="27">
        <f t="shared" si="604"/>
        <v>1.4777678618300039E-2</v>
      </c>
      <c r="AG718" s="27">
        <f t="shared" ref="AG718:AL718" si="605">AG662/AG661-1</f>
        <v>0</v>
      </c>
      <c r="AH718" s="27">
        <f t="shared" si="605"/>
        <v>0</v>
      </c>
      <c r="AI718" s="27">
        <f t="shared" si="605"/>
        <v>0</v>
      </c>
      <c r="AJ718" s="27">
        <f t="shared" si="605"/>
        <v>0</v>
      </c>
      <c r="AK718" s="27">
        <f t="shared" si="605"/>
        <v>0</v>
      </c>
      <c r="AL718" s="27">
        <f t="shared" si="605"/>
        <v>0</v>
      </c>
    </row>
    <row r="719" spans="1:38">
      <c r="A719" s="4">
        <v>2032</v>
      </c>
      <c r="C719" s="27">
        <f t="shared" ref="C719:L719" si="606">C663/C662-1</f>
        <v>1.3973680499060226E-2</v>
      </c>
      <c r="D719" s="27">
        <f t="shared" si="606"/>
        <v>1.5176313865184365E-2</v>
      </c>
      <c r="E719" s="27">
        <f t="shared" si="606"/>
        <v>-1.8332743802021767E-2</v>
      </c>
      <c r="F719" s="27">
        <f t="shared" si="606"/>
        <v>2.9340969225686298E-3</v>
      </c>
      <c r="G719" s="27">
        <f t="shared" si="606"/>
        <v>1.8269774587881704E-2</v>
      </c>
      <c r="H719" s="27">
        <f t="shared" si="606"/>
        <v>2.0337577605427537E-2</v>
      </c>
      <c r="I719" s="27">
        <f t="shared" si="606"/>
        <v>2.1536144253755607E-2</v>
      </c>
      <c r="J719" s="27">
        <f t="shared" si="606"/>
        <v>2.0427801438679616E-2</v>
      </c>
      <c r="K719" s="27">
        <f t="shared" si="606"/>
        <v>1.5924756635203208E-2</v>
      </c>
      <c r="L719" s="27">
        <f t="shared" si="606"/>
        <v>1.1891189708095551E-2</v>
      </c>
      <c r="M719" s="27">
        <f t="shared" si="600"/>
        <v>1.578257993442489E-2</v>
      </c>
      <c r="N719" s="27">
        <f t="shared" si="601"/>
        <v>7.0234993989566341E-3</v>
      </c>
      <c r="O719" s="27">
        <f t="shared" si="601"/>
        <v>0</v>
      </c>
      <c r="P719" s="27">
        <f t="shared" si="601"/>
        <v>2.082585313727825E-2</v>
      </c>
      <c r="Q719" s="27">
        <f t="shared" si="601"/>
        <v>2.9192378196607471E-2</v>
      </c>
      <c r="R719" s="27">
        <f t="shared" si="601"/>
        <v>1.2302593809592421E-2</v>
      </c>
      <c r="S719" s="27">
        <f t="shared" si="601"/>
        <v>2.9378917962294082E-2</v>
      </c>
      <c r="T719" s="27">
        <f t="shared" si="602"/>
        <v>1.2270872011175493E-2</v>
      </c>
      <c r="U719" s="27">
        <f t="shared" ref="U719:V719" si="607">U663/U662-1</f>
        <v>2.8378622873606041E-3</v>
      </c>
      <c r="V719" s="27">
        <f t="shared" si="607"/>
        <v>1.3700333390409547E-4</v>
      </c>
      <c r="W719" s="27">
        <f t="shared" ref="W719:AF719" si="608">W663/W662-1</f>
        <v>3.6727363813069624E-2</v>
      </c>
      <c r="X719" s="27">
        <f t="shared" si="608"/>
        <v>3.7748931757491055E-2</v>
      </c>
      <c r="Y719" s="27">
        <f t="shared" si="608"/>
        <v>3.4759809318450241E-2</v>
      </c>
      <c r="Z719" s="27">
        <f t="shared" si="608"/>
        <v>3.7748931757490833E-2</v>
      </c>
      <c r="AA719" s="27">
        <f t="shared" si="608"/>
        <v>3.7114232558063787E-2</v>
      </c>
      <c r="AB719" s="27">
        <f t="shared" si="608"/>
        <v>1.5579790785666736E-2</v>
      </c>
      <c r="AC719" s="27">
        <f t="shared" si="608"/>
        <v>1.6589652299067836E-2</v>
      </c>
      <c r="AD719" s="27">
        <f t="shared" si="608"/>
        <v>1.3595837167243108E-2</v>
      </c>
      <c r="AE719" s="27">
        <f t="shared" si="608"/>
        <v>1.6577171609480912E-2</v>
      </c>
      <c r="AF719" s="27">
        <f t="shared" si="608"/>
        <v>1.6010967124492348E-2</v>
      </c>
      <c r="AG719" s="27">
        <f t="shared" ref="AG719:AL719" si="609">AG663/AG662-1</f>
        <v>0</v>
      </c>
      <c r="AH719" s="27">
        <f t="shared" si="609"/>
        <v>0</v>
      </c>
      <c r="AI719" s="27">
        <f t="shared" si="609"/>
        <v>0</v>
      </c>
      <c r="AJ719" s="27">
        <f t="shared" si="609"/>
        <v>0</v>
      </c>
      <c r="AK719" s="27">
        <f t="shared" si="609"/>
        <v>0</v>
      </c>
      <c r="AL719" s="27">
        <f t="shared" si="609"/>
        <v>0</v>
      </c>
    </row>
    <row r="720" spans="1:38">
      <c r="A720" s="4">
        <v>2033</v>
      </c>
      <c r="C720" s="27">
        <f t="shared" ref="C720:L720" si="610">C664/C663-1</f>
        <v>1.338699821724032E-2</v>
      </c>
      <c r="D720" s="27">
        <f t="shared" si="610"/>
        <v>1.7234950694046791E-2</v>
      </c>
      <c r="E720" s="27">
        <f t="shared" si="610"/>
        <v>-1.7629852482492492E-2</v>
      </c>
      <c r="F720" s="27">
        <f t="shared" si="610"/>
        <v>3.1635628820727568E-3</v>
      </c>
      <c r="G720" s="27">
        <f t="shared" si="610"/>
        <v>1.9153379667165016E-2</v>
      </c>
      <c r="H720" s="27">
        <f t="shared" si="610"/>
        <v>1.9640440210210386E-2</v>
      </c>
      <c r="I720" s="27">
        <f t="shared" si="610"/>
        <v>2.0558651285933482E-2</v>
      </c>
      <c r="J720" s="27">
        <f t="shared" si="610"/>
        <v>1.8547140857784639E-2</v>
      </c>
      <c r="K720" s="27">
        <f t="shared" si="610"/>
        <v>1.4718881984453258E-2</v>
      </c>
      <c r="L720" s="27">
        <f t="shared" si="610"/>
        <v>1.1153489139910322E-2</v>
      </c>
      <c r="M720" s="27">
        <f t="shared" si="600"/>
        <v>1.4903322290869436E-2</v>
      </c>
      <c r="N720" s="27">
        <f t="shared" si="601"/>
        <v>6.8013252545557901E-3</v>
      </c>
      <c r="O720" s="27">
        <f t="shared" si="601"/>
        <v>0</v>
      </c>
      <c r="P720" s="27">
        <f t="shared" si="601"/>
        <v>2.0889130661364552E-2</v>
      </c>
      <c r="Q720" s="27">
        <f t="shared" si="601"/>
        <v>2.7652326677445771E-2</v>
      </c>
      <c r="R720" s="27">
        <f t="shared" si="601"/>
        <v>1.2583815484000782E-2</v>
      </c>
      <c r="S720" s="27">
        <f t="shared" si="601"/>
        <v>2.7853919647207626E-2</v>
      </c>
      <c r="T720" s="27">
        <f t="shared" si="602"/>
        <v>1.1387960407782227E-2</v>
      </c>
      <c r="U720" s="27">
        <f t="shared" ref="U720:V720" si="611">U664/U663-1</f>
        <v>3.0162639766380117E-3</v>
      </c>
      <c r="V720" s="27">
        <f t="shared" si="611"/>
        <v>3.753184493957562E-4</v>
      </c>
      <c r="W720" s="27">
        <f t="shared" ref="W720:AF720" si="612">W664/W663-1</f>
        <v>3.88257697100447E-2</v>
      </c>
      <c r="X720" s="27">
        <f t="shared" si="612"/>
        <v>4.0212544441139864E-2</v>
      </c>
      <c r="Y720" s="27">
        <f t="shared" si="612"/>
        <v>3.747239722395368E-2</v>
      </c>
      <c r="Z720" s="27">
        <f t="shared" si="612"/>
        <v>4.0212544441139864E-2</v>
      </c>
      <c r="AA720" s="27">
        <f t="shared" si="612"/>
        <v>3.9351264008301801E-2</v>
      </c>
      <c r="AB720" s="27">
        <f t="shared" si="612"/>
        <v>1.7574068856120117E-2</v>
      </c>
      <c r="AC720" s="27">
        <f t="shared" si="612"/>
        <v>1.8902136115251045E-2</v>
      </c>
      <c r="AD720" s="27">
        <f t="shared" si="612"/>
        <v>1.6293374653706838E-2</v>
      </c>
      <c r="AE720" s="27">
        <f t="shared" si="612"/>
        <v>1.8941525553793914E-2</v>
      </c>
      <c r="AF720" s="27">
        <f t="shared" si="612"/>
        <v>1.8062627291242528E-2</v>
      </c>
      <c r="AG720" s="27">
        <f t="shared" ref="AG720:AL720" si="613">AG664/AG663-1</f>
        <v>0</v>
      </c>
      <c r="AH720" s="27">
        <f t="shared" si="613"/>
        <v>0</v>
      </c>
      <c r="AI720" s="27">
        <f t="shared" si="613"/>
        <v>0</v>
      </c>
      <c r="AJ720" s="27">
        <f t="shared" si="613"/>
        <v>0</v>
      </c>
      <c r="AK720" s="27">
        <f t="shared" si="613"/>
        <v>0</v>
      </c>
      <c r="AL720" s="27">
        <f t="shared" si="613"/>
        <v>0</v>
      </c>
    </row>
    <row r="721" spans="1:38">
      <c r="A721" s="4">
        <v>2034</v>
      </c>
      <c r="C721" s="27">
        <f t="shared" ref="C721:L721" si="614">C665/C664-1</f>
        <v>1.2481671525989224E-2</v>
      </c>
      <c r="D721" s="27">
        <f t="shared" si="614"/>
        <v>1.993739457171273E-2</v>
      </c>
      <c r="E721" s="27">
        <f t="shared" si="614"/>
        <v>-1.7899015878139912E-2</v>
      </c>
      <c r="F721" s="27">
        <f t="shared" si="614"/>
        <v>2.5393583678332554E-3</v>
      </c>
      <c r="G721" s="27">
        <f t="shared" si="614"/>
        <v>1.8282643747322691E-2</v>
      </c>
      <c r="H721" s="27">
        <f t="shared" si="614"/>
        <v>1.9631853424783241E-2</v>
      </c>
      <c r="I721" s="27">
        <f t="shared" si="614"/>
        <v>1.781299227622668E-2</v>
      </c>
      <c r="J721" s="27">
        <f t="shared" si="614"/>
        <v>1.7493825697864063E-2</v>
      </c>
      <c r="K721" s="27">
        <f t="shared" si="614"/>
        <v>1.3342711973008736E-2</v>
      </c>
      <c r="L721" s="27">
        <f t="shared" si="614"/>
        <v>9.8126289421400781E-3</v>
      </c>
      <c r="M721" s="27">
        <f t="shared" si="600"/>
        <v>1.362009488478555E-2</v>
      </c>
      <c r="N721" s="27">
        <f t="shared" si="601"/>
        <v>6.5966052424419885E-3</v>
      </c>
      <c r="O721" s="27">
        <f t="shared" si="601"/>
        <v>0</v>
      </c>
      <c r="P721" s="27">
        <f t="shared" si="601"/>
        <v>2.0915252588150191E-2</v>
      </c>
      <c r="Q721" s="27">
        <f t="shared" si="601"/>
        <v>2.5825121507692117E-2</v>
      </c>
      <c r="R721" s="27">
        <f t="shared" si="601"/>
        <v>1.2403390721598351E-2</v>
      </c>
      <c r="S721" s="27">
        <f t="shared" si="601"/>
        <v>2.6047200855045416E-2</v>
      </c>
      <c r="T721" s="27">
        <f t="shared" si="602"/>
        <v>1.0777251768869789E-2</v>
      </c>
      <c r="U721" s="27">
        <f t="shared" ref="U721:V721" si="615">U665/U664-1</f>
        <v>3.1024840311386637E-3</v>
      </c>
      <c r="V721" s="27">
        <f t="shared" si="615"/>
        <v>8.0566070277665602E-4</v>
      </c>
      <c r="W721" s="27">
        <f t="shared" ref="W721:AF721" si="616">W665/W664-1</f>
        <v>4.6125565243384736E-2</v>
      </c>
      <c r="X721" s="27">
        <f t="shared" si="616"/>
        <v>4.878217062202439E-2</v>
      </c>
      <c r="Y721" s="27">
        <f t="shared" si="616"/>
        <v>4.6779851541004058E-2</v>
      </c>
      <c r="Z721" s="27">
        <f t="shared" si="616"/>
        <v>4.8782170622024612E-2</v>
      </c>
      <c r="AA721" s="27">
        <f t="shared" si="616"/>
        <v>4.7133074104411143E-2</v>
      </c>
      <c r="AB721" s="27">
        <f t="shared" si="616"/>
        <v>2.4705918549437378E-2</v>
      </c>
      <c r="AC721" s="27">
        <f t="shared" si="616"/>
        <v>2.7303088661904784E-2</v>
      </c>
      <c r="AD721" s="27">
        <f t="shared" si="616"/>
        <v>2.5318795047126752E-2</v>
      </c>
      <c r="AE721" s="27">
        <f t="shared" si="616"/>
        <v>2.7287903701565197E-2</v>
      </c>
      <c r="AF721" s="27">
        <f t="shared" si="616"/>
        <v>2.5681741457132423E-2</v>
      </c>
      <c r="AG721" s="27">
        <f t="shared" ref="AG721:AL721" si="617">AG665/AG664-1</f>
        <v>0</v>
      </c>
      <c r="AH721" s="27">
        <f t="shared" si="617"/>
        <v>0</v>
      </c>
      <c r="AI721" s="27">
        <f t="shared" si="617"/>
        <v>0</v>
      </c>
      <c r="AJ721" s="27">
        <f t="shared" si="617"/>
        <v>0</v>
      </c>
      <c r="AK721" s="27">
        <f t="shared" si="617"/>
        <v>0</v>
      </c>
      <c r="AL721" s="27">
        <f t="shared" si="617"/>
        <v>0</v>
      </c>
    </row>
    <row r="722" spans="1:38">
      <c r="A722" s="4">
        <v>2035</v>
      </c>
      <c r="C722" s="27">
        <f t="shared" ref="C722:L722" si="618">C666/C665-1</f>
        <v>1.1593556243309822E-2</v>
      </c>
      <c r="D722" s="27">
        <f t="shared" si="618"/>
        <v>1.8425154300707902E-2</v>
      </c>
      <c r="E722" s="27">
        <f t="shared" si="618"/>
        <v>-1.852820294281976E-2</v>
      </c>
      <c r="F722" s="27">
        <f t="shared" si="618"/>
        <v>2.0137655683691857E-3</v>
      </c>
      <c r="G722" s="27">
        <f t="shared" si="618"/>
        <v>1.713232649461216E-2</v>
      </c>
      <c r="H722" s="27">
        <f t="shared" si="618"/>
        <v>1.9730579030956319E-2</v>
      </c>
      <c r="I722" s="27">
        <f t="shared" si="618"/>
        <v>1.5472720651538374E-2</v>
      </c>
      <c r="J722" s="27">
        <f t="shared" si="618"/>
        <v>1.6554645019541292E-2</v>
      </c>
      <c r="K722" s="27">
        <f t="shared" si="618"/>
        <v>1.2627759731688171E-2</v>
      </c>
      <c r="L722" s="27">
        <f t="shared" si="618"/>
        <v>8.6797379820844345E-3</v>
      </c>
      <c r="M722" s="27">
        <f t="shared" si="600"/>
        <v>1.2609332342780721E-2</v>
      </c>
      <c r="N722" s="27">
        <f t="shared" si="601"/>
        <v>6.5785137753984202E-3</v>
      </c>
      <c r="O722" s="27">
        <f t="shared" si="601"/>
        <v>0</v>
      </c>
      <c r="P722" s="27">
        <f t="shared" si="601"/>
        <v>2.1110785667959098E-2</v>
      </c>
      <c r="Q722" s="27">
        <f t="shared" si="601"/>
        <v>2.4121241447077724E-2</v>
      </c>
      <c r="R722" s="27">
        <f t="shared" si="601"/>
        <v>1.2026086598545538E-2</v>
      </c>
      <c r="S722" s="27">
        <f t="shared" si="601"/>
        <v>2.4340326583918825E-2</v>
      </c>
      <c r="T722" s="27">
        <f t="shared" si="602"/>
        <v>1.0347435863854226E-2</v>
      </c>
      <c r="U722" s="27">
        <f t="shared" ref="U722:V722" si="619">U666/U665-1</f>
        <v>3.4057679110852668E-3</v>
      </c>
      <c r="V722" s="27">
        <f t="shared" si="619"/>
        <v>1.2087015589377081E-3</v>
      </c>
      <c r="W722" s="27">
        <f t="shared" ref="W722:AF722" si="620">W666/W665-1</f>
        <v>4.6715833870084156E-2</v>
      </c>
      <c r="X722" s="27">
        <f t="shared" si="620"/>
        <v>4.9429311422839461E-2</v>
      </c>
      <c r="Y722" s="27">
        <f t="shared" si="620"/>
        <v>4.7597498989596199E-2</v>
      </c>
      <c r="Z722" s="27">
        <f t="shared" si="620"/>
        <v>4.9429311422839239E-2</v>
      </c>
      <c r="AA722" s="27">
        <f t="shared" si="620"/>
        <v>4.7746531977563178E-2</v>
      </c>
      <c r="AB722" s="27">
        <f t="shared" si="620"/>
        <v>2.5081068097201786E-2</v>
      </c>
      <c r="AC722" s="27">
        <f t="shared" si="620"/>
        <v>2.774020550058176E-2</v>
      </c>
      <c r="AD722" s="27">
        <f t="shared" si="620"/>
        <v>2.5925258351357838E-2</v>
      </c>
      <c r="AE722" s="27">
        <f t="shared" si="620"/>
        <v>2.7748249697591376E-2</v>
      </c>
      <c r="AF722" s="27">
        <f t="shared" si="620"/>
        <v>2.6074872307485952E-2</v>
      </c>
      <c r="AG722" s="27">
        <f t="shared" ref="AG722:AL722" si="621">AG666/AG665-1</f>
        <v>0</v>
      </c>
      <c r="AH722" s="27">
        <f t="shared" si="621"/>
        <v>0</v>
      </c>
      <c r="AI722" s="27">
        <f t="shared" si="621"/>
        <v>0</v>
      </c>
      <c r="AJ722" s="27">
        <f t="shared" si="621"/>
        <v>0</v>
      </c>
      <c r="AK722" s="27">
        <f t="shared" si="621"/>
        <v>0</v>
      </c>
      <c r="AL722" s="27">
        <f t="shared" si="621"/>
        <v>0</v>
      </c>
    </row>
    <row r="723" spans="1:38">
      <c r="A723" s="4">
        <v>2036</v>
      </c>
      <c r="C723" s="27">
        <f t="shared" ref="C723:L723" si="622">C667/C666-1</f>
        <v>1.0383894657931991E-2</v>
      </c>
      <c r="D723" s="27">
        <f t="shared" si="622"/>
        <v>1.6084057341430702E-2</v>
      </c>
      <c r="E723" s="27">
        <f t="shared" si="622"/>
        <v>-2.0027334122281193E-2</v>
      </c>
      <c r="F723" s="27">
        <f t="shared" si="622"/>
        <v>5.1141244581764944E-4</v>
      </c>
      <c r="G723" s="27">
        <f t="shared" si="622"/>
        <v>1.6063209955478053E-2</v>
      </c>
      <c r="H723" s="27">
        <f t="shared" si="622"/>
        <v>1.682355219737075E-2</v>
      </c>
      <c r="I723" s="27">
        <f t="shared" si="622"/>
        <v>1.3879886766915428E-2</v>
      </c>
      <c r="J723" s="27">
        <f t="shared" si="622"/>
        <v>1.6153026172169627E-2</v>
      </c>
      <c r="K723" s="27">
        <f t="shared" si="622"/>
        <v>1.1440457786912051E-2</v>
      </c>
      <c r="L723" s="27">
        <f t="shared" si="622"/>
        <v>7.5358136393901543E-3</v>
      </c>
      <c r="M723" s="27">
        <f t="shared" si="600"/>
        <v>1.1354811790856179E-2</v>
      </c>
      <c r="N723" s="27">
        <f t="shared" si="601"/>
        <v>6.0446000282941004E-3</v>
      </c>
      <c r="O723" s="27">
        <f t="shared" si="601"/>
        <v>0</v>
      </c>
      <c r="P723" s="27">
        <f t="shared" si="601"/>
        <v>2.1081028251874745E-2</v>
      </c>
      <c r="Q723" s="27">
        <f t="shared" si="601"/>
        <v>2.2590038046701233E-2</v>
      </c>
      <c r="R723" s="27">
        <f t="shared" si="601"/>
        <v>1.151413591646766E-2</v>
      </c>
      <c r="S723" s="27">
        <f t="shared" si="601"/>
        <v>2.281089271120762E-2</v>
      </c>
      <c r="T723" s="27">
        <f t="shared" si="602"/>
        <v>1.0031779796669138E-2</v>
      </c>
      <c r="U723" s="27">
        <f t="shared" ref="U723:V723" si="623">U667/U666-1</f>
        <v>3.9035718275723941E-3</v>
      </c>
      <c r="V723" s="27">
        <f t="shared" si="623"/>
        <v>1.0289207598217498E-3</v>
      </c>
      <c r="W723" s="27">
        <f t="shared" ref="W723:AF723" si="624">W667/W666-1</f>
        <v>5.4749365992807109E-2</v>
      </c>
      <c r="X723" s="27">
        <f t="shared" si="624"/>
        <v>5.877789318353055E-2</v>
      </c>
      <c r="Y723" s="27">
        <f t="shared" si="624"/>
        <v>5.7818238880843476E-2</v>
      </c>
      <c r="Z723" s="27">
        <f t="shared" si="624"/>
        <v>5.8777893183530994E-2</v>
      </c>
      <c r="AA723" s="27">
        <f t="shared" si="624"/>
        <v>5.6282035449876977E-2</v>
      </c>
      <c r="AB723" s="27">
        <f t="shared" si="624"/>
        <v>3.2951904864189085E-2</v>
      </c>
      <c r="AC723" s="27">
        <f t="shared" si="624"/>
        <v>3.6908335257446412E-2</v>
      </c>
      <c r="AD723" s="27">
        <f t="shared" si="624"/>
        <v>3.6031155749465471E-2</v>
      </c>
      <c r="AE723" s="27">
        <f t="shared" si="624"/>
        <v>3.691418788786649E-2</v>
      </c>
      <c r="AF723" s="27">
        <f t="shared" si="624"/>
        <v>3.4488903673430826E-2</v>
      </c>
      <c r="AG723" s="27">
        <f t="shared" ref="AG723:AL723" si="625">AG667/AG666-1</f>
        <v>0</v>
      </c>
      <c r="AH723" s="27">
        <f t="shared" si="625"/>
        <v>0</v>
      </c>
      <c r="AI723" s="27">
        <f t="shared" si="625"/>
        <v>0</v>
      </c>
      <c r="AJ723" s="27">
        <f t="shared" si="625"/>
        <v>0</v>
      </c>
      <c r="AK723" s="27">
        <f t="shared" si="625"/>
        <v>0</v>
      </c>
      <c r="AL723" s="27">
        <f t="shared" si="625"/>
        <v>0</v>
      </c>
    </row>
    <row r="724" spans="1:38">
      <c r="A724" s="4">
        <v>2037</v>
      </c>
      <c r="C724" s="27">
        <f t="shared" ref="C724:L724" si="626">C668/C667-1</f>
        <v>9.5685320913694305E-3</v>
      </c>
      <c r="D724" s="27">
        <f t="shared" si="626"/>
        <v>1.5020812589747079E-2</v>
      </c>
      <c r="E724" s="27">
        <f t="shared" si="626"/>
        <v>-2.1670532068706394E-2</v>
      </c>
      <c r="F724" s="27">
        <f t="shared" si="626"/>
        <v>-8.7345307488850832E-4</v>
      </c>
      <c r="G724" s="27">
        <f t="shared" si="626"/>
        <v>1.5467563327675293E-2</v>
      </c>
      <c r="H724" s="27">
        <f t="shared" si="626"/>
        <v>1.5109238079354048E-2</v>
      </c>
      <c r="I724" s="27">
        <f t="shared" si="626"/>
        <v>1.3015925442015019E-2</v>
      </c>
      <c r="J724" s="27">
        <f t="shared" si="626"/>
        <v>1.6178012868919511E-2</v>
      </c>
      <c r="K724" s="27">
        <f t="shared" si="626"/>
        <v>1.0396162637932083E-2</v>
      </c>
      <c r="L724" s="27">
        <f t="shared" si="626"/>
        <v>6.6872660870214151E-3</v>
      </c>
      <c r="M724" s="27">
        <f t="shared" si="600"/>
        <v>1.0538021584906465E-2</v>
      </c>
      <c r="N724" s="27">
        <f t="shared" si="601"/>
        <v>5.292830302758178E-3</v>
      </c>
      <c r="O724" s="27">
        <f t="shared" si="601"/>
        <v>0</v>
      </c>
      <c r="P724" s="27">
        <f t="shared" si="601"/>
        <v>2.1207624140646031E-2</v>
      </c>
      <c r="Q724" s="27">
        <f t="shared" si="601"/>
        <v>2.1332733424636707E-2</v>
      </c>
      <c r="R724" s="27">
        <f t="shared" si="601"/>
        <v>1.1205401278341576E-2</v>
      </c>
      <c r="S724" s="27">
        <f t="shared" si="601"/>
        <v>2.1640362627546983E-2</v>
      </c>
      <c r="T724" s="27">
        <f t="shared" si="602"/>
        <v>9.7695649049054367E-3</v>
      </c>
      <c r="U724" s="27">
        <f t="shared" ref="U724:V724" si="627">U668/U667-1</f>
        <v>4.1614549476802765E-3</v>
      </c>
      <c r="V724" s="27">
        <f t="shared" si="627"/>
        <v>1.2467960917343923E-3</v>
      </c>
      <c r="W724" s="27">
        <f t="shared" ref="W724:AF724" si="628">W668/W667-1</f>
        <v>4.8295129675913984E-2</v>
      </c>
      <c r="X724" s="27">
        <f t="shared" si="628"/>
        <v>5.1151877478859298E-2</v>
      </c>
      <c r="Y724" s="27">
        <f t="shared" si="628"/>
        <v>4.970827070072481E-2</v>
      </c>
      <c r="Z724" s="27">
        <f t="shared" si="628"/>
        <v>5.1151877478859076E-2</v>
      </c>
      <c r="AA724" s="27">
        <f t="shared" si="628"/>
        <v>4.9384559039855835E-2</v>
      </c>
      <c r="AB724" s="27">
        <f t="shared" si="628"/>
        <v>2.6550847377525111E-2</v>
      </c>
      <c r="AC724" s="27">
        <f t="shared" si="628"/>
        <v>2.9326296803500629E-2</v>
      </c>
      <c r="AD724" s="27">
        <f t="shared" si="628"/>
        <v>2.7881802636971154E-2</v>
      </c>
      <c r="AE724" s="27">
        <f t="shared" si="628"/>
        <v>2.9317006615531049E-2</v>
      </c>
      <c r="AF724" s="27">
        <f t="shared" si="628"/>
        <v>2.7608383577375717E-2</v>
      </c>
      <c r="AG724" s="27">
        <f t="shared" ref="AG724:AL724" si="629">AG668/AG667-1</f>
        <v>0</v>
      </c>
      <c r="AH724" s="27">
        <f t="shared" si="629"/>
        <v>0</v>
      </c>
      <c r="AI724" s="27">
        <f t="shared" si="629"/>
        <v>0</v>
      </c>
      <c r="AJ724" s="27">
        <f t="shared" si="629"/>
        <v>0</v>
      </c>
      <c r="AK724" s="27">
        <f t="shared" si="629"/>
        <v>0</v>
      </c>
      <c r="AL724" s="27">
        <f t="shared" si="629"/>
        <v>0</v>
      </c>
    </row>
    <row r="725" spans="1:38">
      <c r="A725" s="4">
        <v>2038</v>
      </c>
      <c r="C725" s="27">
        <f t="shared" ref="C725:L725" si="630">C669/C668-1</f>
        <v>9.3711799887539193E-3</v>
      </c>
      <c r="D725" s="27">
        <f t="shared" si="630"/>
        <v>1.3817146631508681E-2</v>
      </c>
      <c r="E725" s="27">
        <f t="shared" si="630"/>
        <v>-2.2511413326088858E-2</v>
      </c>
      <c r="F725" s="27">
        <f t="shared" si="630"/>
        <v>-1.3722746739359692E-3</v>
      </c>
      <c r="G725" s="27">
        <f t="shared" si="630"/>
        <v>1.5776728318055877E-2</v>
      </c>
      <c r="H725" s="27">
        <f t="shared" si="630"/>
        <v>1.6113439484181979E-2</v>
      </c>
      <c r="I725" s="27">
        <f t="shared" si="630"/>
        <v>1.2506444563427088E-2</v>
      </c>
      <c r="J725" s="27">
        <f t="shared" si="630"/>
        <v>1.6210505259703023E-2</v>
      </c>
      <c r="K725" s="27">
        <f t="shared" si="630"/>
        <v>1.0087075586101113E-2</v>
      </c>
      <c r="L725" s="27">
        <f t="shared" si="630"/>
        <v>6.6129740807390203E-3</v>
      </c>
      <c r="M725" s="27">
        <f t="shared" si="600"/>
        <v>1.0403500666235077E-2</v>
      </c>
      <c r="N725" s="27">
        <f t="shared" si="601"/>
        <v>5.0200457500630957E-3</v>
      </c>
      <c r="O725" s="27">
        <f t="shared" si="601"/>
        <v>0</v>
      </c>
      <c r="P725" s="27">
        <f t="shared" si="601"/>
        <v>2.1207472934435811E-2</v>
      </c>
      <c r="Q725" s="27">
        <f t="shared" si="601"/>
        <v>2.0575012438346363E-2</v>
      </c>
      <c r="R725" s="27">
        <f t="shared" si="601"/>
        <v>1.0949649771326397E-2</v>
      </c>
      <c r="S725" s="27">
        <f t="shared" si="601"/>
        <v>2.0833297438604736E-2</v>
      </c>
      <c r="T725" s="27">
        <f t="shared" si="602"/>
        <v>9.04434086772965E-3</v>
      </c>
      <c r="U725" s="27">
        <f t="shared" ref="U725:V725" si="631">U669/U668-1</f>
        <v>4.2283778320089116E-3</v>
      </c>
      <c r="V725" s="27">
        <f t="shared" si="631"/>
        <v>1.1207135695932013E-3</v>
      </c>
      <c r="W725" s="27">
        <f t="shared" ref="W725:AF725" si="632">W669/W668-1</f>
        <v>4.8530121558240769E-2</v>
      </c>
      <c r="X725" s="27">
        <f t="shared" si="632"/>
        <v>5.1370172970505168E-2</v>
      </c>
      <c r="Y725" s="27">
        <f t="shared" si="632"/>
        <v>5.0059162043653904E-2</v>
      </c>
      <c r="Z725" s="27">
        <f t="shared" si="632"/>
        <v>5.1370172970505168E-2</v>
      </c>
      <c r="AA725" s="27">
        <f t="shared" si="632"/>
        <v>4.9615007739859385E-2</v>
      </c>
      <c r="AB725" s="27">
        <f t="shared" si="632"/>
        <v>2.6748061801373568E-2</v>
      </c>
      <c r="AC725" s="27">
        <f t="shared" si="632"/>
        <v>2.9529155985332567E-2</v>
      </c>
      <c r="AD725" s="27">
        <f t="shared" si="632"/>
        <v>2.8266608007039062E-2</v>
      </c>
      <c r="AE725" s="27">
        <f t="shared" si="632"/>
        <v>2.9529050080199681E-2</v>
      </c>
      <c r="AF725" s="27">
        <f t="shared" si="632"/>
        <v>2.7794231048625884E-2</v>
      </c>
      <c r="AG725" s="27">
        <f t="shared" ref="AG725:AL725" si="633">AG669/AG668-1</f>
        <v>0</v>
      </c>
      <c r="AH725" s="27">
        <f t="shared" si="633"/>
        <v>0</v>
      </c>
      <c r="AI725" s="27">
        <f t="shared" si="633"/>
        <v>0</v>
      </c>
      <c r="AJ725" s="27">
        <f t="shared" si="633"/>
        <v>0</v>
      </c>
      <c r="AK725" s="27">
        <f t="shared" si="633"/>
        <v>0</v>
      </c>
      <c r="AL725" s="27">
        <f t="shared" si="633"/>
        <v>0</v>
      </c>
    </row>
    <row r="726" spans="1:38">
      <c r="A726" s="4">
        <v>2039</v>
      </c>
      <c r="C726" s="27">
        <f t="shared" ref="C726:L726" si="634">C670/C669-1</f>
        <v>9.3657089230825274E-3</v>
      </c>
      <c r="D726" s="27">
        <f t="shared" si="634"/>
        <v>1.2678681220601451E-2</v>
      </c>
      <c r="E726" s="27">
        <f t="shared" si="634"/>
        <v>-2.3319808244496532E-2</v>
      </c>
      <c r="F726" s="27">
        <f t="shared" si="634"/>
        <v>-7.1045851152695683E-4</v>
      </c>
      <c r="G726" s="27">
        <f t="shared" si="634"/>
        <v>1.5442732379260304E-2</v>
      </c>
      <c r="H726" s="27">
        <f t="shared" si="634"/>
        <v>1.6430217862324348E-2</v>
      </c>
      <c r="I726" s="27">
        <f t="shared" si="634"/>
        <v>1.2739774433487838E-2</v>
      </c>
      <c r="J726" s="27">
        <f t="shared" si="634"/>
        <v>1.61059244389814E-2</v>
      </c>
      <c r="K726" s="27">
        <f t="shared" si="634"/>
        <v>9.5793900201273097E-3</v>
      </c>
      <c r="L726" s="27">
        <f t="shared" si="634"/>
        <v>6.2268238971934231E-3</v>
      </c>
      <c r="M726" s="27">
        <f t="shared" si="600"/>
        <v>1.049177558322989E-2</v>
      </c>
      <c r="N726" s="27">
        <f t="shared" si="601"/>
        <v>4.8033776578466636E-3</v>
      </c>
      <c r="O726" s="27">
        <f t="shared" si="601"/>
        <v>0</v>
      </c>
      <c r="P726" s="27">
        <f t="shared" si="601"/>
        <v>2.0930577534952199E-2</v>
      </c>
      <c r="Q726" s="27">
        <f t="shared" si="601"/>
        <v>2.0841564716653549E-2</v>
      </c>
      <c r="R726" s="27">
        <f t="shared" si="601"/>
        <v>1.061718281283297E-2</v>
      </c>
      <c r="S726" s="27">
        <f t="shared" si="601"/>
        <v>2.1168158201032128E-2</v>
      </c>
      <c r="T726" s="27">
        <f t="shared" si="602"/>
        <v>9.3793908536281556E-3</v>
      </c>
      <c r="U726" s="27">
        <f t="shared" ref="U726:V726" si="635">U670/U669-1</f>
        <v>4.3000897146336925E-3</v>
      </c>
      <c r="V726" s="27">
        <f t="shared" si="635"/>
        <v>8.1885022983652078E-4</v>
      </c>
      <c r="W726" s="27">
        <f t="shared" ref="W726:AF726" si="636">W670/W669-1</f>
        <v>4.8764324162067885E-2</v>
      </c>
      <c r="X726" s="27">
        <f t="shared" si="636"/>
        <v>5.1586557886138751E-2</v>
      </c>
      <c r="Y726" s="27">
        <f t="shared" si="636"/>
        <v>5.0404513014386421E-2</v>
      </c>
      <c r="Z726" s="27">
        <f t="shared" si="636"/>
        <v>5.1586557886138529E-2</v>
      </c>
      <c r="AA726" s="27">
        <f t="shared" si="636"/>
        <v>4.9844206835439664E-2</v>
      </c>
      <c r="AB726" s="27">
        <f t="shared" si="636"/>
        <v>2.7243949027450309E-2</v>
      </c>
      <c r="AC726" s="27">
        <f t="shared" si="636"/>
        <v>3.0037507485737525E-2</v>
      </c>
      <c r="AD726" s="27">
        <f t="shared" si="636"/>
        <v>2.8853353299818307E-2</v>
      </c>
      <c r="AE726" s="27">
        <f t="shared" si="636"/>
        <v>3.0023694375020282E-2</v>
      </c>
      <c r="AF726" s="27">
        <f t="shared" si="636"/>
        <v>2.8325685579453364E-2</v>
      </c>
      <c r="AG726" s="27">
        <f t="shared" ref="AG726:AL726" si="637">AG670/AG669-1</f>
        <v>0</v>
      </c>
      <c r="AH726" s="27">
        <f t="shared" si="637"/>
        <v>0</v>
      </c>
      <c r="AI726" s="27">
        <f t="shared" si="637"/>
        <v>0</v>
      </c>
      <c r="AJ726" s="27">
        <f t="shared" si="637"/>
        <v>0</v>
      </c>
      <c r="AK726" s="27">
        <f t="shared" si="637"/>
        <v>0</v>
      </c>
      <c r="AL726" s="27">
        <f t="shared" si="637"/>
        <v>0</v>
      </c>
    </row>
    <row r="727" spans="1:38">
      <c r="A727" s="4">
        <v>2040</v>
      </c>
      <c r="C727" s="27">
        <f t="shared" ref="C727:L727" si="638">C671/C670-1</f>
        <v>9.9453423830646592E-3</v>
      </c>
      <c r="D727" s="27">
        <f t="shared" si="638"/>
        <v>1.4797116876512417E-2</v>
      </c>
      <c r="E727" s="27">
        <f t="shared" si="638"/>
        <v>-2.338758305038191E-2</v>
      </c>
      <c r="F727" s="27">
        <f t="shared" si="638"/>
        <v>-6.4730764677278785E-5</v>
      </c>
      <c r="G727" s="27">
        <f t="shared" si="638"/>
        <v>1.5597631123001721E-2</v>
      </c>
      <c r="H727" s="27">
        <f t="shared" si="638"/>
        <v>1.6364886705281911E-2</v>
      </c>
      <c r="I727" s="27">
        <f t="shared" si="638"/>
        <v>1.4242467841403261E-2</v>
      </c>
      <c r="J727" s="27">
        <f t="shared" si="638"/>
        <v>1.6357992646158559E-2</v>
      </c>
      <c r="K727" s="27">
        <f t="shared" si="638"/>
        <v>9.4585750169240423E-3</v>
      </c>
      <c r="L727" s="27">
        <f t="shared" si="638"/>
        <v>6.2832388621569812E-3</v>
      </c>
      <c r="M727" s="27">
        <f t="shared" si="600"/>
        <v>1.1014582411882579E-2</v>
      </c>
      <c r="N727" s="27">
        <f t="shared" si="601"/>
        <v>4.9608763214581408E-3</v>
      </c>
      <c r="O727" s="27">
        <f t="shared" si="601"/>
        <v>0</v>
      </c>
      <c r="P727" s="27">
        <f t="shared" si="601"/>
        <v>2.0728145862121794E-2</v>
      </c>
      <c r="Q727" s="27">
        <f t="shared" si="601"/>
        <v>2.188452047438183E-2</v>
      </c>
      <c r="R727" s="27">
        <f t="shared" si="601"/>
        <v>1.0946786587782809E-2</v>
      </c>
      <c r="S727" s="27">
        <f t="shared" si="601"/>
        <v>2.2053255786838255E-2</v>
      </c>
      <c r="T727" s="27">
        <f t="shared" si="602"/>
        <v>1.0265619099975254E-2</v>
      </c>
      <c r="U727" s="27">
        <f t="shared" ref="U727:V727" si="639">U671/U670-1</f>
        <v>4.2788232079511435E-3</v>
      </c>
      <c r="V727" s="27">
        <f t="shared" si="639"/>
        <v>1.2827217309672179E-3</v>
      </c>
      <c r="W727" s="27">
        <f t="shared" ref="W727:AF727" si="640">W671/W670-1</f>
        <v>4.8997635713122101E-2</v>
      </c>
      <c r="X727" s="27">
        <f t="shared" si="640"/>
        <v>5.1800960286263242E-2</v>
      </c>
      <c r="Y727" s="27">
        <f t="shared" si="640"/>
        <v>5.074418579669504E-2</v>
      </c>
      <c r="Z727" s="27">
        <f t="shared" si="640"/>
        <v>5.1800960286263464E-2</v>
      </c>
      <c r="AA727" s="27">
        <f t="shared" si="640"/>
        <v>5.0072063297657454E-2</v>
      </c>
      <c r="AB727" s="27">
        <f t="shared" si="640"/>
        <v>2.7708666160332962E-2</v>
      </c>
      <c r="AC727" s="27">
        <f t="shared" si="640"/>
        <v>3.0436556507547952E-2</v>
      </c>
      <c r="AD727" s="27">
        <f t="shared" si="640"/>
        <v>2.9408706952566588E-2</v>
      </c>
      <c r="AE727" s="27">
        <f t="shared" si="640"/>
        <v>3.0472048906535543E-2</v>
      </c>
      <c r="AF727" s="27">
        <f t="shared" si="640"/>
        <v>2.8740311511985528E-2</v>
      </c>
      <c r="AG727" s="27">
        <f t="shared" ref="AG727:AL727" si="641">AG671/AG670-1</f>
        <v>0</v>
      </c>
      <c r="AH727" s="27">
        <f t="shared" si="641"/>
        <v>0</v>
      </c>
      <c r="AI727" s="27">
        <f t="shared" si="641"/>
        <v>0</v>
      </c>
      <c r="AJ727" s="27">
        <f t="shared" si="641"/>
        <v>0</v>
      </c>
      <c r="AK727" s="27">
        <f t="shared" si="641"/>
        <v>0</v>
      </c>
      <c r="AL727" s="27">
        <f t="shared" si="641"/>
        <v>0</v>
      </c>
    </row>
    <row r="728" spans="1:38">
      <c r="U728" s="40"/>
      <c r="V728" s="24"/>
    </row>
    <row r="729" spans="1:38">
      <c r="U729" s="40"/>
    </row>
    <row r="730" spans="1:38">
      <c r="U730" s="40"/>
    </row>
    <row r="731" spans="1:38">
      <c r="U731" s="40"/>
    </row>
    <row r="732" spans="1:38">
      <c r="U732" s="40"/>
    </row>
  </sheetData>
  <mergeCells count="3">
    <mergeCell ref="W2:AA2"/>
    <mergeCell ref="AB2:AF2"/>
    <mergeCell ref="AG2:AL2"/>
  </mergeCells>
  <phoneticPr fontId="9" type="noConversion"/>
  <pageMargins left="0.75" right="0.75" top="1" bottom="1" header="0.5" footer="0.5"/>
  <pageSetup scale="10" orientation="portrait" r:id="rId1"/>
  <headerFooter alignWithMargins="0">
    <oddFooter>&amp;R14LGBRA-NRGPOD1-6-DOC  12
14BGBRA-STAFFROG1-19A-DOC 12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A623"/>
  <sheetViews>
    <sheetView tabSelected="1" zoomScaleNormal="100" workbookViewId="0">
      <pane ySplit="1" topLeftCell="A32" activePane="bottomLeft" state="frozen"/>
      <selection activeCell="C372" sqref="C372"/>
      <selection pane="bottomLeft" activeCell="C372" sqref="C372"/>
    </sheetView>
  </sheetViews>
  <sheetFormatPr defaultRowHeight="12.75"/>
  <cols>
    <col min="16" max="16" width="10.42578125" customWidth="1"/>
    <col min="17" max="17" width="11.28515625" bestFit="1" customWidth="1"/>
    <col min="18" max="18" width="6.5703125" customWidth="1"/>
    <col min="20" max="20" width="8.42578125" customWidth="1"/>
    <col min="21" max="21" width="9.28515625" bestFit="1" customWidth="1"/>
    <col min="23" max="23" width="4.42578125" customWidth="1"/>
    <col min="26" max="26" width="1.7109375" customWidth="1"/>
    <col min="27" max="27" width="8.5703125" bestFit="1" customWidth="1"/>
    <col min="28" max="28" width="5.28515625" style="73" bestFit="1" customWidth="1"/>
    <col min="29" max="29" width="4.5703125" customWidth="1"/>
    <col min="30" max="30" width="7.7109375" bestFit="1" customWidth="1"/>
    <col min="32" max="32" width="2" customWidth="1"/>
    <col min="35" max="35" width="2.5703125" customWidth="1"/>
    <col min="38" max="38" width="3.42578125" customWidth="1"/>
    <col min="41" max="41" width="13.140625" customWidth="1"/>
    <col min="42" max="44" width="10.7109375" bestFit="1" customWidth="1"/>
    <col min="47" max="47" width="11.42578125" customWidth="1"/>
    <col min="48" max="48" width="11.7109375" customWidth="1"/>
    <col min="49" max="49" width="10.28515625" bestFit="1" customWidth="1"/>
  </cols>
  <sheetData>
    <row r="1" spans="14:49">
      <c r="AU1" s="62" t="s">
        <v>69</v>
      </c>
      <c r="AV1" s="13" t="s">
        <v>70</v>
      </c>
    </row>
    <row r="5" spans="14:49">
      <c r="R5" s="71" t="s">
        <v>68</v>
      </c>
      <c r="S5" s="110" t="s">
        <v>76</v>
      </c>
      <c r="T5" s="111"/>
      <c r="U5" s="68"/>
      <c r="AG5" s="66" t="s">
        <v>49</v>
      </c>
      <c r="AH5" s="67"/>
      <c r="AI5" s="67"/>
      <c r="AJ5" s="66" t="s">
        <v>48</v>
      </c>
      <c r="AM5" s="110" t="s">
        <v>76</v>
      </c>
      <c r="AN5" s="120" t="s">
        <v>52</v>
      </c>
      <c r="AP5" s="66" t="s">
        <v>76</v>
      </c>
      <c r="AQ5" s="66" t="s">
        <v>52</v>
      </c>
      <c r="AR5" s="141" t="s">
        <v>81</v>
      </c>
      <c r="AW5" s="67" t="s">
        <v>79</v>
      </c>
    </row>
    <row r="6" spans="14:49">
      <c r="P6" s="59" t="s">
        <v>40</v>
      </c>
      <c r="Q6" s="59" t="s">
        <v>40</v>
      </c>
      <c r="R6" s="59" t="s">
        <v>53</v>
      </c>
      <c r="S6" s="112" t="s">
        <v>53</v>
      </c>
      <c r="T6" s="113" t="s">
        <v>48</v>
      </c>
      <c r="U6" s="133" t="s">
        <v>40</v>
      </c>
      <c r="V6" s="134" t="s">
        <v>53</v>
      </c>
      <c r="X6" s="133" t="s">
        <v>40</v>
      </c>
      <c r="Y6" s="134" t="s">
        <v>53</v>
      </c>
      <c r="AA6" s="133" t="s">
        <v>40</v>
      </c>
      <c r="AB6" s="138" t="s">
        <v>53</v>
      </c>
      <c r="AD6" s="59" t="s">
        <v>40</v>
      </c>
      <c r="AE6" s="59" t="s">
        <v>53</v>
      </c>
      <c r="AG6" s="59" t="s">
        <v>40</v>
      </c>
      <c r="AH6" s="59" t="s">
        <v>53</v>
      </c>
      <c r="AJ6" s="59" t="s">
        <v>40</v>
      </c>
      <c r="AK6" s="59" t="s">
        <v>53</v>
      </c>
      <c r="AM6" s="121" t="s">
        <v>50</v>
      </c>
      <c r="AN6" s="115" t="s">
        <v>50</v>
      </c>
      <c r="AP6" s="66" t="s">
        <v>50</v>
      </c>
      <c r="AQ6" s="66" t="s">
        <v>50</v>
      </c>
      <c r="AR6" s="66" t="s">
        <v>50</v>
      </c>
      <c r="AW6" s="67" t="s">
        <v>77</v>
      </c>
    </row>
    <row r="7" spans="14:49">
      <c r="P7" s="78" t="s">
        <v>67</v>
      </c>
      <c r="Q7" s="78" t="s">
        <v>71</v>
      </c>
      <c r="R7" s="71" t="s">
        <v>54</v>
      </c>
      <c r="S7" s="114" t="s">
        <v>54</v>
      </c>
      <c r="T7" s="115" t="s">
        <v>75</v>
      </c>
      <c r="U7" s="137" t="s">
        <v>39</v>
      </c>
      <c r="V7" s="136" t="s">
        <v>54</v>
      </c>
      <c r="X7" s="135" t="s">
        <v>43</v>
      </c>
      <c r="Y7" s="136" t="s">
        <v>54</v>
      </c>
      <c r="AA7" s="139" t="s">
        <v>55</v>
      </c>
      <c r="AB7" s="140" t="s">
        <v>54</v>
      </c>
      <c r="AD7" s="62" t="s">
        <v>45</v>
      </c>
      <c r="AE7" s="71" t="s">
        <v>54</v>
      </c>
      <c r="AG7" s="62" t="s">
        <v>47</v>
      </c>
      <c r="AH7" s="71" t="s">
        <v>54</v>
      </c>
      <c r="AJ7" s="64" t="s">
        <v>46</v>
      </c>
      <c r="AK7" s="71" t="s">
        <v>54</v>
      </c>
      <c r="AM7" s="122" t="s">
        <v>51</v>
      </c>
      <c r="AN7" s="123" t="s">
        <v>51</v>
      </c>
      <c r="AO7" s="142" t="s">
        <v>83</v>
      </c>
      <c r="AP7" s="62" t="s">
        <v>82</v>
      </c>
      <c r="AQ7" s="62" t="s">
        <v>82</v>
      </c>
      <c r="AR7" s="71" t="s">
        <v>82</v>
      </c>
      <c r="AW7" s="67" t="s">
        <v>78</v>
      </c>
    </row>
    <row r="8" spans="14:49">
      <c r="N8">
        <f>Fall13!A16</f>
        <v>1990</v>
      </c>
      <c r="O8">
        <f>Fall13!B16</f>
        <v>12</v>
      </c>
      <c r="P8" s="39">
        <f>AVERAGE(Fall13!Q5:Q16)</f>
        <v>350953.12153936544</v>
      </c>
      <c r="Q8" s="39">
        <f>AVERAGE(Fall13!T5:T16)</f>
        <v>24023.967799680384</v>
      </c>
      <c r="R8" s="15">
        <f>(Fall13!Q17/Fall13!Q5-1)*100</f>
        <v>0.66646601920308246</v>
      </c>
      <c r="S8" s="116"/>
      <c r="T8" s="117">
        <f>AVERAGE(Fall13!R5:R16)</f>
        <v>36971.546530032931</v>
      </c>
      <c r="U8" s="39">
        <f>AVERAGE(Fall13!M5:M16)</f>
        <v>3610.9403721328217</v>
      </c>
      <c r="V8" s="15"/>
      <c r="X8" s="39">
        <f>AVERAGE(Fall13!E5:E16)</f>
        <v>508.22951402249464</v>
      </c>
      <c r="Y8" s="15"/>
      <c r="AA8" s="39">
        <f>AVERAGE(Fall13!N5:N16)</f>
        <v>846.55178946760407</v>
      </c>
      <c r="AD8" s="63">
        <f>AVERAGE(Fall13!U5:U16)</f>
        <v>59.684417711994165</v>
      </c>
      <c r="AE8" s="15"/>
      <c r="AG8" s="65" t="e">
        <f>AVERAGE(Fall13!#REF!)</f>
        <v>#REF!</v>
      </c>
      <c r="AH8" s="15"/>
      <c r="AJ8" s="65" t="e">
        <f>AVERAGE(Fall13!#REF!)</f>
        <v>#REF!</v>
      </c>
      <c r="AK8" s="15"/>
      <c r="AM8" s="124">
        <f>Fall13!R16/Fall13!$R$16</f>
        <v>1</v>
      </c>
      <c r="AN8" s="125" t="e">
        <f>Fall13!#REF!/Fall13!#REF!</f>
        <v>#REF!</v>
      </c>
      <c r="AW8" s="131">
        <f>[7]Sheet1!$K19</f>
        <v>36731.133911110919</v>
      </c>
    </row>
    <row r="9" spans="14:49">
      <c r="N9">
        <f>Fall13!A17</f>
        <v>1991</v>
      </c>
      <c r="O9">
        <f>Fall13!B17</f>
        <v>1</v>
      </c>
      <c r="P9" s="39">
        <f>AVERAGE(Fall13!Q6:Q17)</f>
        <v>351146.62351349182</v>
      </c>
      <c r="Q9" s="39">
        <f>AVERAGE(Fall13!T6:T17)</f>
        <v>23995.834796100713</v>
      </c>
      <c r="R9" s="15">
        <f>(Fall13!Q18/Fall13!Q6-1)*100</f>
        <v>0.88527547904213577</v>
      </c>
      <c r="S9" s="116">
        <f>(Fall13!R17/Fall13!R5-1)*100</f>
        <v>-1.0444993808585545</v>
      </c>
      <c r="T9" s="117">
        <f>AVERAGE(Fall13!R6:R17)</f>
        <v>36939.147777882245</v>
      </c>
      <c r="U9" s="39">
        <f>AVERAGE(Fall13!M6:M17)</f>
        <v>3612.0220154203921</v>
      </c>
      <c r="V9" s="15">
        <f>(Fall13!M17/Fall13!M5-1)*100</f>
        <v>0.36180581821165791</v>
      </c>
      <c r="X9" s="39">
        <f>AVERAGE(Fall13!E6:E17)</f>
        <v>505.56390730216162</v>
      </c>
      <c r="Y9" s="15">
        <f>(Fall13!E17/Fall13!E5-1)*100</f>
        <v>-6.1500009109410332</v>
      </c>
      <c r="AA9" s="39">
        <f>AVERAGE(Fall13!N6:N17)</f>
        <v>849.17110399420255</v>
      </c>
      <c r="AB9" s="74">
        <f>(Fall13!N17/Fall13!N5-1)*100</f>
        <v>3.8047896195798625</v>
      </c>
      <c r="AD9" s="63">
        <f>AVERAGE(Fall13!U6:U17)</f>
        <v>59.562160363733767</v>
      </c>
      <c r="AE9" s="15" t="e">
        <f>(Fall13!U17/Fall13!U5-1)*100</f>
        <v>#DIV/0!</v>
      </c>
      <c r="AG9" s="65" t="e">
        <f>AVERAGE(Fall13!#REF!)</f>
        <v>#REF!</v>
      </c>
      <c r="AH9" s="15" t="e">
        <f>(Fall13!#REF!/Fall13!#REF!-1)*100</f>
        <v>#REF!</v>
      </c>
      <c r="AJ9" s="65" t="e">
        <f>AVERAGE(Fall13!#REF!)</f>
        <v>#REF!</v>
      </c>
      <c r="AK9" s="15" t="e">
        <f>(Fall13!#REF!/Fall13!#REF!-1)*100</f>
        <v>#REF!</v>
      </c>
      <c r="AM9" s="124">
        <f>Fall13!R17/Fall13!$R$16</f>
        <v>0.99879823900038556</v>
      </c>
      <c r="AN9" s="125" t="e">
        <f>Fall13!#REF!/Fall13!#REF!</f>
        <v>#REF!</v>
      </c>
      <c r="AW9" s="131">
        <f>[7]Sheet1!$K20</f>
        <v>36728.056223486747</v>
      </c>
    </row>
    <row r="10" spans="14:49">
      <c r="N10">
        <f>Fall13!A18</f>
        <v>1991</v>
      </c>
      <c r="O10">
        <f>Fall13!B18</f>
        <v>2</v>
      </c>
      <c r="P10" s="39">
        <f>AVERAGE(Fall13!Q7:Q18)</f>
        <v>351403.95633674558</v>
      </c>
      <c r="Q10" s="39">
        <f>AVERAGE(Fall13!T7:T18)</f>
        <v>23975.282056803375</v>
      </c>
      <c r="R10" s="15">
        <f>(Fall13!Q19/Fall13!Q7-1)*100</f>
        <v>0.88880725129236726</v>
      </c>
      <c r="S10" s="116">
        <f>(Fall13!R18/Fall13!R6-1)*100</f>
        <v>-0.93435794278226014</v>
      </c>
      <c r="T10" s="117">
        <f>AVERAGE(Fall13!R7:R18)</f>
        <v>36910.229639730824</v>
      </c>
      <c r="U10" s="39">
        <f>AVERAGE(Fall13!M7:M18)</f>
        <v>3611.3550594418789</v>
      </c>
      <c r="V10" s="15">
        <f>(Fall13!M18/Fall13!M6-1)*100</f>
        <v>-0.22240745077140023</v>
      </c>
      <c r="X10" s="39">
        <f>AVERAGE(Fall13!E7:E18)</f>
        <v>502.695543186029</v>
      </c>
      <c r="Y10" s="15">
        <f>(Fall13!E18/Fall13!E6-1)*100</f>
        <v>-6.6330195312125024</v>
      </c>
      <c r="AA10" s="39">
        <f>AVERAGE(Fall13!N7:N18)</f>
        <v>851.42922744125656</v>
      </c>
      <c r="AB10" s="74">
        <f>(Fall13!N18/Fall13!N6-1)*100</f>
        <v>3.2597152617353853</v>
      </c>
      <c r="AD10" s="63">
        <f>AVERAGE(Fall13!U7:U18)</f>
        <v>59.413942853754953</v>
      </c>
      <c r="AE10" s="15">
        <f>(Fall13!U18/Fall13!U6-1)*100</f>
        <v>-2.9859586817038486</v>
      </c>
      <c r="AG10" s="65" t="e">
        <f>AVERAGE(Fall13!#REF!)</f>
        <v>#REF!</v>
      </c>
      <c r="AH10" s="15" t="e">
        <f>(Fall13!#REF!/Fall13!#REF!-1)*100</f>
        <v>#REF!</v>
      </c>
      <c r="AJ10" s="65" t="e">
        <f>AVERAGE(Fall13!#REF!)</f>
        <v>#REF!</v>
      </c>
      <c r="AK10" s="15" t="e">
        <f>(Fall13!#REF!/Fall13!#REF!-1)*100</f>
        <v>#REF!</v>
      </c>
      <c r="AM10" s="124">
        <f>Fall13!R18/Fall13!$R$16</f>
        <v>0.9976950925948137</v>
      </c>
      <c r="AN10" s="125" t="e">
        <f>Fall13!#REF!/Fall13!#REF!</f>
        <v>#REF!</v>
      </c>
      <c r="AW10" s="131">
        <f>[7]Sheet1!$K21</f>
        <v>36732.65430611997</v>
      </c>
    </row>
    <row r="11" spans="14:49">
      <c r="N11">
        <f>Fall13!A19</f>
        <v>1991</v>
      </c>
      <c r="O11">
        <f>Fall13!B19</f>
        <v>3</v>
      </c>
      <c r="P11" s="39">
        <f>AVERAGE(Fall13!Q8:Q19)</f>
        <v>351663.11796177714</v>
      </c>
      <c r="Q11" s="39">
        <f>AVERAGE(Fall13!T8:T19)</f>
        <v>23957.135862456347</v>
      </c>
      <c r="R11" s="15">
        <f>(Fall13!Q20/Fall13!Q8-1)*100</f>
        <v>0.68455231259298976</v>
      </c>
      <c r="S11" s="116">
        <f>(Fall13!R19/Fall13!R7-1)*100</f>
        <v>-0.81125555599781407</v>
      </c>
      <c r="T11" s="117">
        <f>AVERAGE(Fall13!R8:R19)</f>
        <v>36885.173933463171</v>
      </c>
      <c r="U11" s="39">
        <f>AVERAGE(Fall13!M8:M19)</f>
        <v>3609.4725645446215</v>
      </c>
      <c r="V11" s="15">
        <f>(Fall13!M19/Fall13!M7-1)*100</f>
        <v>-0.6266094190002458</v>
      </c>
      <c r="X11" s="39">
        <f>AVERAGE(Fall13!E8:E19)</f>
        <v>499.7664440660796</v>
      </c>
      <c r="Y11" s="15">
        <f>(Fall13!E19/Fall13!E7-1)*100</f>
        <v>-6.7976456385307245</v>
      </c>
      <c r="AA11" s="39">
        <f>AVERAGE(Fall13!N8:N19)</f>
        <v>853.09291984656363</v>
      </c>
      <c r="AB11" s="74">
        <f>(Fall13!N19/Fall13!N7-1)*100</f>
        <v>2.3775597312617691</v>
      </c>
      <c r="AD11" s="63">
        <f>AVERAGE(Fall13!U8:U19)</f>
        <v>59.251561439319495</v>
      </c>
      <c r="AE11" s="15">
        <f>(Fall13!U19/Fall13!U7-1)*100</f>
        <v>-3.2673905692796712</v>
      </c>
      <c r="AG11" s="65" t="e">
        <f>AVERAGE(Fall13!#REF!)</f>
        <v>#REF!</v>
      </c>
      <c r="AH11" s="15" t="e">
        <f>(Fall13!#REF!/Fall13!#REF!-1)*100</f>
        <v>#REF!</v>
      </c>
      <c r="AJ11" s="65" t="e">
        <f>AVERAGE(Fall13!#REF!)</f>
        <v>#REF!</v>
      </c>
      <c r="AK11" s="15" t="e">
        <f>(Fall13!#REF!/Fall13!#REF!-1)*100</f>
        <v>#REF!</v>
      </c>
      <c r="AM11" s="124">
        <f>Fall13!R19/Fall13!$R$16</f>
        <v>0.99684833752006241</v>
      </c>
      <c r="AN11" s="125" t="e">
        <f>Fall13!#REF!/Fall13!#REF!</f>
        <v>#REF!</v>
      </c>
      <c r="AW11" s="131">
        <f>[7]Sheet1!$K22</f>
        <v>36736.103760163489</v>
      </c>
    </row>
    <row r="12" spans="14:49">
      <c r="N12">
        <f>Fall13!A20</f>
        <v>1991</v>
      </c>
      <c r="O12">
        <f>Fall13!B20</f>
        <v>4</v>
      </c>
      <c r="P12" s="39">
        <f>AVERAGE(Fall13!Q9:Q20)</f>
        <v>351863.5647070774</v>
      </c>
      <c r="Q12" s="39">
        <f>AVERAGE(Fall13!T9:T20)</f>
        <v>23936.54193098766</v>
      </c>
      <c r="R12" s="15">
        <f>(Fall13!Q21/Fall13!Q9-1)*100</f>
        <v>0.34577439378447039</v>
      </c>
      <c r="S12" s="116">
        <f>(Fall13!R20/Fall13!R8-1)*100</f>
        <v>-0.7116709375256991</v>
      </c>
      <c r="T12" s="117">
        <f>AVERAGE(Fall13!R9:R20)</f>
        <v>36863.235809761849</v>
      </c>
      <c r="U12" s="39">
        <f>AVERAGE(Fall13!M9:M20)</f>
        <v>3606.8739992712617</v>
      </c>
      <c r="V12" s="15">
        <f>(Fall13!M20/Fall13!M8-1)*100</f>
        <v>-0.86416293546974776</v>
      </c>
      <c r="X12" s="39">
        <f>AVERAGE(Fall13!E9:E20)</f>
        <v>496.87969053445141</v>
      </c>
      <c r="Y12" s="15">
        <f>(Fall13!E20/Fall13!E8-1)*100</f>
        <v>-6.7300600493073954</v>
      </c>
      <c r="AA12" s="39">
        <f>AVERAGE(Fall13!N9:N20)</f>
        <v>854.1162087763779</v>
      </c>
      <c r="AB12" s="74">
        <f>(Fall13!N20/Fall13!N8-1)*100</f>
        <v>1.4466607087171734</v>
      </c>
      <c r="AD12" s="63">
        <f>AVERAGE(Fall13!U9:U20)</f>
        <v>59.098637919283362</v>
      </c>
      <c r="AE12" s="15">
        <f>(Fall13!U20/Fall13!U8-1)*100</f>
        <v>-3.0747977436453966</v>
      </c>
      <c r="AG12" s="65" t="e">
        <f>AVERAGE(Fall13!#REF!)</f>
        <v>#REF!</v>
      </c>
      <c r="AH12" s="15" t="e">
        <f>(Fall13!#REF!/Fall13!#REF!-1)*100</f>
        <v>#REF!</v>
      </c>
      <c r="AJ12" s="65" t="e">
        <f>AVERAGE(Fall13!#REF!)</f>
        <v>#REF!</v>
      </c>
      <c r="AK12" s="15" t="e">
        <f>(Fall13!#REF!/Fall13!#REF!-1)*100</f>
        <v>#REF!</v>
      </c>
      <c r="AM12" s="124">
        <f>Fall13!R20/Fall13!$R$16</f>
        <v>0.99594689755470467</v>
      </c>
      <c r="AN12" s="125" t="e">
        <f>Fall13!#REF!/Fall13!#REF!</f>
        <v>#REF!</v>
      </c>
      <c r="AW12" s="131">
        <f>[7]Sheet1!$K23</f>
        <v>36726.474064234644</v>
      </c>
    </row>
    <row r="13" spans="14:49">
      <c r="N13">
        <f>Fall13!A21</f>
        <v>1991</v>
      </c>
      <c r="O13">
        <f>Fall13!B21</f>
        <v>5</v>
      </c>
      <c r="P13" s="39">
        <f>AVERAGE(Fall13!Q10:Q21)</f>
        <v>351965.18424588704</v>
      </c>
      <c r="Q13" s="39">
        <f>AVERAGE(Fall13!T10:T21)</f>
        <v>23910.368498058757</v>
      </c>
      <c r="R13" s="15">
        <f>(Fall13!Q22/Fall13!Q10-1)*100</f>
        <v>-2.0453819927401806E-2</v>
      </c>
      <c r="S13" s="116">
        <f>(Fall13!R21/Fall13!R9-1)*100</f>
        <v>-0.70619183361997351</v>
      </c>
      <c r="T13" s="117">
        <f>AVERAGE(Fall13!R10:R21)</f>
        <v>36841.498181058698</v>
      </c>
      <c r="U13" s="39">
        <f>AVERAGE(Fall13!M10:M21)</f>
        <v>3603.9997438432861</v>
      </c>
      <c r="V13" s="15">
        <f>(Fall13!M21/Fall13!M9-1)*100</f>
        <v>-0.95529180128595126</v>
      </c>
      <c r="X13" s="39">
        <f>AVERAGE(Fall13!E10:E21)</f>
        <v>494.07101043242761</v>
      </c>
      <c r="Y13" s="15">
        <f>(Fall13!E21/Fall13!E9-1)*100</f>
        <v>-6.5796160942227626</v>
      </c>
      <c r="AA13" s="39">
        <f>AVERAGE(Fall13!N10:N21)</f>
        <v>854.75491730098429</v>
      </c>
      <c r="AB13" s="74">
        <f>(Fall13!N21/Fall13!N9-1)*100</f>
        <v>0.8971755105874113</v>
      </c>
      <c r="AD13" s="63">
        <f>AVERAGE(Fall13!U10:U21)</f>
        <v>58.963299875788501</v>
      </c>
      <c r="AE13" s="15">
        <f>(Fall13!U21/Fall13!U9-1)*100</f>
        <v>-2.7186454086178813</v>
      </c>
      <c r="AG13" s="65" t="e">
        <f>AVERAGE(Fall13!#REF!)</f>
        <v>#REF!</v>
      </c>
      <c r="AH13" s="15" t="e">
        <f>(Fall13!#REF!/Fall13!#REF!-1)*100</f>
        <v>#REF!</v>
      </c>
      <c r="AJ13" s="65" t="e">
        <f>AVERAGE(Fall13!#REF!)</f>
        <v>#REF!</v>
      </c>
      <c r="AK13" s="15" t="e">
        <f>(Fall13!#REF!/Fall13!#REF!-1)*100</f>
        <v>#REF!</v>
      </c>
      <c r="AM13" s="124">
        <f>Fall13!R21/Fall13!$R$16</f>
        <v>0.99455630202539402</v>
      </c>
      <c r="AN13" s="125" t="e">
        <f>Fall13!#REF!/Fall13!#REF!</f>
        <v>#REF!</v>
      </c>
      <c r="AW13" s="131">
        <f>[7]Sheet1!$K24</f>
        <v>36689.554411312434</v>
      </c>
    </row>
    <row r="14" spans="14:49">
      <c r="N14">
        <f>Fall13!A22</f>
        <v>1991</v>
      </c>
      <c r="O14">
        <f>Fall13!B22</f>
        <v>6</v>
      </c>
      <c r="P14" s="39">
        <f>AVERAGE(Fall13!Q11:Q22)</f>
        <v>351959.16172137129</v>
      </c>
      <c r="Q14" s="39">
        <f>AVERAGE(Fall13!T11:T22)</f>
        <v>23877.904908535857</v>
      </c>
      <c r="R14" s="15">
        <f>(Fall13!Q23/Fall13!Q11-1)*100</f>
        <v>-0.22691808139770897</v>
      </c>
      <c r="S14" s="116">
        <f>(Fall13!R22/Fall13!R10-1)*100</f>
        <v>-0.83967588723621311</v>
      </c>
      <c r="T14" s="117">
        <f>AVERAGE(Fall13!R11:R22)</f>
        <v>36815.674137376918</v>
      </c>
      <c r="U14" s="39">
        <f>AVERAGE(Fall13!M11:M22)</f>
        <v>3601.1508877150154</v>
      </c>
      <c r="V14" s="15">
        <f>(Fall13!M22/Fall13!M10-1)*100</f>
        <v>-0.94616498596192811</v>
      </c>
      <c r="X14" s="39">
        <f>AVERAGE(Fall13!E11:E22)</f>
        <v>491.32460480167236</v>
      </c>
      <c r="Y14" s="15">
        <f>(Fall13!E22/Fall13!E10-1)*100</f>
        <v>-6.4630273610389199</v>
      </c>
      <c r="AA14" s="39">
        <f>AVERAGE(Fall13!N11:N22)</f>
        <v>855.42247523870344</v>
      </c>
      <c r="AB14" s="74">
        <f>(Fall13!N22/Fall13!N10-1)*100</f>
        <v>0.93832097172081852</v>
      </c>
      <c r="AD14" s="63">
        <f>AVERAGE(Fall13!U11:U22)</f>
        <v>58.841182992980457</v>
      </c>
      <c r="AE14" s="15">
        <f>(Fall13!U22/Fall13!U10-1)*100</f>
        <v>-2.4492179151607951</v>
      </c>
      <c r="AG14" s="65" t="e">
        <f>AVERAGE(Fall13!#REF!)</f>
        <v>#REF!</v>
      </c>
      <c r="AH14" s="15" t="e">
        <f>(Fall13!#REF!/Fall13!#REF!-1)*100</f>
        <v>#REF!</v>
      </c>
      <c r="AJ14" s="65" t="e">
        <f>AVERAGE(Fall13!#REF!)</f>
        <v>#REF!</v>
      </c>
      <c r="AK14" s="15" t="e">
        <f>(Fall13!#REF!/Fall13!#REF!-1)*100</f>
        <v>#REF!</v>
      </c>
      <c r="AM14" s="124">
        <f>Fall13!R22/Fall13!$R$16</f>
        <v>0.99235767864051616</v>
      </c>
      <c r="AN14" s="125" t="e">
        <f>Fall13!#REF!/Fall13!#REF!</f>
        <v>#REF!</v>
      </c>
      <c r="AW14" s="131">
        <f>[7]Sheet1!$K25</f>
        <v>36616.457820045041</v>
      </c>
    </row>
    <row r="15" spans="14:49">
      <c r="N15">
        <f>Fall13!A23</f>
        <v>1991</v>
      </c>
      <c r="O15">
        <f>Fall13!B23</f>
        <v>7</v>
      </c>
      <c r="P15" s="39">
        <f>AVERAGE(Fall13!Q12:Q23)</f>
        <v>351892.35350818862</v>
      </c>
      <c r="Q15" s="39">
        <f>AVERAGE(Fall13!T12:T23)</f>
        <v>23842.039551505386</v>
      </c>
      <c r="R15" s="15">
        <f>(Fall13!Q24/Fall13!Q12-1)*100</f>
        <v>-5.4932217794401161E-2</v>
      </c>
      <c r="S15" s="116">
        <f>(Fall13!R23/Fall13!R11-1)*100</f>
        <v>-1.0985721064853626</v>
      </c>
      <c r="T15" s="117">
        <f>AVERAGE(Fall13!R12:R23)</f>
        <v>36781.898923354944</v>
      </c>
      <c r="U15" s="39">
        <f>AVERAGE(Fall13!M12:M23)</f>
        <v>3598.4525835491513</v>
      </c>
      <c r="V15" s="15">
        <f>(Fall13!M23/Fall13!M11-1)*100</f>
        <v>-0.8953857841605295</v>
      </c>
      <c r="X15" s="39">
        <f>AVERAGE(Fall13!E12:E23)</f>
        <v>488.64230779876766</v>
      </c>
      <c r="Y15" s="15">
        <f>(Fall13!E23/Fall13!E11-1)*100</f>
        <v>-6.3396130382545213</v>
      </c>
      <c r="AA15" s="39">
        <f>AVERAGE(Fall13!N12:N23)</f>
        <v>856.31598961675979</v>
      </c>
      <c r="AB15" s="74">
        <f>(Fall13!N23/Fall13!N11-1)*100</f>
        <v>1.2618806724969955</v>
      </c>
      <c r="AD15" s="63">
        <f>AVERAGE(Fall13!U12:U23)</f>
        <v>58.729381477088815</v>
      </c>
      <c r="AE15" s="15">
        <f>(Fall13!U23/Fall13!U11-1)*100</f>
        <v>-2.2384323081692581</v>
      </c>
      <c r="AG15" s="65" t="e">
        <f>AVERAGE(Fall13!#REF!)</f>
        <v>#REF!</v>
      </c>
      <c r="AH15" s="15" t="e">
        <f>(Fall13!#REF!/Fall13!#REF!-1)*100</f>
        <v>#REF!</v>
      </c>
      <c r="AJ15" s="65" t="e">
        <f>AVERAGE(Fall13!#REF!)</f>
        <v>#REF!</v>
      </c>
      <c r="AK15" s="15" t="e">
        <f>(Fall13!#REF!/Fall13!#REF!-1)*100</f>
        <v>#REF!</v>
      </c>
      <c r="AM15" s="124">
        <f>Fall13!R23/Fall13!$R$16</f>
        <v>0.98944084566765977</v>
      </c>
      <c r="AN15" s="125" t="e">
        <f>Fall13!#REF!/Fall13!#REF!</f>
        <v>#REF!</v>
      </c>
      <c r="AW15" s="131">
        <f>[7]Sheet1!$K26</f>
        <v>36512.256481289543</v>
      </c>
    </row>
    <row r="16" spans="14:49">
      <c r="N16">
        <f>Fall13!A24</f>
        <v>1991</v>
      </c>
      <c r="O16">
        <f>Fall13!B24</f>
        <v>8</v>
      </c>
      <c r="P16" s="39">
        <f>AVERAGE(Fall13!Q13:Q24)</f>
        <v>351876.21237497247</v>
      </c>
      <c r="Q16" s="39">
        <f>AVERAGE(Fall13!T13:T24)</f>
        <v>23809.712807464253</v>
      </c>
      <c r="R16" s="15">
        <f>(Fall13!Q25/Fall13!Q13-1)*100</f>
        <v>0.57625350674810338</v>
      </c>
      <c r="S16" s="116">
        <f>(Fall13!R24/Fall13!R12-1)*100</f>
        <v>-1.4509360036279007</v>
      </c>
      <c r="T16" s="117">
        <f>AVERAGE(Fall13!R13:R24)</f>
        <v>36737.286773330845</v>
      </c>
      <c r="U16" s="39">
        <f>AVERAGE(Fall13!M13:M24)</f>
        <v>3595.8378648603225</v>
      </c>
      <c r="V16" s="15">
        <f>(Fall13!M24/Fall13!M12-1)*100</f>
        <v>-0.86690306134780126</v>
      </c>
      <c r="X16" s="39">
        <f>AVERAGE(Fall13!E13:E24)</f>
        <v>486.06847827661159</v>
      </c>
      <c r="Y16" s="15">
        <f>(Fall13!E24/Fall13!E12-1)*100</f>
        <v>-6.1105166249419085</v>
      </c>
      <c r="AA16" s="39">
        <f>AVERAGE(Fall13!N13:N24)</f>
        <v>857.28647570069904</v>
      </c>
      <c r="AB16" s="74">
        <f>(Fall13!N24/Fall13!N12-1)*100</f>
        <v>1.3757658284231811</v>
      </c>
      <c r="AD16" s="63">
        <f>AVERAGE(Fall13!U13:U24)</f>
        <v>58.631364813664383</v>
      </c>
      <c r="AE16" s="15">
        <f>(Fall13!U24/Fall13!U12-1)*100</f>
        <v>-1.9601369568050475</v>
      </c>
      <c r="AG16" s="65" t="e">
        <f>AVERAGE(Fall13!#REF!)</f>
        <v>#REF!</v>
      </c>
      <c r="AH16" s="15" t="e">
        <f>(Fall13!#REF!/Fall13!#REF!-1)*100</f>
        <v>#REF!</v>
      </c>
      <c r="AJ16" s="65" t="e">
        <f>AVERAGE(Fall13!#REF!)</f>
        <v>#REF!</v>
      </c>
      <c r="AK16" s="15" t="e">
        <f>(Fall13!#REF!/Fall13!#REF!-1)*100</f>
        <v>#REF!</v>
      </c>
      <c r="AM16" s="124">
        <f>Fall13!R24/Fall13!$R$16</f>
        <v>0.98599595073552404</v>
      </c>
      <c r="AN16" s="125" t="e">
        <f>Fall13!#REF!/Fall13!#REF!</f>
        <v>#REF!</v>
      </c>
      <c r="AW16" s="131">
        <f>[7]Sheet1!$K27</f>
        <v>36385.923184056963</v>
      </c>
    </row>
    <row r="17" spans="2:49">
      <c r="B17" s="9"/>
      <c r="C17" s="18"/>
      <c r="N17">
        <f>Fall13!A25</f>
        <v>1991</v>
      </c>
      <c r="O17">
        <f>Fall13!B25</f>
        <v>9</v>
      </c>
      <c r="P17" s="39">
        <f>AVERAGE(Fall13!Q14:Q25)</f>
        <v>352044.97426953766</v>
      </c>
      <c r="Q17" s="39">
        <f>AVERAGE(Fall13!T14:T25)</f>
        <v>23789.26009664766</v>
      </c>
      <c r="R17" s="15">
        <f>(Fall13!Q26/Fall13!Q14-1)*100</f>
        <v>1.3617705805435198</v>
      </c>
      <c r="S17" s="116">
        <f>(Fall13!R25/Fall13!R13-1)*100</f>
        <v>-1.8450097625687611</v>
      </c>
      <c r="T17" s="117">
        <f>AVERAGE(Fall13!R14:R25)</f>
        <v>36680.540721966609</v>
      </c>
      <c r="U17" s="39">
        <f>AVERAGE(Fall13!M14:M25)</f>
        <v>3593.1502457936599</v>
      </c>
      <c r="V17" s="15">
        <f>(Fall13!M25/Fall13!M13-1)*100</f>
        <v>-0.89052733222694247</v>
      </c>
      <c r="X17" s="39">
        <f>AVERAGE(Fall13!E14:E25)</f>
        <v>483.6712910204194</v>
      </c>
      <c r="Y17" s="15">
        <f>(Fall13!E25/Fall13!E13-1)*100</f>
        <v>-5.7184120276916435</v>
      </c>
      <c r="AA17" s="39">
        <f>AVERAGE(Fall13!N14:N25)</f>
        <v>857.98404455422963</v>
      </c>
      <c r="AB17" s="74">
        <f>(Fall13!N25/Fall13!N13-1)*100</f>
        <v>0.9880764392175001</v>
      </c>
      <c r="AD17" s="63">
        <f>AVERAGE(Fall13!U14:U25)</f>
        <v>58.555076614864397</v>
      </c>
      <c r="AE17" s="15">
        <f>(Fall13!U25/Fall13!U13-1)*100</f>
        <v>-1.5259988704628857</v>
      </c>
      <c r="AG17" s="65" t="e">
        <f>AVERAGE(Fall13!#REF!)</f>
        <v>#REF!</v>
      </c>
      <c r="AH17" s="15" t="e">
        <f>(Fall13!#REF!/Fall13!#REF!-1)*100</f>
        <v>#REF!</v>
      </c>
      <c r="AJ17" s="65" t="e">
        <f>AVERAGE(Fall13!#REF!)</f>
        <v>#REF!</v>
      </c>
      <c r="AK17" s="15" t="e">
        <f>(Fall13!#REF!/Fall13!#REF!-1)*100</f>
        <v>#REF!</v>
      </c>
      <c r="AM17" s="124">
        <f>Fall13!R25/Fall13!$R$16</f>
        <v>0.98235190933771932</v>
      </c>
      <c r="AN17" s="125" t="e">
        <f>Fall13!#REF!/Fall13!#REF!</f>
        <v>#REF!</v>
      </c>
      <c r="AW17" s="131">
        <f>[7]Sheet1!$K28</f>
        <v>36251.524508094146</v>
      </c>
    </row>
    <row r="18" spans="2:49">
      <c r="B18" s="9"/>
      <c r="C18" s="18"/>
      <c r="N18">
        <f>Fall13!A26</f>
        <v>1991</v>
      </c>
      <c r="O18">
        <f>Fall13!B26</f>
        <v>10</v>
      </c>
      <c r="P18" s="39">
        <f>AVERAGE(Fall13!Q15:Q26)</f>
        <v>352442.42500497849</v>
      </c>
      <c r="Q18" s="39">
        <f>AVERAGE(Fall13!T15:T26)</f>
        <v>23783.281196786764</v>
      </c>
      <c r="R18" s="15">
        <f>(Fall13!Q27/Fall13!Q15-1)*100</f>
        <v>1.8661379775304354</v>
      </c>
      <c r="S18" s="116">
        <f>(Fall13!R26/Fall13!R14-1)*100</f>
        <v>-2.2440150008904092</v>
      </c>
      <c r="T18" s="117">
        <f>AVERAGE(Fall13!R15:R26)</f>
        <v>36611.5076604122</v>
      </c>
      <c r="U18" s="39">
        <f>AVERAGE(Fall13!M15:M26)</f>
        <v>3590.4602153139481</v>
      </c>
      <c r="V18" s="15">
        <f>(Fall13!M26/Fall13!M14-1)*100</f>
        <v>-0.89130220530477811</v>
      </c>
      <c r="X18" s="39">
        <f>AVERAGE(Fall13!E15:E26)</f>
        <v>481.50822202527928</v>
      </c>
      <c r="Y18" s="15">
        <f>(Fall13!E26/Fall13!E14-1)*100</f>
        <v>-5.1890543794618775</v>
      </c>
      <c r="AA18" s="39">
        <f>AVERAGE(Fall13!N15:N26)</f>
        <v>858.2997282532524</v>
      </c>
      <c r="AB18" s="74">
        <f>(Fall13!N26/Fall13!N14-1)*100</f>
        <v>0.44536650722917237</v>
      </c>
      <c r="AD18" s="63">
        <f>AVERAGE(Fall13!U15:U26)</f>
        <v>58.509931441482543</v>
      </c>
      <c r="AE18" s="15">
        <f>(Fall13!U26/Fall13!U14-1)*100</f>
        <v>-0.90549989150917609</v>
      </c>
      <c r="AG18" s="65" t="e">
        <f>AVERAGE(Fall13!#REF!)</f>
        <v>#REF!</v>
      </c>
      <c r="AH18" s="15" t="e">
        <f>(Fall13!#REF!/Fall13!#REF!-1)*100</f>
        <v>#REF!</v>
      </c>
      <c r="AJ18" s="65" t="e">
        <f>AVERAGE(Fall13!#REF!)</f>
        <v>#REF!</v>
      </c>
      <c r="AK18" s="15" t="e">
        <f>(Fall13!#REF!/Fall13!#REF!-1)*100</f>
        <v>#REF!</v>
      </c>
      <c r="AM18" s="124">
        <f>Fall13!R26/Fall13!$R$16</f>
        <v>0.97857128045481645</v>
      </c>
      <c r="AN18" s="125" t="e">
        <f>Fall13!#REF!/Fall13!#REF!</f>
        <v>#REF!</v>
      </c>
      <c r="AW18" s="131">
        <f>[7]Sheet1!$K29</f>
        <v>36111.897902848956</v>
      </c>
    </row>
    <row r="19" spans="2:49">
      <c r="B19" s="9"/>
      <c r="C19" s="18"/>
      <c r="N19">
        <f>Fall13!A27</f>
        <v>1991</v>
      </c>
      <c r="O19">
        <f>Fall13!B27</f>
        <v>11</v>
      </c>
      <c r="P19" s="39">
        <f>AVERAGE(Fall13!Q16:Q27)</f>
        <v>352986.03968486603</v>
      </c>
      <c r="Q19" s="39">
        <f>AVERAGE(Fall13!T16:T27)</f>
        <v>23786.373253054553</v>
      </c>
      <c r="R19" s="15">
        <f>(Fall13!Q28/Fall13!Q16-1)*100</f>
        <v>1.8122397784765987</v>
      </c>
      <c r="S19" s="116">
        <f>(Fall13!R27/Fall13!R15-1)*100</f>
        <v>-2.6066510050802294</v>
      </c>
      <c r="T19" s="117">
        <f>AVERAGE(Fall13!R16:R27)</f>
        <v>36531.33538696554</v>
      </c>
      <c r="U19" s="39">
        <f>AVERAGE(Fall13!M16:M27)</f>
        <v>3588.157067197883</v>
      </c>
      <c r="V19" s="15">
        <f>(Fall13!M27/Fall13!M15-1)*100</f>
        <v>-0.76383102676260695</v>
      </c>
      <c r="X19" s="39">
        <f>AVERAGE(Fall13!E16:E27)</f>
        <v>479.61118411482653</v>
      </c>
      <c r="Y19" s="15">
        <f>(Fall13!E27/Fall13!E15-1)*100</f>
        <v>-4.5827631281205594</v>
      </c>
      <c r="AA19" s="39">
        <f>AVERAGE(Fall13!N16:N27)</f>
        <v>858.49887428730347</v>
      </c>
      <c r="AB19" s="74">
        <f>(Fall13!N27/Fall13!N15-1)*100</f>
        <v>0.2797446811517279</v>
      </c>
      <c r="AD19" s="63">
        <f>AVERAGE(Fall13!U16:U27)</f>
        <v>58.505262713419562</v>
      </c>
      <c r="AE19" s="15">
        <f>(Fall13!U27/Fall13!U15-1)*100</f>
        <v>-9.4232208993216826E-2</v>
      </c>
      <c r="AG19" s="65" t="e">
        <f>AVERAGE(Fall13!#REF!)</f>
        <v>#REF!</v>
      </c>
      <c r="AH19" s="15" t="e">
        <f>(Fall13!#REF!/Fall13!#REF!-1)*100</f>
        <v>#REF!</v>
      </c>
      <c r="AJ19" s="65" t="e">
        <f>AVERAGE(Fall13!#REF!)</f>
        <v>#REF!</v>
      </c>
      <c r="AK19" s="15" t="e">
        <f>(Fall13!#REF!/Fall13!#REF!-1)*100</f>
        <v>#REF!</v>
      </c>
      <c r="AM19" s="124">
        <f>Fall13!R27/Fall13!$R$16</f>
        <v>0.97473899594248525</v>
      </c>
      <c r="AN19" s="125" t="e">
        <f>Fall13!#REF!/Fall13!#REF!</f>
        <v>#REF!</v>
      </c>
      <c r="AW19" s="131">
        <f>[7]Sheet1!$K30</f>
        <v>35969.362199670555</v>
      </c>
    </row>
    <row r="20" spans="2:49">
      <c r="B20" s="9"/>
      <c r="C20" s="18"/>
      <c r="N20">
        <f>Fall13!A28</f>
        <v>1991</v>
      </c>
      <c r="O20">
        <f>Fall13!B28</f>
        <v>12</v>
      </c>
      <c r="P20" s="39">
        <f>AVERAGE(Fall13!Q17:Q28)</f>
        <v>353514.30021490715</v>
      </c>
      <c r="Q20" s="39">
        <f>AVERAGE(Fall13!T17:T28)</f>
        <v>23788.074012070614</v>
      </c>
      <c r="R20" s="15">
        <f>(Fall13!Q29/Fall13!Q17-1)*100</f>
        <v>1.4430663773198793</v>
      </c>
      <c r="S20" s="116">
        <f>(Fall13!R28/Fall13!R16-1)*100</f>
        <v>-2.9034194710868322</v>
      </c>
      <c r="T20" s="117">
        <f>AVERAGE(Fall13!R17:R28)</f>
        <v>36442.109257549768</v>
      </c>
      <c r="U20" s="39">
        <f>AVERAGE(Fall13!M17:M28)</f>
        <v>3586.8354705358238</v>
      </c>
      <c r="V20" s="15">
        <f>(Fall13!M28/Fall13!M16-1)*100</f>
        <v>-0.43922350180181091</v>
      </c>
      <c r="X20" s="39">
        <f>AVERAGE(Fall13!E17:E28)</f>
        <v>477.98788056804597</v>
      </c>
      <c r="Y20" s="15">
        <f>(Fall13!E28/Fall13!E16-1)*100</f>
        <v>-3.954902013448891</v>
      </c>
      <c r="AA20" s="39">
        <f>AVERAGE(Fall13!N17:N28)</f>
        <v>859.062163270822</v>
      </c>
      <c r="AB20" s="74">
        <f>(Fall13!N28/Fall13!N16-1)*100</f>
        <v>0.78922166246329084</v>
      </c>
      <c r="AD20" s="63">
        <f>AVERAGE(Fall13!U17:U28)</f>
        <v>58.548737170516063</v>
      </c>
      <c r="AE20" s="15">
        <f>(Fall13!U28/Fall13!U16-1)*100</f>
        <v>0.88631615403769182</v>
      </c>
      <c r="AG20" s="65" t="e">
        <f>AVERAGE(Fall13!#REF!)</f>
        <v>#REF!</v>
      </c>
      <c r="AH20" s="15" t="e">
        <f>(Fall13!#REF!/Fall13!#REF!-1)*100</f>
        <v>#REF!</v>
      </c>
      <c r="AJ20" s="65" t="e">
        <f>AVERAGE(Fall13!#REF!)</f>
        <v>#REF!</v>
      </c>
      <c r="AK20" s="15" t="e">
        <f>(Fall13!#REF!/Fall13!#REF!-1)*100</f>
        <v>#REF!</v>
      </c>
      <c r="AM20" s="124">
        <f>Fall13!R28/Fall13!$R$16</f>
        <v>0.97096580528913168</v>
      </c>
      <c r="AN20" s="125" t="e">
        <f>Fall13!#REF!/Fall13!#REF!</f>
        <v>#REF!</v>
      </c>
      <c r="AW20" s="131">
        <f>[7]Sheet1!$K31</f>
        <v>35826.795165772448</v>
      </c>
    </row>
    <row r="21" spans="2:49">
      <c r="B21" s="9"/>
      <c r="C21" s="18"/>
      <c r="N21">
        <f>Fall13!A29</f>
        <v>1992</v>
      </c>
      <c r="O21">
        <f>Fall13!B29</f>
        <v>1</v>
      </c>
      <c r="P21" s="39">
        <f>AVERAGE(Fall13!Q18:Q29)</f>
        <v>353936.07296707417</v>
      </c>
      <c r="Q21" s="39">
        <f>AVERAGE(Fall13!T18:T29)</f>
        <v>23782.158454716886</v>
      </c>
      <c r="R21" s="15">
        <f>(Fall13!Q30/Fall13!Q18-1)*100</f>
        <v>1.1915138123615776</v>
      </c>
      <c r="S21" s="116">
        <f>(Fall13!R29/Fall13!R17-1)*100</f>
        <v>-3.1442658558524017</v>
      </c>
      <c r="T21" s="117">
        <f>AVERAGE(Fall13!R18:R29)</f>
        <v>36345.597706219996</v>
      </c>
      <c r="U21" s="39">
        <f>AVERAGE(Fall13!M18:M29)</f>
        <v>3586.9410697092044</v>
      </c>
      <c r="V21" s="15">
        <f>(Fall13!M29/Fall13!M17-1)*100</f>
        <v>3.5195208194349625E-2</v>
      </c>
      <c r="X21" s="39">
        <f>AVERAGE(Fall13!E18:E29)</f>
        <v>476.62796639933049</v>
      </c>
      <c r="Y21" s="15">
        <f>(Fall13!E29/Fall13!E17-1)*100</f>
        <v>-3.3431536062222489</v>
      </c>
      <c r="AA21" s="39">
        <f>AVERAGE(Fall13!N18:N29)</f>
        <v>860.1869128196754</v>
      </c>
      <c r="AB21" s="74">
        <f>(Fall13!N29/Fall13!N17-1)*100</f>
        <v>1.5739155697264362</v>
      </c>
      <c r="AD21" s="63">
        <f>AVERAGE(Fall13!U18:U29)</f>
        <v>58.641633232836021</v>
      </c>
      <c r="AE21" s="15">
        <f>(Fall13!U29/Fall13!U17-1)*100</f>
        <v>1.9148125769151036</v>
      </c>
      <c r="AG21" s="65" t="e">
        <f>AVERAGE(Fall13!#REF!)</f>
        <v>#REF!</v>
      </c>
      <c r="AH21" s="15" t="e">
        <f>(Fall13!#REF!/Fall13!#REF!-1)*100</f>
        <v>#REF!</v>
      </c>
      <c r="AJ21" s="65" t="e">
        <f>AVERAGE(Fall13!#REF!)</f>
        <v>#REF!</v>
      </c>
      <c r="AK21" s="15" t="e">
        <f>(Fall13!#REF!/Fall13!#REF!-1)*100</f>
        <v>#REF!</v>
      </c>
      <c r="AM21" s="124">
        <f>Fall13!R29/Fall13!$R$16</f>
        <v>0.96739336700264134</v>
      </c>
      <c r="AN21" s="125" t="e">
        <f>Fall13!#REF!/Fall13!#REF!</f>
        <v>#REF!</v>
      </c>
      <c r="AW21" s="131">
        <f>[7]Sheet1!$K32</f>
        <v>35689.803803235278</v>
      </c>
    </row>
    <row r="22" spans="2:49">
      <c r="B22" s="9"/>
      <c r="C22" s="18"/>
      <c r="N22">
        <f>Fall13!A30</f>
        <v>1992</v>
      </c>
      <c r="O22">
        <f>Fall13!B30</f>
        <v>2</v>
      </c>
      <c r="P22" s="39">
        <f>AVERAGE(Fall13!Q19:Q30)</f>
        <v>354285.48963278247</v>
      </c>
      <c r="Q22" s="39">
        <f>AVERAGE(Fall13!T19:T30)</f>
        <v>23770.125403827977</v>
      </c>
      <c r="R22" s="15">
        <f>(Fall13!Q31/Fall13!Q19-1)*100</f>
        <v>1.307669012851731</v>
      </c>
      <c r="S22" s="116">
        <f>(Fall13!R30/Fall13!R18-1)*100</f>
        <v>-3.3369417997995088</v>
      </c>
      <c r="T22" s="117">
        <f>AVERAGE(Fall13!R19:R30)</f>
        <v>36243.285196720295</v>
      </c>
      <c r="U22" s="39">
        <f>AVERAGE(Fall13!M19:M30)</f>
        <v>3588.5442035616602</v>
      </c>
      <c r="V22" s="15">
        <f>(Fall13!M30/Fall13!M18-1)*100</f>
        <v>0.53578299593166623</v>
      </c>
      <c r="X22" s="39">
        <f>AVERAGE(Fall13!E19:E30)</f>
        <v>475.48421204475636</v>
      </c>
      <c r="Y22" s="15">
        <f>(Fall13!E30/Fall13!E18-1)*100</f>
        <v>-2.832803446670118</v>
      </c>
      <c r="AA22" s="39">
        <f>AVERAGE(Fall13!N19:N30)</f>
        <v>861.60250435166665</v>
      </c>
      <c r="AB22" s="74">
        <f>(Fall13!N30/Fall13!N18-1)*100</f>
        <v>1.9789691244588958</v>
      </c>
      <c r="AD22" s="63">
        <f>AVERAGE(Fall13!U19:U30)</f>
        <v>58.773988941024278</v>
      </c>
      <c r="AE22" s="15">
        <f>(Fall13!U30/Fall13!U18-1)*100</f>
        <v>2.748478605246385</v>
      </c>
      <c r="AG22" s="65" t="e">
        <f>AVERAGE(Fall13!#REF!)</f>
        <v>#REF!</v>
      </c>
      <c r="AH22" s="15" t="e">
        <f>(Fall13!#REF!/Fall13!#REF!-1)*100</f>
        <v>#REF!</v>
      </c>
      <c r="AJ22" s="65" t="e">
        <f>AVERAGE(Fall13!#REF!)</f>
        <v>#REF!</v>
      </c>
      <c r="AK22" s="15" t="e">
        <f>(Fall13!#REF!/Fall13!#REF!-1)*100</f>
        <v>#REF!</v>
      </c>
      <c r="AM22" s="124">
        <f>Fall13!R30/Fall13!$R$16</f>
        <v>0.96440258801546885</v>
      </c>
      <c r="AN22" s="125" t="e">
        <f>Fall13!#REF!/Fall13!#REF!</f>
        <v>#REF!</v>
      </c>
      <c r="AW22" s="131">
        <f>[7]Sheet1!$K33</f>
        <v>35574.619240751628</v>
      </c>
    </row>
    <row r="23" spans="2:49">
      <c r="B23" s="9"/>
      <c r="C23" s="18"/>
      <c r="N23">
        <f>Fall13!A31</f>
        <v>1992</v>
      </c>
      <c r="O23">
        <f>Fall13!B31</f>
        <v>3</v>
      </c>
      <c r="P23" s="39">
        <f>AVERAGE(Fall13!Q20:Q31)</f>
        <v>354670.17345771141</v>
      </c>
      <c r="Q23" s="39">
        <f>AVERAGE(Fall13!T20:T31)</f>
        <v>23757.996412738667</v>
      </c>
      <c r="R23" s="15">
        <f>(Fall13!Q32/Fall13!Q20-1)*100</f>
        <v>1.6576074807869157</v>
      </c>
      <c r="S23" s="116">
        <f>(Fall13!R31/Fall13!R19-1)*100</f>
        <v>-3.4953432132827311</v>
      </c>
      <c r="T23" s="117">
        <f>AVERAGE(Fall13!R20:R31)</f>
        <v>36136.206966626509</v>
      </c>
      <c r="U23" s="39">
        <f>AVERAGE(Fall13!M20:M31)</f>
        <v>3591.5232085545726</v>
      </c>
      <c r="V23" s="15">
        <f>(Fall13!M31/Fall13!M19-1)*100</f>
        <v>0.99784763925336861</v>
      </c>
      <c r="X23" s="39">
        <f>AVERAGE(Fall13!E20:E31)</f>
        <v>474.5147969638976</v>
      </c>
      <c r="Y23" s="15">
        <f>(Fall13!E31/Fall13!E19-1)*100</f>
        <v>-2.4138336719693343</v>
      </c>
      <c r="AA23" s="39">
        <f>AVERAGE(Fall13!N20:N31)</f>
        <v>862.78248018288662</v>
      </c>
      <c r="AB23" s="74">
        <f>(Fall13!N31/Fall13!N19-1)*100</f>
        <v>1.6471256900867814</v>
      </c>
      <c r="AD23" s="63">
        <f>AVERAGE(Fall13!U20:U31)</f>
        <v>58.93215547747976</v>
      </c>
      <c r="AE23" s="15">
        <f>(Fall13!U31/Fall13!U19-1)*100</f>
        <v>3.2900798042732715</v>
      </c>
      <c r="AG23" s="65" t="e">
        <f>AVERAGE(Fall13!#REF!)</f>
        <v>#REF!</v>
      </c>
      <c r="AH23" s="15" t="e">
        <f>(Fall13!#REF!/Fall13!#REF!-1)*100</f>
        <v>#REF!</v>
      </c>
      <c r="AJ23" s="65" t="e">
        <f>AVERAGE(Fall13!#REF!)</f>
        <v>#REF!</v>
      </c>
      <c r="AK23" s="15" t="e">
        <f>(Fall13!#REF!/Fall13!#REF!-1)*100</f>
        <v>#REF!</v>
      </c>
      <c r="AM23" s="124">
        <f>Fall13!R31/Fall13!$R$16</f>
        <v>0.96200506680783326</v>
      </c>
      <c r="AN23" s="125" t="e">
        <f>Fall13!#REF!/Fall13!#REF!</f>
        <v>#REF!</v>
      </c>
      <c r="AW23" s="131">
        <f>[7]Sheet1!$K34</f>
        <v>35483.75449930293</v>
      </c>
    </row>
    <row r="24" spans="2:49">
      <c r="B24" s="9"/>
      <c r="C24" s="18"/>
      <c r="N24">
        <f>Fall13!A32</f>
        <v>1992</v>
      </c>
      <c r="O24">
        <f>Fall13!B32</f>
        <v>4</v>
      </c>
      <c r="P24" s="39">
        <f>AVERAGE(Fall13!Q21:Q32)</f>
        <v>355158.8673467359</v>
      </c>
      <c r="Q24" s="39">
        <f>AVERAGE(Fall13!T21:T32)</f>
        <v>23749.996558402188</v>
      </c>
      <c r="R24" s="15">
        <f>(Fall13!Q33/Fall13!Q21-1)*100</f>
        <v>1.9880418065087557</v>
      </c>
      <c r="S24" s="116">
        <f>(Fall13!R32/Fall13!R20-1)*100</f>
        <v>-3.6070560100490812</v>
      </c>
      <c r="T24" s="117">
        <f>AVERAGE(Fall13!R21:R32)</f>
        <v>36025.80639093135</v>
      </c>
      <c r="U24" s="39">
        <f>AVERAGE(Fall13!M21:M32)</f>
        <v>3595.6189440594667</v>
      </c>
      <c r="V24" s="15">
        <f>(Fall13!M32/Fall13!M20-1)*100</f>
        <v>1.3739256446803738</v>
      </c>
      <c r="X24" s="39">
        <f>AVERAGE(Fall13!E21:E32)</f>
        <v>473.70335004641112</v>
      </c>
      <c r="Y24" s="15">
        <f>(Fall13!E32/Fall13!E20-1)*100</f>
        <v>-2.0282787988917028</v>
      </c>
      <c r="AA24" s="39">
        <f>AVERAGE(Fall13!N21:N32)</f>
        <v>863.43259918916863</v>
      </c>
      <c r="AB24" s="74">
        <f>(Fall13!N32/Fall13!N20-1)*100</f>
        <v>0.90599023579973625</v>
      </c>
      <c r="AD24" s="63">
        <f>AVERAGE(Fall13!U21:U32)</f>
        <v>59.102204301872241</v>
      </c>
      <c r="AE24" s="15">
        <f>(Fall13!U32/Fall13!U20-1)*100</f>
        <v>3.5275987938947706</v>
      </c>
      <c r="AG24" s="65" t="e">
        <f>AVERAGE(Fall13!#REF!)</f>
        <v>#REF!</v>
      </c>
      <c r="AH24" s="15" t="e">
        <f>(Fall13!#REF!/Fall13!#REF!-1)*100</f>
        <v>#REF!</v>
      </c>
      <c r="AJ24" s="65" t="e">
        <f>AVERAGE(Fall13!#REF!)</f>
        <v>#REF!</v>
      </c>
      <c r="AK24" s="15" t="e">
        <f>(Fall13!#REF!/Fall13!#REF!-1)*100</f>
        <v>#REF!</v>
      </c>
      <c r="AM24" s="124">
        <f>Fall13!R32/Fall13!$R$16</f>
        <v>0.96002253512956037</v>
      </c>
      <c r="AN24" s="125" t="e">
        <f>Fall13!#REF!/Fall13!#REF!</f>
        <v>#REF!</v>
      </c>
      <c r="AW24" s="131">
        <f>[7]Sheet1!$K35</f>
        <v>35411.110387840738</v>
      </c>
    </row>
    <row r="25" spans="2:49">
      <c r="B25" s="9"/>
      <c r="C25" s="18"/>
      <c r="N25">
        <f>Fall13!A33</f>
        <v>1992</v>
      </c>
      <c r="O25">
        <f>Fall13!B33</f>
        <v>5</v>
      </c>
      <c r="P25" s="39">
        <f>AVERAGE(Fall13!Q22:Q33)</f>
        <v>355745.15262997831</v>
      </c>
      <c r="Q25" s="39">
        <f>AVERAGE(Fall13!T22:T33)</f>
        <v>23746.479789885794</v>
      </c>
      <c r="R25" s="15">
        <f>(Fall13!Q34/Fall13!Q22-1)*100</f>
        <v>2.1445613592382839</v>
      </c>
      <c r="S25" s="116">
        <f>(Fall13!R33/Fall13!R21-1)*100</f>
        <v>-3.6480022519529753</v>
      </c>
      <c r="T25" s="117">
        <f>AVERAGE(Fall13!R22:R33)</f>
        <v>35914.308477437626</v>
      </c>
      <c r="U25" s="39">
        <f>AVERAGE(Fall13!M22:M33)</f>
        <v>3600.3851758568749</v>
      </c>
      <c r="V25" s="15">
        <f>(Fall13!M33/Fall13!M21-1)*100</f>
        <v>1.5993907248049721</v>
      </c>
      <c r="X25" s="39">
        <f>AVERAGE(Fall13!E22:E33)</f>
        <v>473.05689945595367</v>
      </c>
      <c r="Y25" s="15">
        <f>(Fall13!E33/Fall13!E21-1)*100</f>
        <v>-1.6210334086525613</v>
      </c>
      <c r="AA25" s="39">
        <f>AVERAGE(Fall13!N22:N33)</f>
        <v>863.67630739701156</v>
      </c>
      <c r="AB25" s="74">
        <f>(Fall13!N33/Fall13!N21-1)*100</f>
        <v>0.33928592611818242</v>
      </c>
      <c r="AD25" s="63">
        <f>AVERAGE(Fall13!U22:U33)</f>
        <v>59.270883483898125</v>
      </c>
      <c r="AE25" s="15">
        <f>(Fall13!U33/Fall13!U21-1)*100</f>
        <v>3.4830888234278934</v>
      </c>
      <c r="AG25" s="65" t="e">
        <f>AVERAGE(Fall13!#REF!)</f>
        <v>#REF!</v>
      </c>
      <c r="AH25" s="15" t="e">
        <f>(Fall13!#REF!/Fall13!#REF!-1)*100</f>
        <v>#REF!</v>
      </c>
      <c r="AJ25" s="65" t="e">
        <f>AVERAGE(Fall13!#REF!)</f>
        <v>#REF!</v>
      </c>
      <c r="AK25" s="15" t="e">
        <f>(Fall13!#REF!/Fall13!#REF!-1)*100</f>
        <v>#REF!</v>
      </c>
      <c r="AM25" s="124">
        <f>Fall13!R33/Fall13!$R$16</f>
        <v>0.95827486573056742</v>
      </c>
      <c r="AN25" s="125" t="e">
        <f>Fall13!#REF!/Fall13!#REF!</f>
        <v>#REF!</v>
      </c>
      <c r="AW25" s="131">
        <f>[7]Sheet1!$K36</f>
        <v>35349.055865612216</v>
      </c>
    </row>
    <row r="26" spans="2:49">
      <c r="B26" s="9"/>
      <c r="C26" s="18"/>
      <c r="N26">
        <f>Fall13!A34</f>
        <v>1992</v>
      </c>
      <c r="O26">
        <f>Fall13!B34</f>
        <v>6</v>
      </c>
      <c r="P26" s="39">
        <f>AVERAGE(Fall13!Q23:Q34)</f>
        <v>356376.47879100265</v>
      </c>
      <c r="Q26" s="39">
        <f>AVERAGE(Fall13!T23:T34)</f>
        <v>23745.422910277961</v>
      </c>
      <c r="R26" s="15">
        <f>(Fall13!Q35/Fall13!Q23-1)*100</f>
        <v>2.2970641000478187</v>
      </c>
      <c r="S26" s="116">
        <f>(Fall13!R34/Fall13!R22-1)*100</f>
        <v>-3.5847421641588606</v>
      </c>
      <c r="T26" s="117">
        <f>AVERAGE(Fall13!R23:R34)</f>
        <v>35804.986261153099</v>
      </c>
      <c r="U26" s="39">
        <f>AVERAGE(Fall13!M23:M34)</f>
        <v>3605.3513872703384</v>
      </c>
      <c r="V26" s="15">
        <f>(Fall13!M34/Fall13!M22-1)*100</f>
        <v>1.6651381241021834</v>
      </c>
      <c r="X26" s="39">
        <f>AVERAGE(Fall13!E23:E34)</f>
        <v>472.59838492542116</v>
      </c>
      <c r="Y26" s="15">
        <f>(Fall13!E34/Fall13!E22-1)*100</f>
        <v>-1.1535624406077805</v>
      </c>
      <c r="AA26" s="39">
        <f>AVERAGE(Fall13!N23:N34)</f>
        <v>863.92870431337678</v>
      </c>
      <c r="AB26" s="74">
        <f>(Fall13!N34/Fall13!N22-1)*100</f>
        <v>0.35147175264316211</v>
      </c>
      <c r="AD26" s="63">
        <f>AVERAGE(Fall13!U23:U34)</f>
        <v>59.427712541215094</v>
      </c>
      <c r="AE26" s="15">
        <f>(Fall13!U34/Fall13!U22-1)*100</f>
        <v>3.2243894688721353</v>
      </c>
      <c r="AG26" s="65" t="e">
        <f>AVERAGE(Fall13!#REF!)</f>
        <v>#REF!</v>
      </c>
      <c r="AH26" s="15" t="e">
        <f>(Fall13!#REF!/Fall13!#REF!-1)*100</f>
        <v>#REF!</v>
      </c>
      <c r="AJ26" s="65" t="e">
        <f>AVERAGE(Fall13!#REF!)</f>
        <v>#REF!</v>
      </c>
      <c r="AK26" s="15" t="e">
        <f>(Fall13!#REF!/Fall13!#REF!-1)*100</f>
        <v>#REF!</v>
      </c>
      <c r="AM26" s="124">
        <f>Fall13!R34/Fall13!$R$16</f>
        <v>0.95678421451502149</v>
      </c>
      <c r="AN26" s="125" t="e">
        <f>Fall13!#REF!/Fall13!#REF!</f>
        <v>#REF!</v>
      </c>
      <c r="AW26" s="131">
        <f>[7]Sheet1!$K37</f>
        <v>35296.040061577027</v>
      </c>
    </row>
    <row r="27" spans="2:49">
      <c r="B27" s="9"/>
      <c r="C27" s="18"/>
      <c r="N27">
        <f>Fall13!A35</f>
        <v>1992</v>
      </c>
      <c r="O27">
        <f>Fall13!B35</f>
        <v>7</v>
      </c>
      <c r="P27" s="39">
        <f>AVERAGE(Fall13!Q24:Q35)</f>
        <v>357051.23556853022</v>
      </c>
      <c r="Q27" s="39">
        <f>AVERAGE(Fall13!T24:T35)</f>
        <v>23747.670200536726</v>
      </c>
      <c r="R27" s="15">
        <f>(Fall13!Q36/Fall13!Q24-1)*100</f>
        <v>2.7322822349613585</v>
      </c>
      <c r="S27" s="116">
        <f>(Fall13!R35/Fall13!R23-1)*100</f>
        <v>-3.3439228830344558</v>
      </c>
      <c r="T27" s="117">
        <f>AVERAGE(Fall13!R24:R35)</f>
        <v>35703.307942311869</v>
      </c>
      <c r="U27" s="39">
        <f>AVERAGE(Fall13!M24:M35)</f>
        <v>3610.3631384854548</v>
      </c>
      <c r="V27" s="15">
        <f>(Fall13!M35/Fall13!M23-1)*100</f>
        <v>1.6780887276842682</v>
      </c>
      <c r="X27" s="39">
        <f>AVERAGE(Fall13!E24:E35)</f>
        <v>472.31887667519641</v>
      </c>
      <c r="Y27" s="15">
        <f>(Fall13!E35/Fall13!E23-1)*100</f>
        <v>-0.70533359421889319</v>
      </c>
      <c r="AA27" s="39">
        <f>AVERAGE(Fall13!N24:N35)</f>
        <v>864.51539402996241</v>
      </c>
      <c r="AB27" s="74">
        <f>(Fall13!N35/Fall13!N23-1)*100</f>
        <v>0.81823721886924439</v>
      </c>
      <c r="AD27" s="63">
        <f>AVERAGE(Fall13!U24:U35)</f>
        <v>59.566852744705109</v>
      </c>
      <c r="AE27" s="15">
        <f>(Fall13!U35/Fall13!U23-1)*100</f>
        <v>2.8495793200349118</v>
      </c>
      <c r="AG27" s="65" t="e">
        <f>AVERAGE(Fall13!#REF!)</f>
        <v>#REF!</v>
      </c>
      <c r="AH27" s="15" t="e">
        <f>(Fall13!#REF!/Fall13!#REF!-1)*100</f>
        <v>#REF!</v>
      </c>
      <c r="AJ27" s="65" t="e">
        <f>AVERAGE(Fall13!#REF!)</f>
        <v>#REF!</v>
      </c>
      <c r="AK27" s="15" t="e">
        <f>(Fall13!#REF!/Fall13!#REF!-1)*100</f>
        <v>#REF!</v>
      </c>
      <c r="AM27" s="124">
        <f>Fall13!R35/Fall13!$R$16</f>
        <v>0.95635470681528922</v>
      </c>
      <c r="AN27" s="125" t="e">
        <f>Fall13!#REF!/Fall13!#REF!</f>
        <v>#REF!</v>
      </c>
      <c r="AW27" s="131">
        <f>[7]Sheet1!$K38</f>
        <v>35278.419277747904</v>
      </c>
    </row>
    <row r="28" spans="2:49">
      <c r="B28" s="9"/>
      <c r="C28" s="18"/>
      <c r="N28">
        <f>Fall13!A36</f>
        <v>1992</v>
      </c>
      <c r="O28">
        <f>Fall13!B36</f>
        <v>8</v>
      </c>
      <c r="P28" s="39">
        <f>AVERAGE(Fall13!Q25:Q36)</f>
        <v>357853.64091514423</v>
      </c>
      <c r="Q28" s="39">
        <f>AVERAGE(Fall13!T25:T36)</f>
        <v>23758.832324534731</v>
      </c>
      <c r="R28" s="15">
        <f>(Fall13!Q37/Fall13!Q25-1)*100</f>
        <v>3.5527660821762064</v>
      </c>
      <c r="S28" s="116">
        <f>(Fall13!R36/Fall13!R24-1)*100</f>
        <v>-2.8335351094228911</v>
      </c>
      <c r="T28" s="117">
        <f>AVERAGE(Fall13!R25:R36)</f>
        <v>35617.448908190934</v>
      </c>
      <c r="U28" s="39">
        <f>AVERAGE(Fall13!M25:M36)</f>
        <v>3615.7090063294249</v>
      </c>
      <c r="V28" s="15">
        <f>(Fall13!M36/Fall13!M24-1)*100</f>
        <v>1.7879077627940054</v>
      </c>
      <c r="X28" s="39">
        <f>AVERAGE(Fall13!E25:E36)</f>
        <v>472.16344656118963</v>
      </c>
      <c r="Y28" s="15">
        <f>(Fall13!E36/Fall13!E24-1)*100</f>
        <v>-0.39302155374770775</v>
      </c>
      <c r="AA28" s="39">
        <f>AVERAGE(Fall13!N25:N36)</f>
        <v>865.54541772712537</v>
      </c>
      <c r="AB28" s="74">
        <f>(Fall13!N36/Fall13!N24-1)*100</f>
        <v>1.4403507867572385</v>
      </c>
      <c r="AD28" s="63">
        <f>AVERAGE(Fall13!U25:U36)</f>
        <v>59.687646291460361</v>
      </c>
      <c r="AE28" s="15">
        <f>(Fall13!U36/Fall13!U24-1)*100</f>
        <v>2.4639253156717889</v>
      </c>
      <c r="AG28" s="65" t="e">
        <f>AVERAGE(Fall13!#REF!)</f>
        <v>#REF!</v>
      </c>
      <c r="AH28" s="15" t="e">
        <f>(Fall13!#REF!/Fall13!#REF!-1)*100</f>
        <v>#REF!</v>
      </c>
      <c r="AJ28" s="65" t="e">
        <f>AVERAGE(Fall13!#REF!)</f>
        <v>#REF!</v>
      </c>
      <c r="AK28" s="15" t="e">
        <f>(Fall13!#REF!/Fall13!#REF!-1)*100</f>
        <v>#REF!</v>
      </c>
      <c r="AM28" s="124">
        <f>Fall13!R36/Fall13!$R$16</f>
        <v>0.95805740929394501</v>
      </c>
      <c r="AN28" s="125" t="e">
        <f>Fall13!#REF!/Fall13!#REF!</f>
        <v>#REF!</v>
      </c>
      <c r="AW28" s="131">
        <f>[7]Sheet1!$K39</f>
        <v>35333.496614623786</v>
      </c>
    </row>
    <row r="29" spans="2:49">
      <c r="B29" s="9"/>
      <c r="C29" s="18"/>
      <c r="N29">
        <f>Fall13!A37</f>
        <v>1992</v>
      </c>
      <c r="O29">
        <f>Fall13!B37</f>
        <v>9</v>
      </c>
      <c r="P29" s="39">
        <f>AVERAGE(Fall13!Q26:Q37)</f>
        <v>358900.10150915198</v>
      </c>
      <c r="Q29" s="39">
        <f>AVERAGE(Fall13!T26:T37)</f>
        <v>23785.986606876791</v>
      </c>
      <c r="R29" s="15">
        <f>(Fall13!Q38/Fall13!Q26-1)*100</f>
        <v>4.4115323425644615</v>
      </c>
      <c r="S29" s="116">
        <f>(Fall13!R37/Fall13!R25-1)*100</f>
        <v>-2.0474782312323137</v>
      </c>
      <c r="T29" s="117">
        <f>AVERAGE(Fall13!R26:R37)</f>
        <v>35555.637497475058</v>
      </c>
      <c r="U29" s="39">
        <f>AVERAGE(Fall13!M26:M37)</f>
        <v>3621.9409314788959</v>
      </c>
      <c r="V29" s="15">
        <f>(Fall13!M37/Fall13!M25-1)*100</f>
        <v>2.0834668898108477</v>
      </c>
      <c r="X29" s="39">
        <f>AVERAGE(Fall13!E26:E37)</f>
        <v>472.05065752924367</v>
      </c>
      <c r="Y29" s="15">
        <f>(Fall13!E37/Fall13!E25-1)*100</f>
        <v>-0.28537338356137143</v>
      </c>
      <c r="AA29" s="39">
        <f>AVERAGE(Fall13!N26:N37)</f>
        <v>866.91594681364052</v>
      </c>
      <c r="AB29" s="74">
        <f>(Fall13!N37/Fall13!N25-1)*100</f>
        <v>1.9223020069604857</v>
      </c>
      <c r="AD29" s="63">
        <f>AVERAGE(Fall13!U26:U37)</f>
        <v>59.79447464569477</v>
      </c>
      <c r="AE29" s="15">
        <f>(Fall13!U37/Fall13!U25-1)*100</f>
        <v>2.1700103469131982</v>
      </c>
      <c r="AG29" s="65" t="e">
        <f>AVERAGE(Fall13!#REF!)</f>
        <v>#REF!</v>
      </c>
      <c r="AH29" s="15" t="e">
        <f>(Fall13!#REF!/Fall13!#REF!-1)*100</f>
        <v>#REF!</v>
      </c>
      <c r="AJ29" s="65" t="e">
        <f>AVERAGE(Fall13!#REF!)</f>
        <v>#REF!</v>
      </c>
      <c r="AK29" s="15" t="e">
        <f>(Fall13!#REF!/Fall13!#REF!-1)*100</f>
        <v>#REF!</v>
      </c>
      <c r="AM29" s="124">
        <f>Fall13!R37/Fall13!$R$16</f>
        <v>0.96223846783993461</v>
      </c>
      <c r="AN29" s="125" t="e">
        <f>Fall13!#REF!/Fall13!#REF!</f>
        <v>#REF!</v>
      </c>
      <c r="AW29" s="131">
        <f>[7]Sheet1!$K40</f>
        <v>35475.840758503888</v>
      </c>
    </row>
    <row r="30" spans="2:49">
      <c r="B30" s="9"/>
      <c r="C30" s="18"/>
      <c r="N30">
        <f>Fall13!A38</f>
        <v>1992</v>
      </c>
      <c r="O30">
        <f>Fall13!B38</f>
        <v>10</v>
      </c>
      <c r="P30" s="39">
        <f>AVERAGE(Fall13!Q27:Q38)</f>
        <v>360205.19917557453</v>
      </c>
      <c r="Q30" s="39">
        <f>AVERAGE(Fall13!T27:T38)</f>
        <v>23829.630612831697</v>
      </c>
      <c r="R30" s="15">
        <f>(Fall13!Q39/Fall13!Q27-1)*100</f>
        <v>4.8266504937917176</v>
      </c>
      <c r="S30" s="116">
        <f>(Fall13!R38/Fall13!R26-1)*100</f>
        <v>-1.1340198229301102</v>
      </c>
      <c r="T30" s="117">
        <f>AVERAGE(Fall13!R27:R38)</f>
        <v>35521.534277932122</v>
      </c>
      <c r="U30" s="39">
        <f>AVERAGE(Fall13!M27:M38)</f>
        <v>3629.4121645897935</v>
      </c>
      <c r="V30" s="15">
        <f>(Fall13!M38/Fall13!M26-1)*100</f>
        <v>2.4977461453093985</v>
      </c>
      <c r="X30" s="39">
        <f>AVERAGE(Fall13!E27:E38)</f>
        <v>471.95370887962963</v>
      </c>
      <c r="Y30" s="15">
        <f>(Fall13!E38/Fall13!E26-1)*100</f>
        <v>-0.24530202634268639</v>
      </c>
      <c r="AA30" s="39">
        <f>AVERAGE(Fall13!N27:N38)</f>
        <v>868.40970181136981</v>
      </c>
      <c r="AB30" s="74">
        <f>(Fall13!N38/Fall13!N26-1)*100</f>
        <v>2.098045297818163</v>
      </c>
      <c r="AD30" s="63">
        <f>AVERAGE(Fall13!U27:U38)</f>
        <v>59.892949208083195</v>
      </c>
      <c r="AE30" s="15">
        <f>(Fall13!U38/Fall13!U26-1)*100</f>
        <v>1.9932032456321469</v>
      </c>
      <c r="AG30" s="65" t="e">
        <f>AVERAGE(Fall13!#REF!)</f>
        <v>#REF!</v>
      </c>
      <c r="AH30" s="15" t="e">
        <f>(Fall13!#REF!/Fall13!#REF!-1)*100</f>
        <v>#REF!</v>
      </c>
      <c r="AJ30" s="65" t="e">
        <f>AVERAGE(Fall13!#REF!)</f>
        <v>#REF!</v>
      </c>
      <c r="AK30" s="15" t="e">
        <f>(Fall13!#REF!/Fall13!#REF!-1)*100</f>
        <v>#REF!</v>
      </c>
      <c r="AM30" s="124">
        <f>Fall13!R38/Fall13!$R$16</f>
        <v>0.96747408815295777</v>
      </c>
      <c r="AN30" s="125" t="e">
        <f>Fall13!#REF!/Fall13!#REF!</f>
        <v>#REF!</v>
      </c>
      <c r="AW30" s="131">
        <f>[7]Sheet1!$K41</f>
        <v>35659.894605549387</v>
      </c>
    </row>
    <row r="31" spans="2:49">
      <c r="B31" s="9"/>
      <c r="C31" s="18"/>
      <c r="N31">
        <f>Fall13!A39</f>
        <v>1992</v>
      </c>
      <c r="O31">
        <f>Fall13!B39</f>
        <v>11</v>
      </c>
      <c r="P31" s="39">
        <f>AVERAGE(Fall13!Q28:Q39)</f>
        <v>361637.46331352071</v>
      </c>
      <c r="Q31" s="39">
        <f>AVERAGE(Fall13!T28:T39)</f>
        <v>23881.005370946779</v>
      </c>
      <c r="R31" s="15">
        <f>(Fall13!Q40/Fall13!Q28-1)*100</f>
        <v>4.5168174633528846</v>
      </c>
      <c r="S31" s="116">
        <f>(Fall13!R39/Fall13!R27-1)*100</f>
        <v>-0.30559212363611143</v>
      </c>
      <c r="T31" s="117">
        <f>AVERAGE(Fall13!R28:R39)</f>
        <v>35512.380238761638</v>
      </c>
      <c r="U31" s="39">
        <f>AVERAGE(Fall13!M28:M39)</f>
        <v>3638.1202779653263</v>
      </c>
      <c r="V31" s="15">
        <f>(Fall13!M39/Fall13!M27-1)*100</f>
        <v>2.9102447318614111</v>
      </c>
      <c r="X31" s="39">
        <f>AVERAGE(Fall13!E28:E39)</f>
        <v>471.9213538630147</v>
      </c>
      <c r="Y31" s="15">
        <f>(Fall13!E39/Fall13!E27-1)*100</f>
        <v>-8.1915519811870396E-2</v>
      </c>
      <c r="AA31" s="39">
        <f>AVERAGE(Fall13!N28:N39)</f>
        <v>869.71831357105282</v>
      </c>
      <c r="AB31" s="74">
        <f>(Fall13!N39/Fall13!N27-1)*100</f>
        <v>1.8331068282951168</v>
      </c>
      <c r="AD31" s="63">
        <f>AVERAGE(Fall13!U28:U39)</f>
        <v>59.989155354866476</v>
      </c>
      <c r="AE31" s="15">
        <f>(Fall13!U39/Fall13!U27-1)*100</f>
        <v>1.9436275772451106</v>
      </c>
      <c r="AG31" s="65" t="e">
        <f>AVERAGE(Fall13!#REF!)</f>
        <v>#REF!</v>
      </c>
      <c r="AH31" s="15" t="e">
        <f>(Fall13!#REF!/Fall13!#REF!-1)*100</f>
        <v>#REF!</v>
      </c>
      <c r="AJ31" s="65" t="e">
        <f>AVERAGE(Fall13!#REF!)</f>
        <v>#REF!</v>
      </c>
      <c r="AK31" s="15" t="e">
        <f>(Fall13!#REF!/Fall13!#REF!-1)*100</f>
        <v>#REF!</v>
      </c>
      <c r="AM31" s="124">
        <f>Fall13!R39/Fall13!$R$16</f>
        <v>0.97176027034487522</v>
      </c>
      <c r="AN31" s="125" t="e">
        <f>Fall13!#REF!/Fall13!#REF!</f>
        <v>#REF!</v>
      </c>
      <c r="AW31" s="131">
        <f>[7]Sheet1!$K42</f>
        <v>35818.297774683087</v>
      </c>
    </row>
    <row r="32" spans="2:49">
      <c r="B32" s="9"/>
      <c r="C32" s="18"/>
      <c r="N32">
        <f>Fall13!A40</f>
        <v>1992</v>
      </c>
      <c r="O32">
        <f>Fall13!B40</f>
        <v>12</v>
      </c>
      <c r="P32" s="39">
        <f>AVERAGE(Fall13!Q29:Q40)</f>
        <v>362977.95781051228</v>
      </c>
      <c r="Q32" s="39">
        <f>AVERAGE(Fall13!T29:T40)</f>
        <v>23925.896965356718</v>
      </c>
      <c r="R32" s="15">
        <f>(Fall13!Q41/Fall13!Q29-1)*100</f>
        <v>3.8055300730525543</v>
      </c>
      <c r="S32" s="116">
        <f>(Fall13!R40/Fall13!R28-1)*100</f>
        <v>0.29664835595046846</v>
      </c>
      <c r="T32" s="117">
        <f>AVERAGE(Fall13!R29:R40)</f>
        <v>35521.23196859577</v>
      </c>
      <c r="U32" s="39">
        <f>AVERAGE(Fall13!M29:M40)</f>
        <v>3647.818623877662</v>
      </c>
      <c r="V32" s="15">
        <f>(Fall13!M40/Fall13!M28-1)*100</f>
        <v>3.2373975374047514</v>
      </c>
      <c r="X32" s="39">
        <f>AVERAGE(Fall13!E29:E40)</f>
        <v>472.04961381893008</v>
      </c>
      <c r="Y32" s="15">
        <f>(Fall13!E40/Fall13!E28-1)*100</f>
        <v>0.32535079531952338</v>
      </c>
      <c r="AA32" s="39">
        <f>AVERAGE(Fall13!N29:N40)</f>
        <v>870.52769817138733</v>
      </c>
      <c r="AB32" s="74">
        <f>(Fall13!N40/Fall13!N28-1)*100</f>
        <v>1.1251452348990831</v>
      </c>
      <c r="AD32" s="63">
        <f>AVERAGE(Fall13!U29:U40)</f>
        <v>60.088170028752977</v>
      </c>
      <c r="AE32" s="15">
        <f>(Fall13!U40/Fall13!U28-1)*100</f>
        <v>2.0008834629056116</v>
      </c>
      <c r="AG32" s="65" t="e">
        <f>AVERAGE(Fall13!#REF!)</f>
        <v>#REF!</v>
      </c>
      <c r="AH32" s="15" t="e">
        <f>(Fall13!#REF!/Fall13!#REF!-1)*100</f>
        <v>#REF!</v>
      </c>
      <c r="AJ32" s="65" t="e">
        <f>AVERAGE(Fall13!#REF!)</f>
        <v>#REF!</v>
      </c>
      <c r="AK32" s="15" t="e">
        <f>(Fall13!#REF!/Fall13!#REF!-1)*100</f>
        <v>#REF!</v>
      </c>
      <c r="AM32" s="124">
        <f>Fall13!R40/Fall13!$R$16</f>
        <v>0.97384615938736308</v>
      </c>
      <c r="AN32" s="125" t="e">
        <f>Fall13!#REF!/Fall13!#REF!</f>
        <v>#REF!</v>
      </c>
      <c r="AW32" s="131">
        <f>[7]Sheet1!$K43</f>
        <v>35906.145531888229</v>
      </c>
    </row>
    <row r="33" spans="2:49">
      <c r="B33" s="9"/>
      <c r="C33" s="18"/>
      <c r="N33">
        <f>Fall13!A41</f>
        <v>1993</v>
      </c>
      <c r="O33">
        <f>Fall13!B41</f>
        <v>1</v>
      </c>
      <c r="P33" s="39">
        <f>AVERAGE(Fall13!Q30:Q41)</f>
        <v>364106.27119059983</v>
      </c>
      <c r="Q33" s="39">
        <f>AVERAGE(Fall13!T30:T41)</f>
        <v>23956.712146422356</v>
      </c>
      <c r="R33" s="15">
        <f>(Fall13!Q42/Fall13!Q30-1)*100</f>
        <v>3.2516286950011075</v>
      </c>
      <c r="S33" s="116">
        <f>(Fall13!R41/Fall13!R29-1)*100</f>
        <v>0.76901827049857818</v>
      </c>
      <c r="T33" s="117">
        <f>AVERAGE(Fall13!R30:R41)</f>
        <v>35544.094379825336</v>
      </c>
      <c r="U33" s="39">
        <f>AVERAGE(Fall13!M30:M41)</f>
        <v>3658.3731156966837</v>
      </c>
      <c r="V33" s="15">
        <f>(Fall13!M41/Fall13!M29-1)*100</f>
        <v>3.5164749144670271</v>
      </c>
      <c r="X33" s="39">
        <f>AVERAGE(Fall13!E30:E41)</f>
        <v>472.39492887927798</v>
      </c>
      <c r="Y33" s="15">
        <f>(Fall13!E41/Fall13!E29-1)*100</f>
        <v>0.87826935851331722</v>
      </c>
      <c r="AA33" s="39">
        <f>AVERAGE(Fall13!N30:N41)</f>
        <v>870.79198349380147</v>
      </c>
      <c r="AB33" s="74">
        <f>(Fall13!N41/Fall13!N29-1)*100</f>
        <v>0.36409645796011691</v>
      </c>
      <c r="AD33" s="63">
        <f>AVERAGE(Fall13!U30:U41)</f>
        <v>60.189137591669379</v>
      </c>
      <c r="AE33" s="15">
        <f>(Fall13!U41/Fall13!U29-1)*100</f>
        <v>2.042083655963034</v>
      </c>
      <c r="AG33" s="65" t="e">
        <f>AVERAGE(Fall13!#REF!)</f>
        <v>#REF!</v>
      </c>
      <c r="AH33" s="15" t="e">
        <f>(Fall13!#REF!/Fall13!#REF!-1)*100</f>
        <v>#REF!</v>
      </c>
      <c r="AJ33" s="65" t="e">
        <f>AVERAGE(Fall13!#REF!)</f>
        <v>#REF!</v>
      </c>
      <c r="AK33" s="15" t="e">
        <f>(Fall13!#REF!/Fall13!#REF!-1)*100</f>
        <v>#REF!</v>
      </c>
      <c r="AM33" s="124">
        <f>Fall13!R41/Fall13!$R$16</f>
        <v>0.97483279874248308</v>
      </c>
      <c r="AN33" s="125" t="e">
        <f>Fall13!#REF!/Fall13!#REF!</f>
        <v>#REF!</v>
      </c>
      <c r="AW33" s="131">
        <f>[7]Sheet1!$K44</f>
        <v>35954.021384779931</v>
      </c>
    </row>
    <row r="34" spans="2:49">
      <c r="B34" s="9"/>
      <c r="C34" s="18"/>
      <c r="N34">
        <f>Fall13!A42</f>
        <v>1993</v>
      </c>
      <c r="O34">
        <f>Fall13!B42</f>
        <v>2</v>
      </c>
      <c r="P34" s="39">
        <f>AVERAGE(Fall13!Q31:Q42)</f>
        <v>365071.1873385178</v>
      </c>
      <c r="Q34" s="39">
        <f>AVERAGE(Fall13!T31:T42)</f>
        <v>23977.117010168946</v>
      </c>
      <c r="R34" s="15">
        <f>(Fall13!Q43/Fall13!Q31-1)*100</f>
        <v>3.1697510341449853</v>
      </c>
      <c r="S34" s="116">
        <f>(Fall13!R42/Fall13!R30-1)*100</f>
        <v>1.2449170711892332</v>
      </c>
      <c r="T34" s="117">
        <f>AVERAGE(Fall13!R31:R42)</f>
        <v>35580.99053043616</v>
      </c>
      <c r="U34" s="39">
        <f>AVERAGE(Fall13!M31:M42)</f>
        <v>3669.7856660886941</v>
      </c>
      <c r="V34" s="15">
        <f>(Fall13!M42/Fall13!M30-1)*100</f>
        <v>3.7938589890148089</v>
      </c>
      <c r="X34" s="39">
        <f>AVERAGE(Fall13!E31:E42)</f>
        <v>472.93084708521701</v>
      </c>
      <c r="Y34" s="15">
        <f>(Fall13!E42/Fall13!E30-1)*100</f>
        <v>1.3660371797123316</v>
      </c>
      <c r="AA34" s="39">
        <f>AVERAGE(Fall13!N31:N42)</f>
        <v>870.84100843357862</v>
      </c>
      <c r="AB34" s="74">
        <f>(Fall13!N42/Fall13!N30-1)*100</f>
        <v>6.7205917389889791E-2</v>
      </c>
      <c r="AD34" s="63">
        <f>AVERAGE(Fall13!U31:U42)</f>
        <v>60.283947617747948</v>
      </c>
      <c r="AE34" s="15">
        <f>(Fall13!U42/Fall13!U30-1)*100</f>
        <v>1.9161457955624517</v>
      </c>
      <c r="AG34" s="65" t="e">
        <f>AVERAGE(Fall13!#REF!)</f>
        <v>#REF!</v>
      </c>
      <c r="AH34" s="15" t="e">
        <f>(Fall13!#REF!/Fall13!#REF!-1)*100</f>
        <v>#REF!</v>
      </c>
      <c r="AJ34" s="65" t="e">
        <f>AVERAGE(Fall13!#REF!)</f>
        <v>#REF!</v>
      </c>
      <c r="AK34" s="15" t="e">
        <f>(Fall13!#REF!/Fall13!#REF!-1)*100</f>
        <v>#REF!</v>
      </c>
      <c r="AM34" s="124">
        <f>Fall13!R42/Fall13!$R$16</f>
        <v>0.97640860046866429</v>
      </c>
      <c r="AN34" s="125" t="e">
        <f>Fall13!#REF!/Fall13!#REF!</f>
        <v>#REF!</v>
      </c>
      <c r="AW34" s="131">
        <f>[7]Sheet1!$K45</f>
        <v>36011.848287546127</v>
      </c>
    </row>
    <row r="35" spans="2:49">
      <c r="B35" s="9"/>
      <c r="C35" s="18"/>
      <c r="N35">
        <f>Fall13!A43</f>
        <v>1993</v>
      </c>
      <c r="O35">
        <f>Fall13!B43</f>
        <v>3</v>
      </c>
      <c r="P35" s="39">
        <f>AVERAGE(Fall13!Q32:Q43)</f>
        <v>366015.84307890706</v>
      </c>
      <c r="Q35" s="39">
        <f>AVERAGE(Fall13!T32:T43)</f>
        <v>23996.968711877194</v>
      </c>
      <c r="R35" s="15">
        <f>(Fall13!Q44/Fall13!Q32-1)*100</f>
        <v>3.4646684285635221</v>
      </c>
      <c r="S35" s="116">
        <f>(Fall13!R43/Fall13!R31-1)*100</f>
        <v>1.8308753390847921</v>
      </c>
      <c r="T35" s="117">
        <f>AVERAGE(Fall13!R32:R43)</f>
        <v>35635.1180846114</v>
      </c>
      <c r="U35" s="39">
        <f>AVERAGE(Fall13!M32:M43)</f>
        <v>3682.2372647950051</v>
      </c>
      <c r="V35" s="15">
        <f>(Fall13!M43/Fall13!M31-1)*100</f>
        <v>4.1295811052074693</v>
      </c>
      <c r="X35" s="39">
        <f>AVERAGE(Fall13!E32:E43)</f>
        <v>473.58484329659353</v>
      </c>
      <c r="Y35" s="15">
        <f>(Fall13!E43/Fall13!E31-1)*100</f>
        <v>1.6687241262636432</v>
      </c>
      <c r="AA35" s="39">
        <f>AVERAGE(Fall13!N32:N43)</f>
        <v>871.19105185236583</v>
      </c>
      <c r="AB35" s="74">
        <f>(Fall13!N43/Fall13!N31-1)*100</f>
        <v>0.48070699664592986</v>
      </c>
      <c r="AD35" s="63">
        <f>AVERAGE(Fall13!U32:U43)</f>
        <v>60.360445808067034</v>
      </c>
      <c r="AE35" s="15">
        <f>(Fall13!U43/Fall13!U31-1)*100</f>
        <v>1.5405804283039615</v>
      </c>
      <c r="AG35" s="65" t="e">
        <f>AVERAGE(Fall13!#REF!)</f>
        <v>#REF!</v>
      </c>
      <c r="AH35" s="15" t="e">
        <f>(Fall13!#REF!/Fall13!#REF!-1)*100</f>
        <v>#REF!</v>
      </c>
      <c r="AJ35" s="65" t="e">
        <f>AVERAGE(Fall13!#REF!)</f>
        <v>#REF!</v>
      </c>
      <c r="AK35" s="15" t="e">
        <f>(Fall13!#REF!/Fall13!#REF!-1)*100</f>
        <v>#REF!</v>
      </c>
      <c r="AM35" s="124">
        <f>Fall13!R43/Fall13!$R$16</f>
        <v>0.97961818033676407</v>
      </c>
      <c r="AN35" s="125" t="e">
        <f>Fall13!#REF!/Fall13!#REF!</f>
        <v>#REF!</v>
      </c>
      <c r="AW35" s="131">
        <f>[7]Sheet1!$K46</f>
        <v>36114.104356956668</v>
      </c>
    </row>
    <row r="36" spans="2:49">
      <c r="B36" s="9"/>
      <c r="C36" s="18"/>
      <c r="N36">
        <f>Fall13!A44</f>
        <v>1993</v>
      </c>
      <c r="O36">
        <f>Fall13!B44</f>
        <v>4</v>
      </c>
      <c r="P36" s="39">
        <f>AVERAGE(Fall13!Q33:Q44)</f>
        <v>367054.2241753019</v>
      </c>
      <c r="Q36" s="39">
        <f>AVERAGE(Fall13!T33:T44)</f>
        <v>24023.526180310044</v>
      </c>
      <c r="R36" s="15">
        <f>(Fall13!Q45/Fall13!Q33-1)*100</f>
        <v>3.8671500648731705</v>
      </c>
      <c r="S36" s="116">
        <f>(Fall13!R44/Fall13!R32-1)*100</f>
        <v>2.4352242165680327</v>
      </c>
      <c r="T36" s="117">
        <f>AVERAGE(Fall13!R33:R44)</f>
        <v>35706.964093945193</v>
      </c>
      <c r="U36" s="39">
        <f>AVERAGE(Fall13!M33:M44)</f>
        <v>3695.862175142121</v>
      </c>
      <c r="V36" s="15">
        <f>(Fall13!M44/Fall13!M32-1)*100</f>
        <v>4.5085689477289304</v>
      </c>
      <c r="X36" s="39">
        <f>AVERAGE(Fall13!E33:E44)</f>
        <v>474.27621809440217</v>
      </c>
      <c r="Y36" s="15">
        <f>(Fall13!E44/Fall13!E32-1)*100</f>
        <v>1.763925923273657</v>
      </c>
      <c r="AA36" s="39">
        <f>AVERAGE(Fall13!N33:N44)</f>
        <v>872.10213817299427</v>
      </c>
      <c r="AB36" s="74">
        <f>(Fall13!N44/Fall13!N32-1)*100</f>
        <v>1.258268231132198</v>
      </c>
      <c r="AD36" s="63">
        <f>AVERAGE(Fall13!U33:U44)</f>
        <v>60.412205918033116</v>
      </c>
      <c r="AE36" s="15">
        <f>(Fall13!U44/Fall13!U32-1)*100</f>
        <v>1.0371572338724766</v>
      </c>
      <c r="AG36" s="65" t="e">
        <f>AVERAGE(Fall13!#REF!)</f>
        <v>#REF!</v>
      </c>
      <c r="AH36" s="15" t="e">
        <f>(Fall13!#REF!/Fall13!#REF!-1)*100</f>
        <v>#REF!</v>
      </c>
      <c r="AJ36" s="65" t="e">
        <f>AVERAGE(Fall13!#REF!)</f>
        <v>#REF!</v>
      </c>
      <c r="AK36" s="15" t="e">
        <f>(Fall13!#REF!/Fall13!#REF!-1)*100</f>
        <v>#REF!</v>
      </c>
      <c r="AM36" s="124">
        <f>Fall13!R44/Fall13!$R$16</f>
        <v>0.9834012363895458</v>
      </c>
      <c r="AN36" s="125" t="e">
        <f>Fall13!#REF!/Fall13!#REF!</f>
        <v>#REF!</v>
      </c>
      <c r="AW36" s="131">
        <f>[7]Sheet1!$K47</f>
        <v>36234.07651983729</v>
      </c>
    </row>
    <row r="37" spans="2:49">
      <c r="B37" s="9"/>
      <c r="C37" s="18"/>
      <c r="N37">
        <f>Fall13!A45</f>
        <v>1993</v>
      </c>
      <c r="O37">
        <f>Fall13!B45</f>
        <v>5</v>
      </c>
      <c r="P37" s="39">
        <f>AVERAGE(Fall13!Q34:Q45)</f>
        <v>368217.34212606953</v>
      </c>
      <c r="Q37" s="39">
        <f>AVERAGE(Fall13!T34:T45)</f>
        <v>24057.86186355073</v>
      </c>
      <c r="R37" s="15">
        <f>(Fall13!Q46/Fall13!Q34-1)*100</f>
        <v>4.1403887226150626</v>
      </c>
      <c r="S37" s="116">
        <f>(Fall13!R45/Fall13!R33-1)*100</f>
        <v>2.8612850860207484</v>
      </c>
      <c r="T37" s="117">
        <f>AVERAGE(Fall13!R34:R45)</f>
        <v>35791.226430441522</v>
      </c>
      <c r="U37" s="39">
        <f>AVERAGE(Fall13!M34:M45)</f>
        <v>3710.5705670681091</v>
      </c>
      <c r="V37" s="15">
        <f>(Fall13!M45/Fall13!M33-1)*100</f>
        <v>4.8579551798284548</v>
      </c>
      <c r="X37" s="39">
        <f>AVERAGE(Fall13!E34:E45)</f>
        <v>474.92278088001837</v>
      </c>
      <c r="Y37" s="15">
        <f>(Fall13!E45/Fall13!E33-1)*100</f>
        <v>1.6480298628365198</v>
      </c>
      <c r="AA37" s="39">
        <f>AVERAGE(Fall13!N34:N45)</f>
        <v>873.40189450738796</v>
      </c>
      <c r="AB37" s="74">
        <f>(Fall13!N45/Fall13!N33-1)*100</f>
        <v>1.8033774122341306</v>
      </c>
      <c r="AD37" s="63">
        <f>AVERAGE(Fall13!U34:U45)</f>
        <v>60.442564970337521</v>
      </c>
      <c r="AE37" s="15">
        <f>(Fall13!U45/Fall13!U33-1)*100</f>
        <v>0.60578970769622487</v>
      </c>
      <c r="AG37" s="65" t="e">
        <f>AVERAGE(Fall13!#REF!)</f>
        <v>#REF!</v>
      </c>
      <c r="AH37" s="15" t="e">
        <f>(Fall13!#REF!/Fall13!#REF!-1)*100</f>
        <v>#REF!</v>
      </c>
      <c r="AJ37" s="65" t="e">
        <f>AVERAGE(Fall13!#REF!)</f>
        <v>#REF!</v>
      </c>
      <c r="AK37" s="15" t="e">
        <f>(Fall13!#REF!/Fall13!#REF!-1)*100</f>
        <v>#REF!</v>
      </c>
      <c r="AM37" s="124">
        <f>Fall13!R45/Fall13!$R$16</f>
        <v>0.98569384154680151</v>
      </c>
      <c r="AN37" s="125" t="e">
        <f>Fall13!#REF!/Fall13!#REF!</f>
        <v>#REF!</v>
      </c>
      <c r="AW37" s="131">
        <f>[7]Sheet1!$K48</f>
        <v>36313.867463318675</v>
      </c>
    </row>
    <row r="38" spans="2:49">
      <c r="B38" s="9"/>
      <c r="C38" s="18"/>
      <c r="N38">
        <f>Fall13!A46</f>
        <v>1993</v>
      </c>
      <c r="O38">
        <f>Fall13!B46</f>
        <v>6</v>
      </c>
      <c r="P38" s="39">
        <f>AVERAGE(Fall13!Q35:Q46)</f>
        <v>369462.34878500504</v>
      </c>
      <c r="Q38" s="39">
        <f>AVERAGE(Fall13!T35:T46)</f>
        <v>24095.86050093027</v>
      </c>
      <c r="R38" s="15">
        <f>(Fall13!Q47/Fall13!Q35-1)*100</f>
        <v>4.1678933334226453</v>
      </c>
      <c r="S38" s="116">
        <f>(Fall13!R46/Fall13!R34-1)*100</f>
        <v>2.9886334336385545</v>
      </c>
      <c r="T38" s="117">
        <f>AVERAGE(Fall13!R35:R46)</f>
        <v>35879.102155421315</v>
      </c>
      <c r="U38" s="39">
        <f>AVERAGE(Fall13!M35:M46)</f>
        <v>3726.1263424456179</v>
      </c>
      <c r="V38" s="15">
        <f>(Fall13!M46/Fall13!M34-1)*100</f>
        <v>5.1303225304460964</v>
      </c>
      <c r="X38" s="39">
        <f>AVERAGE(Fall13!E35:E46)</f>
        <v>475.45913225135763</v>
      </c>
      <c r="Y38" s="15">
        <f>(Fall13!E46/Fall13!E34-1)*100</f>
        <v>1.3651374392485316</v>
      </c>
      <c r="AA38" s="39">
        <f>AVERAGE(Fall13!N35:N46)</f>
        <v>874.64448075790824</v>
      </c>
      <c r="AB38" s="74">
        <f>(Fall13!N46/Fall13!N34-1)*100</f>
        <v>1.7242855150621628</v>
      </c>
      <c r="AD38" s="63">
        <f>AVERAGE(Fall13!U35:U46)</f>
        <v>60.462057606314353</v>
      </c>
      <c r="AE38" s="15">
        <f>(Fall13!U46/Fall13!U34-1)*100</f>
        <v>0.38824798609955469</v>
      </c>
      <c r="AG38" s="65" t="e">
        <f>AVERAGE(Fall13!#REF!)</f>
        <v>#REF!</v>
      </c>
      <c r="AH38" s="15" t="e">
        <f>(Fall13!#REF!/Fall13!#REF!-1)*100</f>
        <v>#REF!</v>
      </c>
      <c r="AJ38" s="65" t="e">
        <f>AVERAGE(Fall13!#REF!)</f>
        <v>#REF!</v>
      </c>
      <c r="AK38" s="15" t="e">
        <f>(Fall13!#REF!/Fall13!#REF!-1)*100</f>
        <v>#REF!</v>
      </c>
      <c r="AM38" s="124">
        <f>Fall13!R46/Fall13!$R$16</f>
        <v>0.98537898743779351</v>
      </c>
      <c r="AN38" s="125" t="e">
        <f>Fall13!#REF!/Fall13!#REF!</f>
        <v>#REF!</v>
      </c>
      <c r="AW38" s="131">
        <f>[7]Sheet1!$K49</f>
        <v>36320.895633131673</v>
      </c>
    </row>
    <row r="39" spans="2:49">
      <c r="B39" s="9"/>
      <c r="C39" s="18"/>
      <c r="N39">
        <f>Fall13!A47</f>
        <v>1993</v>
      </c>
      <c r="O39">
        <f>Fall13!B47</f>
        <v>7</v>
      </c>
      <c r="P39" s="39">
        <f>AVERAGE(Fall13!Q36:Q47)</f>
        <v>370714.7800672946</v>
      </c>
      <c r="Q39" s="39">
        <f>AVERAGE(Fall13!T36:T47)</f>
        <v>24132.195209487607</v>
      </c>
      <c r="R39" s="15">
        <f>(Fall13!Q48/Fall13!Q36-1)*100</f>
        <v>3.868955726903045</v>
      </c>
      <c r="S39" s="116">
        <f>(Fall13!R47/Fall13!R35-1)*100</f>
        <v>2.878673111425023</v>
      </c>
      <c r="T39" s="117">
        <f>AVERAGE(Fall13!R36:R47)</f>
        <v>35963.706685930927</v>
      </c>
      <c r="U39" s="39">
        <f>AVERAGE(Fall13!M36:M47)</f>
        <v>3742.2478051052935</v>
      </c>
      <c r="V39" s="15">
        <f>(Fall13!M47/Fall13!M35-1)*100</f>
        <v>5.3088747994811003</v>
      </c>
      <c r="X39" s="39">
        <f>AVERAGE(Fall13!E36:E47)</f>
        <v>475.8711370375807</v>
      </c>
      <c r="Y39" s="15">
        <f>(Fall13!E47/Fall13!E35-1)*100</f>
        <v>1.0470713533772269</v>
      </c>
      <c r="AA39" s="39">
        <f>AVERAGE(Fall13!N36:N47)</f>
        <v>875.57975434697403</v>
      </c>
      <c r="AB39" s="74">
        <f>(Fall13!N47/Fall13!N35-1)*100</f>
        <v>1.2938094685562174</v>
      </c>
      <c r="AD39" s="63">
        <f>AVERAGE(Fall13!U36:U47)</f>
        <v>60.481462044964097</v>
      </c>
      <c r="AE39" s="15">
        <f>(Fall13!U47/Fall13!U35-1)*100</f>
        <v>0.38639071354742427</v>
      </c>
      <c r="AG39" s="65" t="e">
        <f>AVERAGE(Fall13!#REF!)</f>
        <v>#REF!</v>
      </c>
      <c r="AH39" s="15" t="e">
        <f>(Fall13!#REF!/Fall13!#REF!-1)*100</f>
        <v>#REF!</v>
      </c>
      <c r="AJ39" s="65" t="e">
        <f>AVERAGE(Fall13!#REF!)</f>
        <v>#REF!</v>
      </c>
      <c r="AK39" s="15" t="e">
        <f>(Fall13!#REF!/Fall13!#REF!-1)*100</f>
        <v>#REF!</v>
      </c>
      <c r="AM39" s="124">
        <f>Fall13!R47/Fall13!$R$16</f>
        <v>0.98388503261022864</v>
      </c>
      <c r="AN39" s="125" t="e">
        <f>Fall13!#REF!/Fall13!#REF!</f>
        <v>#REF!</v>
      </c>
      <c r="AW39" s="131">
        <f>[7]Sheet1!$K50</f>
        <v>36294.362117420431</v>
      </c>
    </row>
    <row r="40" spans="2:49">
      <c r="B40" s="9"/>
      <c r="C40" s="18"/>
      <c r="N40">
        <f>Fall13!A48</f>
        <v>1993</v>
      </c>
      <c r="O40">
        <f>Fall13!B48</f>
        <v>8</v>
      </c>
      <c r="P40" s="39">
        <f>AVERAGE(Fall13!Q37:Q48)</f>
        <v>371882.04369158839</v>
      </c>
      <c r="Q40" s="39">
        <f>AVERAGE(Fall13!T37:T48)</f>
        <v>24161.612360026062</v>
      </c>
      <c r="R40" s="15">
        <f>(Fall13!Q49/Fall13!Q37-1)*100</f>
        <v>3.2739206675032939</v>
      </c>
      <c r="S40" s="116">
        <f>(Fall13!R48/Fall13!R36-1)*100</f>
        <v>2.6568793215880904</v>
      </c>
      <c r="T40" s="117">
        <f>AVERAGE(Fall13!R37:R48)</f>
        <v>36041.931696691732</v>
      </c>
      <c r="U40" s="39">
        <f>AVERAGE(Fall13!M37:M48)</f>
        <v>3758.6499673391718</v>
      </c>
      <c r="V40" s="15">
        <f>(Fall13!M48/Fall13!M36-1)*100</f>
        <v>5.3892931461276605</v>
      </c>
      <c r="X40" s="39">
        <f>AVERAGE(Fall13!E37:E48)</f>
        <v>476.20726398290276</v>
      </c>
      <c r="Y40" s="15">
        <f>(Fall13!E48/Fall13!E36-1)*100</f>
        <v>0.85328628516880833</v>
      </c>
      <c r="AA40" s="39">
        <f>AVERAGE(Fall13!N37:N48)</f>
        <v>876.31341106513935</v>
      </c>
      <c r="AB40" s="74">
        <f>(Fall13!N48/Fall13!N36-1)*100</f>
        <v>1.0113540412938882</v>
      </c>
      <c r="AD40" s="63">
        <f>AVERAGE(Fall13!U37:U48)</f>
        <v>60.509431859862396</v>
      </c>
      <c r="AE40" s="15">
        <f>(Fall13!U48/Fall13!U36-1)*100</f>
        <v>0.55680408059430864</v>
      </c>
      <c r="AG40" s="65" t="e">
        <f>AVERAGE(Fall13!#REF!)</f>
        <v>#REF!</v>
      </c>
      <c r="AH40" s="15" t="e">
        <f>(Fall13!#REF!/Fall13!#REF!-1)*100</f>
        <v>#REF!</v>
      </c>
      <c r="AJ40" s="65" t="e">
        <f>AVERAGE(Fall13!#REF!)</f>
        <v>#REF!</v>
      </c>
      <c r="AK40" s="15" t="e">
        <f>(Fall13!#REF!/Fall13!#REF!-1)*100</f>
        <v>#REF!</v>
      </c>
      <c r="AM40" s="124">
        <f>Fall13!R48/Fall13!$R$16</f>
        <v>0.98351183849041846</v>
      </c>
      <c r="AN40" s="125" t="e">
        <f>Fall13!#REF!/Fall13!#REF!</f>
        <v>#REF!</v>
      </c>
      <c r="AW40" s="131">
        <f>[7]Sheet1!$K51</f>
        <v>36299.143315769164</v>
      </c>
    </row>
    <row r="41" spans="2:49">
      <c r="B41" s="9"/>
      <c r="C41" s="18"/>
      <c r="N41">
        <f>Fall13!A49</f>
        <v>1993</v>
      </c>
      <c r="O41">
        <f>Fall13!B49</f>
        <v>9</v>
      </c>
      <c r="P41" s="39">
        <f>AVERAGE(Fall13!Q38:Q49)</f>
        <v>372880.63118073769</v>
      </c>
      <c r="Q41" s="39">
        <f>AVERAGE(Fall13!T38:T49)</f>
        <v>24180.200781905933</v>
      </c>
      <c r="R41" s="15">
        <f>(Fall13!Q50/Fall13!Q38-1)*100</f>
        <v>2.651861548745682</v>
      </c>
      <c r="S41" s="116">
        <f>(Fall13!R49/Fall13!R37-1)*100</f>
        <v>2.4295105272734041</v>
      </c>
      <c r="T41" s="117">
        <f>AVERAGE(Fall13!R38:R49)</f>
        <v>36113.774582528567</v>
      </c>
      <c r="U41" s="39">
        <f>AVERAGE(Fall13!M38:M49)</f>
        <v>3775.0629594978877</v>
      </c>
      <c r="V41" s="15">
        <f>(Fall13!M49/Fall13!M37-1)*100</f>
        <v>5.3752259632510402</v>
      </c>
      <c r="X41" s="39">
        <f>AVERAGE(Fall13!E38:E49)</f>
        <v>476.55012097282787</v>
      </c>
      <c r="Y41" s="15">
        <f>(Fall13!E49/Fall13!E37-1)*100</f>
        <v>0.86996290732717085</v>
      </c>
      <c r="AA41" s="39">
        <f>AVERAGE(Fall13!N38:N49)</f>
        <v>877.19550393686325</v>
      </c>
      <c r="AB41" s="74">
        <f>(Fall13!N49/Fall13!N37-1)*100</f>
        <v>1.213887532463942</v>
      </c>
      <c r="AD41" s="63">
        <f>AVERAGE(Fall13!U38:U49)</f>
        <v>60.551303643023004</v>
      </c>
      <c r="AE41" s="15">
        <f>(Fall13!U49/Fall13!U37-1)*100</f>
        <v>0.83247899771974332</v>
      </c>
      <c r="AG41" s="65" t="e">
        <f>AVERAGE(Fall13!#REF!)</f>
        <v>#REF!</v>
      </c>
      <c r="AH41" s="15" t="e">
        <f>(Fall13!#REF!/Fall13!#REF!-1)*100</f>
        <v>#REF!</v>
      </c>
      <c r="AJ41" s="65" t="e">
        <f>AVERAGE(Fall13!#REF!)</f>
        <v>#REF!</v>
      </c>
      <c r="AK41" s="15" t="e">
        <f>(Fall13!#REF!/Fall13!#REF!-1)*100</f>
        <v>#REF!</v>
      </c>
      <c r="AM41" s="124">
        <f>Fall13!R49/Fall13!$R$16</f>
        <v>0.98561615271358005</v>
      </c>
      <c r="AN41" s="125" t="e">
        <f>Fall13!#REF!/Fall13!#REF!</f>
        <v>#REF!</v>
      </c>
      <c r="AW41" s="131">
        <f>[7]Sheet1!$K52</f>
        <v>36373.004369091286</v>
      </c>
    </row>
    <row r="42" spans="2:49">
      <c r="B42" s="9"/>
      <c r="C42" s="18"/>
      <c r="N42">
        <f>Fall13!A50</f>
        <v>1993</v>
      </c>
      <c r="O42">
        <f>Fall13!B50</f>
        <v>10</v>
      </c>
      <c r="P42" s="39">
        <f>AVERAGE(Fall13!Q39:Q50)</f>
        <v>373699.761236155</v>
      </c>
      <c r="Q42" s="39">
        <f>AVERAGE(Fall13!T39:T50)</f>
        <v>24187.796371656488</v>
      </c>
      <c r="R42" s="15">
        <f>(Fall13!Q51/Fall13!Q39-1)*100</f>
        <v>2.3236943389538744</v>
      </c>
      <c r="S42" s="116">
        <f>(Fall13!R50/Fall13!R38-1)*100</f>
        <v>2.1983756899061957</v>
      </c>
      <c r="T42" s="117">
        <f>AVERAGE(Fall13!R39:R50)</f>
        <v>36179.136310321606</v>
      </c>
      <c r="U42" s="39">
        <f>AVERAGE(Fall13!M39:M50)</f>
        <v>3791.3393803576832</v>
      </c>
      <c r="V42" s="15">
        <f>(Fall13!M50/Fall13!M38-1)*100</f>
        <v>5.3088518444937227</v>
      </c>
      <c r="X42" s="39">
        <f>AVERAGE(Fall13!E39:E50)</f>
        <v>476.91850281361559</v>
      </c>
      <c r="Y42" s="15">
        <f>(Fall13!E50/Fall13!E38-1)*100</f>
        <v>0.93438149142566207</v>
      </c>
      <c r="AA42" s="39">
        <f>AVERAGE(Fall13!N39:N50)</f>
        <v>878.45424417470724</v>
      </c>
      <c r="AB42" s="74">
        <f>(Fall13!N50/Fall13!N38-1)*100</f>
        <v>1.7316263157013623</v>
      </c>
      <c r="AD42" s="63">
        <f>AVERAGE(Fall13!U39:U50)</f>
        <v>60.607213705718799</v>
      </c>
      <c r="AE42" s="15">
        <f>(Fall13!U50/Fall13!U38-1)*100</f>
        <v>1.1095484569195513</v>
      </c>
      <c r="AG42" s="65" t="e">
        <f>AVERAGE(Fall13!#REF!)</f>
        <v>#REF!</v>
      </c>
      <c r="AH42" s="15" t="e">
        <f>(Fall13!#REF!/Fall13!#REF!-1)*100</f>
        <v>#REF!</v>
      </c>
      <c r="AJ42" s="65" t="e">
        <f>AVERAGE(Fall13!#REF!)</f>
        <v>#REF!</v>
      </c>
      <c r="AK42" s="15" t="e">
        <f>(Fall13!#REF!/Fall13!#REF!-1)*100</f>
        <v>#REF!</v>
      </c>
      <c r="AM42" s="124">
        <f>Fall13!R50/Fall13!$R$16</f>
        <v>0.98874280331305409</v>
      </c>
      <c r="AN42" s="125" t="e">
        <f>Fall13!#REF!/Fall13!#REF!</f>
        <v>#REF!</v>
      </c>
      <c r="AW42" s="131">
        <f>[7]Sheet1!$K53</f>
        <v>36473.591936539786</v>
      </c>
    </row>
    <row r="43" spans="2:49">
      <c r="B43" s="9"/>
      <c r="C43" s="18"/>
      <c r="N43">
        <f>Fall13!A51</f>
        <v>1993</v>
      </c>
      <c r="O43">
        <f>Fall13!B51</f>
        <v>11</v>
      </c>
      <c r="P43" s="39">
        <f>AVERAGE(Fall13!Q40:Q51)</f>
        <v>374422.5775983241</v>
      </c>
      <c r="Q43" s="39">
        <f>AVERAGE(Fall13!T40:T51)</f>
        <v>24188.869159993032</v>
      </c>
      <c r="R43" s="15">
        <f>(Fall13!Q52/Fall13!Q40-1)*100</f>
        <v>2.4785200321413958</v>
      </c>
      <c r="S43" s="116">
        <f>(Fall13!R51/Fall13!R39-1)*100</f>
        <v>1.9377505874706324</v>
      </c>
      <c r="T43" s="117">
        <f>AVERAGE(Fall13!R40:R51)</f>
        <v>36237.004418605873</v>
      </c>
      <c r="U43" s="39">
        <f>AVERAGE(Fall13!M40:M51)</f>
        <v>3807.4782593873956</v>
      </c>
      <c r="V43" s="15">
        <f>(Fall13!M51/Fall13!M39-1)*100</f>
        <v>5.241072801480029</v>
      </c>
      <c r="X43" s="39">
        <f>AVERAGE(Fall13!E40:E51)</f>
        <v>477.23993250874247</v>
      </c>
      <c r="Y43" s="15">
        <f>(Fall13!E51/Fall13!E39-1)*100</f>
        <v>0.81445381338298706</v>
      </c>
      <c r="AA43" s="39">
        <f>AVERAGE(Fall13!N40:N51)</f>
        <v>880.08573571539512</v>
      </c>
      <c r="AB43" s="74">
        <f>(Fall13!N51/Fall13!N39-1)*100</f>
        <v>2.2442580357138864</v>
      </c>
      <c r="AD43" s="63">
        <f>AVERAGE(Fall13!U40:U51)</f>
        <v>60.671380959552899</v>
      </c>
      <c r="AE43" s="15">
        <f>(Fall13!U51/Fall13!U39-1)*100</f>
        <v>1.2716383044834245</v>
      </c>
      <c r="AG43" s="65" t="e">
        <f>AVERAGE(Fall13!#REF!)</f>
        <v>#REF!</v>
      </c>
      <c r="AH43" s="15" t="e">
        <f>(Fall13!#REF!/Fall13!#REF!-1)*100</f>
        <v>#REF!</v>
      </c>
      <c r="AJ43" s="65" t="e">
        <f>AVERAGE(Fall13!#REF!)</f>
        <v>#REF!</v>
      </c>
      <c r="AK43" s="15" t="e">
        <f>(Fall13!#REF!/Fall13!#REF!-1)*100</f>
        <v>#REF!</v>
      </c>
      <c r="AM43" s="124">
        <f>Fall13!R51/Fall13!$R$16</f>
        <v>0.99059056069228923</v>
      </c>
      <c r="AN43" s="125" t="e">
        <f>Fall13!#REF!/Fall13!#REF!</f>
        <v>#REF!</v>
      </c>
      <c r="AW43" s="131">
        <f>[7]Sheet1!$K54</f>
        <v>36532.908486580636</v>
      </c>
    </row>
    <row r="44" spans="2:49">
      <c r="B44" s="9"/>
      <c r="C44" s="18"/>
      <c r="N44">
        <f>Fall13!A52</f>
        <v>1993</v>
      </c>
      <c r="O44">
        <f>Fall13!B52</f>
        <v>12</v>
      </c>
      <c r="P44" s="39">
        <f>AVERAGE(Fall13!Q41:Q52)</f>
        <v>375191.37358207954</v>
      </c>
      <c r="Q44" s="39">
        <f>AVERAGE(Fall13!T41:T52)</f>
        <v>24190.790096474957</v>
      </c>
      <c r="R44" s="15">
        <f>(Fall13!Q53/Fall13!Q41-1)*100</f>
        <v>2.9432048578929226</v>
      </c>
      <c r="S44" s="116">
        <f>(Fall13!R52/Fall13!R40-1)*100</f>
        <v>1.6336736251116202</v>
      </c>
      <c r="T44" s="117">
        <f>AVERAGE(Fall13!R41:R52)</f>
        <v>36285.896432037254</v>
      </c>
      <c r="U44" s="39">
        <f>AVERAGE(Fall13!M41:M52)</f>
        <v>3823.5703086110566</v>
      </c>
      <c r="V44" s="15">
        <f>(Fall13!M52/Fall13!M40-1)*100</f>
        <v>5.2032257182703434</v>
      </c>
      <c r="X44" s="39">
        <f>AVERAGE(Fall13!E41:E52)</f>
        <v>477.38485740109536</v>
      </c>
      <c r="Y44" s="15">
        <f>(Fall13!E52/Fall13!E40-1)*100</f>
        <v>0.36643174089732167</v>
      </c>
      <c r="AA44" s="39">
        <f>AVERAGE(Fall13!N41:N52)</f>
        <v>881.92231718809819</v>
      </c>
      <c r="AB44" s="74">
        <f>(Fall13!N52/Fall13!N40-1)*100</f>
        <v>2.5246704023919042</v>
      </c>
      <c r="AD44" s="63">
        <f>AVERAGE(Fall13!U41:U52)</f>
        <v>60.735633366378529</v>
      </c>
      <c r="AE44" s="15">
        <f>(Fall13!U52/Fall13!U40-1)*100</f>
        <v>1.2729393167868697</v>
      </c>
      <c r="AG44" s="65" t="e">
        <f>AVERAGE(Fall13!#REF!)</f>
        <v>#REF!</v>
      </c>
      <c r="AH44" s="15" t="e">
        <f>(Fall13!#REF!/Fall13!#REF!-1)*100</f>
        <v>#REF!</v>
      </c>
      <c r="AJ44" s="65" t="e">
        <f>AVERAGE(Fall13!#REF!)</f>
        <v>#REF!</v>
      </c>
      <c r="AK44" s="15" t="e">
        <f>(Fall13!#REF!/Fall13!#REF!-1)*100</f>
        <v>#REF!</v>
      </c>
      <c r="AM44" s="124">
        <f>Fall13!R52/Fall13!$R$16</f>
        <v>0.98975562724243682</v>
      </c>
      <c r="AN44" s="125" t="e">
        <f>Fall13!#REF!/Fall13!#REF!</f>
        <v>#REF!</v>
      </c>
      <c r="AW44" s="131">
        <f>[7]Sheet1!$K55</f>
        <v>36509.79382897108</v>
      </c>
    </row>
    <row r="45" spans="2:49">
      <c r="B45" s="9"/>
      <c r="C45" s="18"/>
      <c r="N45">
        <f>Fall13!A53</f>
        <v>1994</v>
      </c>
      <c r="O45">
        <f>Fall13!B53</f>
        <v>1</v>
      </c>
      <c r="P45" s="39">
        <f>AVERAGE(Fall13!Q42:Q53)</f>
        <v>376097.22206657007</v>
      </c>
      <c r="Q45" s="39">
        <f>AVERAGE(Fall13!T42:T53)</f>
        <v>24198.292051855959</v>
      </c>
      <c r="R45" s="15">
        <f>(Fall13!Q54/Fall13!Q42-1)*100</f>
        <v>3.3852874710222913</v>
      </c>
      <c r="S45" s="116">
        <f>(Fall13!R53/Fall13!R41-1)*100</f>
        <v>1.3104981276047534</v>
      </c>
      <c r="T45" s="117">
        <f>AVERAGE(Fall13!R42:R53)</f>
        <v>36325.156297455811</v>
      </c>
      <c r="U45" s="39">
        <f>AVERAGE(Fall13!M42:M53)</f>
        <v>3839.6305938627115</v>
      </c>
      <c r="V45" s="15">
        <f>(Fall13!M53/Fall13!M41-1)*100</f>
        <v>5.1690886011995785</v>
      </c>
      <c r="X45" s="39">
        <f>AVERAGE(Fall13!E42:E53)</f>
        <v>477.27283074737215</v>
      </c>
      <c r="Y45" s="15">
        <f>(Fall13!E53/Fall13!E41-1)*100</f>
        <v>-0.28244634036271865</v>
      </c>
      <c r="AA45" s="39">
        <f>AVERAGE(Fall13!N42:N53)</f>
        <v>883.84508996934562</v>
      </c>
      <c r="AB45" s="74">
        <f>(Fall13!N53/Fall13!N41-1)*100</f>
        <v>2.6393257571078577</v>
      </c>
      <c r="AD45" s="63">
        <f>AVERAGE(Fall13!U42:U53)</f>
        <v>60.800603524901</v>
      </c>
      <c r="AE45" s="15">
        <f>(Fall13!U53/Fall13!U41-1)*100</f>
        <v>1.287734300928256</v>
      </c>
      <c r="AG45" s="65" t="e">
        <f>AVERAGE(Fall13!#REF!)</f>
        <v>#REF!</v>
      </c>
      <c r="AH45" s="15" t="e">
        <f>(Fall13!#REF!/Fall13!#REF!-1)*100</f>
        <v>#REF!</v>
      </c>
      <c r="AJ45" s="65" t="e">
        <f>AVERAGE(Fall13!#REF!)</f>
        <v>#REF!</v>
      </c>
      <c r="AK45" s="15" t="e">
        <f>(Fall13!#REF!/Fall13!#REF!-1)*100</f>
        <v>#REF!</v>
      </c>
      <c r="AM45" s="124">
        <f>Fall13!R53/Fall13!$R$16</f>
        <v>0.98760796431728026</v>
      </c>
      <c r="AN45" s="125" t="e">
        <f>Fall13!#REF!/Fall13!#REF!</f>
        <v>#REF!</v>
      </c>
      <c r="AW45" s="131">
        <f>[7]Sheet1!$K56</f>
        <v>36449.948131676298</v>
      </c>
    </row>
    <row r="46" spans="2:49">
      <c r="B46" s="9"/>
      <c r="C46" s="18"/>
      <c r="N46">
        <f>Fall13!A54</f>
        <v>1994</v>
      </c>
      <c r="O46">
        <f>Fall13!B54</f>
        <v>2</v>
      </c>
      <c r="P46" s="39">
        <f>AVERAGE(Fall13!Q43:Q54)</f>
        <v>377134.46644988254</v>
      </c>
      <c r="Q46" s="39">
        <f>AVERAGE(Fall13!T43:T54)</f>
        <v>24211.293151487858</v>
      </c>
      <c r="R46" s="15">
        <f>(Fall13!Q55/Fall13!Q43-1)*100</f>
        <v>3.6049192471833358</v>
      </c>
      <c r="S46" s="116">
        <f>(Fall13!R54/Fall13!R42-1)*100</f>
        <v>1.0316565025368041</v>
      </c>
      <c r="T46" s="117">
        <f>AVERAGE(Fall13!R43:R54)</f>
        <v>36356.112593048085</v>
      </c>
      <c r="U46" s="39">
        <f>AVERAGE(Fall13!M43:M54)</f>
        <v>3855.5558739436183</v>
      </c>
      <c r="V46" s="15">
        <f>(Fall13!M54/Fall13!M42-1)*100</f>
        <v>5.1005134458800949</v>
      </c>
      <c r="X46" s="39">
        <f>AVERAGE(Fall13!E43:E54)</f>
        <v>476.92645743777052</v>
      </c>
      <c r="Y46" s="15">
        <f>(Fall13!E54/Fall13!E42-1)*100</f>
        <v>-0.87099559727535913</v>
      </c>
      <c r="AA46" s="39">
        <f>AVERAGE(Fall13!N43:N54)</f>
        <v>885.84379874696299</v>
      </c>
      <c r="AB46" s="74">
        <f>(Fall13!N54/Fall13!N42-1)*100</f>
        <v>2.7380929756853911</v>
      </c>
      <c r="AD46" s="63">
        <f>AVERAGE(Fall13!U43:U54)</f>
        <v>60.878286297109874</v>
      </c>
      <c r="AE46" s="15">
        <f>(Fall13!U54/Fall13!U42-1)*100</f>
        <v>1.5404798027573552</v>
      </c>
      <c r="AG46" s="65" t="e">
        <f>AVERAGE(Fall13!#REF!)</f>
        <v>#REF!</v>
      </c>
      <c r="AH46" s="15" t="e">
        <f>(Fall13!#REF!/Fall13!#REF!-1)*100</f>
        <v>#REF!</v>
      </c>
      <c r="AJ46" s="65" t="e">
        <f>AVERAGE(Fall13!#REF!)</f>
        <v>#REF!</v>
      </c>
      <c r="AK46" s="15" t="e">
        <f>(Fall13!#REF!/Fall13!#REF!-1)*100</f>
        <v>#REF!</v>
      </c>
      <c r="AM46" s="124">
        <f>Fall13!R54/Fall13!$R$16</f>
        <v>0.98648178328672775</v>
      </c>
      <c r="AN46" s="125" t="e">
        <f>Fall13!#REF!/Fall13!#REF!</f>
        <v>#REF!</v>
      </c>
      <c r="AW46" s="131">
        <f>[7]Sheet1!$K57</f>
        <v>36429.001705181639</v>
      </c>
    </row>
    <row r="47" spans="2:49">
      <c r="B47" s="9"/>
      <c r="C47" s="18"/>
      <c r="N47">
        <f>Fall13!A55</f>
        <v>1994</v>
      </c>
      <c r="O47">
        <f>Fall13!B55</f>
        <v>3</v>
      </c>
      <c r="P47" s="39">
        <f>AVERAGE(Fall13!Q44:Q55)</f>
        <v>378242.86599520338</v>
      </c>
      <c r="Q47" s="39">
        <f>AVERAGE(Fall13!T44:T55)</f>
        <v>24227.004637160881</v>
      </c>
      <c r="R47" s="15">
        <f>(Fall13!Q56/Fall13!Q44-1)*100</f>
        <v>3.6453088321286797</v>
      </c>
      <c r="S47" s="116">
        <f>(Fall13!R55/Fall13!R43-1)*100</f>
        <v>0.81811559146311996</v>
      </c>
      <c r="T47" s="117">
        <f>AVERAGE(Fall13!R44:R55)</f>
        <v>36380.741989799215</v>
      </c>
      <c r="U47" s="39">
        <f>AVERAGE(Fall13!M44:M55)</f>
        <v>3871.1840197972292</v>
      </c>
      <c r="V47" s="15">
        <f>(Fall13!M55/Fall13!M43-1)*100</f>
        <v>4.9775338122654889</v>
      </c>
      <c r="X47" s="39">
        <f>AVERAGE(Fall13!E44:E55)</f>
        <v>476.42392297068704</v>
      </c>
      <c r="Y47" s="15">
        <f>(Fall13!E55/Fall13!E43-1)*100</f>
        <v>-1.2612111248377911</v>
      </c>
      <c r="AA47" s="39">
        <f>AVERAGE(Fall13!N44:N55)</f>
        <v>887.97863006136879</v>
      </c>
      <c r="AB47" s="74">
        <f>(Fall13!N55/Fall13!N43-1)*100</f>
        <v>2.9176917598094487</v>
      </c>
      <c r="AD47" s="63">
        <f>AVERAGE(Fall13!U44:U55)</f>
        <v>60.987193127382817</v>
      </c>
      <c r="AE47" s="15">
        <f>(Fall13!U55/Fall13!U43-1)*100</f>
        <v>2.1599748349021786</v>
      </c>
      <c r="AG47" s="65" t="e">
        <f>AVERAGE(Fall13!#REF!)</f>
        <v>#REF!</v>
      </c>
      <c r="AH47" s="15" t="e">
        <f>(Fall13!#REF!/Fall13!#REF!-1)*100</f>
        <v>#REF!</v>
      </c>
      <c r="AJ47" s="65" t="e">
        <f>AVERAGE(Fall13!#REF!)</f>
        <v>#REF!</v>
      </c>
      <c r="AK47" s="15" t="e">
        <f>(Fall13!#REF!/Fall13!#REF!-1)*100</f>
        <v>#REF!</v>
      </c>
      <c r="AM47" s="124">
        <f>Fall13!R55/Fall13!$R$16</f>
        <v>0.98763258940690657</v>
      </c>
      <c r="AN47" s="125" t="e">
        <f>Fall13!#REF!/Fall13!#REF!</f>
        <v>#REF!</v>
      </c>
      <c r="AW47" s="131">
        <f>[7]Sheet1!$K58</f>
        <v>36486.55071912393</v>
      </c>
    </row>
    <row r="48" spans="2:49">
      <c r="B48" s="9"/>
      <c r="C48" s="18"/>
      <c r="N48">
        <f>Fall13!A56</f>
        <v>1994</v>
      </c>
      <c r="O48">
        <f>Fall13!B56</f>
        <v>4</v>
      </c>
      <c r="P48" s="39">
        <f>AVERAGE(Fall13!Q45:Q56)</f>
        <v>379373.23825947201</v>
      </c>
      <c r="Q48" s="39">
        <f>AVERAGE(Fall13!T45:T56)</f>
        <v>24243.670861423332</v>
      </c>
      <c r="R48" s="15">
        <f>(Fall13!Q57/Fall13!Q45-1)*100</f>
        <v>3.6283973215730292</v>
      </c>
      <c r="S48" s="116">
        <f>(Fall13!R56/Fall13!R44-1)*100</f>
        <v>0.67883513114912475</v>
      </c>
      <c r="T48" s="117">
        <f>AVERAGE(Fall13!R45:R56)</f>
        <v>36401.257264132109</v>
      </c>
      <c r="U48" s="39">
        <f>AVERAGE(Fall13!M45:M56)</f>
        <v>3886.4808349662521</v>
      </c>
      <c r="V48" s="15">
        <f>(Fall13!M56/Fall13!M44-1)*100</f>
        <v>4.8434428595159229</v>
      </c>
      <c r="X48" s="39">
        <f>AVERAGE(Fall13!E45:E56)</f>
        <v>475.86040586077706</v>
      </c>
      <c r="Y48" s="15">
        <f>(Fall13!E56/Fall13!E44-1)*100</f>
        <v>-1.4127979372233201</v>
      </c>
      <c r="AA48" s="39">
        <f>AVERAGE(Fall13!N45:N56)</f>
        <v>890.24773127072785</v>
      </c>
      <c r="AB48" s="74">
        <f>(Fall13!N56/Fall13!N44-1)*100</f>
        <v>3.0948319896336285</v>
      </c>
      <c r="AD48" s="63">
        <f>AVERAGE(Fall13!U45:U56)</f>
        <v>61.137917891067957</v>
      </c>
      <c r="AE48" s="15">
        <f>(Fall13!U56/Fall13!U44-1)*100</f>
        <v>2.9891857524956933</v>
      </c>
      <c r="AG48" s="65" t="e">
        <f>AVERAGE(Fall13!#REF!)</f>
        <v>#REF!</v>
      </c>
      <c r="AH48" s="15" t="e">
        <f>(Fall13!#REF!/Fall13!#REF!-1)*100</f>
        <v>#REF!</v>
      </c>
      <c r="AJ48" s="65" t="e">
        <f>AVERAGE(Fall13!#REF!)</f>
        <v>#REF!</v>
      </c>
      <c r="AK48" s="15" t="e">
        <f>(Fall13!#REF!/Fall13!#REF!-1)*100</f>
        <v>#REF!</v>
      </c>
      <c r="AM48" s="124">
        <f>Fall13!R56/Fall13!$R$16</f>
        <v>0.99007690946231286</v>
      </c>
      <c r="AN48" s="125" t="e">
        <f>Fall13!#REF!/Fall13!#REF!</f>
        <v>#REF!</v>
      </c>
      <c r="AW48" s="131">
        <f>[7]Sheet1!$K59</f>
        <v>36579.763226470248</v>
      </c>
    </row>
    <row r="49" spans="2:49">
      <c r="B49" s="9"/>
      <c r="C49" s="18"/>
      <c r="N49">
        <f>Fall13!A57</f>
        <v>1994</v>
      </c>
      <c r="O49">
        <f>Fall13!B57</f>
        <v>5</v>
      </c>
      <c r="P49" s="39">
        <f>AVERAGE(Fall13!Q46:Q57)</f>
        <v>380506.74938296521</v>
      </c>
      <c r="Q49" s="39">
        <f>AVERAGE(Fall13!T46:T57)</f>
        <v>24261.763687353934</v>
      </c>
      <c r="R49" s="15">
        <f>(Fall13!Q58/Fall13!Q46-1)*100</f>
        <v>3.6458393733810546</v>
      </c>
      <c r="S49" s="116">
        <f>(Fall13!R57/Fall13!R45-1)*100</f>
        <v>0.62979901549378159</v>
      </c>
      <c r="T49" s="117">
        <f>AVERAGE(Fall13!R46:R57)</f>
        <v>36420.334976183563</v>
      </c>
      <c r="U49" s="39">
        <f>AVERAGE(Fall13!M46:M57)</f>
        <v>3901.6338703629931</v>
      </c>
      <c r="V49" s="15">
        <f>(Fall13!M57/Fall13!M45-1)*100</f>
        <v>4.772946465687844</v>
      </c>
      <c r="X49" s="39">
        <f>AVERAGE(Fall13!E46:E57)</f>
        <v>475.34435414435535</v>
      </c>
      <c r="Y49" s="15">
        <f>(Fall13!E57/Fall13!E45-1)*100</f>
        <v>-1.2940427803107224</v>
      </c>
      <c r="AA49" s="39">
        <f>AVERAGE(Fall13!N46:N57)</f>
        <v>892.5295018911429</v>
      </c>
      <c r="AB49" s="74">
        <f>(Fall13!N57/Fall13!N45-1)*100</f>
        <v>3.1098144749389878</v>
      </c>
      <c r="AD49" s="63">
        <f>AVERAGE(Fall13!U46:U57)</f>
        <v>61.325283994601079</v>
      </c>
      <c r="AE49" s="15">
        <f>(Fall13!U57/Fall13!U45-1)*100</f>
        <v>3.7162226923190156</v>
      </c>
      <c r="AG49" s="65" t="e">
        <f>AVERAGE(Fall13!#REF!)</f>
        <v>#REF!</v>
      </c>
      <c r="AH49" s="15" t="e">
        <f>(Fall13!#REF!/Fall13!#REF!-1)*100</f>
        <v>#REF!</v>
      </c>
      <c r="AJ49" s="65" t="e">
        <f>AVERAGE(Fall13!#REF!)</f>
        <v>#REF!</v>
      </c>
      <c r="AK49" s="15" t="e">
        <f>(Fall13!#REF!/Fall13!#REF!-1)*100</f>
        <v>#REF!</v>
      </c>
      <c r="AM49" s="124">
        <f>Fall13!R57/Fall13!$R$16</f>
        <v>0.99190173165664608</v>
      </c>
      <c r="AN49" s="125" t="e">
        <f>Fall13!#REF!/Fall13!#REF!</f>
        <v>#REF!</v>
      </c>
      <c r="AW49" s="131">
        <f>[7]Sheet1!$K60</f>
        <v>36629.560271218223</v>
      </c>
    </row>
    <row r="50" spans="2:49">
      <c r="B50" s="9"/>
      <c r="C50" s="18"/>
      <c r="N50">
        <f>Fall13!A58</f>
        <v>1994</v>
      </c>
      <c r="O50">
        <f>Fall13!B58</f>
        <v>6</v>
      </c>
      <c r="P50" s="39">
        <f>AVERAGE(Fall13!Q47:Q58)</f>
        <v>381648.43697858695</v>
      </c>
      <c r="Q50" s="39">
        <f>AVERAGE(Fall13!T47:T58)</f>
        <v>24283.191625460258</v>
      </c>
      <c r="R50" s="15">
        <f>(Fall13!Q59/Fall13!Q47-1)*100</f>
        <v>3.6550713784693212</v>
      </c>
      <c r="S50" s="116">
        <f>(Fall13!R58/Fall13!R46-1)*100</f>
        <v>0.65395484197594556</v>
      </c>
      <c r="T50" s="117">
        <f>AVERAGE(Fall13!R47:R58)</f>
        <v>36440.138082799072</v>
      </c>
      <c r="U50" s="39">
        <f>AVERAGE(Fall13!M47:M58)</f>
        <v>3916.9456449614559</v>
      </c>
      <c r="V50" s="15">
        <f>(Fall13!M58/Fall13!M46-1)*100</f>
        <v>4.8034197134938061</v>
      </c>
      <c r="X50" s="39">
        <f>AVERAGE(Fall13!E47:E58)</f>
        <v>474.96657737182653</v>
      </c>
      <c r="Y50" s="15">
        <f>(Fall13!E58/Fall13!E46-1)*100</f>
        <v>-0.94857925041533786</v>
      </c>
      <c r="AA50" s="39">
        <f>AVERAGE(Fall13!N47:N58)</f>
        <v>894.66016466162944</v>
      </c>
      <c r="AB50" s="74">
        <f>(Fall13!N58/Fall13!N46-1)*100</f>
        <v>2.9065159155944542</v>
      </c>
      <c r="AD50" s="63">
        <f>AVERAGE(Fall13!U47:U58)</f>
        <v>61.533436018065942</v>
      </c>
      <c r="AE50" s="15">
        <f>(Fall13!U58/Fall13!U46-1)*100</f>
        <v>4.1298701928305537</v>
      </c>
      <c r="AG50" s="65" t="e">
        <f>AVERAGE(Fall13!#REF!)</f>
        <v>#REF!</v>
      </c>
      <c r="AH50" s="15" t="e">
        <f>(Fall13!#REF!/Fall13!#REF!-1)*100</f>
        <v>#REF!</v>
      </c>
      <c r="AJ50" s="65" t="e">
        <f>AVERAGE(Fall13!#REF!)</f>
        <v>#REF!</v>
      </c>
      <c r="AK50" s="15" t="e">
        <f>(Fall13!#REF!/Fall13!#REF!-1)*100</f>
        <v>#REF!</v>
      </c>
      <c r="AM50" s="124">
        <f>Fall13!R58/Fall13!$R$16</f>
        <v>0.99182292103795666</v>
      </c>
      <c r="AN50" s="125" t="e">
        <f>Fall13!#REF!/Fall13!#REF!</f>
        <v>#REF!</v>
      </c>
      <c r="AW50" s="131">
        <f>[7]Sheet1!$K61</f>
        <v>36586.388008931244</v>
      </c>
    </row>
    <row r="51" spans="2:49">
      <c r="B51" s="9"/>
      <c r="C51" s="18"/>
      <c r="N51">
        <f>Fall13!A59</f>
        <v>1994</v>
      </c>
      <c r="O51">
        <f>Fall13!B59</f>
        <v>7</v>
      </c>
      <c r="P51" s="39">
        <f>AVERAGE(Fall13!Q48:Q59)</f>
        <v>382792.54506331688</v>
      </c>
      <c r="Q51" s="39">
        <f>AVERAGE(Fall13!T48:T59)</f>
        <v>24308.361055095753</v>
      </c>
      <c r="R51" s="15">
        <f>(Fall13!Q60/Fall13!Q48-1)*100</f>
        <v>3.5683938542308891</v>
      </c>
      <c r="S51" s="116">
        <f>(Fall13!R59/Fall13!R47-1)*100</f>
        <v>0.66884108917657503</v>
      </c>
      <c r="T51" s="117">
        <f>AVERAGE(Fall13!R48:R59)</f>
        <v>36460.361268427361</v>
      </c>
      <c r="U51" s="39">
        <f>AVERAGE(Fall13!M48:M59)</f>
        <v>3932.5404089962935</v>
      </c>
      <c r="V51" s="15">
        <f>(Fall13!M59/Fall13!M47-1)*100</f>
        <v>4.876540967417986</v>
      </c>
      <c r="X51" s="39">
        <f>AVERAGE(Fall13!E48:E59)</f>
        <v>474.73793091463125</v>
      </c>
      <c r="Y51" s="15">
        <f>(Fall13!E59/Fall13!E47-1)*100</f>
        <v>-0.57506212174796012</v>
      </c>
      <c r="AA51" s="39">
        <f>AVERAGE(Fall13!N48:N59)</f>
        <v>896.65354513345312</v>
      </c>
      <c r="AB51" s="74">
        <f>(Fall13!N59/Fall13!N47-1)*100</f>
        <v>2.7223185939264427</v>
      </c>
      <c r="AD51" s="63">
        <f>AVERAGE(Fall13!U48:U59)</f>
        <v>61.749166381188502</v>
      </c>
      <c r="AE51" s="15">
        <f>(Fall13!U59/Fall13!U47-1)*100</f>
        <v>4.2791945435139311</v>
      </c>
      <c r="AG51" s="65" t="e">
        <f>AVERAGE(Fall13!#REF!)</f>
        <v>#REF!</v>
      </c>
      <c r="AH51" s="15" t="e">
        <f>(Fall13!#REF!/Fall13!#REF!-1)*100</f>
        <v>#REF!</v>
      </c>
      <c r="AJ51" s="65" t="e">
        <f>AVERAGE(Fall13!#REF!)</f>
        <v>#REF!</v>
      </c>
      <c r="AK51" s="15" t="e">
        <f>(Fall13!#REF!/Fall13!#REF!-1)*100</f>
        <v>#REF!</v>
      </c>
      <c r="AM51" s="124">
        <f>Fall13!R59/Fall13!$R$16</f>
        <v>0.99046565997858405</v>
      </c>
      <c r="AN51" s="125" t="e">
        <f>Fall13!#REF!/Fall13!#REF!</f>
        <v>#REF!</v>
      </c>
      <c r="AW51" s="131">
        <f>[7]Sheet1!$K62</f>
        <v>36489.190625191244</v>
      </c>
    </row>
    <row r="52" spans="2:49">
      <c r="B52" s="9"/>
      <c r="C52" s="18"/>
      <c r="N52">
        <f>Fall13!A60</f>
        <v>1994</v>
      </c>
      <c r="O52">
        <f>Fall13!B60</f>
        <v>8</v>
      </c>
      <c r="P52" s="39">
        <f>AVERAGE(Fall13!Q49:Q60)</f>
        <v>383910.78175880137</v>
      </c>
      <c r="Q52" s="39">
        <f>AVERAGE(Fall13!T49:T60)</f>
        <v>24335.207899427944</v>
      </c>
      <c r="R52" s="15">
        <f>(Fall13!Q61/Fall13!Q49-1)*100</f>
        <v>3.3821522199375398</v>
      </c>
      <c r="S52" s="116">
        <f>(Fall13!R60/Fall13!R48-1)*100</f>
        <v>0.5674108050561566</v>
      </c>
      <c r="T52" s="117">
        <f>AVERAGE(Fall13!R49:R60)</f>
        <v>36477.511084333579</v>
      </c>
      <c r="U52" s="39">
        <f>AVERAGE(Fall13!M49:M60)</f>
        <v>3948.2637975504808</v>
      </c>
      <c r="V52" s="15">
        <f>(Fall13!M60/Fall13!M48-1)*100</f>
        <v>4.9020796021400859</v>
      </c>
      <c r="X52" s="39">
        <f>AVERAGE(Fall13!E49:E60)</f>
        <v>474.56808269404814</v>
      </c>
      <c r="Y52" s="15">
        <f>(Fall13!E60/Fall13!E48-1)*100</f>
        <v>-0.4275258545579752</v>
      </c>
      <c r="AA52" s="39">
        <f>AVERAGE(Fall13!N49:N60)</f>
        <v>898.77828663243497</v>
      </c>
      <c r="AB52" s="74">
        <f>(Fall13!N60/Fall13!N48-1)*100</f>
        <v>2.899654293627818</v>
      </c>
      <c r="AD52" s="63">
        <f>AVERAGE(Fall13!U49:U60)</f>
        <v>61.966662156574507</v>
      </c>
      <c r="AE52" s="15">
        <f>(Fall13!U60/Fall13!U48-1)*100</f>
        <v>4.305783416461062</v>
      </c>
      <c r="AG52" s="65" t="e">
        <f>AVERAGE(Fall13!#REF!)</f>
        <v>#REF!</v>
      </c>
      <c r="AH52" s="15" t="e">
        <f>(Fall13!#REF!/Fall13!#REF!-1)*100</f>
        <v>#REF!</v>
      </c>
      <c r="AJ52" s="65" t="e">
        <f>AVERAGE(Fall13!#REF!)</f>
        <v>#REF!</v>
      </c>
      <c r="AK52" s="15" t="e">
        <f>(Fall13!#REF!/Fall13!#REF!-1)*100</f>
        <v>#REF!</v>
      </c>
      <c r="AM52" s="124">
        <f>Fall13!R60/Fall13!$R$16</f>
        <v>0.98909239093101953</v>
      </c>
      <c r="AN52" s="125" t="e">
        <f>Fall13!#REF!/Fall13!#REF!</f>
        <v>#REF!</v>
      </c>
      <c r="AW52" s="131">
        <f>[7]Sheet1!$K63</f>
        <v>36407.00483292641</v>
      </c>
    </row>
    <row r="53" spans="2:49">
      <c r="B53" s="9"/>
      <c r="C53" s="18"/>
      <c r="N53">
        <f>Fall13!A61</f>
        <v>1994</v>
      </c>
      <c r="O53">
        <f>Fall13!B61</f>
        <v>9</v>
      </c>
      <c r="P53" s="39">
        <f>AVERAGE(Fall13!Q50:Q61)</f>
        <v>384976.15499844571</v>
      </c>
      <c r="Q53" s="39">
        <f>AVERAGE(Fall13!T50:T61)</f>
        <v>24360.819728753831</v>
      </c>
      <c r="R53" s="15">
        <f>(Fall13!Q62/Fall13!Q50-1)*100</f>
        <v>3.3199360036778369</v>
      </c>
      <c r="S53" s="116">
        <f>(Fall13!R61/Fall13!R49-1)*100</f>
        <v>0.30642398818869765</v>
      </c>
      <c r="T53" s="117">
        <f>AVERAGE(Fall13!R50:R61)</f>
        <v>36486.792470487322</v>
      </c>
      <c r="U53" s="39">
        <f>AVERAGE(Fall13!M50:M61)</f>
        <v>3963.792804393654</v>
      </c>
      <c r="V53" s="15">
        <f>(Fall13!M61/Fall13!M49-1)*100</f>
        <v>4.8262979140918594</v>
      </c>
      <c r="X53" s="39">
        <f>AVERAGE(Fall13!E50:E61)</f>
        <v>474.31542232222961</v>
      </c>
      <c r="Y53" s="15">
        <f>(Fall13!E61/Fall13!E49-1)*100</f>
        <v>-0.63556942663242078</v>
      </c>
      <c r="AA53" s="39">
        <f>AVERAGE(Fall13!N50:N61)</f>
        <v>901.40586105530747</v>
      </c>
      <c r="AB53" s="74">
        <f>(Fall13!N61/Fall13!N49-1)*100</f>
        <v>3.5725561069535283</v>
      </c>
      <c r="AD53" s="63">
        <f>AVERAGE(Fall13!U50:U61)</f>
        <v>62.186828821199413</v>
      </c>
      <c r="AE53" s="15">
        <f>(Fall13!U61/Fall13!U49-1)*100</f>
        <v>4.3411315651797233</v>
      </c>
      <c r="AG53" s="65" t="e">
        <f>AVERAGE(Fall13!#REF!)</f>
        <v>#REF!</v>
      </c>
      <c r="AH53" s="15" t="e">
        <f>(Fall13!#REF!/Fall13!#REF!-1)*100</f>
        <v>#REF!</v>
      </c>
      <c r="AJ53" s="65" t="e">
        <f>AVERAGE(Fall13!#REF!)</f>
        <v>#REF!</v>
      </c>
      <c r="AK53" s="15" t="e">
        <f>(Fall13!#REF!/Fall13!#REF!-1)*100</f>
        <v>#REF!</v>
      </c>
      <c r="AM53" s="124">
        <f>Fall13!R61/Fall13!$R$16</f>
        <v>0.98863631703695709</v>
      </c>
      <c r="AN53" s="125" t="e">
        <f>Fall13!#REF!/Fall13!#REF!</f>
        <v>#REF!</v>
      </c>
      <c r="AW53" s="131">
        <f>[7]Sheet1!$K64</f>
        <v>36390.130672240572</v>
      </c>
    </row>
    <row r="54" spans="2:49">
      <c r="B54" s="9"/>
      <c r="C54" s="18"/>
      <c r="N54">
        <f>Fall13!A62</f>
        <v>1994</v>
      </c>
      <c r="O54">
        <f>Fall13!B62</f>
        <v>10</v>
      </c>
      <c r="P54" s="39">
        <f>AVERAGE(Fall13!Q51:Q62)</f>
        <v>386028.84029461717</v>
      </c>
      <c r="Q54" s="39">
        <f>AVERAGE(Fall13!T51:T62)</f>
        <v>24386.557016125214</v>
      </c>
      <c r="R54" s="15">
        <f>(Fall13!Q63/Fall13!Q51-1)*100</f>
        <v>3.6656193753467514</v>
      </c>
      <c r="S54" s="116">
        <f>(Fall13!R62/Fall13!R50-1)*100</f>
        <v>7.6584183090311342E-3</v>
      </c>
      <c r="T54" s="117">
        <f>AVERAGE(Fall13!R51:R62)</f>
        <v>36487.025174937422</v>
      </c>
      <c r="U54" s="39">
        <f>AVERAGE(Fall13!M51:M62)</f>
        <v>3978.9835611098438</v>
      </c>
      <c r="V54" s="15">
        <f>(Fall13!M62/Fall13!M50-1)*100</f>
        <v>4.7049631391910207</v>
      </c>
      <c r="X54" s="39">
        <f>AVERAGE(Fall13!E51:E62)</f>
        <v>473.944832584219</v>
      </c>
      <c r="Y54" s="15">
        <f>(Fall13!E62/Fall13!E50-1)*100</f>
        <v>-0.93128000061005745</v>
      </c>
      <c r="AA54" s="39">
        <f>AVERAGE(Fall13!N51:N62)</f>
        <v>904.58767565136441</v>
      </c>
      <c r="AB54" s="74">
        <f>(Fall13!N62/Fall13!N50-1)*100</f>
        <v>4.3026591591895924</v>
      </c>
      <c r="AD54" s="63">
        <f>AVERAGE(Fall13!U51:U62)</f>
        <v>62.415668863735938</v>
      </c>
      <c r="AE54" s="15">
        <f>(Fall13!U62/Fall13!U50-1)*100</f>
        <v>4.49154901569917</v>
      </c>
      <c r="AG54" s="65" t="e">
        <f>AVERAGE(Fall13!#REF!)</f>
        <v>#REF!</v>
      </c>
      <c r="AH54" s="15" t="e">
        <f>(Fall13!#REF!/Fall13!#REF!-1)*100</f>
        <v>#REF!</v>
      </c>
      <c r="AJ54" s="65" t="e">
        <f>AVERAGE(Fall13!#REF!)</f>
        <v>#REF!</v>
      </c>
      <c r="AK54" s="15" t="e">
        <f>(Fall13!#REF!/Fall13!#REF!-1)*100</f>
        <v>#REF!</v>
      </c>
      <c r="AM54" s="124">
        <f>Fall13!R62/Fall13!$R$16</f>
        <v>0.98881852537293224</v>
      </c>
      <c r="AN54" s="125" t="e">
        <f>Fall13!#REF!/Fall13!#REF!</f>
        <v>#REF!</v>
      </c>
      <c r="AW54" s="131">
        <f>[7]Sheet1!$K65</f>
        <v>36417.216107783148</v>
      </c>
    </row>
    <row r="55" spans="2:49">
      <c r="B55" s="9"/>
      <c r="C55" s="18"/>
      <c r="N55">
        <f>Fall13!A63</f>
        <v>1994</v>
      </c>
      <c r="O55">
        <f>Fall13!B63</f>
        <v>11</v>
      </c>
      <c r="P55" s="39">
        <f>AVERAGE(Fall13!Q52:Q63)</f>
        <v>387195.57617582922</v>
      </c>
      <c r="Q55" s="39">
        <f>AVERAGE(Fall13!T52:T63)</f>
        <v>24419.495594938169</v>
      </c>
      <c r="R55" s="15">
        <f>(Fall13!Q64/Fall13!Q52-1)*100</f>
        <v>4.5366631582913763</v>
      </c>
      <c r="S55" s="116">
        <f>(Fall13!R63/Fall13!R51-1)*100</f>
        <v>-0.15860204361047847</v>
      </c>
      <c r="T55" s="117">
        <f>AVERAGE(Fall13!R52:R63)</f>
        <v>36482.196975143444</v>
      </c>
      <c r="U55" s="39">
        <f>AVERAGE(Fall13!M52:M63)</f>
        <v>3993.9751842993719</v>
      </c>
      <c r="V55" s="15">
        <f>(Fall13!M63/Fall13!M51-1)*100</f>
        <v>4.6260488797957411</v>
      </c>
      <c r="X55" s="39">
        <f>AVERAGE(Fall13!E52:E63)</f>
        <v>473.57382227490615</v>
      </c>
      <c r="Y55" s="15">
        <f>(Fall13!E63/Fall13!E51-1)*100</f>
        <v>-0.93248883533368909</v>
      </c>
      <c r="AA55" s="39">
        <f>AVERAGE(Fall13!N52:N63)</f>
        <v>907.92389616940875</v>
      </c>
      <c r="AB55" s="74">
        <f>(Fall13!N63/Fall13!N51-1)*100</f>
        <v>4.4885263995500635</v>
      </c>
      <c r="AD55" s="63">
        <f>AVERAGE(Fall13!U52:U63)</f>
        <v>62.663476748343534</v>
      </c>
      <c r="AE55" s="15">
        <f>(Fall13!U63/Fall13!U51-1)*100</f>
        <v>4.8492819153086897</v>
      </c>
      <c r="AG55" s="65" t="e">
        <f>AVERAGE(Fall13!#REF!)</f>
        <v>#REF!</v>
      </c>
      <c r="AH55" s="15" t="e">
        <f>(Fall13!#REF!/Fall13!#REF!-1)*100</f>
        <v>#REF!</v>
      </c>
      <c r="AJ55" s="65" t="e">
        <f>AVERAGE(Fall13!#REF!)</f>
        <v>#REF!</v>
      </c>
      <c r="AK55" s="15" t="e">
        <f>(Fall13!#REF!/Fall13!#REF!-1)*100</f>
        <v>#REF!</v>
      </c>
      <c r="AM55" s="124">
        <f>Fall13!R63/Fall13!$R$16</f>
        <v>0.9890194638192189</v>
      </c>
      <c r="AN55" s="125" t="e">
        <f>Fall13!#REF!/Fall13!#REF!</f>
        <v>#REF!</v>
      </c>
      <c r="AW55" s="131">
        <f>[7]Sheet1!$K66</f>
        <v>36446.698055331697</v>
      </c>
    </row>
    <row r="56" spans="2:49">
      <c r="B56" s="9"/>
      <c r="C56" s="18"/>
      <c r="N56">
        <f>Fall13!A64</f>
        <v>1994</v>
      </c>
      <c r="O56">
        <f>Fall13!B64</f>
        <v>12</v>
      </c>
      <c r="P56" s="39">
        <f>AVERAGE(Fall13!Q53:Q64)</f>
        <v>388637.65185335226</v>
      </c>
      <c r="Q56" s="39">
        <f>AVERAGE(Fall13!T53:T64)</f>
        <v>24469.159082266164</v>
      </c>
      <c r="R56" s="15">
        <f>(Fall13!Q65/Fall13!Q53-1)*100</f>
        <v>5.5221824782770712</v>
      </c>
      <c r="S56" s="116">
        <f>(Fall13!R64/Fall13!R52-1)*100</f>
        <v>-9.914859165359724E-2</v>
      </c>
      <c r="T56" s="117">
        <f>AVERAGE(Fall13!R53:R64)</f>
        <v>36479.181214993136</v>
      </c>
      <c r="U56" s="39">
        <f>AVERAGE(Fall13!M53:M64)</f>
        <v>4009.0727826713587</v>
      </c>
      <c r="V56" s="15">
        <f>(Fall13!M64/Fall13!M52-1)*100</f>
        <v>4.6402366037125553</v>
      </c>
      <c r="X56" s="39">
        <f>AVERAGE(Fall13!E53:E64)</f>
        <v>473.41313015779923</v>
      </c>
      <c r="Y56" s="15">
        <f>(Fall13!E64/Fall13!E52-1)*100</f>
        <v>-0.40481461906012317</v>
      </c>
      <c r="AA56" s="39">
        <f>AVERAGE(Fall13!N53:N64)</f>
        <v>910.7464509499996</v>
      </c>
      <c r="AB56" s="74">
        <f>(Fall13!N64/Fall13!N52-1)*100</f>
        <v>3.7844998081909109</v>
      </c>
      <c r="AD56" s="63">
        <f>AVERAGE(Fall13!U53:U64)</f>
        <v>62.940692336514196</v>
      </c>
      <c r="AE56" s="15">
        <f>(Fall13!U64/Fall13!U52-1)*100</f>
        <v>5.4230365639327038</v>
      </c>
      <c r="AG56" s="65" t="e">
        <f>AVERAGE(Fall13!#REF!)</f>
        <v>#REF!</v>
      </c>
      <c r="AH56" s="15" t="e">
        <f>(Fall13!#REF!/Fall13!#REF!-1)*100</f>
        <v>#REF!</v>
      </c>
      <c r="AJ56" s="65" t="e">
        <f>AVERAGE(Fall13!#REF!)</f>
        <v>#REF!</v>
      </c>
      <c r="AK56" s="15" t="e">
        <f>(Fall13!#REF!/Fall13!#REF!-1)*100</f>
        <v>#REF!</v>
      </c>
      <c r="AM56" s="124">
        <f>Fall13!R64/Fall13!$R$16</f>
        <v>0.98877429847721365</v>
      </c>
      <c r="AN56" s="125" t="e">
        <f>Fall13!#REF!/Fall13!#REF!</f>
        <v>#REF!</v>
      </c>
      <c r="AW56" s="131">
        <f>[7]Sheet1!$K67</f>
        <v>36447.61425662291</v>
      </c>
    </row>
    <row r="57" spans="2:49">
      <c r="B57" s="9"/>
      <c r="C57" s="18"/>
      <c r="N57">
        <f>Fall13!A65</f>
        <v>1995</v>
      </c>
      <c r="O57">
        <f>Fall13!B65</f>
        <v>1</v>
      </c>
      <c r="P57" s="39">
        <f>AVERAGE(Fall13!Q54:Q65)</f>
        <v>390387.27094393485</v>
      </c>
      <c r="Q57" s="39">
        <f>AVERAGE(Fall13!T54:T65)</f>
        <v>24537.286226373417</v>
      </c>
      <c r="R57" s="15">
        <f>(Fall13!Q66/Fall13!Q54-1)*100</f>
        <v>5.9799984132599127</v>
      </c>
      <c r="S57" s="116">
        <f>(Fall13!R65/Fall13!R53-1)*100</f>
        <v>4.7357871837760968E-2</v>
      </c>
      <c r="T57" s="117">
        <f>AVERAGE(Fall13!R54:R65)</f>
        <v>36480.618553399683</v>
      </c>
      <c r="U57" s="39">
        <f>AVERAGE(Fall13!M54:M65)</f>
        <v>4024.3814178273592</v>
      </c>
      <c r="V57" s="15">
        <f>(Fall13!M65/Fall13!M53-1)*100</f>
        <v>4.6849944866721449</v>
      </c>
      <c r="X57" s="39">
        <f>AVERAGE(Fall13!E54:E65)</f>
        <v>473.58110982830749</v>
      </c>
      <c r="Y57" s="15">
        <f>(Fall13!E65/Fall13!E53-1)*100</f>
        <v>0.42471705199695897</v>
      </c>
      <c r="AA57" s="39">
        <f>AVERAGE(Fall13!N54:N65)</f>
        <v>912.69569066849715</v>
      </c>
      <c r="AB57" s="74">
        <f>(Fall13!N65/Fall13!N53-1)*100</f>
        <v>2.6068527000958186</v>
      </c>
      <c r="AD57" s="63">
        <f>AVERAGE(Fall13!U54:U65)</f>
        <v>63.244945282919296</v>
      </c>
      <c r="AE57" s="15">
        <f>(Fall13!U65/Fall13!U53-1)*100</f>
        <v>5.9537456019863821</v>
      </c>
      <c r="AG57" s="65" t="e">
        <f>AVERAGE(Fall13!#REF!)</f>
        <v>#REF!</v>
      </c>
      <c r="AH57" s="15" t="e">
        <f>(Fall13!#REF!/Fall13!#REF!-1)*100</f>
        <v>#REF!</v>
      </c>
      <c r="AJ57" s="65" t="e">
        <f>AVERAGE(Fall13!#REF!)</f>
        <v>#REF!</v>
      </c>
      <c r="AK57" s="15" t="e">
        <f>(Fall13!#REF!/Fall13!#REF!-1)*100</f>
        <v>#REF!</v>
      </c>
      <c r="AM57" s="124">
        <f>Fall13!R65/Fall13!$R$16</f>
        <v>0.9880756744312813</v>
      </c>
      <c r="AN57" s="125" t="e">
        <f>Fall13!#REF!/Fall13!#REF!</f>
        <v>#REF!</v>
      </c>
      <c r="AW57" s="131">
        <f>[7]Sheet1!$K68</f>
        <v>36420.302736648351</v>
      </c>
    </row>
    <row r="58" spans="2:49">
      <c r="B58" s="9"/>
      <c r="C58" s="18"/>
      <c r="N58">
        <f>Fall13!A66</f>
        <v>1995</v>
      </c>
      <c r="O58">
        <f>Fall13!B66</f>
        <v>2</v>
      </c>
      <c r="P58" s="39">
        <f>AVERAGE(Fall13!Q55:Q66)</f>
        <v>392281.55605749669</v>
      </c>
      <c r="Q58" s="39">
        <f>AVERAGE(Fall13!T55:T66)</f>
        <v>24613.756136384822</v>
      </c>
      <c r="R58" s="15">
        <f>(Fall13!Q67/Fall13!Q55-1)*100</f>
        <v>5.6118191765467396</v>
      </c>
      <c r="S58" s="116">
        <f>(Fall13!R66/Fall13!R54-1)*100</f>
        <v>6.652159389175516E-2</v>
      </c>
      <c r="T58" s="117">
        <f>AVERAGE(Fall13!R55:R66)</f>
        <v>36482.635219441399</v>
      </c>
      <c r="U58" s="39">
        <f>AVERAGE(Fall13!M55:M66)</f>
        <v>4039.6882649638574</v>
      </c>
      <c r="V58" s="15">
        <f>(Fall13!M66/Fall13!M54-1)*100</f>
        <v>4.6645282224758944</v>
      </c>
      <c r="X58" s="39">
        <f>AVERAGE(Fall13!E55:E66)</f>
        <v>474.02132131071863</v>
      </c>
      <c r="Y58" s="15">
        <f>(Fall13!E66/Fall13!E54-1)*100</f>
        <v>1.1166888054815693</v>
      </c>
      <c r="AA58" s="39">
        <f>AVERAGE(Fall13!N55:N66)</f>
        <v>913.96157841783406</v>
      </c>
      <c r="AB58" s="74">
        <f>(Fall13!N66/Fall13!N54-1)*100</f>
        <v>1.6879608451297212</v>
      </c>
      <c r="AD58" s="63">
        <f>AVERAGE(Fall13!U55:U66)</f>
        <v>63.556100316009243</v>
      </c>
      <c r="AE58" s="15">
        <f>(Fall13!U66/Fall13!U54-1)*100</f>
        <v>6.0767156149438506</v>
      </c>
      <c r="AG58" s="65" t="e">
        <f>AVERAGE(Fall13!#REF!)</f>
        <v>#REF!</v>
      </c>
      <c r="AH58" s="15" t="e">
        <f>(Fall13!#REF!/Fall13!#REF!-1)*100</f>
        <v>#REF!</v>
      </c>
      <c r="AJ58" s="65" t="e">
        <f>AVERAGE(Fall13!#REF!)</f>
        <v>#REF!</v>
      </c>
      <c r="AK58" s="15" t="e">
        <f>(Fall13!#REF!/Fall13!#REF!-1)*100</f>
        <v>#REF!</v>
      </c>
      <c r="AM58" s="124">
        <f>Fall13!R66/Fall13!$R$16</f>
        <v>0.98713800669242191</v>
      </c>
      <c r="AN58" s="125" t="e">
        <f>Fall13!#REF!/Fall13!#REF!</f>
        <v>#REF!</v>
      </c>
      <c r="AW58" s="131">
        <f>[7]Sheet1!$K69</f>
        <v>36378.073741852721</v>
      </c>
    </row>
    <row r="59" spans="2:49">
      <c r="B59" s="9"/>
      <c r="C59" s="18"/>
      <c r="N59">
        <f>Fall13!A67</f>
        <v>1995</v>
      </c>
      <c r="O59">
        <f>Fall13!B67</f>
        <v>3</v>
      </c>
      <c r="P59" s="39">
        <f>AVERAGE(Fall13!Q56:Q67)</f>
        <v>394069.21573235659</v>
      </c>
      <c r="Q59" s="39">
        <f>AVERAGE(Fall13!T56:T67)</f>
        <v>24683.058419553941</v>
      </c>
      <c r="R59" s="15">
        <f>(Fall13!Q68/Fall13!Q56-1)*100</f>
        <v>4.8009197848974061</v>
      </c>
      <c r="S59" s="116">
        <f>(Fall13!R67/Fall13!R55-1)*100</f>
        <v>-0.15890917721850251</v>
      </c>
      <c r="T59" s="117">
        <f>AVERAGE(Fall13!R56:R67)</f>
        <v>36477.812115070308</v>
      </c>
      <c r="U59" s="39">
        <f>AVERAGE(Fall13!M56:M67)</f>
        <v>4054.5863226806941</v>
      </c>
      <c r="V59" s="15">
        <f>(Fall13!M67/Fall13!M55-1)*100</f>
        <v>4.5200168072840663</v>
      </c>
      <c r="X59" s="39">
        <f>AVERAGE(Fall13!E56:E67)</f>
        <v>474.58476106651182</v>
      </c>
      <c r="Y59" s="15">
        <f>(Fall13!E67/Fall13!E55-1)*100</f>
        <v>1.4321273222035469</v>
      </c>
      <c r="AA59" s="39">
        <f>AVERAGE(Fall13!N56:N67)</f>
        <v>915.02217217621353</v>
      </c>
      <c r="AB59" s="74">
        <f>(Fall13!N67/Fall13!N55-1)*100</f>
        <v>1.4084287250411887</v>
      </c>
      <c r="AD59" s="63">
        <f>AVERAGE(Fall13!U56:U67)</f>
        <v>63.846857894070837</v>
      </c>
      <c r="AE59" s="15">
        <f>(Fall13!U67/Fall13!U55-1)*100</f>
        <v>5.644738645053704</v>
      </c>
      <c r="AG59" s="65" t="e">
        <f>AVERAGE(Fall13!#REF!)</f>
        <v>#REF!</v>
      </c>
      <c r="AH59" s="15" t="e">
        <f>(Fall13!#REF!/Fall13!#REF!-1)*100</f>
        <v>#REF!</v>
      </c>
      <c r="AJ59" s="65" t="e">
        <f>AVERAGE(Fall13!#REF!)</f>
        <v>#REF!</v>
      </c>
      <c r="AK59" s="15" t="e">
        <f>(Fall13!#REF!/Fall13!#REF!-1)*100</f>
        <v>#REF!</v>
      </c>
      <c r="AM59" s="124">
        <f>Fall13!R67/Fall13!$R$16</f>
        <v>0.98606315058513816</v>
      </c>
      <c r="AN59" s="125" t="e">
        <f>Fall13!#REF!/Fall13!#REF!</f>
        <v>#REF!</v>
      </c>
      <c r="AW59" s="131">
        <f>[7]Sheet1!$K70</f>
        <v>36329.008352448873</v>
      </c>
    </row>
    <row r="60" spans="2:49">
      <c r="B60" s="9"/>
      <c r="C60" s="18"/>
      <c r="N60">
        <f>Fall13!A68</f>
        <v>1995</v>
      </c>
      <c r="O60">
        <f>Fall13!B68</f>
        <v>4</v>
      </c>
      <c r="P60" s="39">
        <f>AVERAGE(Fall13!Q57:Q68)</f>
        <v>395612.19917080592</v>
      </c>
      <c r="Q60" s="39">
        <f>AVERAGE(Fall13!T57:T68)</f>
        <v>24736.612654185796</v>
      </c>
      <c r="R60" s="15">
        <f>(Fall13!Q69/Fall13!Q57-1)*100</f>
        <v>4.2061882500032954</v>
      </c>
      <c r="S60" s="116">
        <f>(Fall13!R68/Fall13!R56-1)*100</f>
        <v>-0.52153782980419727</v>
      </c>
      <c r="T60" s="117">
        <f>AVERAGE(Fall13!R57:R68)</f>
        <v>36461.94357340633</v>
      </c>
      <c r="U60" s="39">
        <f>AVERAGE(Fall13!M57:M68)</f>
        <v>4068.7462468554149</v>
      </c>
      <c r="V60" s="15">
        <f>(Fall13!M68/Fall13!M56-1)*100</f>
        <v>4.2763457871909383</v>
      </c>
      <c r="X60" s="39">
        <f>AVERAGE(Fall13!E57:E68)</f>
        <v>475.14166910030002</v>
      </c>
      <c r="Y60" s="15">
        <f>(Fall13!E68/Fall13!E56-1)*100</f>
        <v>1.4162368381612556</v>
      </c>
      <c r="AA60" s="39">
        <f>AVERAGE(Fall13!N57:N68)</f>
        <v>916.22285860648242</v>
      </c>
      <c r="AB60" s="74">
        <f>(Fall13!N68/Fall13!N56-1)*100</f>
        <v>1.5884586618926111</v>
      </c>
      <c r="AD60" s="63">
        <f>AVERAGE(Fall13!U57:U68)</f>
        <v>64.104712030202123</v>
      </c>
      <c r="AE60" s="15">
        <f>(Fall13!U68/Fall13!U56-1)*100</f>
        <v>4.9653603226009979</v>
      </c>
      <c r="AG60" s="65" t="e">
        <f>AVERAGE(Fall13!#REF!)</f>
        <v>#REF!</v>
      </c>
      <c r="AH60" s="15" t="e">
        <f>(Fall13!#REF!/Fall13!#REF!-1)*100</f>
        <v>#REF!</v>
      </c>
      <c r="AJ60" s="65" t="e">
        <f>AVERAGE(Fall13!#REF!)</f>
        <v>#REF!</v>
      </c>
      <c r="AK60" s="15" t="e">
        <f>(Fall13!#REF!/Fall13!#REF!-1)*100</f>
        <v>#REF!</v>
      </c>
      <c r="AM60" s="124">
        <f>Fall13!R68/Fall13!$R$16</f>
        <v>0.98491328383531074</v>
      </c>
      <c r="AN60" s="125" t="e">
        <f>Fall13!#REF!/Fall13!#REF!</f>
        <v>#REF!</v>
      </c>
      <c r="AW60" s="131">
        <f>[7]Sheet1!$K71</f>
        <v>36279.44733218832</v>
      </c>
    </row>
    <row r="61" spans="2:49">
      <c r="B61" s="9"/>
      <c r="C61" s="18"/>
      <c r="N61">
        <f>Fall13!A69</f>
        <v>1995</v>
      </c>
      <c r="O61">
        <f>Fall13!B69</f>
        <v>5</v>
      </c>
      <c r="P61" s="39">
        <f>AVERAGE(Fall13!Q58:Q69)</f>
        <v>396973.8897602185</v>
      </c>
      <c r="Q61" s="39">
        <f>AVERAGE(Fall13!T58:T69)</f>
        <v>24778.203601729223</v>
      </c>
      <c r="R61" s="15">
        <f>(Fall13!Q70/Fall13!Q58-1)*100</f>
        <v>4.2479387021567394</v>
      </c>
      <c r="S61" s="116">
        <f>(Fall13!R69/Fall13!R57-1)*100</f>
        <v>-0.81529875051103984</v>
      </c>
      <c r="T61" s="117">
        <f>AVERAGE(Fall13!R58:R69)</f>
        <v>36437.091210079088</v>
      </c>
      <c r="U61" s="39">
        <f>AVERAGE(Fall13!M58:M69)</f>
        <v>4082.0499288137962</v>
      </c>
      <c r="V61" s="15">
        <f>(Fall13!M69/Fall13!M57-1)*100</f>
        <v>3.9995361084611769</v>
      </c>
      <c r="X61" s="39">
        <f>AVERAGE(Fall13!E58:E69)</f>
        <v>475.61591934803204</v>
      </c>
      <c r="Y61" s="15">
        <f>(Fall13!E69/Fall13!E57-1)*100</f>
        <v>1.2048129006093866</v>
      </c>
      <c r="AA61" s="39">
        <f>AVERAGE(Fall13!N58:N69)</f>
        <v>917.62847125914311</v>
      </c>
      <c r="AB61" s="74">
        <f>(Fall13!N69/Fall13!N57-1)*100</f>
        <v>1.8579248740160814</v>
      </c>
      <c r="AD61" s="63">
        <f>AVERAGE(Fall13!U58:U69)</f>
        <v>64.342289592570225</v>
      </c>
      <c r="AE61" s="15">
        <f>(Fall13!U69/Fall13!U57-1)*100</f>
        <v>4.5432793002887717</v>
      </c>
      <c r="AG61" s="65" t="e">
        <f>AVERAGE(Fall13!#REF!)</f>
        <v>#REF!</v>
      </c>
      <c r="AH61" s="15" t="e">
        <f>(Fall13!#REF!/Fall13!#REF!-1)*100</f>
        <v>#REF!</v>
      </c>
      <c r="AJ61" s="65" t="e">
        <f>AVERAGE(Fall13!#REF!)</f>
        <v>#REF!</v>
      </c>
      <c r="AK61" s="15" t="e">
        <f>(Fall13!#REF!/Fall13!#REF!-1)*100</f>
        <v>#REF!</v>
      </c>
      <c r="AM61" s="124">
        <f>Fall13!R69/Fall13!$R$16</f>
        <v>0.98381476923215205</v>
      </c>
      <c r="AN61" s="125" t="e">
        <f>Fall13!#REF!/Fall13!#REF!</f>
        <v>#REF!</v>
      </c>
      <c r="AW61" s="131">
        <f>[7]Sheet1!$K72</f>
        <v>36239.288632769763</v>
      </c>
    </row>
    <row r="62" spans="2:49">
      <c r="B62" s="9"/>
      <c r="C62" s="18"/>
      <c r="N62">
        <f>Fall13!A70</f>
        <v>1995</v>
      </c>
      <c r="O62">
        <f>Fall13!B70</f>
        <v>6</v>
      </c>
      <c r="P62" s="39">
        <f>AVERAGE(Fall13!Q59:Q70)</f>
        <v>398352.62179316388</v>
      </c>
      <c r="Q62" s="39">
        <f>AVERAGE(Fall13!T59:T70)</f>
        <v>24819.839795510652</v>
      </c>
      <c r="R62" s="15">
        <f>(Fall13!Q71/Fall13!Q59-1)*100</f>
        <v>4.6907063308448516</v>
      </c>
      <c r="S62" s="116">
        <f>(Fall13!R70/Fall13!R58-1)*100</f>
        <v>-0.90720619923012613</v>
      </c>
      <c r="T62" s="117">
        <f>AVERAGE(Fall13!R59:R70)</f>
        <v>36409.439473003171</v>
      </c>
      <c r="U62" s="39">
        <f>AVERAGE(Fall13!M59:M70)</f>
        <v>4094.5957657870131</v>
      </c>
      <c r="V62" s="15">
        <f>(Fall13!M70/Fall13!M58-1)*100</f>
        <v>3.755339408643743</v>
      </c>
      <c r="X62" s="39">
        <f>AVERAGE(Fall13!E59:E70)</f>
        <v>475.99293369215042</v>
      </c>
      <c r="Y62" s="15">
        <f>(Fall13!E70/Fall13!E58-1)*100</f>
        <v>0.95573069249779152</v>
      </c>
      <c r="AA62" s="39">
        <f>AVERAGE(Fall13!N59:N70)</f>
        <v>919.05347376783641</v>
      </c>
      <c r="AB62" s="74">
        <f>(Fall13!N70/Fall13!N58-1)*100</f>
        <v>1.8889947124641093</v>
      </c>
      <c r="AD62" s="63">
        <f>AVERAGE(Fall13!U59:U70)</f>
        <v>64.587656724945859</v>
      </c>
      <c r="AE62" s="15">
        <f>(Fall13!U70/Fall13!U58-1)*100</f>
        <v>4.675163726477205</v>
      </c>
      <c r="AG62" s="65" t="e">
        <f>AVERAGE(Fall13!#REF!)</f>
        <v>#REF!</v>
      </c>
      <c r="AH62" s="15" t="e">
        <f>(Fall13!#REF!/Fall13!#REF!-1)*100</f>
        <v>#REF!</v>
      </c>
      <c r="AJ62" s="65" t="e">
        <f>AVERAGE(Fall13!#REF!)</f>
        <v>#REF!</v>
      </c>
      <c r="AK62" s="15" t="e">
        <f>(Fall13!#REF!/Fall13!#REF!-1)*100</f>
        <v>#REF!</v>
      </c>
      <c r="AM62" s="124">
        <f>Fall13!R70/Fall13!$R$16</f>
        <v>0.98282504201291487</v>
      </c>
      <c r="AN62" s="125" t="e">
        <f>Fall13!#REF!/Fall13!#REF!</f>
        <v>#REF!</v>
      </c>
      <c r="AW62" s="131">
        <f>[7]Sheet1!$K73</f>
        <v>36213.66169079105</v>
      </c>
    </row>
    <row r="63" spans="2:49">
      <c r="B63" s="9"/>
      <c r="C63" s="18"/>
      <c r="N63">
        <f>Fall13!A71</f>
        <v>1995</v>
      </c>
      <c r="O63">
        <f>Fall13!B71</f>
        <v>7</v>
      </c>
      <c r="P63" s="39">
        <f>AVERAGE(Fall13!Q60:Q71)</f>
        <v>399874.57041288336</v>
      </c>
      <c r="Q63" s="39">
        <f>AVERAGE(Fall13!T60:T71)</f>
        <v>24868.904262504948</v>
      </c>
      <c r="R63" s="15">
        <f>(Fall13!Q72/Fall13!Q60-1)*100</f>
        <v>5.0809481447244842</v>
      </c>
      <c r="S63" s="116">
        <f>(Fall13!R71/Fall13!R59-1)*100</f>
        <v>-0.86470803798751605</v>
      </c>
      <c r="T63" s="117">
        <f>AVERAGE(Fall13!R60:R71)</f>
        <v>36383.119151623847</v>
      </c>
      <c r="U63" s="39">
        <f>AVERAGE(Fall13!M60:M71)</f>
        <v>4106.7158641354827</v>
      </c>
      <c r="V63" s="15">
        <f>(Fall13!M71/Fall13!M59-1)*100</f>
        <v>3.6137729113030259</v>
      </c>
      <c r="X63" s="39">
        <f>AVERAGE(Fall13!E60:E71)</f>
        <v>476.31185983274628</v>
      </c>
      <c r="Y63" s="15">
        <f>(Fall13!E71/Fall13!E59-1)*100</f>
        <v>0.80676133315173981</v>
      </c>
      <c r="AA63" s="39">
        <f>AVERAGE(Fall13!N60:N71)</f>
        <v>920.22155810149707</v>
      </c>
      <c r="AB63" s="74">
        <f>(Fall13!N71/Fall13!N59-1)*100</f>
        <v>1.5529523698801784</v>
      </c>
      <c r="AD63" s="63">
        <f>AVERAGE(Fall13!U60:U71)</f>
        <v>64.855708002146045</v>
      </c>
      <c r="AE63" s="15">
        <f>(Fall13!U71/Fall13!U59-1)*100</f>
        <v>5.0988351316579861</v>
      </c>
      <c r="AG63" s="65" t="e">
        <f>AVERAGE(Fall13!#REF!)</f>
        <v>#REF!</v>
      </c>
      <c r="AH63" s="15" t="e">
        <f>(Fall13!#REF!/Fall13!#REF!-1)*100</f>
        <v>#REF!</v>
      </c>
      <c r="AJ63" s="65" t="e">
        <f>AVERAGE(Fall13!#REF!)</f>
        <v>#REF!</v>
      </c>
      <c r="AK63" s="15" t="e">
        <f>(Fall13!#REF!/Fall13!#REF!-1)*100</f>
        <v>#REF!</v>
      </c>
      <c r="AM63" s="124">
        <f>Fall13!R71/Fall13!$R$16</f>
        <v>0.98190102380324318</v>
      </c>
      <c r="AN63" s="125" t="e">
        <f>Fall13!#REF!/Fall13!#REF!</f>
        <v>#REF!</v>
      </c>
      <c r="AW63" s="131">
        <f>[7]Sheet1!$K74</f>
        <v>36197.955627038711</v>
      </c>
    </row>
    <row r="64" spans="2:49">
      <c r="B64" s="9"/>
      <c r="C64" s="18"/>
      <c r="N64">
        <f>Fall13!A72</f>
        <v>1995</v>
      </c>
      <c r="O64">
        <f>Fall13!B72</f>
        <v>8</v>
      </c>
      <c r="P64" s="39">
        <f>AVERAGE(Fall13!Q61:Q72)</f>
        <v>401523.61713595176</v>
      </c>
      <c r="Q64" s="39">
        <f>AVERAGE(Fall13!T61:T72)</f>
        <v>24923.775625061637</v>
      </c>
      <c r="R64" s="15">
        <f>(Fall13!Q73/Fall13!Q61-1)*100</f>
        <v>5.0831857715624373</v>
      </c>
      <c r="S64" s="116">
        <f>(Fall13!R72/Fall13!R60-1)*100</f>
        <v>-0.82324103035743557</v>
      </c>
      <c r="T64" s="117">
        <f>AVERAGE(Fall13!R61:R72)</f>
        <v>36358.095762044577</v>
      </c>
      <c r="U64" s="39">
        <f>AVERAGE(Fall13!M61:M72)</f>
        <v>4118.9813725224849</v>
      </c>
      <c r="V64" s="15">
        <f>(Fall13!M72/Fall13!M60-1)*100</f>
        <v>3.6453200844516198</v>
      </c>
      <c r="X64" s="39">
        <f>AVERAGE(Fall13!E61:E72)</f>
        <v>476.6636999526454</v>
      </c>
      <c r="Y64" s="15">
        <f>(Fall13!E72/Fall13!E60-1)*100</f>
        <v>0.88942113239358633</v>
      </c>
      <c r="AA64" s="39">
        <f>AVERAGE(Fall13!N61:N72)</f>
        <v>920.81339010045667</v>
      </c>
      <c r="AB64" s="74">
        <f>(Fall13!N72/Fall13!N60-1)*100</f>
        <v>0.78491865264593841</v>
      </c>
      <c r="AD64" s="63">
        <f>AVERAGE(Fall13!U61:U72)</f>
        <v>65.13841858212605</v>
      </c>
      <c r="AE64" s="15">
        <f>(Fall13!U72/Fall13!U60-1)*100</f>
        <v>5.3658067481793248</v>
      </c>
      <c r="AG64" s="65" t="e">
        <f>AVERAGE(Fall13!#REF!)</f>
        <v>#REF!</v>
      </c>
      <c r="AH64" s="15" t="e">
        <f>(Fall13!#REF!/Fall13!#REF!-1)*100</f>
        <v>#REF!</v>
      </c>
      <c r="AJ64" s="65" t="e">
        <f>AVERAGE(Fall13!#REF!)</f>
        <v>#REF!</v>
      </c>
      <c r="AK64" s="15" t="e">
        <f>(Fall13!#REF!/Fall13!#REF!-1)*100</f>
        <v>#REF!</v>
      </c>
      <c r="AM64" s="124">
        <f>Fall13!R72/Fall13!$R$16</f>
        <v>0.98094977654073212</v>
      </c>
      <c r="AN64" s="125" t="e">
        <f>Fall13!#REF!/Fall13!#REF!</f>
        <v>#REF!</v>
      </c>
      <c r="AW64" s="131">
        <f>[7]Sheet1!$K75</f>
        <v>36183.772883724792</v>
      </c>
    </row>
    <row r="65" spans="2:49">
      <c r="B65" s="9"/>
      <c r="C65" s="18"/>
      <c r="N65">
        <f>Fall13!A73</f>
        <v>1995</v>
      </c>
      <c r="O65">
        <f>Fall13!B73</f>
        <v>9</v>
      </c>
      <c r="P65" s="39">
        <f>AVERAGE(Fall13!Q62:Q73)</f>
        <v>403178.96847660601</v>
      </c>
      <c r="Q65" s="39">
        <f>AVERAGE(Fall13!T62:T73)</f>
        <v>24976.371014377455</v>
      </c>
      <c r="R65" s="15">
        <f>(Fall13!Q74/Fall13!Q62-1)*100</f>
        <v>4.7955619162952212</v>
      </c>
      <c r="S65" s="116">
        <f>(Fall13!R73/Fall13!R61-1)*100</f>
        <v>-0.87374656900202075</v>
      </c>
      <c r="T65" s="117">
        <f>AVERAGE(Fall13!R62:R73)</f>
        <v>36331.549442835567</v>
      </c>
      <c r="U65" s="39">
        <f>AVERAGE(Fall13!M62:M73)</f>
        <v>4132.0055162615399</v>
      </c>
      <c r="V65" s="15">
        <f>(Fall13!M73/Fall13!M61-1)*100</f>
        <v>3.8614407651673455</v>
      </c>
      <c r="X65" s="39">
        <f>AVERAGE(Fall13!E62:E73)</f>
        <v>477.15464057221578</v>
      </c>
      <c r="Y65" s="15">
        <f>(Fall13!E73/Fall13!E61-1)*100</f>
        <v>1.2428647910994739</v>
      </c>
      <c r="AA65" s="39">
        <f>AVERAGE(Fall13!N62:N73)</f>
        <v>920.59629032773171</v>
      </c>
      <c r="AB65" s="74">
        <f>(Fall13!N73/Fall13!N61-1)*100</f>
        <v>-0.2849959619821596</v>
      </c>
      <c r="AD65" s="63">
        <f>AVERAGE(Fall13!U62:U73)</f>
        <v>65.41194305728321</v>
      </c>
      <c r="AE65" s="15">
        <f>(Fall13!U73/Fall13!U61-1)*100</f>
        <v>5.1688274679694945</v>
      </c>
      <c r="AG65" s="65" t="e">
        <f>AVERAGE(Fall13!#REF!)</f>
        <v>#REF!</v>
      </c>
      <c r="AH65" s="15" t="e">
        <f>(Fall13!#REF!/Fall13!#REF!-1)*100</f>
        <v>#REF!</v>
      </c>
      <c r="AJ65" s="65" t="e">
        <f>AVERAGE(Fall13!#REF!)</f>
        <v>#REF!</v>
      </c>
      <c r="AK65" s="15" t="e">
        <f>(Fall13!#REF!/Fall13!#REF!-1)*100</f>
        <v>#REF!</v>
      </c>
      <c r="AM65" s="124">
        <f>Fall13!R73/Fall13!$R$16</f>
        <v>0.97999814113693873</v>
      </c>
      <c r="AN65" s="125" t="e">
        <f>Fall13!#REF!/Fall13!#REF!</f>
        <v>#REF!</v>
      </c>
      <c r="AW65" s="131">
        <f>[7]Sheet1!$K76</f>
        <v>36166.966372585368</v>
      </c>
    </row>
    <row r="66" spans="2:49">
      <c r="B66" s="9"/>
      <c r="C66" s="18"/>
      <c r="N66">
        <f>Fall13!A74</f>
        <v>1995</v>
      </c>
      <c r="O66">
        <f>Fall13!B74</f>
        <v>10</v>
      </c>
      <c r="P66" s="39">
        <f>AVERAGE(Fall13!Q63:Q74)</f>
        <v>404750.02740703378</v>
      </c>
      <c r="Q66" s="39">
        <f>AVERAGE(Fall13!T63:T74)</f>
        <v>25020.731857321927</v>
      </c>
      <c r="R66" s="15">
        <f>(Fall13!Q75/Fall13!Q63-1)*100</f>
        <v>4.4425570400205672</v>
      </c>
      <c r="S66" s="116">
        <f>(Fall13!R74/Fall13!R62-1)*100</f>
        <v>-0.96800241303288681</v>
      </c>
      <c r="T66" s="117">
        <f>AVERAGE(Fall13!R63:R74)</f>
        <v>36302.134005944179</v>
      </c>
      <c r="U66" s="39">
        <f>AVERAGE(Fall13!M63:M74)</f>
        <v>4145.8915072818281</v>
      </c>
      <c r="V66" s="15">
        <f>(Fall13!M74/Fall13!M62-1)*100</f>
        <v>4.1075837652954084</v>
      </c>
      <c r="X66" s="39">
        <f>AVERAGE(Fall13!E63:E74)</f>
        <v>477.80476572213365</v>
      </c>
      <c r="Y66" s="15">
        <f>(Fall13!E74/Fall13!E62-1)*100</f>
        <v>1.6491011803232203</v>
      </c>
      <c r="AA66" s="39">
        <f>AVERAGE(Fall13!N63:N74)</f>
        <v>919.69674863774742</v>
      </c>
      <c r="AB66" s="74">
        <f>(Fall13!N74/Fall13!N62-1)*100</f>
        <v>-1.166240152297815</v>
      </c>
      <c r="AD66" s="63">
        <f>AVERAGE(Fall13!U63:U74)</f>
        <v>65.660258678005007</v>
      </c>
      <c r="AE66" s="15">
        <f>(Fall13!U74/Fall13!U62-1)*100</f>
        <v>4.6643055953977663</v>
      </c>
      <c r="AG66" s="65" t="e">
        <f>AVERAGE(Fall13!#REF!)</f>
        <v>#REF!</v>
      </c>
      <c r="AH66" s="15" t="e">
        <f>(Fall13!#REF!/Fall13!#REF!-1)*100</f>
        <v>#REF!</v>
      </c>
      <c r="AJ66" s="65" t="e">
        <f>AVERAGE(Fall13!#REF!)</f>
        <v>#REF!</v>
      </c>
      <c r="AK66" s="15" t="e">
        <f>(Fall13!#REF!/Fall13!#REF!-1)*100</f>
        <v>#REF!</v>
      </c>
      <c r="AM66" s="124">
        <f>Fall13!R74/Fall13!$R$16</f>
        <v>0.97924673818680608</v>
      </c>
      <c r="AN66" s="125" t="e">
        <f>Fall13!#REF!/Fall13!#REF!</f>
        <v>#REF!</v>
      </c>
      <c r="AW66" s="131">
        <f>[7]Sheet1!$K77</f>
        <v>36153.350468140976</v>
      </c>
    </row>
    <row r="67" spans="2:49">
      <c r="B67" s="9"/>
      <c r="C67" s="18"/>
      <c r="N67">
        <f>Fall13!A75</f>
        <v>1995</v>
      </c>
      <c r="O67">
        <f>Fall13!B75</f>
        <v>11</v>
      </c>
      <c r="P67" s="39">
        <f>AVERAGE(Fall13!Q64:Q75)</f>
        <v>406215.88893301436</v>
      </c>
      <c r="Q67" s="39">
        <f>AVERAGE(Fall13!T64:T75)</f>
        <v>25055.606257082629</v>
      </c>
      <c r="R67" s="15">
        <f>(Fall13!Q76/Fall13!Q64-1)*100</f>
        <v>4.2013780169275705</v>
      </c>
      <c r="S67" s="116">
        <f>(Fall13!R75/Fall13!R63-1)*100</f>
        <v>-1.015862014254576</v>
      </c>
      <c r="T67" s="117">
        <f>AVERAGE(Fall13!R64:R75)</f>
        <v>36271.25794932108</v>
      </c>
      <c r="U67" s="39">
        <f>AVERAGE(Fall13!M64:M75)</f>
        <v>4160.0641189027983</v>
      </c>
      <c r="V67" s="15">
        <f>(Fall13!M75/Fall13!M63-1)*100</f>
        <v>4.1799551389019918</v>
      </c>
      <c r="X67" s="39">
        <f>AVERAGE(Fall13!E64:E75)</f>
        <v>478.51675496348571</v>
      </c>
      <c r="Y67" s="15">
        <f>(Fall13!E75/Fall13!E63-1)*100</f>
        <v>1.8063414252422083</v>
      </c>
      <c r="AA67" s="39">
        <f>AVERAGE(Fall13!N64:N75)</f>
        <v>918.69401994567772</v>
      </c>
      <c r="AB67" s="74">
        <f>(Fall13!N75/Fall13!N63-1)*100</f>
        <v>-1.2911118659502674</v>
      </c>
      <c r="AD67" s="63">
        <f>AVERAGE(Fall13!U64:U75)</f>
        <v>65.882270069910831</v>
      </c>
      <c r="AE67" s="15">
        <f>(Fall13!U75/Fall13!U63-1)*100</f>
        <v>4.1435454944549033</v>
      </c>
      <c r="AG67" s="65" t="e">
        <f>AVERAGE(Fall13!#REF!)</f>
        <v>#REF!</v>
      </c>
      <c r="AH67" s="15" t="e">
        <f>(Fall13!#REF!/Fall13!#REF!-1)*100</f>
        <v>#REF!</v>
      </c>
      <c r="AJ67" s="65" t="e">
        <f>AVERAGE(Fall13!#REF!)</f>
        <v>#REF!</v>
      </c>
      <c r="AK67" s="15" t="e">
        <f>(Fall13!#REF!/Fall13!#REF!-1)*100</f>
        <v>#REF!</v>
      </c>
      <c r="AM67" s="124">
        <f>Fall13!R75/Fall13!$R$16</f>
        <v>0.97897239077269516</v>
      </c>
      <c r="AN67" s="125" t="e">
        <f>Fall13!#REF!/Fall13!#REF!</f>
        <v>#REF!</v>
      </c>
      <c r="AW67" s="131">
        <f>[7]Sheet1!$K78</f>
        <v>36152.257881978003</v>
      </c>
    </row>
    <row r="68" spans="2:49">
      <c r="B68" s="9"/>
      <c r="C68" s="18"/>
      <c r="N68">
        <f>Fall13!A76</f>
        <v>1995</v>
      </c>
      <c r="O68">
        <f>Fall13!B76</f>
        <v>12</v>
      </c>
      <c r="P68" s="39">
        <f>AVERAGE(Fall13!Q65:Q76)</f>
        <v>407611.97408837843</v>
      </c>
      <c r="Q68" s="39">
        <f>AVERAGE(Fall13!T65:T76)</f>
        <v>25083.50872183518</v>
      </c>
      <c r="R68" s="15">
        <f>(Fall13!Q77/Fall13!Q65-1)*100</f>
        <v>4.1205792835405708</v>
      </c>
      <c r="S68" s="116">
        <f>(Fall13!R76/Fall13!R64-1)*100</f>
        <v>-0.95327415273537275</v>
      </c>
      <c r="T68" s="117">
        <f>AVERAGE(Fall13!R65:R76)</f>
        <v>36242.291367096223</v>
      </c>
      <c r="U68" s="39">
        <f>AVERAGE(Fall13!M65:M76)</f>
        <v>4173.5412047378586</v>
      </c>
      <c r="V68" s="15">
        <f>(Fall13!M76/Fall13!M64-1)*100</f>
        <v>3.9584898799511992</v>
      </c>
      <c r="X68" s="39">
        <f>AVERAGE(Fall13!E65:E76)</f>
        <v>479.12312818320652</v>
      </c>
      <c r="Y68" s="15">
        <f>(Fall13!E76/Fall13!E64-1)*100</f>
        <v>1.5337807523731373</v>
      </c>
      <c r="AA68" s="39">
        <f>AVERAGE(Fall13!N65:N76)</f>
        <v>918.40410169842801</v>
      </c>
      <c r="AB68" s="74">
        <f>(Fall13!N76/Fall13!N64-1)*100</f>
        <v>-0.37454944843245963</v>
      </c>
      <c r="AD68" s="63">
        <f>AVERAGE(Fall13!U65:U76)</f>
        <v>66.08914273736967</v>
      </c>
      <c r="AE68" s="15">
        <f>(Fall13!U76/Fall13!U64-1)*100</f>
        <v>3.8387734118757511</v>
      </c>
      <c r="AG68" s="65" t="e">
        <f>AVERAGE(Fall13!#REF!)</f>
        <v>#REF!</v>
      </c>
      <c r="AH68" s="15" t="e">
        <f>(Fall13!#REF!/Fall13!#REF!-1)*100</f>
        <v>#REF!</v>
      </c>
      <c r="AJ68" s="65" t="e">
        <f>AVERAGE(Fall13!#REF!)</f>
        <v>#REF!</v>
      </c>
      <c r="AK68" s="15" t="e">
        <f>(Fall13!#REF!/Fall13!#REF!-1)*100</f>
        <v>#REF!</v>
      </c>
      <c r="AM68" s="124">
        <f>Fall13!R76/Fall13!$R$16</f>
        <v>0.97934856866094</v>
      </c>
      <c r="AN68" s="125" t="e">
        <f>Fall13!#REF!/Fall13!#REF!</f>
        <v>#REF!</v>
      </c>
      <c r="AW68" s="131">
        <f>[7]Sheet1!$K79</f>
        <v>36169.049471225422</v>
      </c>
    </row>
    <row r="69" spans="2:49">
      <c r="B69" s="9"/>
      <c r="C69" s="18"/>
      <c r="N69">
        <f>Fall13!A77</f>
        <v>1996</v>
      </c>
      <c r="O69">
        <f>Fall13!B77</f>
        <v>1</v>
      </c>
      <c r="P69" s="39">
        <f>AVERAGE(Fall13!Q66:Q77)</f>
        <v>408989.61107735662</v>
      </c>
      <c r="Q69" s="39">
        <f>AVERAGE(Fall13!T66:T77)</f>
        <v>25107.830407471094</v>
      </c>
      <c r="R69" s="15">
        <f>(Fall13!Q78/Fall13!Q66-1)*100</f>
        <v>4.2121776230639174</v>
      </c>
      <c r="S69" s="116">
        <f>(Fall13!R77/Fall13!R65-1)*100</f>
        <v>-0.79537261829203398</v>
      </c>
      <c r="T69" s="117">
        <f>AVERAGE(Fall13!R66:R77)</f>
        <v>36218.139922534298</v>
      </c>
      <c r="U69" s="39">
        <f>AVERAGE(Fall13!M66:M77)</f>
        <v>4185.7879065682655</v>
      </c>
      <c r="V69" s="15">
        <f>(Fall13!M77/Fall13!M65-1)*100</f>
        <v>3.5802002705269897</v>
      </c>
      <c r="X69" s="39">
        <f>AVERAGE(Fall13!E66:E77)</f>
        <v>479.53505365800925</v>
      </c>
      <c r="Y69" s="15">
        <f>(Fall13!E77/Fall13!E65-1)*100</f>
        <v>1.0371008900831313</v>
      </c>
      <c r="AA69" s="39">
        <f>AVERAGE(Fall13!N66:N77)</f>
        <v>919.19329569604849</v>
      </c>
      <c r="AB69" s="74">
        <f>(Fall13!N77/Fall13!N65-1)*100</f>
        <v>1.0286287222317281</v>
      </c>
      <c r="AD69" s="63">
        <f>AVERAGE(Fall13!U66:U77)</f>
        <v>66.296102604235102</v>
      </c>
      <c r="AE69" s="15">
        <f>(Fall13!U77/Fall13!U65-1)*100</f>
        <v>3.8223046889343193</v>
      </c>
      <c r="AG69" s="65" t="e">
        <f>AVERAGE(Fall13!#REF!)</f>
        <v>#REF!</v>
      </c>
      <c r="AH69" s="15" t="e">
        <f>(Fall13!#REF!/Fall13!#REF!-1)*100</f>
        <v>#REF!</v>
      </c>
      <c r="AJ69" s="65" t="e">
        <f>AVERAGE(Fall13!#REF!)</f>
        <v>#REF!</v>
      </c>
      <c r="AK69" s="15" t="e">
        <f>(Fall13!#REF!/Fall13!#REF!-1)*100</f>
        <v>#REF!</v>
      </c>
      <c r="AM69" s="124">
        <f>Fall13!R77/Fall13!$R$16</f>
        <v>0.98021679106885051</v>
      </c>
      <c r="AN69" s="125" t="e">
        <f>Fall13!#REF!/Fall13!#REF!</f>
        <v>#REF!</v>
      </c>
      <c r="AW69" s="131">
        <f>[7]Sheet1!$K80</f>
        <v>36196.141461682775</v>
      </c>
    </row>
    <row r="70" spans="2:49">
      <c r="B70" s="9"/>
      <c r="C70" s="18"/>
      <c r="N70">
        <f>Fall13!A78</f>
        <v>1996</v>
      </c>
      <c r="O70">
        <f>Fall13!B78</f>
        <v>2</v>
      </c>
      <c r="P70" s="39">
        <f>AVERAGE(Fall13!Q67:Q78)</f>
        <v>410403.69395246898</v>
      </c>
      <c r="Q70" s="39">
        <f>AVERAGE(Fall13!T67:T78)</f>
        <v>25132.027186666408</v>
      </c>
      <c r="R70" s="15">
        <f>(Fall13!Q79/Fall13!Q67-1)*100</f>
        <v>4.4426139580344914</v>
      </c>
      <c r="S70" s="116">
        <f>(Fall13!R78/Fall13!R66-1)*100</f>
        <v>-0.59626519775739517</v>
      </c>
      <c r="T70" s="117">
        <f>AVERAGE(Fall13!R67:R78)</f>
        <v>36200.051545414732</v>
      </c>
      <c r="U70" s="39">
        <f>AVERAGE(Fall13!M67:M78)</f>
        <v>4197.0811437167431</v>
      </c>
      <c r="V70" s="15">
        <f>(Fall13!M78/Fall13!M66-1)*100</f>
        <v>3.288068888305884</v>
      </c>
      <c r="X70" s="39">
        <f>AVERAGE(Fall13!E67:E78)</f>
        <v>479.8021942127271</v>
      </c>
      <c r="Y70" s="15">
        <f>(Fall13!E78/Fall13!E66-1)*100</f>
        <v>0.67017431611491318</v>
      </c>
      <c r="AA70" s="39">
        <f>AVERAGE(Fall13!N67:N78)</f>
        <v>920.70078985793771</v>
      </c>
      <c r="AB70" s="74">
        <f>(Fall13!N78/Fall13!N66-1)*100</f>
        <v>1.9767569377888927</v>
      </c>
      <c r="AD70" s="63">
        <f>AVERAGE(Fall13!U67:U78)</f>
        <v>66.519392897419252</v>
      </c>
      <c r="AE70" s="15">
        <f>(Fall13!U78/Fall13!U66-1)*100</f>
        <v>4.110946845230723</v>
      </c>
      <c r="AG70" s="65" t="e">
        <f>AVERAGE(Fall13!#REF!)</f>
        <v>#REF!</v>
      </c>
      <c r="AH70" s="15" t="e">
        <f>(Fall13!#REF!/Fall13!#REF!-1)*100</f>
        <v>#REF!</v>
      </c>
      <c r="AJ70" s="65" t="e">
        <f>AVERAGE(Fall13!#REF!)</f>
        <v>#REF!</v>
      </c>
      <c r="AK70" s="15" t="e">
        <f>(Fall13!#REF!/Fall13!#REF!-1)*100</f>
        <v>#REF!</v>
      </c>
      <c r="AM70" s="124">
        <f>Fall13!R78/Fall13!$R$16</f>
        <v>0.98125204630467888</v>
      </c>
      <c r="AN70" s="125" t="e">
        <f>Fall13!#REF!/Fall13!#REF!</f>
        <v>#REF!</v>
      </c>
      <c r="AW70" s="131">
        <f>[7]Sheet1!$K81</f>
        <v>36220.122333327541</v>
      </c>
    </row>
    <row r="71" spans="2:49">
      <c r="B71" s="9"/>
      <c r="C71" s="18"/>
      <c r="N71">
        <f>Fall13!A79</f>
        <v>1996</v>
      </c>
      <c r="O71">
        <f>Fall13!B79</f>
        <v>3</v>
      </c>
      <c r="P71" s="39">
        <f>AVERAGE(Fall13!Q68:Q79)</f>
        <v>411898.31906547415</v>
      </c>
      <c r="Q71" s="39">
        <f>AVERAGE(Fall13!T68:T79)</f>
        <v>25158.775974292545</v>
      </c>
      <c r="R71" s="15">
        <f>(Fall13!Q80/Fall13!Q68-1)*100</f>
        <v>4.712305629132163</v>
      </c>
      <c r="S71" s="116">
        <f>(Fall13!R79/Fall13!R67-1)*100</f>
        <v>-0.38036489244269722</v>
      </c>
      <c r="T71" s="117">
        <f>AVERAGE(Fall13!R68:R79)</f>
        <v>36188.52531165236</v>
      </c>
      <c r="U71" s="39">
        <f>AVERAGE(Fall13!M68:M79)</f>
        <v>4208.1462610701565</v>
      </c>
      <c r="V71" s="15">
        <f>(Fall13!M79/Fall13!M67-1)*100</f>
        <v>3.2119364997023725</v>
      </c>
      <c r="X71" s="39">
        <f>AVERAGE(Fall13!E68:E79)</f>
        <v>480.0525351847827</v>
      </c>
      <c r="Y71" s="15">
        <f>(Fall13!E79/Fall13!E67-1)*100</f>
        <v>0.62732203615225579</v>
      </c>
      <c r="AA71" s="39">
        <f>AVERAGE(Fall13!N68:N79)</f>
        <v>922.17699079964234</v>
      </c>
      <c r="AB71" s="74">
        <f>(Fall13!N79/Fall13!N67-1)*100</f>
        <v>1.9331129556573234</v>
      </c>
      <c r="AD71" s="63">
        <f>AVERAGE(Fall13!U68:U79)</f>
        <v>66.773463875272384</v>
      </c>
      <c r="AE71" s="15">
        <f>(Fall13!U79/Fall13!U67-1)*100</f>
        <v>4.6689581590811491</v>
      </c>
      <c r="AG71" s="65" t="e">
        <f>AVERAGE(Fall13!#REF!)</f>
        <v>#REF!</v>
      </c>
      <c r="AH71" s="15" t="e">
        <f>(Fall13!#REF!/Fall13!#REF!-1)*100</f>
        <v>#REF!</v>
      </c>
      <c r="AJ71" s="65" t="e">
        <f>AVERAGE(Fall13!#REF!)</f>
        <v>#REF!</v>
      </c>
      <c r="AK71" s="15" t="e">
        <f>(Fall13!#REF!/Fall13!#REF!-1)*100</f>
        <v>#REF!</v>
      </c>
      <c r="AM71" s="124">
        <f>Fall13!R79/Fall13!$R$16</f>
        <v>0.9823125125429979</v>
      </c>
      <c r="AN71" s="125" t="e">
        <f>Fall13!#REF!/Fall13!#REF!</f>
        <v>#REF!</v>
      </c>
      <c r="AW71" s="131">
        <f>[7]Sheet1!$K82</f>
        <v>36236.561990137961</v>
      </c>
    </row>
    <row r="72" spans="2:49">
      <c r="B72" s="9"/>
      <c r="C72" s="18"/>
      <c r="N72">
        <f>Fall13!A80</f>
        <v>1996</v>
      </c>
      <c r="O72">
        <f>Fall13!B80</f>
        <v>4</v>
      </c>
      <c r="P72" s="39">
        <f>AVERAGE(Fall13!Q69:Q80)</f>
        <v>413485.53260366526</v>
      </c>
      <c r="Q72" s="39">
        <f>AVERAGE(Fall13!T69:T80)</f>
        <v>25189.034618048201</v>
      </c>
      <c r="R72" s="15">
        <f>(Fall13!Q81/Fall13!Q69-1)*100</f>
        <v>4.8877353301600701</v>
      </c>
      <c r="S72" s="116">
        <f>(Fall13!R80/Fall13!R68-1)*100</f>
        <v>-0.13748374191253632</v>
      </c>
      <c r="T72" s="117">
        <f>AVERAGE(Fall13!R69:R80)</f>
        <v>36184.36398691887</v>
      </c>
      <c r="U72" s="39">
        <f>AVERAGE(Fall13!M69:M80)</f>
        <v>4219.5865547073436</v>
      </c>
      <c r="V72" s="15">
        <f>(Fall13!M80/Fall13!M68-1)*100</f>
        <v>3.313319034915474</v>
      </c>
      <c r="X72" s="39">
        <f>AVERAGE(Fall13!E69:E80)</f>
        <v>480.39109999261126</v>
      </c>
      <c r="Y72" s="15">
        <f>(Fall13!E80/Fall13!E68-1)*100</f>
        <v>0.84895901732391366</v>
      </c>
      <c r="AA72" s="39">
        <f>AVERAGE(Fall13!N69:N80)</f>
        <v>923.09497428631641</v>
      </c>
      <c r="AB72" s="74">
        <f>(Fall13!N80/Fall13!N68-1)*100</f>
        <v>1.1954648538764268</v>
      </c>
      <c r="AD72" s="63">
        <f>AVERAGE(Fall13!U69:U80)</f>
        <v>67.064012420034928</v>
      </c>
      <c r="AE72" s="15">
        <f>(Fall13!U80/Fall13!U68-1)*100</f>
        <v>5.3302719963070233</v>
      </c>
      <c r="AG72" s="65" t="e">
        <f>AVERAGE(Fall13!#REF!)</f>
        <v>#REF!</v>
      </c>
      <c r="AH72" s="15" t="e">
        <f>(Fall13!#REF!/Fall13!#REF!-1)*100</f>
        <v>#REF!</v>
      </c>
      <c r="AJ72" s="65" t="e">
        <f>AVERAGE(Fall13!#REF!)</f>
        <v>#REF!</v>
      </c>
      <c r="AK72" s="15" t="e">
        <f>(Fall13!#REF!/Fall13!#REF!-1)*100</f>
        <v>#REF!</v>
      </c>
      <c r="AM72" s="124">
        <f>Fall13!R80/Fall13!$R$16</f>
        <v>0.9835591881981004</v>
      </c>
      <c r="AN72" s="125" t="e">
        <f>Fall13!#REF!/Fall13!#REF!</f>
        <v>#REF!</v>
      </c>
      <c r="AW72" s="131">
        <f>[7]Sheet1!$K83</f>
        <v>36260.9119442148</v>
      </c>
    </row>
    <row r="73" spans="2:49">
      <c r="B73" s="9"/>
      <c r="C73" s="18"/>
      <c r="N73">
        <f>Fall13!A81</f>
        <v>1996</v>
      </c>
      <c r="O73">
        <f>Fall13!B81</f>
        <v>5</v>
      </c>
      <c r="P73" s="39">
        <f>AVERAGE(Fall13!Q70:Q81)</f>
        <v>415134.41970738699</v>
      </c>
      <c r="Q73" s="39">
        <f>AVERAGE(Fall13!T70:T81)</f>
        <v>25221.328386018296</v>
      </c>
      <c r="R73" s="15">
        <f>(Fall13!Q82/Fall13!Q70-1)*100</f>
        <v>4.8801447169862122</v>
      </c>
      <c r="S73" s="116">
        <f>(Fall13!R81/Fall13!R69-1)*100</f>
        <v>0.1434980674395403</v>
      </c>
      <c r="T73" s="117">
        <f>AVERAGE(Fall13!R70:R81)</f>
        <v>36188.702507471644</v>
      </c>
      <c r="U73" s="39">
        <f>AVERAGE(Fall13!M70:M81)</f>
        <v>4231.7199756596847</v>
      </c>
      <c r="V73" s="15">
        <f>(Fall13!M81/Fall13!M69-1)*100</f>
        <v>3.5074349970589891</v>
      </c>
      <c r="X73" s="39">
        <f>AVERAGE(Fall13!E70:E81)</f>
        <v>480.86414788781804</v>
      </c>
      <c r="Y73" s="15">
        <f>(Fall13!E81/Fall13!E69-1)*100</f>
        <v>1.187451801856354</v>
      </c>
      <c r="AA73" s="39">
        <f>AVERAGE(Fall13!N70:N81)</f>
        <v>923.38909203681624</v>
      </c>
      <c r="AB73" s="74">
        <f>(Fall13!N81/Fall13!N69-1)*100</f>
        <v>0.38167077156612272</v>
      </c>
      <c r="AD73" s="63">
        <f>AVERAGE(Fall13!U70:U81)</f>
        <v>67.384359605930641</v>
      </c>
      <c r="AE73" s="15">
        <f>(Fall13!U81/Fall13!U69-1)*100</f>
        <v>5.8598811599733347</v>
      </c>
      <c r="AG73" s="65" t="e">
        <f>AVERAGE(Fall13!#REF!)</f>
        <v>#REF!</v>
      </c>
      <c r="AH73" s="15" t="e">
        <f>(Fall13!#REF!/Fall13!#REF!-1)*100</f>
        <v>#REF!</v>
      </c>
      <c r="AJ73" s="65" t="e">
        <f>AVERAGE(Fall13!#REF!)</f>
        <v>#REF!</v>
      </c>
      <c r="AK73" s="15" t="e">
        <f>(Fall13!#REF!/Fall13!#REF!-1)*100</f>
        <v>#REF!</v>
      </c>
      <c r="AM73" s="124">
        <f>Fall13!R81/Fall13!$R$16</f>
        <v>0.98522652441318503</v>
      </c>
      <c r="AN73" s="125" t="e">
        <f>Fall13!#REF!/Fall13!#REF!</f>
        <v>#REF!</v>
      </c>
      <c r="AW73" s="131">
        <f>[7]Sheet1!$K84</f>
        <v>36315.130541609979</v>
      </c>
    </row>
    <row r="74" spans="2:49">
      <c r="B74" s="9"/>
      <c r="C74" s="18"/>
      <c r="N74">
        <f>Fall13!A82</f>
        <v>1996</v>
      </c>
      <c r="O74">
        <f>Fall13!B82</f>
        <v>6</v>
      </c>
      <c r="P74" s="39">
        <f>AVERAGE(Fall13!Q71:Q82)</f>
        <v>416785.62777543993</v>
      </c>
      <c r="Q74" s="39">
        <f>AVERAGE(Fall13!T71:T82)</f>
        <v>25252.627938758287</v>
      </c>
      <c r="R74" s="15">
        <f>(Fall13!Q83/Fall13!Q71-1)*100</f>
        <v>4.7427376019606671</v>
      </c>
      <c r="S74" s="116">
        <f>(Fall13!R82/Fall13!R70-1)*100</f>
        <v>0.47243168207102837</v>
      </c>
      <c r="T74" s="117">
        <f>AVERAGE(Fall13!R71:R82)</f>
        <v>36202.971637548246</v>
      </c>
      <c r="U74" s="39">
        <f>AVERAGE(Fall13!M71:M82)</f>
        <v>4244.5630611439265</v>
      </c>
      <c r="V74" s="15">
        <f>(Fall13!M82/Fall13!M70-1)*100</f>
        <v>3.7051728478277646</v>
      </c>
      <c r="X74" s="39">
        <f>AVERAGE(Fall13!E71:E82)</f>
        <v>481.46075560302506</v>
      </c>
      <c r="Y74" s="15">
        <f>(Fall13!E82/Fall13!E70-1)*100</f>
        <v>1.498081869827006</v>
      </c>
      <c r="AA74" s="39">
        <f>AVERAGE(Fall13!N71:N82)</f>
        <v>923.36366938524725</v>
      </c>
      <c r="AB74" s="74">
        <f>(Fall13!N82/Fall13!N70-1)*100</f>
        <v>-3.3075672365701081E-2</v>
      </c>
      <c r="AD74" s="63">
        <f>AVERAGE(Fall13!U71:U82)</f>
        <v>67.719888071923549</v>
      </c>
      <c r="AE74" s="15">
        <f>(Fall13!U82/Fall13!U70-1)*100</f>
        <v>6.1075377475751536</v>
      </c>
      <c r="AG74" s="65" t="e">
        <f>AVERAGE(Fall13!#REF!)</f>
        <v>#REF!</v>
      </c>
      <c r="AH74" s="15" t="e">
        <f>(Fall13!#REF!/Fall13!#REF!-1)*100</f>
        <v>#REF!</v>
      </c>
      <c r="AJ74" s="65" t="e">
        <f>AVERAGE(Fall13!#REF!)</f>
        <v>#REF!</v>
      </c>
      <c r="AK74" s="15" t="e">
        <f>(Fall13!#REF!/Fall13!#REF!-1)*100</f>
        <v>#REF!</v>
      </c>
      <c r="AM74" s="124">
        <f>Fall13!R82/Fall13!$R$16</f>
        <v>0.9874682188907119</v>
      </c>
      <c r="AN74" s="125" t="e">
        <f>Fall13!#REF!/Fall13!#REF!</f>
        <v>#REF!</v>
      </c>
      <c r="AW74" s="131">
        <f>[7]Sheet1!$K85</f>
        <v>36411.235001343121</v>
      </c>
    </row>
    <row r="75" spans="2:49">
      <c r="B75" s="9"/>
      <c r="C75" s="18"/>
      <c r="N75">
        <f>Fall13!A83</f>
        <v>1996</v>
      </c>
      <c r="O75">
        <f>Fall13!B83</f>
        <v>7</v>
      </c>
      <c r="P75" s="39">
        <f>AVERAGE(Fall13!Q72:Q83)</f>
        <v>418396.64051352418</v>
      </c>
      <c r="Q75" s="39">
        <f>AVERAGE(Fall13!T72:T83)</f>
        <v>25280.988040863169</v>
      </c>
      <c r="R75" s="15">
        <f>(Fall13!Q84/Fall13!Q72-1)*100</f>
        <v>4.5753876569804453</v>
      </c>
      <c r="S75" s="116">
        <f>(Fall13!R83/Fall13!R71-1)*100</f>
        <v>0.8428779197419356</v>
      </c>
      <c r="T75" s="117">
        <f>AVERAGE(Fall13!R72:R83)</f>
        <v>36228.40563707507</v>
      </c>
      <c r="U75" s="39">
        <f>AVERAGE(Fall13!M72:M83)</f>
        <v>4257.9214944522837</v>
      </c>
      <c r="V75" s="15">
        <f>(Fall13!M83/Fall13!M71-1)*100</f>
        <v>3.8440829691011258</v>
      </c>
      <c r="X75" s="39">
        <f>AVERAGE(Fall13!E72:E83)</f>
        <v>482.13436372278483</v>
      </c>
      <c r="Y75" s="15">
        <f>(Fall13!E83/Fall13!E71-1)*100</f>
        <v>1.6903343185200592</v>
      </c>
      <c r="AA75" s="39">
        <f>AVERAGE(Fall13!N72:N83)</f>
        <v>923.36009479503844</v>
      </c>
      <c r="AB75" s="74">
        <f>(Fall13!N83/Fall13!N71-1)*100</f>
        <v>-4.6796960284312128E-3</v>
      </c>
      <c r="AD75" s="63">
        <f>AVERAGE(Fall13!U72:U83)</f>
        <v>68.06071792733924</v>
      </c>
      <c r="AE75" s="15">
        <f>(Fall13!U83/Fall13!U71-1)*100</f>
        <v>6.1686881615020228</v>
      </c>
      <c r="AG75" s="65" t="e">
        <f>AVERAGE(Fall13!#REF!)</f>
        <v>#REF!</v>
      </c>
      <c r="AH75" s="15" t="e">
        <f>(Fall13!#REF!/Fall13!#REF!-1)*100</f>
        <v>#REF!</v>
      </c>
      <c r="AJ75" s="65" t="e">
        <f>AVERAGE(Fall13!#REF!)</f>
        <v>#REF!</v>
      </c>
      <c r="AK75" s="15" t="e">
        <f>(Fall13!#REF!/Fall13!#REF!-1)*100</f>
        <v>#REF!</v>
      </c>
      <c r="AM75" s="124">
        <f>Fall13!R83/Fall13!$R$16</f>
        <v>0.99017725072660057</v>
      </c>
      <c r="AN75" s="125" t="e">
        <f>Fall13!#REF!/Fall13!#REF!</f>
        <v>#REF!</v>
      </c>
      <c r="AW75" s="131">
        <f>[7]Sheet1!$K86</f>
        <v>36532.695839981556</v>
      </c>
    </row>
    <row r="76" spans="2:49">
      <c r="B76" s="9"/>
      <c r="C76" s="18"/>
      <c r="N76">
        <f>Fall13!A84</f>
        <v>1996</v>
      </c>
      <c r="O76">
        <f>Fall13!B84</f>
        <v>8</v>
      </c>
      <c r="P76" s="39">
        <f>AVERAGE(Fall13!Q73:Q84)</f>
        <v>419957.05537272169</v>
      </c>
      <c r="Q76" s="39">
        <f>AVERAGE(Fall13!T73:T84)</f>
        <v>25306.428483862375</v>
      </c>
      <c r="R76" s="15">
        <f>(Fall13!Q85/Fall13!Q73-1)*100</f>
        <v>4.4569029816245553</v>
      </c>
      <c r="S76" s="116">
        <f>(Fall13!R84/Fall13!R72-1)*100</f>
        <v>1.2493015661375395</v>
      </c>
      <c r="T76" s="117">
        <f>AVERAGE(Fall13!R73:R84)</f>
        <v>36266.067025434902</v>
      </c>
      <c r="U76" s="39">
        <f>AVERAGE(Fall13!M73:M84)</f>
        <v>4271.42223682641</v>
      </c>
      <c r="V76" s="15">
        <f>(Fall13!M84/Fall13!M72-1)*100</f>
        <v>3.8713110530416595</v>
      </c>
      <c r="X76" s="39">
        <f>AVERAGE(Fall13!E73:E84)</f>
        <v>482.81021160143445</v>
      </c>
      <c r="Y76" s="15">
        <f>(Fall13!E84/Fall13!E72-1)*100</f>
        <v>1.6934228231469062</v>
      </c>
      <c r="AA76" s="39">
        <f>AVERAGE(Fall13!N73:N84)</f>
        <v>923.64547448330393</v>
      </c>
      <c r="AB76" s="74">
        <f>(Fall13!N84/Fall13!N72-1)*100</f>
        <v>0.37553785087185432</v>
      </c>
      <c r="AD76" s="63">
        <f>AVERAGE(Fall13!U73:U84)</f>
        <v>68.406256998978947</v>
      </c>
      <c r="AE76" s="15">
        <f>(Fall13!U84/Fall13!U72-1)*100</f>
        <v>6.2242987735220634</v>
      </c>
      <c r="AG76" s="65" t="e">
        <f>AVERAGE(Fall13!#REF!)</f>
        <v>#REF!</v>
      </c>
      <c r="AH76" s="15" t="e">
        <f>(Fall13!#REF!/Fall13!#REF!-1)*100</f>
        <v>#REF!</v>
      </c>
      <c r="AJ76" s="65" t="e">
        <f>AVERAGE(Fall13!#REF!)</f>
        <v>#REF!</v>
      </c>
      <c r="AK76" s="15" t="e">
        <f>(Fall13!#REF!/Fall13!#REF!-1)*100</f>
        <v>#REF!</v>
      </c>
      <c r="AM76" s="124">
        <f>Fall13!R84/Fall13!$R$16</f>
        <v>0.99320479746207824</v>
      </c>
      <c r="AN76" s="125" t="e">
        <f>Fall13!#REF!/Fall13!#REF!</f>
        <v>#REF!</v>
      </c>
      <c r="AW76" s="131">
        <f>[7]Sheet1!$K87</f>
        <v>36654.848584837608</v>
      </c>
    </row>
    <row r="77" spans="2:49">
      <c r="B77" s="9"/>
      <c r="C77" s="18"/>
      <c r="N77">
        <f>Fall13!A85</f>
        <v>1996</v>
      </c>
      <c r="O77">
        <f>Fall13!B85</f>
        <v>9</v>
      </c>
      <c r="P77" s="39">
        <f>AVERAGE(Fall13!Q74:Q85)</f>
        <v>421482.2336606516</v>
      </c>
      <c r="Q77" s="39">
        <f>AVERAGE(Fall13!T74:T85)</f>
        <v>25330.367269578277</v>
      </c>
      <c r="R77" s="15">
        <f>(Fall13!Q86/Fall13!Q74-1)*100</f>
        <v>4.3773364746672039</v>
      </c>
      <c r="S77" s="116">
        <f>(Fall13!R85/Fall13!R73-1)*100</f>
        <v>1.6639417754641617</v>
      </c>
      <c r="T77" s="117">
        <f>AVERAGE(Fall13!R74:R85)</f>
        <v>36316.179476626632</v>
      </c>
      <c r="U77" s="39">
        <f>AVERAGE(Fall13!M74:M85)</f>
        <v>4284.6332921246303</v>
      </c>
      <c r="V77" s="15">
        <f>(Fall13!M85/Fall13!M73-1)*100</f>
        <v>3.7712329880598805</v>
      </c>
      <c r="X77" s="39">
        <f>AVERAGE(Fall13!E74:E85)</f>
        <v>483.40911174910678</v>
      </c>
      <c r="Y77" s="15">
        <f>(Fall13!E85/Fall13!E73-1)*100</f>
        <v>1.4975623513891811</v>
      </c>
      <c r="AA77" s="39">
        <f>AVERAGE(Fall13!N74:N85)</f>
        <v>924.36796606769087</v>
      </c>
      <c r="AB77" s="74">
        <f>(Fall13!N85/Fall13!N73-1)*100</f>
        <v>0.95115571010753186</v>
      </c>
      <c r="AD77" s="63">
        <f>AVERAGE(Fall13!U74:U85)</f>
        <v>68.762837919729222</v>
      </c>
      <c r="AE77" s="15">
        <f>(Fall13!U85/Fall13!U73-1)*100</f>
        <v>6.4071798178033657</v>
      </c>
      <c r="AG77" s="65" t="e">
        <f>AVERAGE(Fall13!#REF!)</f>
        <v>#REF!</v>
      </c>
      <c r="AH77" s="15" t="e">
        <f>(Fall13!#REF!/Fall13!#REF!-1)*100</f>
        <v>#REF!</v>
      </c>
      <c r="AJ77" s="65" t="e">
        <f>AVERAGE(Fall13!#REF!)</f>
        <v>#REF!</v>
      </c>
      <c r="AK77" s="15" t="e">
        <f>(Fall13!#REF!/Fall13!#REF!-1)*100</f>
        <v>#REF!</v>
      </c>
      <c r="AM77" s="124">
        <f>Fall13!R85/Fall13!$R$16</f>
        <v>0.99630473960608856</v>
      </c>
      <c r="AN77" s="125" t="e">
        <f>Fall13!#REF!/Fall13!#REF!</f>
        <v>#REF!</v>
      </c>
      <c r="AW77" s="131">
        <f>[7]Sheet1!$K88</f>
        <v>36755.944234389812</v>
      </c>
    </row>
    <row r="78" spans="2:49">
      <c r="B78" s="9"/>
      <c r="C78" s="18"/>
      <c r="N78">
        <f>Fall13!A86</f>
        <v>1996</v>
      </c>
      <c r="O78">
        <f>Fall13!B86</f>
        <v>10</v>
      </c>
      <c r="P78" s="39">
        <f>AVERAGE(Fall13!Q75:Q86)</f>
        <v>422985.04960741522</v>
      </c>
      <c r="Q78" s="39">
        <f>AVERAGE(Fall13!T75:T86)</f>
        <v>25353.39598257322</v>
      </c>
      <c r="R78" s="15">
        <f>(Fall13!Q87/Fall13!Q75-1)*100</f>
        <v>4.304092390882186</v>
      </c>
      <c r="S78" s="116">
        <f>(Fall13!R86/Fall13!R74-1)*100</f>
        <v>2.0683656472976208</v>
      </c>
      <c r="T78" s="117">
        <f>AVERAGE(Fall13!R75:R86)</f>
        <v>36378.424082111786</v>
      </c>
      <c r="U78" s="39">
        <f>AVERAGE(Fall13!M75:M86)</f>
        <v>4297.4413433928175</v>
      </c>
      <c r="V78" s="15">
        <f>(Fall13!M86/Fall13!M74-1)*100</f>
        <v>3.6392361585676491</v>
      </c>
      <c r="X78" s="39">
        <f>AVERAGE(Fall13!E75:E86)</f>
        <v>483.91759851190977</v>
      </c>
      <c r="Y78" s="15">
        <f>(Fall13!E86/Fall13!E74-1)*100</f>
        <v>1.2688972156897904</v>
      </c>
      <c r="AA78" s="39">
        <f>AVERAGE(Fall13!N75:N86)</f>
        <v>925.4812069155156</v>
      </c>
      <c r="AB78" s="74">
        <f>(Fall13!N86/Fall13!N74-1)*100</f>
        <v>1.460328328165228</v>
      </c>
      <c r="AD78" s="63">
        <f>AVERAGE(Fall13!U75:U86)</f>
        <v>69.137701356099726</v>
      </c>
      <c r="AE78" s="15">
        <f>(Fall13!U86/Fall13!U74-1)*100</f>
        <v>6.727557864895739</v>
      </c>
      <c r="AG78" s="65" t="e">
        <f>AVERAGE(Fall13!#REF!)</f>
        <v>#REF!</v>
      </c>
      <c r="AH78" s="15" t="e">
        <f>(Fall13!#REF!/Fall13!#REF!-1)*100</f>
        <v>#REF!</v>
      </c>
      <c r="AJ78" s="65" t="e">
        <f>AVERAGE(Fall13!#REF!)</f>
        <v>#REF!</v>
      </c>
      <c r="AK78" s="15" t="e">
        <f>(Fall13!#REF!/Fall13!#REF!-1)*100</f>
        <v>#REF!</v>
      </c>
      <c r="AM78" s="124">
        <f>Fall13!R86/Fall13!$R$16</f>
        <v>0.9995011413217445</v>
      </c>
      <c r="AN78" s="125" t="e">
        <f>Fall13!#REF!/Fall13!#REF!</f>
        <v>#REF!</v>
      </c>
      <c r="AW78" s="131">
        <f>[7]Sheet1!$K89</f>
        <v>36845.831958841271</v>
      </c>
    </row>
    <row r="79" spans="2:49">
      <c r="B79" s="9"/>
      <c r="C79" s="18"/>
      <c r="N79">
        <f>Fall13!A87</f>
        <v>1996</v>
      </c>
      <c r="O79">
        <f>Fall13!B87</f>
        <v>11</v>
      </c>
      <c r="P79" s="39">
        <f>AVERAGE(Fall13!Q76:Q87)</f>
        <v>424468.31551538088</v>
      </c>
      <c r="Q79" s="39">
        <f>AVERAGE(Fall13!T76:T87)</f>
        <v>25374.674852916058</v>
      </c>
      <c r="R79" s="15">
        <f>(Fall13!Q88/Fall13!Q76-1)*100</f>
        <v>4.2058709903659786</v>
      </c>
      <c r="S79" s="116">
        <f>(Fall13!R87/Fall13!R75-1)*100</f>
        <v>2.4347493463643177</v>
      </c>
      <c r="T79" s="117">
        <f>AVERAGE(Fall13!R76:R87)</f>
        <v>36451.673971081414</v>
      </c>
      <c r="U79" s="39">
        <f>AVERAGE(Fall13!M76:M87)</f>
        <v>4310.161163818997</v>
      </c>
      <c r="V79" s="15">
        <f>(Fall13!M87/Fall13!M75-1)*100</f>
        <v>3.600962085554249</v>
      </c>
      <c r="X79" s="39">
        <f>AVERAGE(Fall13!E76:E87)</f>
        <v>484.40857290066765</v>
      </c>
      <c r="Y79" s="15">
        <f>(Fall13!E87/Fall13!E75-1)*100</f>
        <v>1.2235181553927443</v>
      </c>
      <c r="AA79" s="39">
        <f>AVERAGE(Fall13!N76:N87)</f>
        <v>926.71714320889407</v>
      </c>
      <c r="AB79" s="74">
        <f>(Fall13!N87/Fall13!N75-1)*100</f>
        <v>1.612204971443254</v>
      </c>
      <c r="AD79" s="63">
        <f>AVERAGE(Fall13!U76:U87)</f>
        <v>69.536802296184405</v>
      </c>
      <c r="AE79" s="15">
        <f>(Fall13!U87/Fall13!U75-1)*100</f>
        <v>7.1523250556240203</v>
      </c>
      <c r="AG79" s="65" t="e">
        <f>AVERAGE(Fall13!#REF!)</f>
        <v>#REF!</v>
      </c>
      <c r="AH79" s="15" t="e">
        <f>(Fall13!#REF!/Fall13!#REF!-1)*100</f>
        <v>#REF!</v>
      </c>
      <c r="AJ79" s="65" t="e">
        <f>AVERAGE(Fall13!#REF!)</f>
        <v>#REF!</v>
      </c>
      <c r="AK79" s="15" t="e">
        <f>(Fall13!#REF!/Fall13!#REF!-1)*100</f>
        <v>#REF!</v>
      </c>
      <c r="AM79" s="124">
        <f>Fall13!R87/Fall13!$R$16</f>
        <v>1.0028079146581204</v>
      </c>
      <c r="AN79" s="125" t="e">
        <f>Fall13!#REF!/Fall13!#REF!</f>
        <v>#REF!</v>
      </c>
      <c r="AW79" s="131">
        <f>[7]Sheet1!$K90</f>
        <v>36940.539433086196</v>
      </c>
    </row>
    <row r="80" spans="2:49">
      <c r="B80" s="9"/>
      <c r="C80" s="18"/>
      <c r="N80">
        <f>Fall13!A88</f>
        <v>1996</v>
      </c>
      <c r="O80">
        <f>Fall13!B88</f>
        <v>12</v>
      </c>
      <c r="P80" s="39">
        <f>AVERAGE(Fall13!Q77:Q88)</f>
        <v>425924.61119133537</v>
      </c>
      <c r="Q80" s="39">
        <f>AVERAGE(Fall13!T77:T88)</f>
        <v>25392.438219361477</v>
      </c>
      <c r="R80" s="15">
        <f>(Fall13!Q89/Fall13!Q77-1)*100</f>
        <v>4.0516935481741623</v>
      </c>
      <c r="S80" s="116">
        <f>(Fall13!R88/Fall13!R76-1)*100</f>
        <v>2.7424594062518626</v>
      </c>
      <c r="T80" s="117">
        <f>AVERAGE(Fall13!R77:R88)</f>
        <v>36534.213078814995</v>
      </c>
      <c r="U80" s="39">
        <f>AVERAGE(Fall13!M77:M88)</f>
        <v>4323.401659839551</v>
      </c>
      <c r="V80" s="15">
        <f>(Fall13!M88/Fall13!M76-1)*100</f>
        <v>3.7409149749235926</v>
      </c>
      <c r="X80" s="39">
        <f>AVERAGE(Fall13!E77:E88)</f>
        <v>484.99949455916959</v>
      </c>
      <c r="Y80" s="15">
        <f>(Fall13!E88/Fall13!E76-1)*100</f>
        <v>1.4721179929398254</v>
      </c>
      <c r="AA80" s="39">
        <f>AVERAGE(Fall13!N77:N88)</f>
        <v>927.69706417730742</v>
      </c>
      <c r="AB80" s="74">
        <f>(Fall13!N88/Fall13!N76-1)*100</f>
        <v>1.2707331621644169</v>
      </c>
      <c r="AD80" s="63">
        <f>AVERAGE(Fall13!U77:U88)</f>
        <v>69.96362930270584</v>
      </c>
      <c r="AE80" s="15">
        <f>(Fall13!U88/Fall13!U76-1)*100</f>
        <v>7.6274910194395362</v>
      </c>
      <c r="AG80" s="65" t="e">
        <f>AVERAGE(Fall13!#REF!)</f>
        <v>#REF!</v>
      </c>
      <c r="AH80" s="15" t="e">
        <f>(Fall13!#REF!/Fall13!#REF!-1)*100</f>
        <v>#REF!</v>
      </c>
      <c r="AJ80" s="65" t="e">
        <f>AVERAGE(Fall13!#REF!)</f>
        <v>#REF!</v>
      </c>
      <c r="AK80" s="15" t="e">
        <f>(Fall13!#REF!/Fall13!#REF!-1)*100</f>
        <v>#REF!</v>
      </c>
      <c r="AM80" s="124">
        <f>Fall13!R88/Fall13!$R$16</f>
        <v>1.0062068056021749</v>
      </c>
      <c r="AN80" s="125" t="e">
        <f>Fall13!#REF!/Fall13!#REF!</f>
        <v>#REF!</v>
      </c>
      <c r="AW80" s="131">
        <f>[7]Sheet1!$K91</f>
        <v>37051.380365205783</v>
      </c>
    </row>
    <row r="81" spans="2:49">
      <c r="B81" s="9"/>
      <c r="C81" s="18"/>
      <c r="N81">
        <f>Fall13!A89</f>
        <v>1997</v>
      </c>
      <c r="O81">
        <f>Fall13!B89</f>
        <v>1</v>
      </c>
      <c r="P81" s="39">
        <f>AVERAGE(Fall13!Q78:Q89)</f>
        <v>427335.03517926764</v>
      </c>
      <c r="Q81" s="39">
        <f>AVERAGE(Fall13!T78:T89)</f>
        <v>25405.539772445223</v>
      </c>
      <c r="R81" s="15">
        <f>(Fall13!Q90/Fall13!Q78-1)*100</f>
        <v>3.821669693024643</v>
      </c>
      <c r="S81" s="116">
        <f>(Fall13!R89/Fall13!R77-1)*100</f>
        <v>3.0001304091281211</v>
      </c>
      <c r="T81" s="117">
        <f>AVERAGE(Fall13!R78:R89)</f>
        <v>36624.587294144731</v>
      </c>
      <c r="U81" s="39">
        <f>AVERAGE(Fall13!M78:M89)</f>
        <v>4337.6480779684234</v>
      </c>
      <c r="V81" s="15">
        <f>(Fall13!M89/Fall13!M77-1)*100</f>
        <v>4.0208430122241623</v>
      </c>
      <c r="X81" s="39">
        <f>AVERAGE(Fall13!E78:E89)</f>
        <v>485.72117212333427</v>
      </c>
      <c r="Y81" s="15">
        <f>(Fall13!E89/Fall13!E77-1)*100</f>
        <v>1.7983105151340162</v>
      </c>
      <c r="AA81" s="39">
        <f>AVERAGE(Fall13!N78:N89)</f>
        <v>928.28402366703904</v>
      </c>
      <c r="AB81" s="74">
        <f>(Fall13!N89/Fall13!N77-1)*100</f>
        <v>0.75724871257909498</v>
      </c>
      <c r="AD81" s="63">
        <f>AVERAGE(Fall13!U78:U89)</f>
        <v>70.415610554286388</v>
      </c>
      <c r="AE81" s="15">
        <f>(Fall13!U89/Fall13!U77-1)*100</f>
        <v>8.0402383230678165</v>
      </c>
      <c r="AG81" s="65" t="e">
        <f>AVERAGE(Fall13!#REF!)</f>
        <v>#REF!</v>
      </c>
      <c r="AH81" s="15" t="e">
        <f>(Fall13!#REF!/Fall13!#REF!-1)*100</f>
        <v>#REF!</v>
      </c>
      <c r="AJ81" s="65" t="e">
        <f>AVERAGE(Fall13!#REF!)</f>
        <v>#REF!</v>
      </c>
      <c r="AK81" s="15" t="e">
        <f>(Fall13!#REF!/Fall13!#REF!-1)*100</f>
        <v>#REF!</v>
      </c>
      <c r="AM81" s="124">
        <f>Fall13!R89/Fall13!$R$16</f>
        <v>1.0096245730930871</v>
      </c>
      <c r="AN81" s="125" t="e">
        <f>Fall13!#REF!/Fall13!#REF!</f>
        <v>#REF!</v>
      </c>
      <c r="AW81" s="131">
        <f>[7]Sheet1!$K92</f>
        <v>37176.749552011031</v>
      </c>
    </row>
    <row r="82" spans="2:49">
      <c r="B82" s="9"/>
      <c r="C82" s="18"/>
      <c r="N82">
        <f>Fall13!A90</f>
        <v>1997</v>
      </c>
      <c r="O82">
        <f>Fall13!B90</f>
        <v>2</v>
      </c>
      <c r="P82" s="39">
        <f>AVERAGE(Fall13!Q79:Q90)</f>
        <v>428672.0610341081</v>
      </c>
      <c r="Q82" s="39">
        <f>AVERAGE(Fall13!T79:T90)</f>
        <v>25414.289158845644</v>
      </c>
      <c r="R82" s="15">
        <f>(Fall13!Q91/Fall13!Q79-1)*100</f>
        <v>3.5324297766525792</v>
      </c>
      <c r="S82" s="116">
        <f>(Fall13!R90/Fall13!R78-1)*100</f>
        <v>3.2042401399175358</v>
      </c>
      <c r="T82" s="117">
        <f>AVERAGE(Fall13!R79:R90)</f>
        <v>36721.211936833606</v>
      </c>
      <c r="U82" s="39">
        <f>AVERAGE(Fall13!M79:M90)</f>
        <v>4353.0241478965418</v>
      </c>
      <c r="V82" s="15">
        <f>(Fall13!M90/Fall13!M78-1)*100</f>
        <v>4.3342868224520048</v>
      </c>
      <c r="X82" s="39">
        <f>AVERAGE(Fall13!E79:E90)</f>
        <v>486.47240034142402</v>
      </c>
      <c r="Y82" s="15">
        <f>(Fall13!E90/Fall13!E78-1)*100</f>
        <v>1.8720568303940421</v>
      </c>
      <c r="AA82" s="39">
        <f>AVERAGE(Fall13!N79:N90)</f>
        <v>928.70695434742368</v>
      </c>
      <c r="AB82" s="74">
        <f>(Fall13!N90/Fall13!N78-1)*100</f>
        <v>0.54383308788978901</v>
      </c>
      <c r="AD82" s="63">
        <f>AVERAGE(Fall13!U79:U90)</f>
        <v>70.880943695285751</v>
      </c>
      <c r="AE82" s="15">
        <f>(Fall13!U90/Fall13!U78-1)*100</f>
        <v>8.2288587049384798</v>
      </c>
      <c r="AG82" s="65" t="e">
        <f>AVERAGE(Fall13!#REF!)</f>
        <v>#REF!</v>
      </c>
      <c r="AH82" s="15" t="e">
        <f>(Fall13!#REF!/Fall13!#REF!-1)*100</f>
        <v>#REF!</v>
      </c>
      <c r="AJ82" s="65" t="e">
        <f>AVERAGE(Fall13!#REF!)</f>
        <v>#REF!</v>
      </c>
      <c r="AK82" s="15" t="e">
        <f>(Fall13!#REF!/Fall13!#REF!-1)*100</f>
        <v>#REF!</v>
      </c>
      <c r="AM82" s="124">
        <f>Fall13!R90/Fall13!$R$16</f>
        <v>1.0126937182461357</v>
      </c>
      <c r="AN82" s="125" t="e">
        <f>Fall13!#REF!/Fall13!#REF!</f>
        <v>#REF!</v>
      </c>
      <c r="AW82" s="131">
        <f>[7]Sheet1!$K93</f>
        <v>37299.924354743795</v>
      </c>
    </row>
    <row r="83" spans="2:49">
      <c r="B83" s="9"/>
      <c r="C83" s="18"/>
      <c r="N83">
        <f>Fall13!A91</f>
        <v>1997</v>
      </c>
      <c r="O83">
        <f>Fall13!B91</f>
        <v>3</v>
      </c>
      <c r="P83" s="39">
        <f>AVERAGE(Fall13!Q80:Q91)</f>
        <v>429913.27018276119</v>
      </c>
      <c r="Q83" s="39">
        <f>AVERAGE(Fall13!T80:T91)</f>
        <v>25420.0357797904</v>
      </c>
      <c r="R83" s="15">
        <f>(Fall13!Q92/Fall13!Q80-1)*100</f>
        <v>3.3121980098043791</v>
      </c>
      <c r="S83" s="116">
        <f>(Fall13!R91/Fall13!R79-1)*100</f>
        <v>3.3824326959867479</v>
      </c>
      <c r="T83" s="117">
        <f>AVERAGE(Fall13!R80:R91)</f>
        <v>36823.320251648598</v>
      </c>
      <c r="U83" s="39">
        <f>AVERAGE(Fall13!M80:M91)</f>
        <v>4369.4743123517337</v>
      </c>
      <c r="V83" s="15">
        <f>(Fall13!M91/Fall13!M79-1)*100</f>
        <v>4.6264859100956901</v>
      </c>
      <c r="X83" s="39">
        <f>AVERAGE(Fall13!E80:E91)</f>
        <v>487.07992772778113</v>
      </c>
      <c r="Y83" s="15">
        <f>(Fall13!E91/Fall13!E79-1)*100</f>
        <v>1.5128941866518364</v>
      </c>
      <c r="AA83" s="39">
        <f>AVERAGE(Fall13!N80:N91)</f>
        <v>929.39325829214624</v>
      </c>
      <c r="AB83" s="74">
        <f>(Fall13!N91/Fall13!N79-1)*100</f>
        <v>0.88168400294479365</v>
      </c>
      <c r="AD83" s="63">
        <f>AVERAGE(Fall13!U80:U91)</f>
        <v>71.345493998157906</v>
      </c>
      <c r="AE83" s="15">
        <f>(Fall13!U91/Fall13!U79-1)*100</f>
        <v>8.156047926925126</v>
      </c>
      <c r="AG83" s="65" t="e">
        <f>AVERAGE(Fall13!#REF!)</f>
        <v>#REF!</v>
      </c>
      <c r="AH83" s="15" t="e">
        <f>(Fall13!#REF!/Fall13!#REF!-1)*100</f>
        <v>#REF!</v>
      </c>
      <c r="AJ83" s="65" t="e">
        <f>AVERAGE(Fall13!#REF!)</f>
        <v>#REF!</v>
      </c>
      <c r="AK83" s="15" t="e">
        <f>(Fall13!#REF!/Fall13!#REF!-1)*100</f>
        <v>#REF!</v>
      </c>
      <c r="AM83" s="124">
        <f>Fall13!R91/Fall13!$R$16</f>
        <v>1.0155385721440213</v>
      </c>
      <c r="AN83" s="125" t="e">
        <f>Fall13!#REF!/Fall13!#REF!</f>
        <v>#REF!</v>
      </c>
      <c r="AW83" s="131">
        <f>[7]Sheet1!$K94</f>
        <v>37422.5564611964</v>
      </c>
    </row>
    <row r="84" spans="2:49">
      <c r="B84" s="9"/>
      <c r="C84" s="18"/>
      <c r="N84">
        <f>Fall13!A92</f>
        <v>1997</v>
      </c>
      <c r="O84">
        <f>Fall13!B92</f>
        <v>4</v>
      </c>
      <c r="P84" s="39">
        <f>AVERAGE(Fall13!Q81:Q92)</f>
        <v>431081.46674351487</v>
      </c>
      <c r="Q84" s="39">
        <f>AVERAGE(Fall13!T81:T92)</f>
        <v>25425.146654102853</v>
      </c>
      <c r="R84" s="15">
        <f>(Fall13!Q93/Fall13!Q81-1)*100</f>
        <v>3.3387447685481186</v>
      </c>
      <c r="S84" s="116">
        <f>(Fall13!R92/Fall13!R80-1)*100</f>
        <v>3.5572070326447269</v>
      </c>
      <c r="T84" s="117">
        <f>AVERAGE(Fall13!R81:R92)</f>
        <v>36930.840909032151</v>
      </c>
      <c r="U84" s="39">
        <f>AVERAGE(Fall13!M81:M92)</f>
        <v>4386.8960577430862</v>
      </c>
      <c r="V84" s="15">
        <f>(Fall13!M92/Fall13!M80-1)*100</f>
        <v>4.8838400560076822</v>
      </c>
      <c r="X84" s="39">
        <f>AVERAGE(Fall13!E81:E92)</f>
        <v>487.42776595135143</v>
      </c>
      <c r="Y84" s="15">
        <f>(Fall13!E92/Fall13!E80-1)*100</f>
        <v>0.86486992864482914</v>
      </c>
      <c r="AA84" s="39">
        <f>AVERAGE(Fall13!N81:N92)</f>
        <v>930.5896275284349</v>
      </c>
      <c r="AB84" s="74">
        <f>(Fall13!N92/Fall13!N80-1)*100</f>
        <v>1.5395937199583987</v>
      </c>
      <c r="AD84" s="63">
        <f>AVERAGE(Fall13!U81:U92)</f>
        <v>71.801599008666884</v>
      </c>
      <c r="AE84" s="15">
        <f>(Fall13!U92/Fall13!U80-1)*100</f>
        <v>7.9440561278297128</v>
      </c>
      <c r="AG84" s="65" t="e">
        <f>AVERAGE(Fall13!#REF!)</f>
        <v>#REF!</v>
      </c>
      <c r="AH84" s="15" t="e">
        <f>(Fall13!#REF!/Fall13!#REF!-1)*100</f>
        <v>#REF!</v>
      </c>
      <c r="AJ84" s="65" t="e">
        <f>AVERAGE(Fall13!#REF!)</f>
        <v>#REF!</v>
      </c>
      <c r="AK84" s="15" t="e">
        <f>(Fall13!#REF!/Fall13!#REF!-1)*100</f>
        <v>#REF!</v>
      </c>
      <c r="AM84" s="124">
        <f>Fall13!R92/Fall13!$R$16</f>
        <v>1.0185464248109066</v>
      </c>
      <c r="AN84" s="125" t="e">
        <f>Fall13!#REF!/Fall13!#REF!</f>
        <v>#REF!</v>
      </c>
      <c r="AW84" s="131">
        <f>[7]Sheet1!$K95</f>
        <v>37556.098072053464</v>
      </c>
    </row>
    <row r="85" spans="2:49">
      <c r="B85" s="9"/>
      <c r="C85" s="18"/>
      <c r="N85">
        <f>Fall13!A93</f>
        <v>1997</v>
      </c>
      <c r="O85">
        <f>Fall13!B93</f>
        <v>5</v>
      </c>
      <c r="P85" s="39">
        <f>AVERAGE(Fall13!Q82:Q93)</f>
        <v>432262.85097395949</v>
      </c>
      <c r="Q85" s="39">
        <f>AVERAGE(Fall13!T82:T93)</f>
        <v>25433.255991317357</v>
      </c>
      <c r="R85" s="15">
        <f>(Fall13!Q94/Fall13!Q82-1)*100</f>
        <v>3.687611769910859</v>
      </c>
      <c r="S85" s="116">
        <f>(Fall13!R93/Fall13!R81-1)*100</f>
        <v>3.7364513769673868</v>
      </c>
      <c r="T85" s="117">
        <f>AVERAGE(Fall13!R82:R93)</f>
        <v>37043.970886200499</v>
      </c>
      <c r="U85" s="39">
        <f>AVERAGE(Fall13!M82:M93)</f>
        <v>4405.0724466236488</v>
      </c>
      <c r="V85" s="15">
        <f>(Fall13!M93/Fall13!M81-1)*100</f>
        <v>5.0762432520565337</v>
      </c>
      <c r="X85" s="39">
        <f>AVERAGE(Fall13!E82:E93)</f>
        <v>487.51628831164106</v>
      </c>
      <c r="Y85" s="15">
        <f>(Fall13!E93/Fall13!E81-1)*100</f>
        <v>0.21960246072498801</v>
      </c>
      <c r="AA85" s="39">
        <f>AVERAGE(Fall13!N82:N93)</f>
        <v>932.19701783476421</v>
      </c>
      <c r="AB85" s="74">
        <f>(Fall13!N93/Fall13!N81-1)*100</f>
        <v>2.0779476023943699</v>
      </c>
      <c r="AD85" s="63">
        <f>AVERAGE(Fall13!U82:U93)</f>
        <v>72.250190560512976</v>
      </c>
      <c r="AE85" s="15">
        <f>(Fall13!U93/Fall13!U81-1)*100</f>
        <v>7.7515327015587276</v>
      </c>
      <c r="AG85" s="65" t="e">
        <f>AVERAGE(Fall13!#REF!)</f>
        <v>#REF!</v>
      </c>
      <c r="AH85" s="15" t="e">
        <f>(Fall13!#REF!/Fall13!#REF!-1)*100</f>
        <v>#REF!</v>
      </c>
      <c r="AJ85" s="65" t="e">
        <f>AVERAGE(Fall13!#REF!)</f>
        <v>#REF!</v>
      </c>
      <c r="AK85" s="15" t="e">
        <f>(Fall13!#REF!/Fall13!#REF!-1)*100</f>
        <v>#REF!</v>
      </c>
      <c r="AM85" s="124">
        <f>Fall13!R93/Fall13!$R$16</f>
        <v>1.0220390344508694</v>
      </c>
      <c r="AN85" s="125" t="e">
        <f>Fall13!#REF!/Fall13!#REF!</f>
        <v>#REF!</v>
      </c>
      <c r="AW85" s="131">
        <f>[7]Sheet1!$K96</f>
        <v>37708.211456272365</v>
      </c>
    </row>
    <row r="86" spans="2:49">
      <c r="B86" s="9"/>
      <c r="C86" s="18"/>
      <c r="N86">
        <f>Fall13!A94</f>
        <v>1997</v>
      </c>
      <c r="O86">
        <f>Fall13!B94</f>
        <v>6</v>
      </c>
      <c r="P86" s="39">
        <f>AVERAGE(Fall13!Q83:Q94)</f>
        <v>433571.45294924133</v>
      </c>
      <c r="Q86" s="39">
        <f>AVERAGE(Fall13!T83:T94)</f>
        <v>25448.016841158791</v>
      </c>
      <c r="R86" s="15">
        <f>(Fall13!Q95/Fall13!Q83-1)*100</f>
        <v>4.14694432255307</v>
      </c>
      <c r="S86" s="116">
        <f>(Fall13!R94/Fall13!R82-1)*100</f>
        <v>3.9277070904308209</v>
      </c>
      <c r="T86" s="117">
        <f>AVERAGE(Fall13!R83:R94)</f>
        <v>37163.162167556737</v>
      </c>
      <c r="U86" s="39">
        <f>AVERAGE(Fall13!M83:M94)</f>
        <v>4423.729688371719</v>
      </c>
      <c r="V86" s="15">
        <f>(Fall13!M94/Fall13!M82-1)*100</f>
        <v>5.1902242053192715</v>
      </c>
      <c r="X86" s="39">
        <f>AVERAGE(Fall13!E83:E94)</f>
        <v>487.43085661417308</v>
      </c>
      <c r="Y86" s="15">
        <f>(Fall13!E94/Fall13!E82-1)*100</f>
        <v>-0.21135274049782771</v>
      </c>
      <c r="AA86" s="39">
        <f>AVERAGE(Fall13!N83:N94)</f>
        <v>933.88125474702781</v>
      </c>
      <c r="AB86" s="74">
        <f>(Fall13!N94/Fall13!N82-1)*100</f>
        <v>2.1919704085481051</v>
      </c>
      <c r="AD86" s="63">
        <f>AVERAGE(Fall13!U83:U94)</f>
        <v>72.700257730833656</v>
      </c>
      <c r="AE86" s="15">
        <f>(Fall13!U94/Fall13!U82-1)*100</f>
        <v>7.720899273534787</v>
      </c>
      <c r="AG86" s="65" t="e">
        <f>AVERAGE(Fall13!#REF!)</f>
        <v>#REF!</v>
      </c>
      <c r="AH86" s="15" t="e">
        <f>(Fall13!#REF!/Fall13!#REF!-1)*100</f>
        <v>#REF!</v>
      </c>
      <c r="AJ86" s="65" t="e">
        <f>AVERAGE(Fall13!#REF!)</f>
        <v>#REF!</v>
      </c>
      <c r="AK86" s="15" t="e">
        <f>(Fall13!#REF!/Fall13!#REF!-1)*100</f>
        <v>#REF!</v>
      </c>
      <c r="AM86" s="124">
        <f>Fall13!R94/Fall13!$R$16</f>
        <v>1.0262530781398334</v>
      </c>
      <c r="AN86" s="125" t="e">
        <f>Fall13!#REF!/Fall13!#REF!</f>
        <v>#REF!</v>
      </c>
      <c r="AW86" s="131">
        <f>[7]Sheet1!$K97</f>
        <v>37883.406213822498</v>
      </c>
    </row>
    <row r="87" spans="2:49">
      <c r="B87" s="9"/>
      <c r="C87" s="18"/>
      <c r="N87">
        <f>Fall13!A95</f>
        <v>1997</v>
      </c>
      <c r="O87">
        <f>Fall13!B95</f>
        <v>7</v>
      </c>
      <c r="P87" s="39">
        <f>AVERAGE(Fall13!Q84:Q95)</f>
        <v>435046.89447400329</v>
      </c>
      <c r="Q87" s="39">
        <f>AVERAGE(Fall13!T84:T95)</f>
        <v>25469.840919964772</v>
      </c>
      <c r="R87" s="15">
        <f>(Fall13!Q96/Fall13!Q84-1)*100</f>
        <v>4.411282576489528</v>
      </c>
      <c r="S87" s="116">
        <f>(Fall13!R95/Fall13!R83-1)*100</f>
        <v>4.112576514368893</v>
      </c>
      <c r="T87" s="117">
        <f>AVERAGE(Fall13!R84:R95)</f>
        <v>37288.305928940819</v>
      </c>
      <c r="U87" s="39">
        <f>AVERAGE(Fall13!M84:M95)</f>
        <v>4442.5451907099996</v>
      </c>
      <c r="V87" s="15">
        <f>(Fall13!M95/Fall13!M83-1)*100</f>
        <v>5.214003138967982</v>
      </c>
      <c r="X87" s="39">
        <f>AVERAGE(Fall13!E84:E95)</f>
        <v>487.24667720968301</v>
      </c>
      <c r="Y87" s="15">
        <f>(Fall13!E95/Fall13!E83-1)*100</f>
        <v>-0.45449246207300842</v>
      </c>
      <c r="AA87" s="39">
        <f>AVERAGE(Fall13!N84:N95)</f>
        <v>935.39969165190405</v>
      </c>
      <c r="AB87" s="74">
        <f>(Fall13!N95/Fall13!N83-1)*100</f>
        <v>1.9879637342342438</v>
      </c>
      <c r="AD87" s="63">
        <f>AVERAGE(Fall13!U84:U95)</f>
        <v>73.164442770173736</v>
      </c>
      <c r="AE87" s="15">
        <f>(Fall13!U95/Fall13!U83-1)*100</f>
        <v>7.9131586689187738</v>
      </c>
      <c r="AG87" s="65" t="e">
        <f>AVERAGE(Fall13!#REF!)</f>
        <v>#REF!</v>
      </c>
      <c r="AH87" s="15" t="e">
        <f>(Fall13!#REF!/Fall13!#REF!-1)*100</f>
        <v>#REF!</v>
      </c>
      <c r="AJ87" s="65" t="e">
        <f>AVERAGE(Fall13!#REF!)</f>
        <v>#REF!</v>
      </c>
      <c r="AK87" s="15" t="e">
        <f>(Fall13!#REF!/Fall13!#REF!-1)*100</f>
        <v>#REF!</v>
      </c>
      <c r="AM87" s="124">
        <f>Fall13!R95/Fall13!$R$16</f>
        <v>1.0308990477906064</v>
      </c>
      <c r="AN87" s="125" t="e">
        <f>Fall13!#REF!/Fall13!#REF!</f>
        <v>#REF!</v>
      </c>
      <c r="AW87" s="131">
        <f>[7]Sheet1!$K98</f>
        <v>38064.785254174072</v>
      </c>
    </row>
    <row r="88" spans="2:49">
      <c r="B88" s="9"/>
      <c r="C88" s="18"/>
      <c r="N88">
        <f>Fall13!A96</f>
        <v>1997</v>
      </c>
      <c r="O88">
        <f>Fall13!B96</f>
        <v>8</v>
      </c>
      <c r="P88" s="39">
        <f>AVERAGE(Fall13!Q85:Q96)</f>
        <v>436620.17636113986</v>
      </c>
      <c r="Q88" s="39">
        <f>AVERAGE(Fall13!T85:T96)</f>
        <v>25494.81391014178</v>
      </c>
      <c r="R88" s="15">
        <f>(Fall13!Q97/Fall13!Q85-1)*100</f>
        <v>4.3113958239244354</v>
      </c>
      <c r="S88" s="116">
        <f>(Fall13!R96/Fall13!R84-1)*100</f>
        <v>4.2649741599530611</v>
      </c>
      <c r="T88" s="117">
        <f>AVERAGE(Fall13!R85:R96)</f>
        <v>37418.483895041834</v>
      </c>
      <c r="U88" s="39">
        <f>AVERAGE(Fall13!M85:M96)</f>
        <v>4461.1528172125436</v>
      </c>
      <c r="V88" s="15">
        <f>(Fall13!M96/Fall13!M84-1)*100</f>
        <v>5.1368369924454926</v>
      </c>
      <c r="X88" s="39">
        <f>AVERAGE(Fall13!E85:E96)</f>
        <v>486.99474670925224</v>
      </c>
      <c r="Y88" s="15">
        <f>(Fall13!E96/Fall13!E84-1)*100</f>
        <v>-0.62073229037606925</v>
      </c>
      <c r="AA88" s="39">
        <f>AVERAGE(Fall13!N85:N96)</f>
        <v>936.71214880065088</v>
      </c>
      <c r="AB88" s="74">
        <f>(Fall13!N96/Fall13!N84-1)*100</f>
        <v>1.7206316399228427</v>
      </c>
      <c r="AD88" s="63">
        <f>AVERAGE(Fall13!U85:U96)</f>
        <v>73.657864199190854</v>
      </c>
      <c r="AE88" s="15">
        <f>(Fall13!U96/Fall13!U84-1)*100</f>
        <v>8.3673397375557457</v>
      </c>
      <c r="AG88" s="65" t="e">
        <f>AVERAGE(Fall13!#REF!)</f>
        <v>#REF!</v>
      </c>
      <c r="AH88" s="15" t="e">
        <f>(Fall13!#REF!/Fall13!#REF!-1)*100</f>
        <v>#REF!</v>
      </c>
      <c r="AJ88" s="65" t="e">
        <f>AVERAGE(Fall13!#REF!)</f>
        <v>#REF!</v>
      </c>
      <c r="AK88" s="15" t="e">
        <f>(Fall13!#REF!/Fall13!#REF!-1)*100</f>
        <v>#REF!</v>
      </c>
      <c r="AM88" s="124">
        <f>Fall13!R96/Fall13!$R$16</f>
        <v>1.0355647254292502</v>
      </c>
      <c r="AN88" s="125" t="e">
        <f>Fall13!#REF!/Fall13!#REF!</f>
        <v>#REF!</v>
      </c>
      <c r="AW88" s="131">
        <f>[7]Sheet1!$K99</f>
        <v>38230.486337181792</v>
      </c>
    </row>
    <row r="89" spans="2:49">
      <c r="B89" s="9"/>
      <c r="C89" s="18"/>
      <c r="N89">
        <f>Fall13!A97</f>
        <v>1997</v>
      </c>
      <c r="O89">
        <f>Fall13!B97</f>
        <v>9</v>
      </c>
      <c r="P89" s="39">
        <f>AVERAGE(Fall13!Q86:Q97)</f>
        <v>438161.31772102002</v>
      </c>
      <c r="Q89" s="39">
        <f>AVERAGE(Fall13!T86:T97)</f>
        <v>25517.103076016105</v>
      </c>
      <c r="R89" s="15">
        <f>(Fall13!Q98/Fall13!Q86-1)*100</f>
        <v>4.1212804441233652</v>
      </c>
      <c r="S89" s="116">
        <f>(Fall13!R97/Fall13!R85-1)*100</f>
        <v>4.3706223381384746</v>
      </c>
      <c r="T89" s="117">
        <f>AVERAGE(Fall13!R86:R97)</f>
        <v>37552.302884622208</v>
      </c>
      <c r="U89" s="39">
        <f>AVERAGE(Fall13!M86:M97)</f>
        <v>4479.2411528959174</v>
      </c>
      <c r="V89" s="15">
        <f>(Fall13!M97/Fall13!M85-1)*100</f>
        <v>4.9758523597429605</v>
      </c>
      <c r="X89" s="39">
        <f>AVERAGE(Fall13!E86:E97)</f>
        <v>486.6787269436748</v>
      </c>
      <c r="Y89" s="15">
        <f>(Fall13!E97/Fall13!E85-1)*100</f>
        <v>-0.77855469462672078</v>
      </c>
      <c r="AA89" s="39">
        <f>AVERAGE(Fall13!N86:N97)</f>
        <v>937.93541116962126</v>
      </c>
      <c r="AB89" s="74">
        <f>(Fall13!N97/Fall13!N85-1)*100</f>
        <v>1.59524410084535</v>
      </c>
      <c r="AD89" s="63">
        <f>AVERAGE(Fall13!U86:U97)</f>
        <v>74.193028027988703</v>
      </c>
      <c r="AE89" s="15">
        <f>(Fall13!U97/Fall13!U85-1)*100</f>
        <v>9.0370072326993345</v>
      </c>
      <c r="AG89" s="65" t="e">
        <f>AVERAGE(Fall13!#REF!)</f>
        <v>#REF!</v>
      </c>
      <c r="AH89" s="15" t="e">
        <f>(Fall13!#REF!/Fall13!#REF!-1)*100</f>
        <v>#REF!</v>
      </c>
      <c r="AJ89" s="65" t="e">
        <f>AVERAGE(Fall13!#REF!)</f>
        <v>#REF!</v>
      </c>
      <c r="AK89" s="15" t="e">
        <f>(Fall13!#REF!/Fall13!#REF!-1)*100</f>
        <v>#REF!</v>
      </c>
      <c r="AM89" s="124">
        <f>Fall13!R97/Fall13!$R$16</f>
        <v>1.0398494571112447</v>
      </c>
      <c r="AN89" s="125" t="e">
        <f>Fall13!#REF!/Fall13!#REF!</f>
        <v>#REF!</v>
      </c>
      <c r="AW89" s="131">
        <f>[7]Sheet1!$K100</f>
        <v>38364.626279412019</v>
      </c>
    </row>
    <row r="90" spans="2:49">
      <c r="B90" s="9"/>
      <c r="C90" s="18"/>
      <c r="N90">
        <f>Fall13!A98</f>
        <v>1997</v>
      </c>
      <c r="O90">
        <f>Fall13!B98</f>
        <v>10</v>
      </c>
      <c r="P90" s="39">
        <f>AVERAGE(Fall13!Q87:Q98)</f>
        <v>439638.16042694153</v>
      </c>
      <c r="Q90" s="39">
        <f>AVERAGE(Fall13!T87:T98)</f>
        <v>25536.649368842161</v>
      </c>
      <c r="R90" s="15">
        <f>(Fall13!Q99/Fall13!Q87-1)*100</f>
        <v>4.2389620156479513</v>
      </c>
      <c r="S90" s="116">
        <f>(Fall13!R98/Fall13!R86-1)*100</f>
        <v>4.4837859947101544</v>
      </c>
      <c r="T90" s="117">
        <f>AVERAGE(Fall13!R87:R98)</f>
        <v>37690.027142034392</v>
      </c>
      <c r="U90" s="39">
        <f>AVERAGE(Fall13!M87:M98)</f>
        <v>4496.8050918119216</v>
      </c>
      <c r="V90" s="15">
        <f>(Fall13!M98/Fall13!M86-1)*100</f>
        <v>4.8153171488746205</v>
      </c>
      <c r="X90" s="39">
        <f>AVERAGE(Fall13!E87:E98)</f>
        <v>486.3121286968755</v>
      </c>
      <c r="Y90" s="15">
        <f>(Fall13!E98/Fall13!E86-1)*100</f>
        <v>-0.90336049782784311</v>
      </c>
      <c r="AA90" s="39">
        <f>AVERAGE(Fall13!N87:N98)</f>
        <v>939.16998718147909</v>
      </c>
      <c r="AB90" s="74">
        <f>(Fall13!N98/Fall13!N86-1)*100</f>
        <v>1.5961839789370824</v>
      </c>
      <c r="AD90" s="63">
        <f>AVERAGE(Fall13!U87:U98)</f>
        <v>74.770408397265868</v>
      </c>
      <c r="AE90" s="15">
        <f>(Fall13!U98/Fall13!U86-1)*100</f>
        <v>9.70889494337146</v>
      </c>
      <c r="AG90" s="65" t="e">
        <f>AVERAGE(Fall13!#REF!)</f>
        <v>#REF!</v>
      </c>
      <c r="AH90" s="15" t="e">
        <f>(Fall13!#REF!/Fall13!#REF!-1)*100</f>
        <v>#REF!</v>
      </c>
      <c r="AJ90" s="65" t="e">
        <f>AVERAGE(Fall13!#REF!)</f>
        <v>#REF!</v>
      </c>
      <c r="AK90" s="15" t="e">
        <f>(Fall13!#REF!/Fall13!#REF!-1)*100</f>
        <v>#REF!</v>
      </c>
      <c r="AM90" s="124">
        <f>Fall13!R98/Fall13!$R$16</f>
        <v>1.044316633513297</v>
      </c>
      <c r="AN90" s="125" t="e">
        <f>Fall13!#REF!/Fall13!#REF!</f>
        <v>#REF!</v>
      </c>
      <c r="AW90" s="131">
        <f>[7]Sheet1!$K101</f>
        <v>38501.733174602923</v>
      </c>
    </row>
    <row r="91" spans="2:49">
      <c r="B91" s="9"/>
      <c r="C91" s="18"/>
      <c r="N91">
        <f>Fall13!A99</f>
        <v>1997</v>
      </c>
      <c r="O91">
        <f>Fall13!B99</f>
        <v>11</v>
      </c>
      <c r="P91" s="39">
        <f>AVERAGE(Fall13!Q88:Q99)</f>
        <v>441161.8563409769</v>
      </c>
      <c r="Q91" s="39">
        <f>AVERAGE(Fall13!T88:T99)</f>
        <v>25561.373238430799</v>
      </c>
      <c r="R91" s="15">
        <f>(Fall13!Q100/Fall13!Q88-1)*100</f>
        <v>4.9133559466805643</v>
      </c>
      <c r="S91" s="116">
        <f>(Fall13!R99/Fall13!R87-1)*100</f>
        <v>4.6735008267463352</v>
      </c>
      <c r="T91" s="117">
        <f>AVERAGE(Fall13!R88:R99)</f>
        <v>37834.053621723877</v>
      </c>
      <c r="U91" s="39">
        <f>AVERAGE(Fall13!M88:M99)</f>
        <v>4514.2239795119558</v>
      </c>
      <c r="V91" s="15">
        <f>(Fall13!M99/Fall13!M87-1)*100</f>
        <v>4.7598602212615582</v>
      </c>
      <c r="X91" s="39">
        <f>AVERAGE(Fall13!E88:E99)</f>
        <v>485.93185766127709</v>
      </c>
      <c r="Y91" s="15">
        <f>(Fall13!E99/Fall13!E87-1)*100</f>
        <v>-0.93618871053208208</v>
      </c>
      <c r="AA91" s="39">
        <f>AVERAGE(Fall13!N88:N99)</f>
        <v>940.45038037348559</v>
      </c>
      <c r="AB91" s="74">
        <f>(Fall13!N99/Fall13!N87-1)*100</f>
        <v>1.6436965787099522</v>
      </c>
      <c r="AD91" s="63">
        <f>AVERAGE(Fall13!U88:U99)</f>
        <v>75.374833663653547</v>
      </c>
      <c r="AE91" s="15">
        <f>(Fall13!U99/Fall13!U87-1)*100</f>
        <v>10.108937340101519</v>
      </c>
      <c r="AG91" s="65" t="e">
        <f>AVERAGE(Fall13!#REF!)</f>
        <v>#REF!</v>
      </c>
      <c r="AH91" s="15" t="e">
        <f>(Fall13!#REF!/Fall13!#REF!-1)*100</f>
        <v>#REF!</v>
      </c>
      <c r="AJ91" s="65" t="e">
        <f>AVERAGE(Fall13!#REF!)</f>
        <v>#REF!</v>
      </c>
      <c r="AK91" s="15" t="e">
        <f>(Fall13!#REF!/Fall13!#REF!-1)*100</f>
        <v>#REF!</v>
      </c>
      <c r="AM91" s="124">
        <f>Fall13!R99/Fall13!$R$16</f>
        <v>1.0496741508403453</v>
      </c>
      <c r="AN91" s="125" t="e">
        <f>Fall13!#REF!/Fall13!#REF!</f>
        <v>#REF!</v>
      </c>
      <c r="AW91" s="131">
        <f>[7]Sheet1!$K102</f>
        <v>38687.061972298769</v>
      </c>
    </row>
    <row r="92" spans="2:49">
      <c r="B92" s="9"/>
      <c r="C92" s="18"/>
      <c r="N92">
        <f>Fall13!A100</f>
        <v>1997</v>
      </c>
      <c r="O92">
        <f>Fall13!B100</f>
        <v>12</v>
      </c>
      <c r="P92" s="39">
        <f>AVERAGE(Fall13!Q89:Q100)</f>
        <v>442934.67383404641</v>
      </c>
      <c r="Q92" s="39">
        <f>AVERAGE(Fall13!T89:T100)</f>
        <v>25603.999431623499</v>
      </c>
      <c r="R92" s="15">
        <f>(Fall13!Q101/Fall13!Q89-1)*100</f>
        <v>5.9438533729011533</v>
      </c>
      <c r="S92" s="116">
        <f>(Fall13!R100/Fall13!R88-1)*100</f>
        <v>4.9885010309718369</v>
      </c>
      <c r="T92" s="117">
        <f>AVERAGE(Fall13!R89:R100)</f>
        <v>37988.308740904729</v>
      </c>
      <c r="U92" s="39">
        <f>AVERAGE(Fall13!M89:M100)</f>
        <v>4532.0600538206681</v>
      </c>
      <c r="V92" s="15">
        <f>(Fall13!M100/Fall13!M88-1)*100</f>
        <v>4.8576115369508788</v>
      </c>
      <c r="X92" s="39">
        <f>AVERAGE(Fall13!E89:E100)</f>
        <v>485.58653886646584</v>
      </c>
      <c r="Y92" s="15">
        <f>(Fall13!E100/Fall13!E88-1)*100</f>
        <v>-0.84778592869667602</v>
      </c>
      <c r="AA92" s="39">
        <f>AVERAGE(Fall13!N89:N100)</f>
        <v>941.76058212829912</v>
      </c>
      <c r="AB92" s="74">
        <f>(Fall13!N100/Fall13!N88-1)*100</f>
        <v>1.6777124818830869</v>
      </c>
      <c r="AD92" s="63">
        <f>AVERAGE(Fall13!U89:U100)</f>
        <v>75.980957863074664</v>
      </c>
      <c r="AE92" s="15">
        <f>(Fall13!U100/Fall13!U88-1)*100</f>
        <v>10.063944233803902</v>
      </c>
      <c r="AG92" s="65" t="e">
        <f>AVERAGE(Fall13!#REF!)</f>
        <v>#REF!</v>
      </c>
      <c r="AH92" s="15" t="e">
        <f>(Fall13!#REF!/Fall13!#REF!-1)*100</f>
        <v>#REF!</v>
      </c>
      <c r="AJ92" s="65" t="e">
        <f>AVERAGE(Fall13!#REF!)</f>
        <v>#REF!</v>
      </c>
      <c r="AK92" s="15" t="e">
        <f>(Fall13!#REF!/Fall13!#REF!-1)*100</f>
        <v>#REF!</v>
      </c>
      <c r="AM92" s="124">
        <f>Fall13!R100/Fall13!$R$16</f>
        <v>1.0564014424733481</v>
      </c>
      <c r="AN92" s="125" t="e">
        <f>Fall13!#REF!/Fall13!#REF!</f>
        <v>#REF!</v>
      </c>
      <c r="AW92" s="131">
        <f>[7]Sheet1!$K103</f>
        <v>38950.247259364849</v>
      </c>
    </row>
    <row r="93" spans="2:49">
      <c r="B93" s="9"/>
      <c r="C93" s="18"/>
      <c r="N93">
        <f>Fall13!A101</f>
        <v>1998</v>
      </c>
      <c r="O93">
        <f>Fall13!B101</f>
        <v>1</v>
      </c>
      <c r="P93" s="39">
        <f>AVERAGE(Fall13!Q90:Q101)</f>
        <v>445087.60595048318</v>
      </c>
      <c r="Q93" s="39">
        <f>AVERAGE(Fall13!T90:T101)</f>
        <v>25672.142407997253</v>
      </c>
      <c r="R93" s="15">
        <f>(Fall13!Q102/Fall13!Q90-1)*100</f>
        <v>6.912046668630345</v>
      </c>
      <c r="S93" s="116">
        <f>(Fall13!R101/Fall13!R89-1)*100</f>
        <v>5.4196657112430602</v>
      </c>
      <c r="T93" s="117">
        <f>AVERAGE(Fall13!R90:R101)</f>
        <v>38156.465636448185</v>
      </c>
      <c r="U93" s="39">
        <f>AVERAGE(Fall13!M90:M101)</f>
        <v>4550.4226845351195</v>
      </c>
      <c r="V93" s="15">
        <f>(Fall13!M101/Fall13!M89-1)*100</f>
        <v>4.9822551146984084</v>
      </c>
      <c r="X93" s="39">
        <f>AVERAGE(Fall13!E90:E101)</f>
        <v>485.29866135815683</v>
      </c>
      <c r="Y93" s="15">
        <f>(Fall13!E101/Fall13!E89-1)*100</f>
        <v>-0.70467464351068321</v>
      </c>
      <c r="AA93" s="39">
        <f>AVERAGE(Fall13!N90:N101)</f>
        <v>943.08022488455345</v>
      </c>
      <c r="AB93" s="74">
        <f>(Fall13!N101/Fall13!N89-1)*100</f>
        <v>1.6897034593745586</v>
      </c>
      <c r="AD93" s="63">
        <f>AVERAGE(Fall13!U90:U101)</f>
        <v>76.570869863682603</v>
      </c>
      <c r="AE93" s="15">
        <f>(Fall13!U101/Fall13!U89-1)*100</f>
        <v>9.7129286659285441</v>
      </c>
      <c r="AG93" s="65" t="e">
        <f>AVERAGE(Fall13!#REF!)</f>
        <v>#REF!</v>
      </c>
      <c r="AH93" s="15" t="e">
        <f>(Fall13!#REF!/Fall13!#REF!-1)*100</f>
        <v>#REF!</v>
      </c>
      <c r="AJ93" s="65" t="e">
        <f>AVERAGE(Fall13!#REF!)</f>
        <v>#REF!</v>
      </c>
      <c r="AK93" s="15" t="e">
        <f>(Fall13!#REF!/Fall13!#REF!-1)*100</f>
        <v>#REF!</v>
      </c>
      <c r="AM93" s="124">
        <f>Fall13!R101/Fall13!$R$16</f>
        <v>1.0643428498932972</v>
      </c>
      <c r="AN93" s="125" t="e">
        <f>Fall13!#REF!/Fall13!#REF!</f>
        <v>#REF!</v>
      </c>
      <c r="AW93" s="131">
        <f>[7]Sheet1!$K104</f>
        <v>39273.106547111573</v>
      </c>
    </row>
    <row r="94" spans="2:49">
      <c r="B94" s="9"/>
      <c r="C94" s="18"/>
      <c r="N94">
        <f>Fall13!A102</f>
        <v>1998</v>
      </c>
      <c r="O94">
        <f>Fall13!B102</f>
        <v>2</v>
      </c>
      <c r="P94" s="39">
        <f>AVERAGE(Fall13!Q91:Q102)</f>
        <v>447598.22793868888</v>
      </c>
      <c r="Q94" s="39">
        <f>AVERAGE(Fall13!T91:T102)</f>
        <v>25763.187647320912</v>
      </c>
      <c r="R94" s="15">
        <f>(Fall13!Q103/Fall13!Q91-1)*100</f>
        <v>7.6027901742570014</v>
      </c>
      <c r="S94" s="116">
        <f>(Fall13!R102/Fall13!R90-1)*100</f>
        <v>5.8994722129138477</v>
      </c>
      <c r="T94" s="117">
        <f>AVERAGE(Fall13!R91:R102)</f>
        <v>38340.066003405947</v>
      </c>
      <c r="U94" s="39">
        <f>AVERAGE(Fall13!M91:M102)</f>
        <v>4568.7639390388931</v>
      </c>
      <c r="V94" s="15">
        <f>(Fall13!M102/Fall13!M90-1)*100</f>
        <v>4.9553494639146711</v>
      </c>
      <c r="X94" s="39">
        <f>AVERAGE(Fall13!E91:E102)</f>
        <v>485.04931093321233</v>
      </c>
      <c r="Y94" s="15">
        <f>(Fall13!E102/Fall13!E90-1)*100</f>
        <v>-0.60996114873484997</v>
      </c>
      <c r="AA94" s="39">
        <f>AVERAGE(Fall13!N91:N102)</f>
        <v>944.39938612013009</v>
      </c>
      <c r="AB94" s="74">
        <f>(Fall13!N102/Fall13!N90-1)*100</f>
        <v>1.6870924391730879</v>
      </c>
      <c r="AD94" s="63">
        <f>AVERAGE(Fall13!U91:U102)</f>
        <v>77.141115223268244</v>
      </c>
      <c r="AE94" s="15">
        <f>(Fall13!U102/Fall13!U90-1)*100</f>
        <v>9.3173906024246698</v>
      </c>
      <c r="AG94" s="65" t="e">
        <f>AVERAGE(Fall13!#REF!)</f>
        <v>#REF!</v>
      </c>
      <c r="AH94" s="15" t="e">
        <f>(Fall13!#REF!/Fall13!#REF!-1)*100</f>
        <v>#REF!</v>
      </c>
      <c r="AJ94" s="65" t="e">
        <f>AVERAGE(Fall13!#REF!)</f>
        <v>#REF!</v>
      </c>
      <c r="AK94" s="15" t="e">
        <f>(Fall13!#REF!/Fall13!#REF!-1)*100</f>
        <v>#REF!</v>
      </c>
      <c r="AM94" s="124">
        <f>Fall13!R102/Fall13!$R$16</f>
        <v>1.0724373027559904</v>
      </c>
      <c r="AN94" s="125" t="e">
        <f>Fall13!#REF!/Fall13!#REF!</f>
        <v>#REF!</v>
      </c>
      <c r="AW94" s="131">
        <f>[7]Sheet1!$K105</f>
        <v>39594.561835951725</v>
      </c>
    </row>
    <row r="95" spans="2:49">
      <c r="B95" s="9"/>
      <c r="C95" s="18"/>
      <c r="N95">
        <f>Fall13!A103</f>
        <v>1998</v>
      </c>
      <c r="O95">
        <f>Fall13!B103</f>
        <v>3</v>
      </c>
      <c r="P95" s="39">
        <f>AVERAGE(Fall13!Q92:Q103)</f>
        <v>450364.02838424552</v>
      </c>
      <c r="Q95" s="39">
        <f>AVERAGE(Fall13!T92:T103)</f>
        <v>25869.407413450648</v>
      </c>
      <c r="R95" s="15">
        <f>(Fall13!Q104/Fall13!Q92-1)*100</f>
        <v>7.9708243038451032</v>
      </c>
      <c r="S95" s="116">
        <f>(Fall13!R103/Fall13!R91-1)*100</f>
        <v>6.4087998063157903</v>
      </c>
      <c r="T95" s="117">
        <f>AVERAGE(Fall13!R92:R103)</f>
        <v>38540.077701927999</v>
      </c>
      <c r="U95" s="39">
        <f>AVERAGE(Fall13!M92:M103)</f>
        <v>4586.1817812301351</v>
      </c>
      <c r="V95" s="15">
        <f>(Fall13!M103/Fall13!M91-1)*100</f>
        <v>4.6820248281658428</v>
      </c>
      <c r="X95" s="39">
        <f>AVERAGE(Fall13!E92:E103)</f>
        <v>484.79628161102073</v>
      </c>
      <c r="Y95" s="15">
        <f>(Fall13!E103/Fall13!E91-1)*100</f>
        <v>-0.62071513684638369</v>
      </c>
      <c r="AA95" s="39">
        <f>AVERAGE(Fall13!N92:N103)</f>
        <v>945.71080581766864</v>
      </c>
      <c r="AB95" s="74">
        <f>(Fall13!N103/Fall13!N91-1)*100</f>
        <v>1.6700360468064446</v>
      </c>
      <c r="AD95" s="63">
        <f>AVERAGE(Fall13!U92:U103)</f>
        <v>77.696294731977872</v>
      </c>
      <c r="AE95" s="15">
        <f>(Fall13!U103/Fall13!U91-1)*100</f>
        <v>9.0121754961070888</v>
      </c>
      <c r="AG95" s="65" t="e">
        <f>AVERAGE(Fall13!#REF!)</f>
        <v>#REF!</v>
      </c>
      <c r="AH95" s="15" t="e">
        <f>(Fall13!#REF!/Fall13!#REF!-1)*100</f>
        <v>#REF!</v>
      </c>
      <c r="AJ95" s="65" t="e">
        <f>AVERAGE(Fall13!#REF!)</f>
        <v>#REF!</v>
      </c>
      <c r="AK95" s="15" t="e">
        <f>(Fall13!#REF!/Fall13!#REF!-1)*100</f>
        <v>#REF!</v>
      </c>
      <c r="AM95" s="124">
        <f>Fall13!R103/Fall13!$R$16</f>
        <v>1.0806224061886494</v>
      </c>
      <c r="AN95" s="125" t="e">
        <f>Fall13!#REF!/Fall13!#REF!</f>
        <v>#REF!</v>
      </c>
      <c r="AW95" s="131">
        <f>[7]Sheet1!$K106</f>
        <v>39900.081622790334</v>
      </c>
    </row>
    <row r="96" spans="2:49">
      <c r="B96" s="9"/>
      <c r="C96" s="18"/>
      <c r="N96">
        <f>Fall13!A104</f>
        <v>1998</v>
      </c>
      <c r="O96">
        <f>Fall13!B104</f>
        <v>4</v>
      </c>
      <c r="P96" s="39">
        <f>AVERAGE(Fall13!Q93:Q104)</f>
        <v>453268.41528406646</v>
      </c>
      <c r="Q96" s="39">
        <f>AVERAGE(Fall13!T93:T104)</f>
        <v>25983.100875271459</v>
      </c>
      <c r="R96" s="15">
        <f>(Fall13!Q105/Fall13!Q93-1)*100</f>
        <v>7.9840818158320559</v>
      </c>
      <c r="S96" s="116">
        <f>(Fall13!R104/Fall13!R92-1)*100</f>
        <v>6.9053810806147586</v>
      </c>
      <c r="T96" s="117">
        <f>AVERAGE(Fall13!R93:R104)</f>
        <v>38756.225466416327</v>
      </c>
      <c r="U96" s="39">
        <f>AVERAGE(Fall13!M93:M104)</f>
        <v>4602.1078376118967</v>
      </c>
      <c r="V96" s="15">
        <f>(Fall13!M104/Fall13!M92-1)*100</f>
        <v>4.2566646751568404</v>
      </c>
      <c r="X96" s="39">
        <f>AVERAGE(Fall13!E93:E104)</f>
        <v>484.50405004530677</v>
      </c>
      <c r="Y96" s="15">
        <f>(Fall13!E104/Fall13!E92-1)*100</f>
        <v>-0.72037840391117047</v>
      </c>
      <c r="AA96" s="39">
        <f>AVERAGE(Fall13!N93:N104)</f>
        <v>946.9839588048311</v>
      </c>
      <c r="AB96" s="74">
        <f>(Fall13!N104/Fall13!N92-1)*100</f>
        <v>1.6135635174592267</v>
      </c>
      <c r="AD96" s="63">
        <f>AVERAGE(Fall13!U93:U104)</f>
        <v>78.237685591861975</v>
      </c>
      <c r="AE96" s="15">
        <f>(Fall13!U104/Fall13!U92-1)*100</f>
        <v>8.7355377948348689</v>
      </c>
      <c r="AG96" s="65" t="e">
        <f>AVERAGE(Fall13!#REF!)</f>
        <v>#REF!</v>
      </c>
      <c r="AH96" s="15" t="e">
        <f>(Fall13!#REF!/Fall13!#REF!-1)*100</f>
        <v>#REF!</v>
      </c>
      <c r="AJ96" s="65" t="e">
        <f>AVERAGE(Fall13!#REF!)</f>
        <v>#REF!</v>
      </c>
      <c r="AK96" s="15" t="e">
        <f>(Fall13!#REF!/Fall13!#REF!-1)*100</f>
        <v>#REF!</v>
      </c>
      <c r="AM96" s="124">
        <f>Fall13!R104/Fall13!$R$16</f>
        <v>1.0888809369270769</v>
      </c>
      <c r="AN96" s="125" t="e">
        <f>Fall13!#REF!/Fall13!#REF!</f>
        <v>#REF!</v>
      </c>
      <c r="AW96" s="131">
        <f>[7]Sheet1!$K107</f>
        <v>40192.121976723793</v>
      </c>
    </row>
    <row r="97" spans="2:49">
      <c r="B97" s="9"/>
      <c r="C97" s="18"/>
      <c r="N97">
        <f>Fall13!A105</f>
        <v>1998</v>
      </c>
      <c r="O97">
        <f>Fall13!B105</f>
        <v>5</v>
      </c>
      <c r="P97" s="39">
        <f>AVERAGE(Fall13!Q94:Q105)</f>
        <v>456187.8321289164</v>
      </c>
      <c r="Q97" s="39">
        <f>AVERAGE(Fall13!T94:T105)</f>
        <v>26097.523403024356</v>
      </c>
      <c r="R97" s="15">
        <f>(Fall13!Q106/Fall13!Q94-1)*100</f>
        <v>7.7033671608528476</v>
      </c>
      <c r="S97" s="116">
        <f>(Fall13!R105/Fall13!R93-1)*100</f>
        <v>7.3024751702223556</v>
      </c>
      <c r="T97" s="117">
        <f>AVERAGE(Fall13!R94:R105)</f>
        <v>38985.586607665718</v>
      </c>
      <c r="U97" s="39">
        <f>AVERAGE(Fall13!M94:M105)</f>
        <v>4616.6429976156351</v>
      </c>
      <c r="V97" s="15">
        <f>(Fall13!M105/Fall13!M93-1)*100</f>
        <v>3.8632258556276167</v>
      </c>
      <c r="X97" s="39">
        <f>AVERAGE(Fall13!E94:E105)</f>
        <v>484.15558940426808</v>
      </c>
      <c r="Y97" s="15">
        <f>(Fall13!E105/Fall13!E93-1)*100</f>
        <v>-0.86255197251292604</v>
      </c>
      <c r="AA97" s="39">
        <f>AVERAGE(Fall13!N94:N105)</f>
        <v>948.1558758446921</v>
      </c>
      <c r="AB97" s="74">
        <f>(Fall13!N105/Fall13!N93-1)*100</f>
        <v>1.4841513341689927</v>
      </c>
      <c r="AD97" s="63">
        <f>AVERAGE(Fall13!U94:U105)</f>
        <v>78.760146957404217</v>
      </c>
      <c r="AE97" s="15">
        <f>(Fall13!U105/Fall13!U93-1)*100</f>
        <v>8.3785182090823973</v>
      </c>
      <c r="AG97" s="65" t="e">
        <f>AVERAGE(Fall13!#REF!)</f>
        <v>#REF!</v>
      </c>
      <c r="AH97" s="15" t="e">
        <f>(Fall13!#REF!/Fall13!#REF!-1)*100</f>
        <v>#REF!</v>
      </c>
      <c r="AJ97" s="65" t="e">
        <f>AVERAGE(Fall13!#REF!)</f>
        <v>#REF!</v>
      </c>
      <c r="AK97" s="15" t="e">
        <f>(Fall13!#REF!/Fall13!#REF!-1)*100</f>
        <v>#REF!</v>
      </c>
      <c r="AM97" s="124">
        <f>Fall13!R105/Fall13!$R$16</f>
        <v>1.0966731811716244</v>
      </c>
      <c r="AN97" s="125" t="e">
        <f>Fall13!#REF!/Fall13!#REF!</f>
        <v>#REF!</v>
      </c>
      <c r="AW97" s="131">
        <f>[7]Sheet1!$K108</f>
        <v>40459.458013615971</v>
      </c>
    </row>
    <row r="98" spans="2:49">
      <c r="B98" s="9"/>
      <c r="C98" s="18"/>
      <c r="N98">
        <f>Fall13!A106</f>
        <v>1998</v>
      </c>
      <c r="O98">
        <f>Fall13!B106</f>
        <v>6</v>
      </c>
      <c r="P98" s="39">
        <f>AVERAGE(Fall13!Q95:Q106)</f>
        <v>459022.28896900773</v>
      </c>
      <c r="Q98" s="39">
        <f>AVERAGE(Fall13!T95:T106)</f>
        <v>26208.213858715375</v>
      </c>
      <c r="R98" s="15">
        <f>(Fall13!Q107/Fall13!Q95-1)*100</f>
        <v>7.3407637274747639</v>
      </c>
      <c r="S98" s="116">
        <f>(Fall13!R106/Fall13!R94-1)*100</f>
        <v>7.5408532959774899</v>
      </c>
      <c r="T98" s="117">
        <f>AVERAGE(Fall13!R95:R106)</f>
        <v>39223.411458780109</v>
      </c>
      <c r="U98" s="39">
        <f>AVERAGE(Fall13!M95:M106)</f>
        <v>4630.4052393706143</v>
      </c>
      <c r="V98" s="15">
        <f>(Fall13!M106/Fall13!M94-1)*100</f>
        <v>3.6395901560045241</v>
      </c>
      <c r="X98" s="39">
        <f>AVERAGE(Fall13!E95:E106)</f>
        <v>483.75465879723885</v>
      </c>
      <c r="Y98" s="15">
        <f>(Fall13!E106/Fall13!E94-1)*100</f>
        <v>-0.99397834776465688</v>
      </c>
      <c r="AA98" s="39">
        <f>AVERAGE(Fall13!N95:N106)</f>
        <v>949.16007216864307</v>
      </c>
      <c r="AB98" s="74">
        <f>(Fall13!N106/Fall13!N94-1)*100</f>
        <v>1.2788904956267277</v>
      </c>
      <c r="AD98" s="63">
        <f>AVERAGE(Fall13!U95:U106)</f>
        <v>79.254013348836978</v>
      </c>
      <c r="AE98" s="15">
        <f>(Fall13!U106/Fall13!U94-1)*100</f>
        <v>7.8650240330852439</v>
      </c>
      <c r="AG98" s="65" t="e">
        <f>AVERAGE(Fall13!#REF!)</f>
        <v>#REF!</v>
      </c>
      <c r="AH98" s="15" t="e">
        <f>(Fall13!#REF!/Fall13!#REF!-1)*100</f>
        <v>#REF!</v>
      </c>
      <c r="AJ98" s="65" t="e">
        <f>AVERAGE(Fall13!#REF!)</f>
        <v>#REF!</v>
      </c>
      <c r="AK98" s="15" t="e">
        <f>(Fall13!#REF!/Fall13!#REF!-1)*100</f>
        <v>#REF!</v>
      </c>
      <c r="AM98" s="124">
        <f>Fall13!R106/Fall13!$R$16</f>
        <v>1.1036413172078114</v>
      </c>
      <c r="AN98" s="125" t="e">
        <f>Fall13!#REF!/Fall13!#REF!</f>
        <v>#REF!</v>
      </c>
      <c r="AW98" s="131">
        <f>[7]Sheet1!$K109</f>
        <v>40697.045557644669</v>
      </c>
    </row>
    <row r="99" spans="2:49">
      <c r="B99" s="9"/>
      <c r="C99" s="18"/>
      <c r="N99">
        <f>Fall13!A107</f>
        <v>1998</v>
      </c>
      <c r="O99">
        <f>Fall13!B107</f>
        <v>7</v>
      </c>
      <c r="P99" s="39">
        <f>AVERAGE(Fall13!Q96:Q107)</f>
        <v>461742.36833341513</v>
      </c>
      <c r="Q99" s="39">
        <f>AVERAGE(Fall13!T96:T107)</f>
        <v>26314.219798663034</v>
      </c>
      <c r="R99" s="15">
        <f>(Fall13!Q108/Fall13!Q96-1)*100</f>
        <v>7.1519213316006525</v>
      </c>
      <c r="S99" s="116">
        <f>(Fall13!R107/Fall13!R95-1)*100</f>
        <v>7.5840174363775104</v>
      </c>
      <c r="T99" s="117">
        <f>AVERAGE(Fall13!R96:R107)</f>
        <v>39463.680452899258</v>
      </c>
      <c r="U99" s="39">
        <f>AVERAGE(Fall13!M96:M107)</f>
        <v>4644.0985680682179</v>
      </c>
      <c r="V99" s="15">
        <f>(Fall13!M107/Fall13!M95-1)*100</f>
        <v>3.6065417086135865</v>
      </c>
      <c r="X99" s="39">
        <f>AVERAGE(Fall13!E96:E107)</f>
        <v>483.32834124162929</v>
      </c>
      <c r="Y99" s="15">
        <f>(Fall13!E107/Fall13!E95-1)*100</f>
        <v>-1.056810627926219</v>
      </c>
      <c r="AA99" s="39">
        <f>AVERAGE(Fall13!N96:N107)</f>
        <v>950.01053087906723</v>
      </c>
      <c r="AB99" s="74">
        <f>(Fall13!N107/Fall13!N95-1)*100</f>
        <v>1.0917319482754317</v>
      </c>
      <c r="AD99" s="63">
        <f>AVERAGE(Fall13!U96:U107)</f>
        <v>79.712553938845019</v>
      </c>
      <c r="AE99" s="15">
        <f>(Fall13!U107/Fall13!U95-1)*100</f>
        <v>7.2437276885831237</v>
      </c>
      <c r="AG99" s="65" t="e">
        <f>AVERAGE(Fall13!#REF!)</f>
        <v>#REF!</v>
      </c>
      <c r="AH99" s="15" t="e">
        <f>(Fall13!#REF!/Fall13!#REF!-1)*100</f>
        <v>#REF!</v>
      </c>
      <c r="AJ99" s="65" t="e">
        <f>AVERAGE(Fall13!#REF!)</f>
        <v>#REF!</v>
      </c>
      <c r="AK99" s="15" t="e">
        <f>(Fall13!#REF!/Fall13!#REF!-1)*100</f>
        <v>#REF!</v>
      </c>
      <c r="AM99" s="124">
        <f>Fall13!R107/Fall13!$R$16</f>
        <v>1.1090826113264958</v>
      </c>
      <c r="AN99" s="125" t="e">
        <f>Fall13!#REF!/Fall13!#REF!</f>
        <v>#REF!</v>
      </c>
      <c r="AW99" s="131">
        <f>[7]Sheet1!$K110</f>
        <v>40882.04739115855</v>
      </c>
    </row>
    <row r="100" spans="2:49">
      <c r="B100" s="9"/>
      <c r="C100" s="18"/>
      <c r="N100">
        <f>Fall13!A108</f>
        <v>1998</v>
      </c>
      <c r="O100">
        <f>Fall13!B108</f>
        <v>8</v>
      </c>
      <c r="P100" s="39">
        <f>AVERAGE(Fall13!Q97:Q108)</f>
        <v>464405.6176457032</v>
      </c>
      <c r="Q100" s="39">
        <f>AVERAGE(Fall13!T97:T108)</f>
        <v>26418.553748969818</v>
      </c>
      <c r="R100" s="15">
        <f>(Fall13!Q109/Fall13!Q97-1)*100</f>
        <v>7.26286859768277</v>
      </c>
      <c r="S100" s="116">
        <f>(Fall13!R108/Fall13!R96-1)*100</f>
        <v>7.4056955610310116</v>
      </c>
      <c r="T100" s="117">
        <f>AVERAGE(Fall13!R97:R108)</f>
        <v>39699.361887073836</v>
      </c>
      <c r="U100" s="39">
        <f>AVERAGE(Fall13!M97:M108)</f>
        <v>4658.3672503314083</v>
      </c>
      <c r="V100" s="15">
        <f>(Fall13!M108/Fall13!M96-1)*100</f>
        <v>3.7465692483123814</v>
      </c>
      <c r="X100" s="39">
        <f>AVERAGE(Fall13!E97:E108)</f>
        <v>482.92810179549269</v>
      </c>
      <c r="Y100" s="15">
        <f>(Fall13!E108/Fall13!E96-1)*100</f>
        <v>-0.99231072474836868</v>
      </c>
      <c r="AA100" s="39">
        <f>AVERAGE(Fall13!N97:N108)</f>
        <v>950.82995711552121</v>
      </c>
      <c r="AB100" s="74">
        <f>(Fall13!N108/Fall13!N96-1)*100</f>
        <v>1.056096464562839</v>
      </c>
      <c r="AD100" s="63">
        <f>AVERAGE(Fall13!U97:U108)</f>
        <v>80.134024094927199</v>
      </c>
      <c r="AE100" s="15">
        <f>(Fall13!U108/Fall13!U96-1)*100</f>
        <v>6.5953494616815878</v>
      </c>
      <c r="AG100" s="65" t="e">
        <f>AVERAGE(Fall13!#REF!)</f>
        <v>#REF!</v>
      </c>
      <c r="AH100" s="15" t="e">
        <f>(Fall13!#REF!/Fall13!#REF!-1)*100</f>
        <v>#REF!</v>
      </c>
      <c r="AJ100" s="65" t="e">
        <f>AVERAGE(Fall13!#REF!)</f>
        <v>#REF!</v>
      </c>
      <c r="AK100" s="15" t="e">
        <f>(Fall13!#REF!/Fall13!#REF!-1)*100</f>
        <v>#REF!</v>
      </c>
      <c r="AM100" s="124">
        <f>Fall13!R108/Fall13!$R$16</f>
        <v>1.1122554963319671</v>
      </c>
      <c r="AN100" s="125" t="e">
        <f>Fall13!#REF!/Fall13!#REF!</f>
        <v>#REF!</v>
      </c>
      <c r="AW100" s="131">
        <f>[7]Sheet1!$K111</f>
        <v>40987.999007552746</v>
      </c>
    </row>
    <row r="101" spans="2:49">
      <c r="B101" s="9"/>
      <c r="C101" s="18"/>
      <c r="N101">
        <f>Fall13!A109</f>
        <v>1998</v>
      </c>
      <c r="O101">
        <f>Fall13!B109</f>
        <v>9</v>
      </c>
      <c r="P101" s="39">
        <f>AVERAGE(Fall13!Q98:Q109)</f>
        <v>467113.7165584297</v>
      </c>
      <c r="Q101" s="39">
        <f>AVERAGE(Fall13!T98:T109)</f>
        <v>26526.028614088482</v>
      </c>
      <c r="R101" s="15">
        <f>(Fall13!Q110/Fall13!Q98-1)*100</f>
        <v>7.4031490987688686</v>
      </c>
      <c r="S101" s="116">
        <f>(Fall13!R109/Fall13!R97-1)*100</f>
        <v>7.0071791909340986</v>
      </c>
      <c r="T101" s="117">
        <f>AVERAGE(Fall13!R98:R109)</f>
        <v>39923.283473309952</v>
      </c>
      <c r="U101" s="39">
        <f>AVERAGE(Fall13!M98:M109)</f>
        <v>4673.65871463242</v>
      </c>
      <c r="V101" s="15">
        <f>(Fall13!M109/Fall13!M97-1)*100</f>
        <v>4.0070848828888117</v>
      </c>
      <c r="X101" s="39">
        <f>AVERAGE(Fall13!E98:E109)</f>
        <v>482.60664578368119</v>
      </c>
      <c r="Y101" s="15">
        <f>(Fall13!E109/Fall13!E97-1)*100</f>
        <v>-0.7981617007424946</v>
      </c>
      <c r="AA101" s="39">
        <f>AVERAGE(Fall13!N98:N109)</f>
        <v>951.7877426762085</v>
      </c>
      <c r="AB101" s="74">
        <f>(Fall13!N109/Fall13!N97-1)*100</f>
        <v>1.2294261285971109</v>
      </c>
      <c r="AD101" s="63">
        <f>AVERAGE(Fall13!U98:U109)</f>
        <v>80.52191934669635</v>
      </c>
      <c r="AE101" s="15">
        <f>(Fall13!U109/Fall13!U97-1)*100</f>
        <v>6.0072875158107664</v>
      </c>
      <c r="AG101" s="65" t="e">
        <f>AVERAGE(Fall13!#REF!)</f>
        <v>#REF!</v>
      </c>
      <c r="AH101" s="15" t="e">
        <f>(Fall13!#REF!/Fall13!#REF!-1)*100</f>
        <v>#REF!</v>
      </c>
      <c r="AJ101" s="65" t="e">
        <f>AVERAGE(Fall13!#REF!)</f>
        <v>#REF!</v>
      </c>
      <c r="AK101" s="15" t="e">
        <f>(Fall13!#REF!/Fall13!#REF!-1)*100</f>
        <v>#REF!</v>
      </c>
      <c r="AM101" s="124">
        <f>Fall13!R109/Fall13!$R$16</f>
        <v>1.1127135718869852</v>
      </c>
      <c r="AN101" s="125" t="e">
        <f>Fall13!#REF!/Fall13!#REF!</f>
        <v>#REF!</v>
      </c>
      <c r="AW101" s="131">
        <f>[7]Sheet1!$K112</f>
        <v>40999.278225743488</v>
      </c>
    </row>
    <row r="102" spans="2:49">
      <c r="B102" s="9"/>
      <c r="C102" s="18"/>
      <c r="N102">
        <f>Fall13!A110</f>
        <v>1998</v>
      </c>
      <c r="O102">
        <f>Fall13!B110</f>
        <v>10</v>
      </c>
      <c r="P102" s="39">
        <f>AVERAGE(Fall13!Q99:Q110)</f>
        <v>469875.93531794596</v>
      </c>
      <c r="Q102" s="39">
        <f>AVERAGE(Fall13!T99:T110)</f>
        <v>26636.589710728524</v>
      </c>
      <c r="R102" s="15">
        <f>(Fall13!Q111/Fall13!Q99-1)*100</f>
        <v>7.1892006218934101</v>
      </c>
      <c r="S102" s="116">
        <f>(Fall13!R110/Fall13!R98-1)*100</f>
        <v>6.4285632740468168</v>
      </c>
      <c r="T102" s="117">
        <f>AVERAGE(Fall13!R99:R110)</f>
        <v>40129.597325060466</v>
      </c>
      <c r="U102" s="39">
        <f>AVERAGE(Fall13!M99:M110)</f>
        <v>4689.9291607358673</v>
      </c>
      <c r="V102" s="15">
        <f>(Fall13!M110/Fall13!M98-1)*100</f>
        <v>4.2557654642639831</v>
      </c>
      <c r="X102" s="39">
        <f>AVERAGE(Fall13!E99:E110)</f>
        <v>482.35465225818831</v>
      </c>
      <c r="Y102" s="15">
        <f>(Fall13!E110/Fall13!E98-1)*100</f>
        <v>-0.62661554905444339</v>
      </c>
      <c r="AA102" s="39">
        <f>AVERAGE(Fall13!N99:N110)</f>
        <v>952.9113204609954</v>
      </c>
      <c r="AB102" s="74">
        <f>(Fall13!N110/Fall13!N98-1)*100</f>
        <v>1.4298512557617604</v>
      </c>
      <c r="AD102" s="63">
        <f>AVERAGE(Fall13!U99:U110)</f>
        <v>80.878666563697038</v>
      </c>
      <c r="AE102" s="15">
        <f>(Fall13!U110/Fall13!U98-1)*100</f>
        <v>5.4679752619387845</v>
      </c>
      <c r="AG102" s="65" t="e">
        <f>AVERAGE(Fall13!#REF!)</f>
        <v>#REF!</v>
      </c>
      <c r="AH102" s="15" t="e">
        <f>(Fall13!#REF!/Fall13!#REF!-1)*100</f>
        <v>#REF!</v>
      </c>
      <c r="AJ102" s="65" t="e">
        <f>AVERAGE(Fall13!#REF!)</f>
        <v>#REF!</v>
      </c>
      <c r="AK102" s="15" t="e">
        <f>(Fall13!#REF!/Fall13!#REF!-1)*100</f>
        <v>#REF!</v>
      </c>
      <c r="AM102" s="124">
        <f>Fall13!R110/Fall13!$R$16</f>
        <v>1.1114511890800947</v>
      </c>
      <c r="AN102" s="125" t="e">
        <f>Fall13!#REF!/Fall13!#REF!</f>
        <v>#REF!</v>
      </c>
      <c r="AW102" s="131">
        <f>[7]Sheet1!$K113</f>
        <v>40952.223656624694</v>
      </c>
    </row>
    <row r="103" spans="2:49">
      <c r="B103" s="9"/>
      <c r="C103" s="18"/>
      <c r="N103">
        <f>Fall13!A111</f>
        <v>1998</v>
      </c>
      <c r="O103">
        <f>Fall13!B111</f>
        <v>11</v>
      </c>
      <c r="P103" s="39">
        <f>AVERAGE(Fall13!Q100:Q111)</f>
        <v>472569.63676329236</v>
      </c>
      <c r="Q103" s="39">
        <f>AVERAGE(Fall13!T100:T111)</f>
        <v>26743.367532026958</v>
      </c>
      <c r="R103" s="15">
        <f>(Fall13!Q112/Fall13!Q100-1)*100</f>
        <v>6.3983780868713147</v>
      </c>
      <c r="S103" s="116">
        <f>(Fall13!R111/Fall13!R99-1)*100</f>
        <v>5.7293552328173014</v>
      </c>
      <c r="T103" s="117">
        <f>AVERAGE(Fall13!R100:R111)</f>
        <v>40314.414582652753</v>
      </c>
      <c r="U103" s="39">
        <f>AVERAGE(Fall13!M100:M111)</f>
        <v>4706.5455573007121</v>
      </c>
      <c r="V103" s="15">
        <f>(Fall13!M111/Fall13!M99-1)*100</f>
        <v>4.3342675689736154</v>
      </c>
      <c r="X103" s="39">
        <f>AVERAGE(Fall13!E100:E111)</f>
        <v>482.08162901324357</v>
      </c>
      <c r="Y103" s="15">
        <f>(Fall13!E111/Fall13!E99-1)*100</f>
        <v>-0.67850764235228844</v>
      </c>
      <c r="AA103" s="39">
        <f>AVERAGE(Fall13!N100:N111)</f>
        <v>954.03056709964449</v>
      </c>
      <c r="AB103" s="74">
        <f>(Fall13!N111/Fall13!N99-1)*100</f>
        <v>1.4135905805314763</v>
      </c>
      <c r="AD103" s="63">
        <f>AVERAGE(Fall13!U100:U111)</f>
        <v>81.204778802113069</v>
      </c>
      <c r="AE103" s="15">
        <f>(Fall13!U111/Fall13!U99-1)*100</f>
        <v>4.953445854688554</v>
      </c>
      <c r="AG103" s="65" t="e">
        <f>AVERAGE(Fall13!#REF!)</f>
        <v>#REF!</v>
      </c>
      <c r="AH103" s="15" t="e">
        <f>(Fall13!#REF!/Fall13!#REF!-1)*100</f>
        <v>#REF!</v>
      </c>
      <c r="AJ103" s="65" t="e">
        <f>AVERAGE(Fall13!#REF!)</f>
        <v>#REF!</v>
      </c>
      <c r="AK103" s="15" t="e">
        <f>(Fall13!#REF!/Fall13!#REF!-1)*100</f>
        <v>#REF!</v>
      </c>
      <c r="AM103" s="124">
        <f>Fall13!R111/Fall13!$R$16</f>
        <v>1.1098137117290474</v>
      </c>
      <c r="AN103" s="125" t="e">
        <f>Fall13!#REF!/Fall13!#REF!</f>
        <v>#REF!</v>
      </c>
      <c r="AW103" s="131">
        <f>[7]Sheet1!$K114</f>
        <v>40896.065504802646</v>
      </c>
    </row>
    <row r="104" spans="2:49">
      <c r="B104" s="9"/>
      <c r="C104" s="18"/>
      <c r="N104">
        <f>Fall13!A112</f>
        <v>1998</v>
      </c>
      <c r="O104">
        <f>Fall13!B112</f>
        <v>12</v>
      </c>
      <c r="P104" s="39">
        <f>AVERAGE(Fall13!Q101:Q112)</f>
        <v>474991.70558715804</v>
      </c>
      <c r="Q104" s="39">
        <f>AVERAGE(Fall13!T101:T112)</f>
        <v>26835.415663141655</v>
      </c>
      <c r="R104" s="15">
        <f>(Fall13!Q113/Fall13!Q101-1)*100</f>
        <v>5.2832852779371109</v>
      </c>
      <c r="S104" s="116">
        <f>(Fall13!R112/Fall13!R100-1)*100</f>
        <v>4.9483510067805714</v>
      </c>
      <c r="T104" s="117">
        <f>AVERAGE(Fall13!R101:R112)</f>
        <v>40475.061261972667</v>
      </c>
      <c r="U104" s="39">
        <f>AVERAGE(Fall13!M101:M112)</f>
        <v>4722.552480569072</v>
      </c>
      <c r="V104" s="15">
        <f>(Fall13!M112/Fall13!M100-1)*100</f>
        <v>4.1574918862654631</v>
      </c>
      <c r="X104" s="39">
        <f>AVERAGE(Fall13!E101:E112)</f>
        <v>481.65804910661603</v>
      </c>
      <c r="Y104" s="15">
        <f>(Fall13!E112/Fall13!E100-1)*100</f>
        <v>-1.048815075741294</v>
      </c>
      <c r="AA104" s="39">
        <f>AVERAGE(Fall13!N101:N112)</f>
        <v>954.87402158237921</v>
      </c>
      <c r="AB104" s="74">
        <f>(Fall13!N112/Fall13!N100-1)*100</f>
        <v>1.0622218791384253</v>
      </c>
      <c r="AD104" s="63">
        <f>AVERAGE(Fall13!U101:U112)</f>
        <v>81.500702758202124</v>
      </c>
      <c r="AE104" s="15">
        <f>(Fall13!U112/Fall13!U100-1)*100</f>
        <v>4.4641795152741803</v>
      </c>
      <c r="AG104" s="65" t="e">
        <f>AVERAGE(Fall13!#REF!)</f>
        <v>#REF!</v>
      </c>
      <c r="AH104" s="15" t="e">
        <f>(Fall13!#REF!/Fall13!#REF!-1)*100</f>
        <v>#REF!</v>
      </c>
      <c r="AJ104" s="65" t="e">
        <f>AVERAGE(Fall13!#REF!)</f>
        <v>#REF!</v>
      </c>
      <c r="AK104" s="15" t="e">
        <f>(Fall13!#REF!/Fall13!#REF!-1)*100</f>
        <v>#REF!</v>
      </c>
      <c r="AM104" s="124">
        <f>Fall13!R112/Fall13!$R$16</f>
        <v>1.1086758938876224</v>
      </c>
      <c r="AN104" s="125" t="e">
        <f>Fall13!#REF!/Fall13!#REF!</f>
        <v>#REF!</v>
      </c>
      <c r="AW104" s="131">
        <f>[7]Sheet1!$K115</f>
        <v>40862.598962697681</v>
      </c>
    </row>
    <row r="105" spans="2:49">
      <c r="B105" s="9"/>
      <c r="C105" s="18"/>
      <c r="N105">
        <f>Fall13!A113</f>
        <v>1999</v>
      </c>
      <c r="O105">
        <f>Fall13!B113</f>
        <v>1</v>
      </c>
      <c r="P105" s="39">
        <f>AVERAGE(Fall13!Q102:Q113)</f>
        <v>477019.11788078694</v>
      </c>
      <c r="Q105" s="39">
        <f>AVERAGE(Fall13!T102:T113)</f>
        <v>26906.277794427075</v>
      </c>
      <c r="R105" s="15">
        <f>(Fall13!Q114/Fall13!Q102-1)*100</f>
        <v>4.3039788445451199</v>
      </c>
      <c r="S105" s="116">
        <f>(Fall13!R113/Fall13!R101-1)*100</f>
        <v>4.0545001485039922</v>
      </c>
      <c r="T105" s="117">
        <f>AVERAGE(Fall13!R102:R113)</f>
        <v>40607.678853546335</v>
      </c>
      <c r="U105" s="39">
        <f>AVERAGE(Fall13!M102:M113)</f>
        <v>4737.5174513416559</v>
      </c>
      <c r="V105" s="15">
        <f>(Fall13!M113/Fall13!M101-1)*100</f>
        <v>3.867684470970123</v>
      </c>
      <c r="X105" s="39">
        <f>AVERAGE(Fall13!E102:E113)</f>
        <v>481.0480113437456</v>
      </c>
      <c r="Y105" s="15">
        <f>(Fall13!E113/Fall13!E101-1)*100</f>
        <v>-1.503864910064856</v>
      </c>
      <c r="AA105" s="39">
        <f>AVERAGE(Fall13!N102:N113)</f>
        <v>955.37062128993148</v>
      </c>
      <c r="AB105" s="74">
        <f>(Fall13!N113/Fall13!N101-1)*100</f>
        <v>0.62529303848557483</v>
      </c>
      <c r="AD105" s="63">
        <f>AVERAGE(Fall13!U102:U113)</f>
        <v>81.77205570059418</v>
      </c>
      <c r="AE105" s="15">
        <f>(Fall13!U113/Fall13!U101-1)*100</f>
        <v>4.072299350156805</v>
      </c>
      <c r="AG105" s="65" t="e">
        <f>AVERAGE(Fall13!#REF!)</f>
        <v>#REF!</v>
      </c>
      <c r="AH105" s="15" t="e">
        <f>(Fall13!#REF!/Fall13!#REF!-1)*100</f>
        <v>#REF!</v>
      </c>
      <c r="AJ105" s="65" t="e">
        <f>AVERAGE(Fall13!#REF!)</f>
        <v>#REF!</v>
      </c>
      <c r="AK105" s="15" t="e">
        <f>(Fall13!#REF!/Fall13!#REF!-1)*100</f>
        <v>#REF!</v>
      </c>
      <c r="AM105" s="124">
        <f>Fall13!R113/Fall13!$R$16</f>
        <v>1.1074966323228124</v>
      </c>
      <c r="AN105" s="125" t="e">
        <f>Fall13!#REF!/Fall13!#REF!</f>
        <v>#REF!</v>
      </c>
      <c r="AW105" s="131">
        <f>[7]Sheet1!$K116</f>
        <v>40830.931078587906</v>
      </c>
    </row>
    <row r="106" spans="2:49">
      <c r="B106" s="9"/>
      <c r="C106" s="18"/>
      <c r="N106">
        <f>Fall13!A114</f>
        <v>1999</v>
      </c>
      <c r="O106">
        <f>Fall13!B114</f>
        <v>2</v>
      </c>
      <c r="P106" s="39">
        <f>AVERAGE(Fall13!Q103:Q114)</f>
        <v>478690.48339826701</v>
      </c>
      <c r="Q106" s="39">
        <f>AVERAGE(Fall13!T103:T114)</f>
        <v>26958.323482860374</v>
      </c>
      <c r="R106" s="15">
        <f>(Fall13!Q115/Fall13!Q103-1)*100</f>
        <v>3.6607385214984411</v>
      </c>
      <c r="S106" s="116">
        <f>(Fall13!R114/Fall13!R102-1)*100</f>
        <v>3.0787101872616907</v>
      </c>
      <c r="T106" s="117">
        <f>AVERAGE(Fall13!R103:R114)</f>
        <v>40709.145425824936</v>
      </c>
      <c r="U106" s="39">
        <f>AVERAGE(Fall13!M103:M114)</f>
        <v>4751.853020235756</v>
      </c>
      <c r="V106" s="15">
        <f>(Fall13!M114/Fall13!M102-1)*100</f>
        <v>3.6902484242233413</v>
      </c>
      <c r="X106" s="39">
        <f>AVERAGE(Fall13!E103:E114)</f>
        <v>480.35901601555702</v>
      </c>
      <c r="Y106" s="15">
        <f>(Fall13!E114/Fall13!E102-1)*100</f>
        <v>-1.6957642597025813</v>
      </c>
      <c r="AA106" s="39">
        <f>AVERAGE(Fall13!N103:N114)</f>
        <v>955.75692838896748</v>
      </c>
      <c r="AB106" s="74">
        <f>(Fall13!N114/Fall13!N102-1)*100</f>
        <v>0.48585632155337954</v>
      </c>
      <c r="AD106" s="63">
        <f>AVERAGE(Fall13!U103:U114)</f>
        <v>82.032525279379328</v>
      </c>
      <c r="AE106" s="15">
        <f>(Fall13!U114/Fall13!U102-1)*100</f>
        <v>3.8931424389447411</v>
      </c>
      <c r="AG106" s="65" t="e">
        <f>AVERAGE(Fall13!#REF!)</f>
        <v>#REF!</v>
      </c>
      <c r="AH106" s="15" t="e">
        <f>(Fall13!#REF!/Fall13!#REF!-1)*100</f>
        <v>#REF!</v>
      </c>
      <c r="AJ106" s="65" t="e">
        <f>AVERAGE(Fall13!#REF!)</f>
        <v>#REF!</v>
      </c>
      <c r="AK106" s="15" t="e">
        <f>(Fall13!#REF!/Fall13!#REF!-1)*100</f>
        <v>#REF!</v>
      </c>
      <c r="AM106" s="124">
        <f>Fall13!R114/Fall13!$R$16</f>
        <v>1.1054545392479336</v>
      </c>
      <c r="AN106" s="125" t="e">
        <f>Fall13!#REF!/Fall13!#REF!</f>
        <v>#REF!</v>
      </c>
      <c r="AW106" s="131">
        <f>[7]Sheet1!$K117</f>
        <v>40768.573802553641</v>
      </c>
    </row>
    <row r="107" spans="2:49">
      <c r="B107" s="9"/>
      <c r="C107" s="18"/>
      <c r="N107">
        <f>Fall13!A115</f>
        <v>1999</v>
      </c>
      <c r="O107">
        <f>Fall13!B115</f>
        <v>3</v>
      </c>
      <c r="P107" s="39">
        <f>AVERAGE(Fall13!Q104:Q115)</f>
        <v>480123.46323533589</v>
      </c>
      <c r="Q107" s="39">
        <f>AVERAGE(Fall13!T104:T115)</f>
        <v>26998.191442972446</v>
      </c>
      <c r="R107" s="15">
        <f>(Fall13!Q116/Fall13!Q104-1)*100</f>
        <v>3.3082204682471916</v>
      </c>
      <c r="S107" s="116">
        <f>(Fall13!R115/Fall13!R103-1)*100</f>
        <v>1.9892802935854048</v>
      </c>
      <c r="T107" s="117">
        <f>AVERAGE(Fall13!R104:R115)</f>
        <v>40775.207501861783</v>
      </c>
      <c r="U107" s="39">
        <f>AVERAGE(Fall13!M104:M115)</f>
        <v>4766.3994378858724</v>
      </c>
      <c r="V107" s="15">
        <f>(Fall13!M115/Fall13!M103-1)*100</f>
        <v>3.7352811754383985</v>
      </c>
      <c r="X107" s="39">
        <f>AVERAGE(Fall13!E104:E115)</f>
        <v>479.76879346080494</v>
      </c>
      <c r="Y107" s="15">
        <f>(Fall13!E115/Fall13!E103-1)*100</f>
        <v>-1.4569391667126896</v>
      </c>
      <c r="AA107" s="39">
        <f>AVERAGE(Fall13!N104:N115)</f>
        <v>956.41142386087574</v>
      </c>
      <c r="AB107" s="74">
        <f>(Fall13!N115/Fall13!N103-1)*100</f>
        <v>0.81978093015688813</v>
      </c>
      <c r="AD107" s="63">
        <f>AVERAGE(Fall13!U104:U115)</f>
        <v>82.297689816192616</v>
      </c>
      <c r="AE107" s="15">
        <f>(Fall13!U115/Fall13!U103-1)*100</f>
        <v>3.9485409485435996</v>
      </c>
      <c r="AG107" s="65" t="e">
        <f>AVERAGE(Fall13!#REF!)</f>
        <v>#REF!</v>
      </c>
      <c r="AH107" s="15" t="e">
        <f>(Fall13!#REF!/Fall13!#REF!-1)*100</f>
        <v>#REF!</v>
      </c>
      <c r="AJ107" s="65" t="e">
        <f>AVERAGE(Fall13!#REF!)</f>
        <v>#REF!</v>
      </c>
      <c r="AK107" s="15" t="e">
        <f>(Fall13!#REF!/Fall13!#REF!-1)*100</f>
        <v>#REF!</v>
      </c>
      <c r="AM107" s="124">
        <f>Fall13!R115/Fall13!$R$16</f>
        <v>1.1021190147630286</v>
      </c>
      <c r="AN107" s="125" t="e">
        <f>Fall13!#REF!/Fall13!#REF!</f>
        <v>#REF!</v>
      </c>
      <c r="AW107" s="131">
        <f>[7]Sheet1!$K118</f>
        <v>40656.298531838424</v>
      </c>
    </row>
    <row r="108" spans="2:49">
      <c r="B108" s="9"/>
      <c r="C108" s="18"/>
      <c r="N108">
        <f>Fall13!A116</f>
        <v>1999</v>
      </c>
      <c r="O108">
        <f>Fall13!B116</f>
        <v>4</v>
      </c>
      <c r="P108" s="39">
        <f>AVERAGE(Fall13!Q105:Q116)</f>
        <v>481424.98697563814</v>
      </c>
      <c r="Q108" s="39">
        <f>AVERAGE(Fall13!T105:T116)</f>
        <v>27031.583434667209</v>
      </c>
      <c r="R108" s="15">
        <f>(Fall13!Q117/Fall13!Q105-1)*100</f>
        <v>3.1610747393631344</v>
      </c>
      <c r="S108" s="116">
        <f>(Fall13!R116/Fall13!R104-1)*100</f>
        <v>0.8959479546483573</v>
      </c>
      <c r="T108" s="117">
        <f>AVERAGE(Fall13!R105:R116)</f>
        <v>40805.18845571539</v>
      </c>
      <c r="U108" s="39">
        <f>AVERAGE(Fall13!M105:M116)</f>
        <v>4781.6093394928666</v>
      </c>
      <c r="V108" s="15">
        <f>(Fall13!M116/Fall13!M104-1)*100</f>
        <v>3.899274126310126</v>
      </c>
      <c r="X108" s="39">
        <f>AVERAGE(Fall13!E105:E116)</f>
        <v>479.38010539639691</v>
      </c>
      <c r="Y108" s="15">
        <f>(Fall13!E116/Fall13!E104-1)*100</f>
        <v>-0.96510519061734357</v>
      </c>
      <c r="AA108" s="39">
        <f>AVERAGE(Fall13!N105:N116)</f>
        <v>957.49484871316736</v>
      </c>
      <c r="AB108" s="74">
        <f>(Fall13!N116/Fall13!N104-1)*100</f>
        <v>1.3513025118552235</v>
      </c>
      <c r="AD108" s="63">
        <f>AVERAGE(Fall13!U105:U116)</f>
        <v>82.574837046377766</v>
      </c>
      <c r="AE108" s="15">
        <f>(Fall13!U116/Fall13!U104-1)*100</f>
        <v>4.1126122369953944</v>
      </c>
      <c r="AG108" s="65" t="e">
        <f>AVERAGE(Fall13!#REF!)</f>
        <v>#REF!</v>
      </c>
      <c r="AH108" s="15" t="e">
        <f>(Fall13!#REF!/Fall13!#REF!-1)*100</f>
        <v>#REF!</v>
      </c>
      <c r="AJ108" s="65" t="e">
        <f>AVERAGE(Fall13!#REF!)</f>
        <v>#REF!</v>
      </c>
      <c r="AK108" s="15" t="e">
        <f>(Fall13!#REF!/Fall13!#REF!-1)*100</f>
        <v>#REF!</v>
      </c>
      <c r="AM108" s="124">
        <f>Fall13!R116/Fall13!$R$16</f>
        <v>1.0986367434100308</v>
      </c>
      <c r="AN108" s="125" t="e">
        <f>Fall13!#REF!/Fall13!#REF!</f>
        <v>#REF!</v>
      </c>
      <c r="AW108" s="131">
        <f>[7]Sheet1!$K119</f>
        <v>40524.511521115586</v>
      </c>
    </row>
    <row r="109" spans="2:49">
      <c r="B109" s="9"/>
      <c r="C109" s="18"/>
      <c r="N109">
        <f>Fall13!A117</f>
        <v>1999</v>
      </c>
      <c r="O109">
        <f>Fall13!B117</f>
        <v>5</v>
      </c>
      <c r="P109" s="39">
        <f>AVERAGE(Fall13!Q106:Q117)</f>
        <v>482673.1336818398</v>
      </c>
      <c r="Q109" s="39">
        <f>AVERAGE(Fall13!T106:T117)</f>
        <v>27062.090954794254</v>
      </c>
      <c r="R109" s="15">
        <f>(Fall13!Q118/Fall13!Q106-1)*100</f>
        <v>3.110979310572981</v>
      </c>
      <c r="S109" s="116">
        <f>(Fall13!R117/Fall13!R105-1)*100</f>
        <v>2.926967327947505E-2</v>
      </c>
      <c r="T109" s="117">
        <f>AVERAGE(Fall13!R106:R117)</f>
        <v>40806.174910915768</v>
      </c>
      <c r="U109" s="39">
        <f>AVERAGE(Fall13!M106:M117)</f>
        <v>4797.2158938855837</v>
      </c>
      <c r="V109" s="15">
        <f>(Fall13!M117/Fall13!M105-1)*100</f>
        <v>3.993700617139484</v>
      </c>
      <c r="X109" s="39">
        <f>AVERAGE(Fall13!E106:E117)</f>
        <v>479.15639076320309</v>
      </c>
      <c r="Y109" s="15">
        <f>(Fall13!E117/Fall13!E105-1)*100</f>
        <v>-0.55858362291902885</v>
      </c>
      <c r="AA109" s="39">
        <f>AVERAGE(Fall13!N106:N117)</f>
        <v>958.78905108543893</v>
      </c>
      <c r="AB109" s="74">
        <f>(Fall13!N117/Fall13!N105-1)*100</f>
        <v>1.6150474451281926</v>
      </c>
      <c r="AD109" s="63">
        <f>AVERAGE(Fall13!U106:U117)</f>
        <v>82.858290715098335</v>
      </c>
      <c r="AE109" s="15">
        <f>(Fall13!U117/Fall13!U105-1)*100</f>
        <v>4.1942267926323717</v>
      </c>
      <c r="AG109" s="65" t="e">
        <f>AVERAGE(Fall13!#REF!)</f>
        <v>#REF!</v>
      </c>
      <c r="AH109" s="15" t="e">
        <f>(Fall13!#REF!/Fall13!#REF!-1)*100</f>
        <v>#REF!</v>
      </c>
      <c r="AJ109" s="65" t="e">
        <f>AVERAGE(Fall13!#REF!)</f>
        <v>#REF!</v>
      </c>
      <c r="AK109" s="15" t="e">
        <f>(Fall13!#REF!/Fall13!#REF!-1)*100</f>
        <v>#REF!</v>
      </c>
      <c r="AM109" s="124">
        <f>Fall13!R117/Fall13!$R$16</f>
        <v>1.096994173828697</v>
      </c>
      <c r="AN109" s="125" t="e">
        <f>Fall13!#REF!/Fall13!#REF!</f>
        <v>#REF!</v>
      </c>
      <c r="AW109" s="131">
        <f>[7]Sheet1!$K120</f>
        <v>40430.502992148482</v>
      </c>
    </row>
    <row r="110" spans="2:49">
      <c r="B110" s="9"/>
      <c r="C110" s="18"/>
      <c r="N110">
        <f>Fall13!A118</f>
        <v>1999</v>
      </c>
      <c r="O110">
        <f>Fall13!B118</f>
        <v>6</v>
      </c>
      <c r="P110" s="39">
        <f>AVERAGE(Fall13!Q107:Q118)</f>
        <v>483905.99905345915</v>
      </c>
      <c r="Q110" s="39">
        <f>AVERAGE(Fall13!T107:T118)</f>
        <v>27090.891886714202</v>
      </c>
      <c r="R110" s="15">
        <f>(Fall13!Q119/Fall13!Q107-1)*100</f>
        <v>3.0763431226974447</v>
      </c>
      <c r="S110" s="116">
        <f>(Fall13!R118/Fall13!R106-1)*100</f>
        <v>-0.48387051935473435</v>
      </c>
      <c r="T110" s="117">
        <f>AVERAGE(Fall13!R107:R118)</f>
        <v>40789.763747026227</v>
      </c>
      <c r="U110" s="39">
        <f>AVERAGE(Fall13!M107:M118)</f>
        <v>4812.4661453349845</v>
      </c>
      <c r="V110" s="15">
        <f>(Fall13!M118/Fall13!M106-1)*100</f>
        <v>3.8914783326311486</v>
      </c>
      <c r="X110" s="39">
        <f>AVERAGE(Fall13!E107:E118)</f>
        <v>478.96736635408939</v>
      </c>
      <c r="Y110" s="15">
        <f>(Fall13!E118/Fall13!E106-1)*100</f>
        <v>-0.47332995726389049</v>
      </c>
      <c r="AA110" s="39">
        <f>AVERAGE(Fall13!N107:N118)</f>
        <v>959.84817472669147</v>
      </c>
      <c r="AB110" s="74">
        <f>(Fall13!N118/Fall13!N106-1)*100</f>
        <v>1.3318105775077971</v>
      </c>
      <c r="AD110" s="63">
        <f>AVERAGE(Fall13!U107:U118)</f>
        <v>83.134587983918223</v>
      </c>
      <c r="AE110" s="15">
        <f>(Fall13!U118/Fall13!U106-1)*100</f>
        <v>4.0793082982055306</v>
      </c>
      <c r="AG110" s="65" t="e">
        <f>AVERAGE(Fall13!#REF!)</f>
        <v>#REF!</v>
      </c>
      <c r="AH110" s="15" t="e">
        <f>(Fall13!#REF!/Fall13!#REF!-1)*100</f>
        <v>#REF!</v>
      </c>
      <c r="AJ110" s="65" t="e">
        <f>AVERAGE(Fall13!#REF!)</f>
        <v>#REF!</v>
      </c>
      <c r="AK110" s="15" t="e">
        <f>(Fall13!#REF!/Fall13!#REF!-1)*100</f>
        <v>#REF!</v>
      </c>
      <c r="AM110" s="124">
        <f>Fall13!R118/Fall13!$R$16</f>
        <v>1.0983011222344246</v>
      </c>
      <c r="AN110" s="125" t="e">
        <f>Fall13!#REF!/Fall13!#REF!</f>
        <v>#REF!</v>
      </c>
      <c r="AW110" s="131">
        <f>[7]Sheet1!$K121</f>
        <v>40418.02024768776</v>
      </c>
    </row>
    <row r="111" spans="2:49">
      <c r="B111" s="9"/>
      <c r="C111" s="18"/>
      <c r="N111">
        <f>Fall13!A119</f>
        <v>1999</v>
      </c>
      <c r="O111">
        <f>Fall13!B119</f>
        <v>7</v>
      </c>
      <c r="P111" s="39">
        <f>AVERAGE(Fall13!Q108:Q119)</f>
        <v>485129.59994293173</v>
      </c>
      <c r="Q111" s="39">
        <f>AVERAGE(Fall13!T108:T119)</f>
        <v>27117.984836976248</v>
      </c>
      <c r="R111" s="15">
        <f>(Fall13!Q120/Fall13!Q108-1)*100</f>
        <v>2.9818161633855089</v>
      </c>
      <c r="S111" s="116">
        <f>(Fall13!R119/Fall13!R107-1)*100</f>
        <v>-0.69070658288357123</v>
      </c>
      <c r="T111" s="117">
        <f>AVERAGE(Fall13!R108:R119)</f>
        <v>40766.221941902011</v>
      </c>
      <c r="U111" s="39">
        <f>AVERAGE(Fall13!M108:M119)</f>
        <v>4826.8609640804934</v>
      </c>
      <c r="V111" s="15">
        <f>(Fall13!M119/Fall13!M107-1)*100</f>
        <v>3.6593247162473697</v>
      </c>
      <c r="X111" s="39">
        <f>AVERAGE(Fall13!E108:E119)</f>
        <v>478.72960036553417</v>
      </c>
      <c r="Y111" s="15">
        <f>(Fall13!E119/Fall13!E107-1)*100</f>
        <v>-0.59570024712930492</v>
      </c>
      <c r="AA111" s="39">
        <f>AVERAGE(Fall13!N108:N119)</f>
        <v>960.44574741162035</v>
      </c>
      <c r="AB111" s="74">
        <f>(Fall13!N119/Fall13!N107-1)*100</f>
        <v>0.75881845827174832</v>
      </c>
      <c r="AD111" s="63">
        <f>AVERAGE(Fall13!U108:U119)</f>
        <v>83.398543262826166</v>
      </c>
      <c r="AE111" s="15">
        <f>(Fall13!U119/Fall13!U107-1)*100</f>
        <v>3.888147939302633</v>
      </c>
      <c r="AG111" s="65" t="e">
        <f>AVERAGE(Fall13!#REF!)</f>
        <v>#REF!</v>
      </c>
      <c r="AH111" s="15" t="e">
        <f>(Fall13!#REF!/Fall13!#REF!-1)*100</f>
        <v>#REF!</v>
      </c>
      <c r="AJ111" s="65" t="e">
        <f>AVERAGE(Fall13!#REF!)</f>
        <v>#REF!</v>
      </c>
      <c r="AK111" s="15" t="e">
        <f>(Fall13!#REF!/Fall13!#REF!-1)*100</f>
        <v>#REF!</v>
      </c>
      <c r="AM111" s="124">
        <f>Fall13!R119/Fall13!$R$16</f>
        <v>1.1014221047204467</v>
      </c>
      <c r="AN111" s="125" t="e">
        <f>Fall13!#REF!/Fall13!#REF!</f>
        <v>#REF!</v>
      </c>
      <c r="AW111" s="131">
        <f>[7]Sheet1!$K122</f>
        <v>40501.423287554891</v>
      </c>
    </row>
    <row r="112" spans="2:49">
      <c r="B112" s="9"/>
      <c r="C112" s="18"/>
      <c r="N112">
        <f>Fall13!A120</f>
        <v>1999</v>
      </c>
      <c r="O112">
        <f>Fall13!B120</f>
        <v>8</v>
      </c>
      <c r="P112" s="39">
        <f>AVERAGE(Fall13!Q109:Q120)</f>
        <v>486319.3888681847</v>
      </c>
      <c r="Q112" s="39">
        <f>AVERAGE(Fall13!T109:T120)</f>
        <v>27142.541478624142</v>
      </c>
      <c r="R112" s="15">
        <f>(Fall13!Q121/Fall13!Q109-1)*100</f>
        <v>2.8246478760060034</v>
      </c>
      <c r="S112" s="116">
        <f>(Fall13!R120/Fall13!R108-1)*100</f>
        <v>-0.69671608883014047</v>
      </c>
      <c r="T112" s="117">
        <f>AVERAGE(Fall13!R109:R120)</f>
        <v>40742.407376026415</v>
      </c>
      <c r="U112" s="39">
        <f>AVERAGE(Fall13!M109:M120)</f>
        <v>4840.4004791238431</v>
      </c>
      <c r="V112" s="15">
        <f>(Fall13!M120/Fall13!M108-1)*100</f>
        <v>3.4267250707598285</v>
      </c>
      <c r="X112" s="39">
        <f>AVERAGE(Fall13!E109:E120)</f>
        <v>478.45475341166974</v>
      </c>
      <c r="Y112" s="15">
        <f>(Fall13!E120/Fall13!E108-1)*100</f>
        <v>-0.68825567273395061</v>
      </c>
      <c r="AA112" s="39">
        <f>AVERAGE(Fall13!N109:N120)</f>
        <v>960.72595125300666</v>
      </c>
      <c r="AB112" s="74">
        <f>(Fall13!N120/Fall13!N108-1)*100</f>
        <v>0.35735946553532294</v>
      </c>
      <c r="AD112" s="63">
        <f>AVERAGE(Fall13!U109:U120)</f>
        <v>83.658737843337462</v>
      </c>
      <c r="AE112" s="15">
        <f>(Fall13!U120/Fall13!U108-1)*100</f>
        <v>3.8197151117266515</v>
      </c>
      <c r="AG112" s="65" t="e">
        <f>AVERAGE(Fall13!#REF!)</f>
        <v>#REF!</v>
      </c>
      <c r="AH112" s="15" t="e">
        <f>(Fall13!#REF!/Fall13!#REF!-1)*100</f>
        <v>#REF!</v>
      </c>
      <c r="AJ112" s="65" t="e">
        <f>AVERAGE(Fall13!#REF!)</f>
        <v>#REF!</v>
      </c>
      <c r="AK112" s="15" t="e">
        <f>(Fall13!#REF!/Fall13!#REF!-1)*100</f>
        <v>#REF!</v>
      </c>
      <c r="AM112" s="124">
        <f>Fall13!R120/Fall13!$R$16</f>
        <v>1.1045062333401248</v>
      </c>
      <c r="AN112" s="125" t="e">
        <f>Fall13!#REF!/Fall13!#REF!</f>
        <v>#REF!</v>
      </c>
      <c r="AW112" s="131">
        <f>[7]Sheet1!$K123</f>
        <v>40686.644624370179</v>
      </c>
    </row>
    <row r="113" spans="2:50">
      <c r="B113" s="9"/>
      <c r="C113" s="18"/>
      <c r="N113">
        <f>Fall13!A121</f>
        <v>1999</v>
      </c>
      <c r="O113">
        <f>Fall13!B121</f>
        <v>9</v>
      </c>
      <c r="P113" s="39">
        <f>AVERAGE(Fall13!Q110:Q121)</f>
        <v>487449.10689610476</v>
      </c>
      <c r="Q113" s="39">
        <f>AVERAGE(Fall13!T110:T121)</f>
        <v>27164.086444580087</v>
      </c>
      <c r="R113" s="15">
        <f>(Fall13!Q122/Fall13!Q110-1)*100</f>
        <v>2.795270772968883</v>
      </c>
      <c r="S113" s="116">
        <f>(Fall13!R121/Fall13!R109-1)*100</f>
        <v>-0.5215573379259264</v>
      </c>
      <c r="T113" s="117">
        <f>AVERAGE(Fall13!R110:R121)</f>
        <v>40724.572597766091</v>
      </c>
      <c r="U113" s="39">
        <f>AVERAGE(Fall13!M110:M121)</f>
        <v>4853.5057543525609</v>
      </c>
      <c r="V113" s="15">
        <f>(Fall13!M121/Fall13!M109-1)*100</f>
        <v>3.3018906704189055</v>
      </c>
      <c r="X113" s="39">
        <f>AVERAGE(Fall13!E110:E121)</f>
        <v>478.2177867858332</v>
      </c>
      <c r="Y113" s="15">
        <f>(Fall13!E121/Fall13!E109-1)*100</f>
        <v>-0.59311211751130744</v>
      </c>
      <c r="AA113" s="39">
        <f>AVERAGE(Fall13!N110:N121)</f>
        <v>961.1051941281853</v>
      </c>
      <c r="AB113" s="74">
        <f>(Fall13!N121/Fall13!N109-1)*100</f>
        <v>0.48088896232665324</v>
      </c>
      <c r="AD113" s="63">
        <f>AVERAGE(Fall13!U110:U121)</f>
        <v>83.931937833708488</v>
      </c>
      <c r="AE113" s="15">
        <f>(Fall13!U121/Fall13!U109-1)*100</f>
        <v>3.9912498250660233</v>
      </c>
      <c r="AG113" s="65" t="e">
        <f>AVERAGE(Fall13!#REF!)</f>
        <v>#REF!</v>
      </c>
      <c r="AH113" s="15" t="e">
        <f>(Fall13!#REF!/Fall13!#REF!-1)*100</f>
        <v>#REF!</v>
      </c>
      <c r="AJ113" s="65" t="e">
        <f>AVERAGE(Fall13!#REF!)</f>
        <v>#REF!</v>
      </c>
      <c r="AK113" s="15" t="e">
        <f>(Fall13!#REF!/Fall13!#REF!-1)*100</f>
        <v>#REF!</v>
      </c>
      <c r="AM113" s="124">
        <f>Fall13!R121/Fall13!$R$16</f>
        <v>1.1069101326027109</v>
      </c>
      <c r="AN113" s="125" t="e">
        <f>Fall13!#REF!/Fall13!#REF!</f>
        <v>#REF!</v>
      </c>
      <c r="AP113" s="13" t="s">
        <v>73</v>
      </c>
      <c r="AQ113" s="13" t="s">
        <v>80</v>
      </c>
      <c r="AR113" s="13" t="s">
        <v>81</v>
      </c>
      <c r="AW113" s="131">
        <f>[7]Sheet1!$K124</f>
        <v>40960.211933675906</v>
      </c>
    </row>
    <row r="114" spans="2:50">
      <c r="B114" s="9"/>
      <c r="C114" s="18"/>
      <c r="N114">
        <f>Fall13!A122</f>
        <v>1999</v>
      </c>
      <c r="O114">
        <f>Fall13!B122</f>
        <v>10</v>
      </c>
      <c r="P114" s="39">
        <f>AVERAGE(Fall13!Q111:Q122)</f>
        <v>488569.27311944612</v>
      </c>
      <c r="Q114" s="39">
        <f>AVERAGE(Fall13!T111:T122)</f>
        <v>27185.486683183757</v>
      </c>
      <c r="R114" s="15">
        <f>(Fall13!Q123/Fall13!Q111-1)*100</f>
        <v>3.1404729387759289</v>
      </c>
      <c r="S114" s="116">
        <f>(Fall13!R122/Fall13!R110-1)*100</f>
        <v>5.6522731366981382E-2</v>
      </c>
      <c r="T114" s="117">
        <f>AVERAGE(Fall13!R111:R122)</f>
        <v>40726.503213334392</v>
      </c>
      <c r="U114" s="39">
        <f>AVERAGE(Fall13!M111:M122)</f>
        <v>4866.6267905808836</v>
      </c>
      <c r="V114" s="15">
        <f>(Fall13!M122/Fall13!M110-1)*100</f>
        <v>3.2918973071213609</v>
      </c>
      <c r="X114" s="39">
        <f>AVERAGE(Fall13!E111:E122)</f>
        <v>478.05615711350066</v>
      </c>
      <c r="Y114" s="15">
        <f>(Fall13!E122/Fall13!E110-1)*100</f>
        <v>-0.40444809682772531</v>
      </c>
      <c r="AA114" s="39">
        <f>AVERAGE(Fall13!N111:N122)</f>
        <v>961.92337146162754</v>
      </c>
      <c r="AB114" s="74">
        <f>(Fall13!N122/Fall13!N110-1)*100</f>
        <v>1.0265246261232264</v>
      </c>
      <c r="AD114" s="63">
        <f>AVERAGE(Fall13!U111:U122)</f>
        <v>84.225946198929904</v>
      </c>
      <c r="AE114" s="15">
        <f>(Fall13!U122/Fall13!U110-1)*100</f>
        <v>4.2727258271844759</v>
      </c>
      <c r="AG114" s="65" t="e">
        <f>AVERAGE(Fall13!#REF!)</f>
        <v>#REF!</v>
      </c>
      <c r="AH114" s="15" t="e">
        <f>(Fall13!#REF!/Fall13!#REF!-1)*100</f>
        <v>#REF!</v>
      </c>
      <c r="AJ114" s="65" t="e">
        <f>AVERAGE(Fall13!#REF!)</f>
        <v>#REF!</v>
      </c>
      <c r="AK114" s="15" t="e">
        <f>(Fall13!#REF!/Fall13!#REF!-1)*100</f>
        <v>#REF!</v>
      </c>
      <c r="AM114" s="124">
        <f>Fall13!R122/Fall13!$R$16</f>
        <v>1.1120794116499735</v>
      </c>
      <c r="AN114" s="125" t="e">
        <f>Fall13!#REF!/Fall13!#REF!</f>
        <v>#REF!</v>
      </c>
      <c r="AW114" s="131">
        <f>[7]Sheet1!$K125</f>
        <v>41287.423750168891</v>
      </c>
    </row>
    <row r="115" spans="2:50">
      <c r="B115" s="9"/>
      <c r="C115" s="18"/>
      <c r="N115">
        <f>Fall13!A123</f>
        <v>1999</v>
      </c>
      <c r="O115">
        <f>Fall13!B123</f>
        <v>11</v>
      </c>
      <c r="P115" s="39">
        <f>AVERAGE(Fall13!Q112:Q123)</f>
        <v>489830.5630939132</v>
      </c>
      <c r="Q115" s="39">
        <f>AVERAGE(Fall13!T112:T123)</f>
        <v>27213.857013484358</v>
      </c>
      <c r="R115" s="15">
        <f>(Fall13!Q124/Fall13!Q112-1)*100</f>
        <v>3.9772173956319046</v>
      </c>
      <c r="S115" s="116">
        <f>(Fall13!R123/Fall13!R111-1)*100</f>
        <v>1.3234586679013782</v>
      </c>
      <c r="T115" s="117">
        <f>AVERAGE(Fall13!R112:R123)</f>
        <v>40771.641257569718</v>
      </c>
      <c r="U115" s="39">
        <f>AVERAGE(Fall13!M112:M123)</f>
        <v>4880.1374377996517</v>
      </c>
      <c r="V115" s="15">
        <f>(Fall13!M123/Fall13!M111-1)*100</f>
        <v>3.3777542748665956</v>
      </c>
      <c r="X115" s="39">
        <f>AVERAGE(Fall13!E112:E123)</f>
        <v>477.93932975502895</v>
      </c>
      <c r="Y115" s="15">
        <f>(Fall13!E123/Fall13!E111-1)*100</f>
        <v>-0.29231859349700962</v>
      </c>
      <c r="AA115" s="39">
        <f>AVERAGE(Fall13!N112:N123)</f>
        <v>963.33972157497965</v>
      </c>
      <c r="AB115" s="74">
        <f>(Fall13!N123/Fall13!N111-1)*100</f>
        <v>1.7638932818595965</v>
      </c>
      <c r="AD115" s="63">
        <f>AVERAGE(Fall13!U112:U123)</f>
        <v>84.534383750462055</v>
      </c>
      <c r="AE115" s="15">
        <f>(Fall13!U123/Fall13!U111-1)*100</f>
        <v>4.4638631068712797</v>
      </c>
      <c r="AG115" s="65" t="e">
        <f>AVERAGE(Fall13!#REF!)</f>
        <v>#REF!</v>
      </c>
      <c r="AH115" s="15" t="e">
        <f>(Fall13!#REF!/Fall13!#REF!-1)*100</f>
        <v>#REF!</v>
      </c>
      <c r="AJ115" s="65" t="e">
        <f>AVERAGE(Fall13!#REF!)</f>
        <v>#REF!</v>
      </c>
      <c r="AK115" s="15" t="e">
        <f>(Fall13!#REF!/Fall13!#REF!-1)*100</f>
        <v>#REF!</v>
      </c>
      <c r="AM115" s="124">
        <f>Fall13!R123/Fall13!$R$16</f>
        <v>1.1245016374944834</v>
      </c>
      <c r="AN115" s="125" t="e">
        <f>Fall13!#REF!/Fall13!#REF!</f>
        <v>#REF!</v>
      </c>
      <c r="AW115" s="131">
        <f>[7]Sheet1!$K126</f>
        <v>41621.776660539574</v>
      </c>
    </row>
    <row r="116" spans="2:50">
      <c r="B116" s="9"/>
      <c r="C116" s="18"/>
      <c r="N116">
        <f>Fall13!A124</f>
        <v>1999</v>
      </c>
      <c r="O116">
        <f>Fall13!B124</f>
        <v>12</v>
      </c>
      <c r="P116" s="39">
        <f>AVERAGE(Fall13!Q113:Q124)</f>
        <v>491432.44655761891</v>
      </c>
      <c r="Q116" s="39">
        <f>AVERAGE(Fall13!T113:T124)</f>
        <v>27258.255564848456</v>
      </c>
      <c r="R116" s="15">
        <f>(Fall13!Q125/Fall13!Q113-1)*100</f>
        <v>5.0223526672331431</v>
      </c>
      <c r="S116" s="116">
        <f>(Fall13!R124/Fall13!R112-1)*100</f>
        <v>3.3611756709758467</v>
      </c>
      <c r="T116" s="117">
        <f>AVERAGE(Fall13!R113:R124)</f>
        <v>40886.160399420645</v>
      </c>
      <c r="U116" s="39">
        <f>AVERAGE(Fall13!M113:M124)</f>
        <v>4894.3028033207265</v>
      </c>
      <c r="V116" s="15">
        <f>(Fall13!M124/Fall13!M112-1)*100</f>
        <v>3.5323263349742673</v>
      </c>
      <c r="X116" s="39">
        <f>AVERAGE(Fall13!E113:E124)</f>
        <v>477.79359258141579</v>
      </c>
      <c r="Y116" s="15">
        <f>(Fall13!E124/Fall13!E112-1)*100</f>
        <v>-0.3646808131709256</v>
      </c>
      <c r="AA116" s="39">
        <f>AVERAGE(Fall13!N113:N124)</f>
        <v>965.33047386563373</v>
      </c>
      <c r="AB116" s="74">
        <f>(Fall13!N124/Fall13!N112-1)*100</f>
        <v>2.480744138451807</v>
      </c>
      <c r="AD116" s="63">
        <f>AVERAGE(Fall13!U113:U124)</f>
        <v>84.841429604579403</v>
      </c>
      <c r="AE116" s="15">
        <f>(Fall13!U124/Fall13!U112-1)*100</f>
        <v>4.4340171256536332</v>
      </c>
      <c r="AG116" s="65" t="e">
        <f>AVERAGE(Fall13!#REF!)</f>
        <v>#REF!</v>
      </c>
      <c r="AH116" s="15" t="e">
        <f>(Fall13!#REF!/Fall13!#REF!-1)*100</f>
        <v>#REF!</v>
      </c>
      <c r="AJ116" s="65" t="e">
        <f>AVERAGE(Fall13!#REF!)</f>
        <v>#REF!</v>
      </c>
      <c r="AK116" s="15" t="e">
        <f>(Fall13!#REF!/Fall13!#REF!-1)*100</f>
        <v>#REF!</v>
      </c>
      <c r="AM116" s="124">
        <f>Fall13!R124/Fall13!$R$16</f>
        <v>1.1459404383029472</v>
      </c>
      <c r="AN116" s="125" t="e">
        <f>Fall13!#REF!/Fall13!#REF!</f>
        <v>#REF!</v>
      </c>
      <c r="AP116" s="65">
        <f>Fall13!R124/Fall13!$R$124</f>
        <v>1</v>
      </c>
      <c r="AQ116" s="65" t="e">
        <f>Fall13!#REF!/Fall13!#REF!</f>
        <v>#REF!</v>
      </c>
      <c r="AW116" s="131">
        <f>[7]Sheet1!$K127</f>
        <v>41937.5304418331</v>
      </c>
    </row>
    <row r="117" spans="2:50">
      <c r="B117" s="9"/>
      <c r="C117" s="18"/>
      <c r="N117" s="89">
        <f>Fall13!A125</f>
        <v>2000</v>
      </c>
      <c r="O117" s="89">
        <f>Fall13!B125</f>
        <v>1</v>
      </c>
      <c r="P117" s="90">
        <f>AVERAGE(Fall13!Q114:Q125)</f>
        <v>493461.55214925954</v>
      </c>
      <c r="Q117" s="90">
        <f>AVERAGE(Fall13!T114:T125)</f>
        <v>27322.417283880972</v>
      </c>
      <c r="R117" s="91">
        <f>(Fall13!Q126/Fall13!Q114-1)*100</f>
        <v>5.8139109355638041</v>
      </c>
      <c r="S117" s="116">
        <f>(Fall13!R125/Fall13!R113-1)*100</f>
        <v>5.6247220098624151</v>
      </c>
      <c r="T117" s="117">
        <f>AVERAGE(Fall13!R114:R125)</f>
        <v>41077.597340611595</v>
      </c>
      <c r="U117" s="90">
        <f>AVERAGE(Fall13!M114:M125)</f>
        <v>4909.165607966218</v>
      </c>
      <c r="V117" s="91">
        <f>(Fall13!M125/Fall13!M113-1)*100</f>
        <v>3.698243335691398</v>
      </c>
      <c r="W117" s="89"/>
      <c r="X117" s="90">
        <f>AVERAGE(Fall13!E114:E125)</f>
        <v>477.57965089323562</v>
      </c>
      <c r="Y117" s="91">
        <f>(Fall13!E125/Fall13!E113-1)*100</f>
        <v>-0.53546160471650284</v>
      </c>
      <c r="Z117" s="89"/>
      <c r="AA117" s="90">
        <f>AVERAGE(Fall13!N114:N125)</f>
        <v>967.6775769037755</v>
      </c>
      <c r="AB117" s="92">
        <f>(Fall13!N125/Fall13!N113-1)*100</f>
        <v>2.9369877265374766</v>
      </c>
      <c r="AC117" s="89"/>
      <c r="AD117" s="93">
        <f>AVERAGE(Fall13!U114:U125)</f>
        <v>85.136673834206405</v>
      </c>
      <c r="AE117" s="91">
        <f>(Fall13!U125/Fall13!U113-1)*100</f>
        <v>4.2574683518737944</v>
      </c>
      <c r="AF117" s="89"/>
      <c r="AG117" s="94" t="e">
        <f>AVERAGE(Fall13!#REF!)</f>
        <v>#REF!</v>
      </c>
      <c r="AH117" s="91" t="e">
        <f>(Fall13!#REF!/Fall13!#REF!-1)*100</f>
        <v>#REF!</v>
      </c>
      <c r="AI117" s="89"/>
      <c r="AJ117" s="94" t="e">
        <f>AVERAGE(Fall13!#REF!)</f>
        <v>#REF!</v>
      </c>
      <c r="AK117" s="91" t="e">
        <f>(Fall13!#REF!/Fall13!#REF!-1)*100</f>
        <v>#REF!</v>
      </c>
      <c r="AL117" s="89"/>
      <c r="AM117" s="129">
        <f>Fall13!R125/Fall13!$R$16</f>
        <v>1.1697902391595587</v>
      </c>
      <c r="AN117" s="126" t="e">
        <f>Fall13!#REF!/Fall13!#REF!</f>
        <v>#REF!</v>
      </c>
      <c r="AP117" s="65">
        <f>Fall13!R125/Fall13!$R$125</f>
        <v>1</v>
      </c>
      <c r="AQ117" s="65" t="e">
        <f>Fall13!#REF!/Fall13!#REF!</f>
        <v>#REF!</v>
      </c>
      <c r="AW117" s="131">
        <f>[7]Sheet1!$K128</f>
        <v>42272.687142006238</v>
      </c>
      <c r="AX117" s="132">
        <f>AVERAGE(AW106:AW117)</f>
        <v>41005.467077957721</v>
      </c>
    </row>
    <row r="118" spans="2:50">
      <c r="B118" s="9"/>
      <c r="C118" s="18"/>
      <c r="N118">
        <f>Fall13!A126</f>
        <v>2000</v>
      </c>
      <c r="O118">
        <f>Fall13!B126</f>
        <v>2</v>
      </c>
      <c r="P118" s="39">
        <f>AVERAGE(Fall13!Q115:Q126)</f>
        <v>495816.44179387297</v>
      </c>
      <c r="Q118" s="39">
        <f>AVERAGE(Fall13!T115:T126)</f>
        <v>27401.323902298649</v>
      </c>
      <c r="R118" s="15">
        <f>(Fall13!Q127/Fall13!Q115-1)*100</f>
        <v>6.1026167447569168</v>
      </c>
      <c r="S118" s="116">
        <f>(Fall13!R126/Fall13!R114-1)*100</f>
        <v>7.243488160243694</v>
      </c>
      <c r="T118" s="117">
        <f>AVERAGE(Fall13!R115:R126)</f>
        <v>41323.674276763159</v>
      </c>
      <c r="U118" s="39">
        <f>AVERAGE(Fall13!M115:M126)</f>
        <v>4924.4929279617854</v>
      </c>
      <c r="V118" s="15">
        <f>(Fall13!M126/Fall13!M114-1)*100</f>
        <v>3.8051254611922936</v>
      </c>
      <c r="X118" s="39">
        <f>AVERAGE(Fall13!E115:E126)</f>
        <v>477.32085526510065</v>
      </c>
      <c r="Y118" s="15">
        <f>(Fall13!E126/Fall13!E114-1)*100</f>
        <v>-0.64793867720689402</v>
      </c>
      <c r="AA118" s="39">
        <f>AVERAGE(Fall13!N115:N126)</f>
        <v>969.96577440565159</v>
      </c>
      <c r="AB118" s="74">
        <f>(Fall13!N126/Fall13!N114-1)*100</f>
        <v>2.8639388312791336</v>
      </c>
      <c r="AD118" s="63">
        <f>AVERAGE(Fall13!U115:U126)</f>
        <v>85.421074264006123</v>
      </c>
      <c r="AE118" s="15">
        <f>(Fall13!U126/Fall13!U114-1)*100</f>
        <v>4.0915385910580193</v>
      </c>
      <c r="AG118" s="65" t="e">
        <f>AVERAGE(Fall13!#REF!)</f>
        <v>#REF!</v>
      </c>
      <c r="AH118" s="15" t="e">
        <f>(Fall13!#REF!/Fall13!#REF!-1)*100</f>
        <v>#REF!</v>
      </c>
      <c r="AJ118" s="65" t="e">
        <f>AVERAGE(Fall13!#REF!)</f>
        <v>#REF!</v>
      </c>
      <c r="AK118" s="15" t="e">
        <f>(Fall13!#REF!/Fall13!#REF!-1)*100</f>
        <v>#REF!</v>
      </c>
      <c r="AM118" s="124">
        <f>Fall13!R126/Fall13!$R$16</f>
        <v>1.1855280079152344</v>
      </c>
      <c r="AN118" s="125" t="e">
        <f>Fall13!#REF!/Fall13!#REF!</f>
        <v>#REF!</v>
      </c>
      <c r="AP118" s="65">
        <f>Fall13!R126/Fall13!$R$125</f>
        <v>1.0134534963866535</v>
      </c>
      <c r="AQ118" s="65" t="e">
        <f>Fall13!#REF!/Fall13!#REF!</f>
        <v>#REF!</v>
      </c>
      <c r="AW118" s="131">
        <f>[7]Sheet1!$K129</f>
        <v>42656.731341185812</v>
      </c>
      <c r="AX118" s="132">
        <f t="shared" ref="AX118:AX181" si="0">AVERAGE(AW107:AW118)</f>
        <v>41162.813539510396</v>
      </c>
    </row>
    <row r="119" spans="2:50">
      <c r="B119" s="9"/>
      <c r="C119" s="18"/>
      <c r="N119">
        <f>Fall13!A127</f>
        <v>2000</v>
      </c>
      <c r="O119">
        <f>Fall13!B127</f>
        <v>3</v>
      </c>
      <c r="P119" s="39">
        <f>AVERAGE(Fall13!Q116:Q127)</f>
        <v>498292.7332846534</v>
      </c>
      <c r="Q119" s="39">
        <f>AVERAGE(Fall13!T116:T127)</f>
        <v>27485.252522537106</v>
      </c>
      <c r="R119" s="15">
        <f>(Fall13!Q128/Fall13!Q116-1)*100</f>
        <v>6.0181940210499718</v>
      </c>
      <c r="S119" s="116">
        <f>(Fall13!R127/Fall13!R115-1)*100</f>
        <v>7.7943968896436955</v>
      </c>
      <c r="T119" s="117">
        <f>AVERAGE(Fall13!R116:R127)</f>
        <v>41587.66780507825</v>
      </c>
      <c r="U119" s="39">
        <f>AVERAGE(Fall13!M116:M127)</f>
        <v>4939.9301599046366</v>
      </c>
      <c r="V119" s="15">
        <f>(Fall13!M127/Fall13!M115-1)*100</f>
        <v>3.8212916687536902</v>
      </c>
      <c r="X119" s="39">
        <f>AVERAGE(Fall13!E116:E127)</f>
        <v>477.08370559461099</v>
      </c>
      <c r="Y119" s="15">
        <f>(Fall13!E127/Fall13!E115-1)*100</f>
        <v>-0.59404876149997676</v>
      </c>
      <c r="AA119" s="39">
        <f>AVERAGE(Fall13!N116:N127)</f>
        <v>971.7880560628588</v>
      </c>
      <c r="AB119" s="74">
        <f>(Fall13!N127/Fall13!N115-1)*100</f>
        <v>2.2639191831862693</v>
      </c>
      <c r="AD119" s="63">
        <f>AVERAGE(Fall13!U116:U127)</f>
        <v>85.703346680293251</v>
      </c>
      <c r="AE119" s="15">
        <f>(Fall13!U127/Fall13!U115-1)*100</f>
        <v>4.0436284954929347</v>
      </c>
      <c r="AG119" s="65" t="e">
        <f>AVERAGE(Fall13!#REF!)</f>
        <v>#REF!</v>
      </c>
      <c r="AH119" s="15" t="e">
        <f>(Fall13!#REF!/Fall13!#REF!-1)*100</f>
        <v>#REF!</v>
      </c>
      <c r="AJ119" s="65" t="e">
        <f>AVERAGE(Fall13!#REF!)</f>
        <v>#REF!</v>
      </c>
      <c r="AK119" s="15" t="e">
        <f>(Fall13!#REF!/Fall13!#REF!-1)*100</f>
        <v>#REF!</v>
      </c>
      <c r="AM119" s="124">
        <f>Fall13!R127/Fall13!$R$16</f>
        <v>1.1880225449698898</v>
      </c>
      <c r="AN119" s="125" t="e">
        <f>Fall13!#REF!/Fall13!#REF!</f>
        <v>#REF!</v>
      </c>
      <c r="AP119" s="65">
        <f>Fall13!R127/Fall13!$R$125</f>
        <v>1.0155859616536296</v>
      </c>
      <c r="AQ119" s="65" t="e">
        <f>Fall13!#REF!/Fall13!#REF!</f>
        <v>#REF!</v>
      </c>
      <c r="AW119" s="131">
        <f>[7]Sheet1!$K130</f>
        <v>43117.48439615393</v>
      </c>
      <c r="AX119" s="132">
        <f t="shared" si="0"/>
        <v>41367.912361536692</v>
      </c>
    </row>
    <row r="120" spans="2:50">
      <c r="B120" s="9"/>
      <c r="C120" s="18"/>
      <c r="N120">
        <f>Fall13!A128</f>
        <v>2000</v>
      </c>
      <c r="O120">
        <f>Fall13!B128</f>
        <v>4</v>
      </c>
      <c r="P120" s="39">
        <f>AVERAGE(Fall13!Q117:Q128)</f>
        <v>500738.74602879415</v>
      </c>
      <c r="Q120" s="39">
        <f>AVERAGE(Fall13!T117:T128)</f>
        <v>27567.300440077972</v>
      </c>
      <c r="R120" s="15">
        <f>(Fall13!Q129/Fall13!Q117-1)*100</f>
        <v>5.8163939866139547</v>
      </c>
      <c r="S120" s="116">
        <f>(Fall13!R128/Fall13!R116-1)*100</f>
        <v>7.5793690899964572</v>
      </c>
      <c r="T120" s="117">
        <f>AVERAGE(Fall13!R117:R128)</f>
        <v>41843.567309549187</v>
      </c>
      <c r="U120" s="39">
        <f>AVERAGE(Fall13!M117:M128)</f>
        <v>4955.3482319078876</v>
      </c>
      <c r="V120" s="15">
        <f>(Fall13!M128/Fall13!M116-1)*100</f>
        <v>3.8043014206318837</v>
      </c>
      <c r="X120" s="39">
        <f>AVERAGE(Fall13!E117:E128)</f>
        <v>476.93784284957246</v>
      </c>
      <c r="Y120" s="15">
        <f>(Fall13!E128/Fall13!E116-1)*100</f>
        <v>-0.36570389374103174</v>
      </c>
      <c r="AA120" s="39">
        <f>AVERAGE(Fall13!N117:N128)</f>
        <v>973.21930452986044</v>
      </c>
      <c r="AB120" s="74">
        <f>(Fall13!N128/Fall13!N116-1)*100</f>
        <v>1.7613249644625961</v>
      </c>
      <c r="AD120" s="63">
        <f>AVERAGE(Fall13!U117:U128)</f>
        <v>85.992844762117272</v>
      </c>
      <c r="AE120" s="15">
        <f>(Fall13!U128/Fall13!U116-1)*100</f>
        <v>4.1261932857728389</v>
      </c>
      <c r="AG120" s="65" t="e">
        <f>AVERAGE(Fall13!#REF!)</f>
        <v>#REF!</v>
      </c>
      <c r="AH120" s="15" t="e">
        <f>(Fall13!#REF!/Fall13!#REF!-1)*100</f>
        <v>#REF!</v>
      </c>
      <c r="AJ120" s="65" t="e">
        <f>AVERAGE(Fall13!#REF!)</f>
        <v>#REF!</v>
      </c>
      <c r="AK120" s="15" t="e">
        <f>(Fall13!#REF!/Fall13!#REF!-1)*100</f>
        <v>#REF!</v>
      </c>
      <c r="AM120" s="124">
        <f>Fall13!R128/Fall13!$R$16</f>
        <v>1.1819064771513945</v>
      </c>
      <c r="AN120" s="125" t="e">
        <f>Fall13!#REF!/Fall13!#REF!</f>
        <v>#REF!</v>
      </c>
      <c r="AP120" s="65">
        <f>Fall13!R128/Fall13!$R$125</f>
        <v>1.0103576159094478</v>
      </c>
      <c r="AQ120" s="65" t="e">
        <f>Fall13!#REF!/Fall13!#REF!</f>
        <v>#REF!</v>
      </c>
      <c r="AW120" s="131">
        <f>[7]Sheet1!$K131</f>
        <v>43597.563965161004</v>
      </c>
      <c r="AX120" s="132">
        <f t="shared" si="0"/>
        <v>41624.000065207139</v>
      </c>
    </row>
    <row r="121" spans="2:50">
      <c r="B121" s="9"/>
      <c r="C121" s="18"/>
      <c r="N121">
        <f>Fall13!A129</f>
        <v>2000</v>
      </c>
      <c r="O121">
        <f>Fall13!B129</f>
        <v>5</v>
      </c>
      <c r="P121" s="39">
        <f>AVERAGE(Fall13!Q118:Q129)</f>
        <v>503107.93959982326</v>
      </c>
      <c r="Q121" s="39">
        <f>AVERAGE(Fall13!T118:T129)</f>
        <v>27645.85601568846</v>
      </c>
      <c r="R121" s="15">
        <f>(Fall13!Q130/Fall13!Q118-1)*100</f>
        <v>5.7060227101003447</v>
      </c>
      <c r="S121" s="116">
        <f>(Fall13!R129/Fall13!R117-1)*100</f>
        <v>7.1254728995058247</v>
      </c>
      <c r="T121" s="117">
        <f>AVERAGE(Fall13!R118:R129)</f>
        <v>42083.782397819545</v>
      </c>
      <c r="U121" s="39">
        <f>AVERAGE(Fall13!M118:M129)</f>
        <v>4971.0173912466698</v>
      </c>
      <c r="V121" s="15">
        <f>(Fall13!M129/Fall13!M117-1)*100</f>
        <v>3.8557346572379414</v>
      </c>
      <c r="X121" s="39">
        <f>AVERAGE(Fall13!E118:E129)</f>
        <v>476.94125572783349</v>
      </c>
      <c r="Y121" s="15">
        <f>(Fall13!E129/Fall13!E117-1)*100</f>
        <v>8.5693385680318812E-3</v>
      </c>
      <c r="AA121" s="39">
        <f>AVERAGE(Fall13!N118:N129)</f>
        <v>975.0548334494739</v>
      </c>
      <c r="AB121" s="74">
        <f>(Fall13!N129/Fall13!N117-1)*100</f>
        <v>2.254168105874732</v>
      </c>
      <c r="AD121" s="63">
        <f>AVERAGE(Fall13!U118:U129)</f>
        <v>86.298833738676436</v>
      </c>
      <c r="AE121" s="15">
        <f>(Fall13!U129/Fall13!U117-1)*100</f>
        <v>4.3454219385220982</v>
      </c>
      <c r="AG121" s="65" t="e">
        <f>AVERAGE(Fall13!#REF!)</f>
        <v>#REF!</v>
      </c>
      <c r="AH121" s="15" t="e">
        <f>(Fall13!#REF!/Fall13!#REF!-1)*100</f>
        <v>#REF!</v>
      </c>
      <c r="AJ121" s="65" t="e">
        <f>AVERAGE(Fall13!#REF!)</f>
        <v>#REF!</v>
      </c>
      <c r="AK121" s="15" t="e">
        <f>(Fall13!#REF!/Fall13!#REF!-1)*100</f>
        <v>#REF!</v>
      </c>
      <c r="AM121" s="124">
        <f>Fall13!R129/Fall13!$R$16</f>
        <v>1.1751601963940188</v>
      </c>
      <c r="AN121" s="125" t="e">
        <f>Fall13!#REF!/Fall13!#REF!</f>
        <v>#REF!</v>
      </c>
      <c r="AP121" s="65">
        <f>Fall13!R129/Fall13!$R$125</f>
        <v>1.0045905300409397</v>
      </c>
      <c r="AQ121" s="65" t="e">
        <f>Fall13!#REF!/Fall13!#REF!</f>
        <v>#REF!</v>
      </c>
      <c r="AW121" s="131">
        <f>[7]Sheet1!$K132</f>
        <v>43995.640614157288</v>
      </c>
      <c r="AX121" s="132">
        <f t="shared" si="0"/>
        <v>41921.094867041211</v>
      </c>
    </row>
    <row r="122" spans="2:50">
      <c r="B122" s="9"/>
      <c r="C122" s="18"/>
      <c r="N122">
        <f>Fall13!A130</f>
        <v>2000</v>
      </c>
      <c r="O122">
        <f>Fall13!B130</f>
        <v>6</v>
      </c>
      <c r="P122" s="39">
        <f>AVERAGE(Fall13!Q119:Q130)</f>
        <v>505439.55512818421</v>
      </c>
      <c r="Q122" s="39">
        <f>AVERAGE(Fall13!T119:T130)</f>
        <v>27723.489260473132</v>
      </c>
      <c r="R122" s="15">
        <f>(Fall13!Q131/Fall13!Q119-1)*100</f>
        <v>5.7223456919446303</v>
      </c>
      <c r="S122" s="116">
        <f>(Fall13!R130/Fall13!R118-1)*100</f>
        <v>6.8538882805926127</v>
      </c>
      <c r="T122" s="117">
        <f>AVERAGE(Fall13!R119:R130)</f>
        <v>42315.117063690537</v>
      </c>
      <c r="U122" s="39">
        <f>AVERAGE(Fall13!M119:M130)</f>
        <v>4987.4271969326264</v>
      </c>
      <c r="V122" s="15">
        <f>(Fall13!M130/Fall13!M118-1)*100</f>
        <v>4.0305204082504265</v>
      </c>
      <c r="X122" s="39">
        <f>AVERAGE(Fall13!E119:E130)</f>
        <v>477.12571889022257</v>
      </c>
      <c r="Y122" s="15">
        <f>(Fall13!E130/Fall13!E118-1)*100</f>
        <v>0.46410503386498103</v>
      </c>
      <c r="AA122" s="39">
        <f>AVERAGE(Fall13!N119:N130)</f>
        <v>978.40863513935028</v>
      </c>
      <c r="AB122" s="74">
        <f>(Fall13!N130/Fall13!N118-1)*100</f>
        <v>4.1618591106723501</v>
      </c>
      <c r="AD122" s="63">
        <f>AVERAGE(Fall13!U119:U130)</f>
        <v>86.62706696932851</v>
      </c>
      <c r="AE122" s="15">
        <f>(Fall13!U130/Fall13!U118-1)*100</f>
        <v>4.6561620513800861</v>
      </c>
      <c r="AG122" s="65" t="e">
        <f>AVERAGE(Fall13!#REF!)</f>
        <v>#REF!</v>
      </c>
      <c r="AH122" s="15" t="e">
        <f>(Fall13!#REF!/Fall13!#REF!-1)*100</f>
        <v>#REF!</v>
      </c>
      <c r="AJ122" s="65" t="e">
        <f>AVERAGE(Fall13!#REF!)</f>
        <v>#REF!</v>
      </c>
      <c r="AK122" s="15" t="e">
        <f>(Fall13!#REF!/Fall13!#REF!-1)*100</f>
        <v>#REF!</v>
      </c>
      <c r="AM122" s="124">
        <f>Fall13!R130/Fall13!$R$16</f>
        <v>1.1735774541368669</v>
      </c>
      <c r="AN122" s="125" t="e">
        <f>Fall13!#REF!/Fall13!#REF!</f>
        <v>#REF!</v>
      </c>
      <c r="AP122" s="65">
        <f>Fall13!R130/Fall13!$R$125</f>
        <v>1.0032375163089315</v>
      </c>
      <c r="AQ122" s="65" t="e">
        <f>Fall13!#REF!/Fall13!#REF!</f>
        <v>#REF!</v>
      </c>
      <c r="AW122" s="131">
        <f>[7]Sheet1!$K133</f>
        <v>44231.041642280448</v>
      </c>
      <c r="AX122" s="132">
        <f t="shared" si="0"/>
        <v>42238.846649923944</v>
      </c>
    </row>
    <row r="123" spans="2:50">
      <c r="B123" s="9"/>
      <c r="C123" s="18"/>
      <c r="N123">
        <f>Fall13!A131</f>
        <v>2000</v>
      </c>
      <c r="O123">
        <f>Fall13!B131</f>
        <v>7</v>
      </c>
      <c r="P123" s="39">
        <f>AVERAGE(Fall13!Q120:Q131)</f>
        <v>507785.60966539336</v>
      </c>
      <c r="Q123" s="39">
        <f>AVERAGE(Fall13!T120:T131)</f>
        <v>27802.913210224939</v>
      </c>
      <c r="R123" s="15">
        <f>(Fall13!Q132/Fall13!Q120-1)*100</f>
        <v>5.8434772741168928</v>
      </c>
      <c r="S123" s="116">
        <f>(Fall13!R131/Fall13!R119-1)*100</f>
        <v>6.7450052389210979</v>
      </c>
      <c r="T123" s="117">
        <f>AVERAGE(Fall13!R120:R131)</f>
        <v>42543.423601650014</v>
      </c>
      <c r="U123" s="39">
        <f>AVERAGE(Fall13!M120:M131)</f>
        <v>5004.7894925814062</v>
      </c>
      <c r="V123" s="15">
        <f>(Fall13!M131/Fall13!M119-1)*100</f>
        <v>4.2578810060891481</v>
      </c>
      <c r="X123" s="39">
        <f>AVERAGE(Fall13!E120:E131)</f>
        <v>477.45783506165981</v>
      </c>
      <c r="Y123" s="15">
        <f>(Fall13!E131/Fall13!E119-1)*100</f>
        <v>0.83707216779502769</v>
      </c>
      <c r="AA123" s="39">
        <f>AVERAGE(Fall13!N120:N131)</f>
        <v>983.56489596272058</v>
      </c>
      <c r="AB123" s="74">
        <f>(Fall13!N131/Fall13!N119-1)*100</f>
        <v>6.4982880779910879</v>
      </c>
      <c r="AD123" s="63">
        <f>AVERAGE(Fall13!U120:U131)</f>
        <v>86.971589231696143</v>
      </c>
      <c r="AE123" s="15">
        <f>(Fall13!U131/Fall13!U119-1)*100</f>
        <v>4.8849904093380081</v>
      </c>
      <c r="AG123" s="65" t="e">
        <f>AVERAGE(Fall13!#REF!)</f>
        <v>#REF!</v>
      </c>
      <c r="AH123" s="15" t="e">
        <f>(Fall13!#REF!/Fall13!#REF!-1)*100</f>
        <v>#REF!</v>
      </c>
      <c r="AJ123" s="65" t="e">
        <f>AVERAGE(Fall13!#REF!)</f>
        <v>#REF!</v>
      </c>
      <c r="AK123" s="15" t="e">
        <f>(Fall13!#REF!/Fall13!#REF!-1)*100</f>
        <v>#REF!</v>
      </c>
      <c r="AM123" s="124">
        <f>Fall13!R131/Fall13!$R$16</f>
        <v>1.175713083386476</v>
      </c>
      <c r="AN123" s="125" t="e">
        <f>Fall13!#REF!/Fall13!#REF!</f>
        <v>#REF!</v>
      </c>
      <c r="AP123" s="65">
        <f>Fall13!R131/Fall13!$R$125</f>
        <v>1.0050631677617454</v>
      </c>
      <c r="AQ123" s="65" t="e">
        <f>Fall13!#REF!/Fall13!#REF!</f>
        <v>#REF!</v>
      </c>
      <c r="AW123" s="131">
        <f>[7]Sheet1!$K134</f>
        <v>44258.546948937445</v>
      </c>
      <c r="AX123" s="132">
        <f t="shared" si="0"/>
        <v>42551.940288372491</v>
      </c>
    </row>
    <row r="124" spans="2:50">
      <c r="B124" s="9"/>
      <c r="C124" s="18"/>
      <c r="N124">
        <f>Fall13!A132</f>
        <v>2000</v>
      </c>
      <c r="O124">
        <f>Fall13!B132</f>
        <v>8</v>
      </c>
      <c r="P124" s="39">
        <f>AVERAGE(Fall13!Q121:Q132)</f>
        <v>510186.76891120226</v>
      </c>
      <c r="Q124" s="39">
        <f>AVERAGE(Fall13!T121:T132)</f>
        <v>27885.647355599649</v>
      </c>
      <c r="R124" s="15">
        <f>(Fall13!Q133/Fall13!Q121-1)*100</f>
        <v>6.0017670027175285</v>
      </c>
      <c r="S124" s="116">
        <f>(Fall13!R132/Fall13!R120-1)*100</f>
        <v>6.6263649127510593</v>
      </c>
      <c r="T124" s="117">
        <f>AVERAGE(Fall13!R121:R132)</f>
        <v>42768.342417735912</v>
      </c>
      <c r="U124" s="39">
        <f>AVERAGE(Fall13!M121:M132)</f>
        <v>5022.8757453800836</v>
      </c>
      <c r="V124" s="15">
        <f>(Fall13!M132/Fall13!M120-1)*100</f>
        <v>4.4258019563440554</v>
      </c>
      <c r="X124" s="39">
        <f>AVERAGE(Fall13!E121:E132)</f>
        <v>477.82610348558387</v>
      </c>
      <c r="Y124" s="15">
        <f>(Fall13!E132/Fall13!E120-1)*100</f>
        <v>0.92858731094496161</v>
      </c>
      <c r="AA124" s="39">
        <f>AVERAGE(Fall13!N121:N132)</f>
        <v>989.59179267339834</v>
      </c>
      <c r="AB124" s="74">
        <f>(Fall13!N132/Fall13!N120-1)*100</f>
        <v>7.6590645144766212</v>
      </c>
      <c r="AD124" s="63">
        <f>AVERAGE(Fall13!U121:U132)</f>
        <v>87.311853451624529</v>
      </c>
      <c r="AE124" s="15">
        <f>(Fall13!U132/Fall13!U120-1)*100</f>
        <v>4.8113746675659153</v>
      </c>
      <c r="AG124" s="65" t="e">
        <f>AVERAGE(Fall13!#REF!)</f>
        <v>#REF!</v>
      </c>
      <c r="AH124" s="15" t="e">
        <f>(Fall13!#REF!/Fall13!#REF!-1)*100</f>
        <v>#REF!</v>
      </c>
      <c r="AJ124" s="65" t="e">
        <f>AVERAGE(Fall13!#REF!)</f>
        <v>#REF!</v>
      </c>
      <c r="AK124" s="15" t="e">
        <f>(Fall13!#REF!/Fall13!#REF!-1)*100</f>
        <v>#REF!</v>
      </c>
      <c r="AM124" s="124">
        <f>Fall13!R132/Fall13!$R$16</f>
        <v>1.1776948468453232</v>
      </c>
      <c r="AN124" s="125" t="e">
        <f>Fall13!#REF!/Fall13!#REF!</f>
        <v>#REF!</v>
      </c>
      <c r="AP124" s="65">
        <f>Fall13!R132/Fall13!$R$125</f>
        <v>1.0067572864101204</v>
      </c>
      <c r="AQ124" s="65" t="e">
        <f>Fall13!#REF!/Fall13!#REF!</f>
        <v>#REF!</v>
      </c>
      <c r="AW124" s="131">
        <f>[7]Sheet1!$K135</f>
        <v>44044.421045018033</v>
      </c>
      <c r="AX124" s="132">
        <f t="shared" si="0"/>
        <v>42831.754990093141</v>
      </c>
    </row>
    <row r="125" spans="2:50">
      <c r="B125" s="9"/>
      <c r="C125" s="18"/>
      <c r="N125">
        <f>Fall13!A133</f>
        <v>2000</v>
      </c>
      <c r="O125">
        <f>Fall13!B133</f>
        <v>9</v>
      </c>
      <c r="P125" s="39">
        <f>AVERAGE(Fall13!Q122:Q133)</f>
        <v>512654.97890130104</v>
      </c>
      <c r="Q125" s="39">
        <f>AVERAGE(Fall13!T122:T133)</f>
        <v>27971.438374271107</v>
      </c>
      <c r="R125" s="15">
        <f>(Fall13!Q134/Fall13!Q122-1)*100</f>
        <v>6.0151940423778472</v>
      </c>
      <c r="S125" s="116">
        <f>(Fall13!R133/Fall13!R121-1)*100</f>
        <v>6.3119404879335095</v>
      </c>
      <c r="T125" s="117">
        <f>AVERAGE(Fall13!R122:R133)</f>
        <v>42983.05501598218</v>
      </c>
      <c r="U125" s="39">
        <f>AVERAGE(Fall13!M122:M133)</f>
        <v>5041.0878258307548</v>
      </c>
      <c r="V125" s="15">
        <f>(Fall13!M133/Fall13!M121-1)*100</f>
        <v>4.4418903427463352</v>
      </c>
      <c r="X125" s="39">
        <f>AVERAGE(Fall13!E122:E133)</f>
        <v>478.07348852708236</v>
      </c>
      <c r="Y125" s="15">
        <f>(Fall13!E133/Fall13!E121-1)*100</f>
        <v>0.622883132509644</v>
      </c>
      <c r="AA125" s="39">
        <f>AVERAGE(Fall13!N122:N133)</f>
        <v>994.80033261762321</v>
      </c>
      <c r="AB125" s="74">
        <f>(Fall13!N133/Fall13!N121-1)*100</f>
        <v>6.5729436485114867</v>
      </c>
      <c r="AD125" s="63">
        <f>AVERAGE(Fall13!U122:U133)</f>
        <v>87.619820977045023</v>
      </c>
      <c r="AE125" s="15">
        <f>(Fall13!U133/Fall13!U121-1)*100</f>
        <v>4.3264965165346725</v>
      </c>
      <c r="AG125" s="65" t="e">
        <f>AVERAGE(Fall13!#REF!)</f>
        <v>#REF!</v>
      </c>
      <c r="AH125" s="15" t="e">
        <f>(Fall13!#REF!/Fall13!#REF!-1)*100</f>
        <v>#REF!</v>
      </c>
      <c r="AJ125" s="65" t="e">
        <f>AVERAGE(Fall13!#REF!)</f>
        <v>#REF!</v>
      </c>
      <c r="AK125" s="15" t="e">
        <f>(Fall13!#REF!/Fall13!#REF!-1)*100</f>
        <v>#REF!</v>
      </c>
      <c r="AM125" s="124">
        <f>Fall13!R133/Fall13!$R$16</f>
        <v>1.1767776414275</v>
      </c>
      <c r="AN125" s="125" t="e">
        <f>Fall13!#REF!/Fall13!#REF!</f>
        <v>#REF!</v>
      </c>
      <c r="AP125" s="65">
        <f>Fall13!R133/Fall13!$R$125</f>
        <v>1.0059732095841059</v>
      </c>
      <c r="AQ125" s="65" t="e">
        <f>Fall13!#REF!/Fall13!#REF!</f>
        <v>#REF!</v>
      </c>
      <c r="AW125" s="131">
        <f>[7]Sheet1!$K136</f>
        <v>43597.770380570073</v>
      </c>
      <c r="AX125" s="132">
        <f t="shared" si="0"/>
        <v>43051.551527334326</v>
      </c>
    </row>
    <row r="126" spans="2:50">
      <c r="B126" s="9"/>
      <c r="C126" s="18"/>
      <c r="N126">
        <f>Fall13!A134</f>
        <v>2000</v>
      </c>
      <c r="O126">
        <f>Fall13!B134</f>
        <v>10</v>
      </c>
      <c r="P126" s="39">
        <f>AVERAGE(Fall13!Q123:Q134)</f>
        <v>515132.86515309935</v>
      </c>
      <c r="Q126" s="39">
        <f>AVERAGE(Fall13!T123:T134)</f>
        <v>28057.184436216576</v>
      </c>
      <c r="R126" s="15">
        <f>(Fall13!Q135/Fall13!Q123-1)*100</f>
        <v>5.6701591613870006</v>
      </c>
      <c r="S126" s="116">
        <f>(Fall13!R134/Fall13!R122-1)*100</f>
        <v>5.556676294640206</v>
      </c>
      <c r="T126" s="117">
        <f>AVERAGE(Fall13!R123:R134)</f>
        <v>43172.958602586827</v>
      </c>
      <c r="U126" s="39">
        <f>AVERAGE(Fall13!M123:M134)</f>
        <v>5058.8008362450773</v>
      </c>
      <c r="V126" s="15">
        <f>(Fall13!M134/Fall13!M122-1)*100</f>
        <v>4.3023354323052931</v>
      </c>
      <c r="X126" s="39">
        <f>AVERAGE(Fall13!E123:E134)</f>
        <v>478.0995268571707</v>
      </c>
      <c r="Y126" s="15">
        <f>(Fall13!E134/Fall13!E122-1)*100</f>
        <v>6.5420655196768429E-2</v>
      </c>
      <c r="AA126" s="39">
        <f>AVERAGE(Fall13!N123:N134)</f>
        <v>998.2567976927163</v>
      </c>
      <c r="AB126" s="74">
        <f>(Fall13!N134/Fall13!N122-1)*100</f>
        <v>4.2925828735037364</v>
      </c>
      <c r="AD126" s="63">
        <f>AVERAGE(Fall13!U123:U134)</f>
        <v>87.879963129593179</v>
      </c>
      <c r="AE126" s="15">
        <f>(Fall13!U134/Fall13!U122-1)*100</f>
        <v>3.625645524664578</v>
      </c>
      <c r="AG126" s="65" t="e">
        <f>AVERAGE(Fall13!#REF!)</f>
        <v>#REF!</v>
      </c>
      <c r="AH126" s="15" t="e">
        <f>(Fall13!#REF!/Fall13!#REF!-1)*100</f>
        <v>#REF!</v>
      </c>
      <c r="AJ126" s="65" t="e">
        <f>AVERAGE(Fall13!#REF!)</f>
        <v>#REF!</v>
      </c>
      <c r="AK126" s="15" t="e">
        <f>(Fall13!#REF!/Fall13!#REF!-1)*100</f>
        <v>#REF!</v>
      </c>
      <c r="AM126" s="124">
        <f>Fall13!R134/Fall13!$R$16</f>
        <v>1.1738740646947019</v>
      </c>
      <c r="AN126" s="125" t="e">
        <f>Fall13!#REF!/Fall13!#REF!</f>
        <v>#REF!</v>
      </c>
      <c r="AP126" s="65">
        <f>Fall13!R134/Fall13!$R$125</f>
        <v>1.0034910750649424</v>
      </c>
      <c r="AQ126" s="65" t="e">
        <f>Fall13!#REF!/Fall13!#REF!</f>
        <v>#REF!</v>
      </c>
      <c r="AW126" s="131">
        <f>[7]Sheet1!$K137</f>
        <v>43014.127384557738</v>
      </c>
      <c r="AX126" s="132">
        <f t="shared" si="0"/>
        <v>43195.443496866726</v>
      </c>
    </row>
    <row r="127" spans="2:50">
      <c r="B127" s="9"/>
      <c r="C127" s="18"/>
      <c r="N127">
        <f>Fall13!A135</f>
        <v>2000</v>
      </c>
      <c r="O127">
        <f>Fall13!B135</f>
        <v>11</v>
      </c>
      <c r="P127" s="39">
        <f>AVERAGE(Fall13!Q124:Q135)</f>
        <v>517481.65551649587</v>
      </c>
      <c r="Q127" s="39">
        <f>AVERAGE(Fall13!T124:T135)</f>
        <v>28136.599456073138</v>
      </c>
      <c r="R127" s="15">
        <f>(Fall13!Q136/Fall13!Q124-1)*100</f>
        <v>4.8766643073413718</v>
      </c>
      <c r="S127" s="116">
        <f>(Fall13!R135/Fall13!R123-1)*100</f>
        <v>4.1341123595654006</v>
      </c>
      <c r="T127" s="117">
        <f>AVERAGE(Fall13!R124:R135)</f>
        <v>43315.82320506611</v>
      </c>
      <c r="U127" s="39">
        <f>AVERAGE(Fall13!M124:M135)</f>
        <v>5075.4585732500473</v>
      </c>
      <c r="V127" s="15">
        <f>(Fall13!M135/Fall13!M123-1)*100</f>
        <v>4.0284762327071011</v>
      </c>
      <c r="X127" s="39">
        <f>AVERAGE(Fall13!E124:E135)</f>
        <v>477.89152513706222</v>
      </c>
      <c r="Y127" s="15">
        <f>(Fall13!E135/Fall13!E123-1)*100</f>
        <v>-0.52197558817959067</v>
      </c>
      <c r="AA127" s="39">
        <f>AVERAGE(Fall13!N124:N135)</f>
        <v>1000.2301780845127</v>
      </c>
      <c r="AB127" s="74">
        <f>(Fall13!N135/Fall13!N123-1)*100</f>
        <v>2.4150091426042852</v>
      </c>
      <c r="AD127" s="63">
        <f>AVERAGE(Fall13!U124:U135)</f>
        <v>88.095623309773089</v>
      </c>
      <c r="AE127" s="15">
        <f>(Fall13!U135/Fall13!U123-1)*100</f>
        <v>2.9877723395830058</v>
      </c>
      <c r="AG127" s="65" t="e">
        <f>AVERAGE(Fall13!#REF!)</f>
        <v>#REF!</v>
      </c>
      <c r="AH127" s="15" t="e">
        <f>(Fall13!#REF!/Fall13!#REF!-1)*100</f>
        <v>#REF!</v>
      </c>
      <c r="AJ127" s="65" t="e">
        <f>AVERAGE(Fall13!#REF!)</f>
        <v>#REF!</v>
      </c>
      <c r="AK127" s="15" t="e">
        <f>(Fall13!#REF!/Fall13!#REF!-1)*100</f>
        <v>#REF!</v>
      </c>
      <c r="AM127" s="124">
        <f>Fall13!R135/Fall13!$R$16</f>
        <v>1.1709897986736582</v>
      </c>
      <c r="AN127" s="125" t="e">
        <f>Fall13!#REF!/Fall13!#REF!</f>
        <v>#REF!</v>
      </c>
      <c r="AP127" s="65">
        <f>Fall13!R135/Fall13!$R$125</f>
        <v>1.0010254483871921</v>
      </c>
      <c r="AQ127" s="65" t="e">
        <f>Fall13!#REF!/Fall13!#REF!</f>
        <v>#REF!</v>
      </c>
      <c r="AW127" s="131">
        <f>[7]Sheet1!$K138</f>
        <v>42422.793711651866</v>
      </c>
      <c r="AX127" s="132">
        <f t="shared" si="0"/>
        <v>43262.194917792753</v>
      </c>
    </row>
    <row r="128" spans="2:50">
      <c r="B128" s="9"/>
      <c r="C128" s="18"/>
      <c r="N128">
        <f>Fall13!A136</f>
        <v>2000</v>
      </c>
      <c r="O128">
        <f>Fall13!B136</f>
        <v>12</v>
      </c>
      <c r="P128" s="39">
        <f>AVERAGE(Fall13!Q125:Q136)</f>
        <v>519523.92308149504</v>
      </c>
      <c r="Q128" s="39">
        <f>AVERAGE(Fall13!T125:T136)</f>
        <v>28201.546351990397</v>
      </c>
      <c r="R128" s="15">
        <f>(Fall13!Q137/Fall13!Q125-1)*100</f>
        <v>3.8991347313248603</v>
      </c>
      <c r="S128" s="116">
        <f>(Fall13!R136/Fall13!R124-1)*100</f>
        <v>2.0577506317576155</v>
      </c>
      <c r="T128" s="117">
        <f>AVERAGE(Fall13!R125:R136)</f>
        <v>43388.289666962701</v>
      </c>
      <c r="U128" s="39">
        <f>AVERAGE(Fall13!M125:M136)</f>
        <v>5090.6176770086358</v>
      </c>
      <c r="V128" s="15">
        <f>(Fall13!M136/Fall13!M124-1)*100</f>
        <v>3.6511576612398677</v>
      </c>
      <c r="X128" s="39">
        <f>AVERAGE(Fall13!E125:E136)</f>
        <v>477.49795706227093</v>
      </c>
      <c r="Y128" s="15">
        <f>(Fall13!E136/Fall13!E124-1)*100</f>
        <v>-0.98843728192347102</v>
      </c>
      <c r="AA128" s="39">
        <f>AVERAGE(Fall13!N125:N136)</f>
        <v>1001.8134312848491</v>
      </c>
      <c r="AB128" s="74">
        <f>(Fall13!N136/Fall13!N124-1)*100</f>
        <v>1.9251867058693417</v>
      </c>
      <c r="AD128" s="63">
        <f>AVERAGE(Fall13!U125:U136)</f>
        <v>88.281643769081924</v>
      </c>
      <c r="AE128" s="15">
        <f>(Fall13!U136/Fall13!U124-1)*100</f>
        <v>2.5722481117250062</v>
      </c>
      <c r="AG128" s="65" t="e">
        <f>AVERAGE(Fall13!#REF!)</f>
        <v>#REF!</v>
      </c>
      <c r="AH128" s="15" t="e">
        <f>(Fall13!#REF!/Fall13!#REF!-1)*100</f>
        <v>#REF!</v>
      </c>
      <c r="AJ128" s="65" t="e">
        <f>AVERAGE(Fall13!#REF!)</f>
        <v>#REF!</v>
      </c>
      <c r="AK128" s="15" t="e">
        <f>(Fall13!#REF!/Fall13!#REF!-1)*100</f>
        <v>#REF!</v>
      </c>
      <c r="AM128" s="124">
        <f>Fall13!R136/Fall13!$R$16</f>
        <v>1.1695210349116922</v>
      </c>
      <c r="AN128" s="125" t="e">
        <f>Fall13!#REF!/Fall13!#REF!</f>
        <v>#REF!</v>
      </c>
      <c r="AP128" s="65">
        <f>Fall13!R136/Fall13!$R$125</f>
        <v>0.99976986964085124</v>
      </c>
      <c r="AQ128" s="65" t="e">
        <f>Fall13!#REF!/Fall13!#REF!</f>
        <v>#REF!</v>
      </c>
      <c r="AW128" s="131">
        <f>[7]Sheet1!$K139</f>
        <v>41912.723945516474</v>
      </c>
      <c r="AX128" s="132">
        <f t="shared" si="0"/>
        <v>43260.127709766362</v>
      </c>
    </row>
    <row r="129" spans="2:50">
      <c r="B129" s="9"/>
      <c r="C129" s="18"/>
      <c r="N129">
        <f>Fall13!A137</f>
        <v>2001</v>
      </c>
      <c r="O129">
        <f>Fall13!B137</f>
        <v>1</v>
      </c>
      <c r="P129" s="39">
        <f>AVERAGE(Fall13!Q126:Q137)</f>
        <v>521178.34938909113</v>
      </c>
      <c r="Q129" s="39">
        <f>AVERAGE(Fall13!T126:T137)</f>
        <v>28246.255127695302</v>
      </c>
      <c r="R129" s="15">
        <f>(Fall13!Q138/Fall13!Q126-1)*100</f>
        <v>3.1410851186449928</v>
      </c>
      <c r="S129" s="116">
        <f>(Fall13!R137/Fall13!R125-1)*100</f>
        <v>-6.7217269507591215E-2</v>
      </c>
      <c r="T129" s="117">
        <f>AVERAGE(Fall13!R126:R137)</f>
        <v>43385.87325415582</v>
      </c>
      <c r="U129" s="39">
        <f>AVERAGE(Fall13!M126:M137)</f>
        <v>5104.0953206352924</v>
      </c>
      <c r="V129" s="15">
        <f>(Fall13!M137/Fall13!M125-1)*100</f>
        <v>3.2339796518648267</v>
      </c>
      <c r="X129" s="39">
        <f>AVERAGE(Fall13!E126:E137)</f>
        <v>476.94526149714494</v>
      </c>
      <c r="Y129" s="15">
        <f>(Fall13!E137/Fall13!E125-1)*100</f>
        <v>-1.3907549843318323</v>
      </c>
      <c r="AA129" s="39">
        <f>AVERAGE(Fall13!N126:N137)</f>
        <v>1003.745177326752</v>
      </c>
      <c r="AB129" s="74">
        <f>(Fall13!N137/Fall13!N125-1)*100</f>
        <v>2.3482728225336036</v>
      </c>
      <c r="AD129" s="63">
        <f>AVERAGE(Fall13!U126:U137)</f>
        <v>88.441101069831532</v>
      </c>
      <c r="AE129" s="15">
        <f>(Fall13!U137/Fall13!U125-1)*100</f>
        <v>2.2055009199046349</v>
      </c>
      <c r="AG129" s="65" t="e">
        <f>AVERAGE(Fall13!#REF!)</f>
        <v>#REF!</v>
      </c>
      <c r="AH129" s="15" t="e">
        <f>(Fall13!#REF!/Fall13!#REF!-1)*100</f>
        <v>#REF!</v>
      </c>
      <c r="AJ129" s="65" t="e">
        <f>AVERAGE(Fall13!#REF!)</f>
        <v>#REF!</v>
      </c>
      <c r="AK129" s="15" t="e">
        <f>(Fall13!#REF!/Fall13!#REF!-1)*100</f>
        <v>#REF!</v>
      </c>
      <c r="AM129" s="124">
        <f>Fall13!R137/Fall13!$R$16</f>
        <v>1.1690039381018296</v>
      </c>
      <c r="AN129" s="125" t="e">
        <f>Fall13!#REF!/Fall13!#REF!</f>
        <v>#REF!</v>
      </c>
      <c r="AP129" s="65">
        <f>Fall13!R137/Fall13!$R$125</f>
        <v>0.99932782730492409</v>
      </c>
      <c r="AQ129" s="65" t="e">
        <f>Fall13!#REF!/Fall13!#REF!</f>
        <v>#REF!</v>
      </c>
      <c r="AW129" s="131">
        <f>[7]Sheet1!$K140</f>
        <v>41441.771943224812</v>
      </c>
      <c r="AX129" s="132">
        <f t="shared" si="0"/>
        <v>43190.884776534578</v>
      </c>
    </row>
    <row r="130" spans="2:50">
      <c r="B130" s="9"/>
      <c r="C130" s="18"/>
      <c r="N130">
        <f>Fall13!A138</f>
        <v>2001</v>
      </c>
      <c r="O130">
        <f>Fall13!B138</f>
        <v>2</v>
      </c>
      <c r="P130" s="39">
        <f>AVERAGE(Fall13!Q127:Q138)</f>
        <v>522524.59610600863</v>
      </c>
      <c r="Q130" s="39">
        <f>AVERAGE(Fall13!T127:T138)</f>
        <v>28270.238555053875</v>
      </c>
      <c r="R130" s="15">
        <f>(Fall13!Q139/Fall13!Q127-1)*100</f>
        <v>2.7976794531999305</v>
      </c>
      <c r="S130" s="116">
        <f>(Fall13!R138/Fall13!R126-1)*100</f>
        <v>-1.4410266309726416</v>
      </c>
      <c r="T130" s="117">
        <f>AVERAGE(Fall13!R127:R138)</f>
        <v>43333.372433216056</v>
      </c>
      <c r="U130" s="39">
        <f>AVERAGE(Fall13!M127:M138)</f>
        <v>5116.1189828130364</v>
      </c>
      <c r="V130" s="15">
        <f>(Fall13!M138/Fall13!M126-1)*100</f>
        <v>2.8755486804623365</v>
      </c>
      <c r="X130" s="39">
        <f>AVERAGE(Fall13!E127:E138)</f>
        <v>476.226389972498</v>
      </c>
      <c r="Y130" s="15">
        <f>(Fall13!E138/Fall13!E126-1)*100</f>
        <v>-1.81155435061916</v>
      </c>
      <c r="AA130" s="39">
        <f>AVERAGE(Fall13!N127:N138)</f>
        <v>1006.0110241659235</v>
      </c>
      <c r="AB130" s="74">
        <f>(Fall13!N138/Fall13!N126-1)*100</f>
        <v>2.7570054898160556</v>
      </c>
      <c r="AD130" s="63">
        <f>AVERAGE(Fall13!U127:U138)</f>
        <v>88.560917424270073</v>
      </c>
      <c r="AE130" s="15">
        <f>(Fall13!U138/Fall13!U126-1)*100</f>
        <v>1.6559875865036933</v>
      </c>
      <c r="AG130" s="65" t="e">
        <f>AVERAGE(Fall13!#REF!)</f>
        <v>#REF!</v>
      </c>
      <c r="AH130" s="15" t="e">
        <f>(Fall13!#REF!/Fall13!#REF!-1)*100</f>
        <v>#REF!</v>
      </c>
      <c r="AJ130" s="65" t="e">
        <f>AVERAGE(Fall13!#REF!)</f>
        <v>#REF!</v>
      </c>
      <c r="AK130" s="15" t="e">
        <f>(Fall13!#REF!/Fall13!#REF!-1)*100</f>
        <v>#REF!</v>
      </c>
      <c r="AM130" s="124">
        <f>Fall13!R138/Fall13!$R$16</f>
        <v>1.1684442336035363</v>
      </c>
      <c r="AN130" s="125" t="e">
        <f>Fall13!#REF!/Fall13!#REF!</f>
        <v>#REF!</v>
      </c>
      <c r="AP130" s="65">
        <f>Fall13!R138/Fall13!$R$125</f>
        <v>0.99884936161119842</v>
      </c>
      <c r="AQ130" s="65" t="e">
        <f>Fall13!#REF!/Fall13!#REF!</f>
        <v>#REF!</v>
      </c>
      <c r="AW130" s="131">
        <f>[7]Sheet1!$K141</f>
        <v>40968.117779364838</v>
      </c>
      <c r="AX130" s="132">
        <f t="shared" si="0"/>
        <v>43050.166979716159</v>
      </c>
    </row>
    <row r="131" spans="2:50">
      <c r="B131" s="9"/>
      <c r="C131" s="18"/>
      <c r="N131">
        <f>Fall13!A139</f>
        <v>2001</v>
      </c>
      <c r="O131">
        <f>Fall13!B139</f>
        <v>3</v>
      </c>
      <c r="P131" s="39">
        <f>AVERAGE(Fall13!Q128:Q139)</f>
        <v>523729.10418430687</v>
      </c>
      <c r="Q131" s="39">
        <f>AVERAGE(Fall13!T128:T139)</f>
        <v>28276.951681892726</v>
      </c>
      <c r="R131" s="15">
        <f>(Fall13!Q140/Fall13!Q128-1)*100</f>
        <v>2.7317482186478559</v>
      </c>
      <c r="S131" s="116">
        <f>(Fall13!R139/Fall13!R127-1)*100</f>
        <v>-1.7602436667882082</v>
      </c>
      <c r="T131" s="117">
        <f>AVERAGE(Fall13!R128:R139)</f>
        <v>43269.106659333309</v>
      </c>
      <c r="U131" s="39">
        <f>AVERAGE(Fall13!M128:M139)</f>
        <v>5127.0646282229227</v>
      </c>
      <c r="V131" s="15">
        <f>(Fall13!M139/Fall13!M127-1)*100</f>
        <v>2.6097307637968248</v>
      </c>
      <c r="X131" s="39">
        <f>AVERAGE(Fall13!E128:E139)</f>
        <v>475.29064553139364</v>
      </c>
      <c r="Y131" s="15">
        <f>(Fall13!E139/Fall13!E127-1)*100</f>
        <v>-2.3580034681304429</v>
      </c>
      <c r="AA131" s="39">
        <f>AVERAGE(Fall13!N128:N139)</f>
        <v>1008.1191328788644</v>
      </c>
      <c r="AB131" s="74">
        <f>(Fall13!N139/Fall13!N127-1)*100</f>
        <v>2.5610377869220269</v>
      </c>
      <c r="AD131" s="63">
        <f>AVERAGE(Fall13!U128:U139)</f>
        <v>88.615469892520991</v>
      </c>
      <c r="AE131" s="15">
        <f>(Fall13!U139/Fall13!U127-1)*100</f>
        <v>0.7511068504963303</v>
      </c>
      <c r="AG131" s="65" t="e">
        <f>AVERAGE(Fall13!#REF!)</f>
        <v>#REF!</v>
      </c>
      <c r="AH131" s="15" t="e">
        <f>(Fall13!#REF!/Fall13!#REF!-1)*100</f>
        <v>#REF!</v>
      </c>
      <c r="AJ131" s="65" t="e">
        <f>AVERAGE(Fall13!#REF!)</f>
        <v>#REF!</v>
      </c>
      <c r="AK131" s="15" t="e">
        <f>(Fall13!#REF!/Fall13!#REF!-1)*100</f>
        <v>#REF!</v>
      </c>
      <c r="AM131" s="124">
        <f>Fall13!R139/Fall13!$R$16</f>
        <v>1.1671104533620413</v>
      </c>
      <c r="AN131" s="125" t="e">
        <f>Fall13!#REF!/Fall13!#REF!</f>
        <v>#REF!</v>
      </c>
      <c r="AP131" s="65">
        <f>Fall13!R139/Fall13!$R$125</f>
        <v>0.99770917408283155</v>
      </c>
      <c r="AQ131" s="65" t="e">
        <f>Fall13!#REF!/Fall13!#REF!</f>
        <v>#REF!</v>
      </c>
      <c r="AW131" s="131">
        <f>[7]Sheet1!$K142</f>
        <v>40430.643416144703</v>
      </c>
      <c r="AX131" s="132">
        <f t="shared" si="0"/>
        <v>42826.263564715387</v>
      </c>
    </row>
    <row r="132" spans="2:50">
      <c r="B132" s="9"/>
      <c r="C132" s="18"/>
      <c r="N132">
        <f>Fall13!A140</f>
        <v>2001</v>
      </c>
      <c r="O132">
        <f>Fall13!B140</f>
        <v>4</v>
      </c>
      <c r="P132" s="39">
        <f>AVERAGE(Fall13!Q129:Q140)</f>
        <v>524906.20483840024</v>
      </c>
      <c r="Q132" s="39">
        <f>AVERAGE(Fall13!T129:T140)</f>
        <v>28274.842942061015</v>
      </c>
      <c r="R132" s="15">
        <f>(Fall13!Q141/Fall13!Q129-1)*100</f>
        <v>2.7086678778397211</v>
      </c>
      <c r="S132" s="116">
        <f>(Fall13!R140/Fall13!R128-1)*100</f>
        <v>-1.4221480217712412</v>
      </c>
      <c r="T132" s="117">
        <f>AVERAGE(Fall13!R129:R140)</f>
        <v>43217.451918946797</v>
      </c>
      <c r="U132" s="39">
        <f>AVERAGE(Fall13!M129:M140)</f>
        <v>5137.1546322588147</v>
      </c>
      <c r="V132" s="15">
        <f>(Fall13!M140/Fall13!M128-1)*100</f>
        <v>2.3983957161009206</v>
      </c>
      <c r="X132" s="39">
        <f>AVERAGE(Fall13!E129:E140)</f>
        <v>474.0772944862793</v>
      </c>
      <c r="Y132" s="15">
        <f>(Fall13!E140/Fall13!E128-1)*100</f>
        <v>-3.0532531481579972</v>
      </c>
      <c r="AA132" s="39">
        <f>AVERAGE(Fall13!N129:N140)</f>
        <v>1009.7526937872018</v>
      </c>
      <c r="AB132" s="74">
        <f>(Fall13!N140/Fall13!N128-1)*100</f>
        <v>1.9755000055635907</v>
      </c>
      <c r="AD132" s="63">
        <f>AVERAGE(Fall13!U129:U140)</f>
        <v>88.587847212255838</v>
      </c>
      <c r="AE132" s="15">
        <f>(Fall13!U140/Fall13!U128-1)*100</f>
        <v>-0.37810263374760122</v>
      </c>
      <c r="AG132" s="65" t="e">
        <f>AVERAGE(Fall13!#REF!)</f>
        <v>#REF!</v>
      </c>
      <c r="AH132" s="15" t="e">
        <f>(Fall13!#REF!/Fall13!#REF!-1)*100</f>
        <v>#REF!</v>
      </c>
      <c r="AJ132" s="65" t="e">
        <f>AVERAGE(Fall13!#REF!)</f>
        <v>#REF!</v>
      </c>
      <c r="AK132" s="15" t="e">
        <f>(Fall13!#REF!/Fall13!#REF!-1)*100</f>
        <v>#REF!</v>
      </c>
      <c r="AM132" s="124">
        <f>Fall13!R140/Fall13!$R$16</f>
        <v>1.1650980175673999</v>
      </c>
      <c r="AN132" s="125" t="e">
        <f>Fall13!#REF!/Fall13!#REF!</f>
        <v>#REF!</v>
      </c>
      <c r="AP132" s="65">
        <f>Fall13!R140/Fall13!$R$125</f>
        <v>0.99598883506197655</v>
      </c>
      <c r="AQ132" s="65" t="e">
        <f>Fall13!#REF!/Fall13!#REF!</f>
        <v>#REF!</v>
      </c>
      <c r="AW132" s="131">
        <f>[7]Sheet1!$K143</f>
        <v>39873.405397507529</v>
      </c>
      <c r="AX132" s="132">
        <f t="shared" si="0"/>
        <v>42515.917017410939</v>
      </c>
    </row>
    <row r="133" spans="2:50">
      <c r="B133" s="9"/>
      <c r="C133" s="18"/>
      <c r="N133">
        <f>Fall13!A141</f>
        <v>2001</v>
      </c>
      <c r="O133">
        <f>Fall13!B141</f>
        <v>5</v>
      </c>
      <c r="P133" s="39">
        <f>AVERAGE(Fall13!Q130:Q141)</f>
        <v>526073.70095249533</v>
      </c>
      <c r="Q133" s="39">
        <f>AVERAGE(Fall13!T130:T141)</f>
        <v>28279.192065341547</v>
      </c>
      <c r="R133" s="15">
        <f>(Fall13!Q142/Fall13!Q130-1)*100</f>
        <v>2.5539883049300105</v>
      </c>
      <c r="S133" s="116">
        <f>(Fall13!R141/Fall13!R129-1)*100</f>
        <v>-1.0445946855422106</v>
      </c>
      <c r="T133" s="117">
        <f>AVERAGE(Fall13!R130:R141)</f>
        <v>43179.727100875469</v>
      </c>
      <c r="U133" s="39">
        <f>AVERAGE(Fall13!M130:M141)</f>
        <v>5146.3649563617973</v>
      </c>
      <c r="V133" s="15">
        <f>(Fall13!M141/Fall13!M129-1)*100</f>
        <v>2.1822568877745141</v>
      </c>
      <c r="X133" s="39">
        <f>AVERAGE(Fall13!E130:E141)</f>
        <v>472.53987013392884</v>
      </c>
      <c r="Y133" s="15">
        <f>(Fall13!E141/Fall13!E129-1)*100</f>
        <v>-3.8599621498031977</v>
      </c>
      <c r="AA133" s="39">
        <f>AVERAGE(Fall13!N130:N141)</f>
        <v>1011.0106369388208</v>
      </c>
      <c r="AB133" s="74">
        <f>(Fall13!N141/Fall13!N129-1)*100</f>
        <v>1.5107933500143389</v>
      </c>
      <c r="AD133" s="63">
        <f>AVERAGE(Fall13!U130:U141)</f>
        <v>88.480698314742185</v>
      </c>
      <c r="AE133" s="15">
        <f>(Fall13!U141/Fall13!U129-1)*100</f>
        <v>-1.4582785201892046</v>
      </c>
      <c r="AG133" s="65" t="e">
        <f>AVERAGE(Fall13!#REF!)</f>
        <v>#REF!</v>
      </c>
      <c r="AH133" s="15" t="e">
        <f>(Fall13!#REF!/Fall13!#REF!-1)*100</f>
        <v>#REF!</v>
      </c>
      <c r="AJ133" s="65" t="e">
        <f>AVERAGE(Fall13!#REF!)</f>
        <v>#REF!</v>
      </c>
      <c r="AK133" s="15" t="e">
        <f>(Fall13!#REF!/Fall13!#REF!-1)*100</f>
        <v>#REF!</v>
      </c>
      <c r="AM133" s="124">
        <f>Fall13!R141/Fall13!$R$16</f>
        <v>1.1628845354358794</v>
      </c>
      <c r="AN133" s="125" t="e">
        <f>Fall13!#REF!/Fall13!#REF!</f>
        <v>#REF!</v>
      </c>
      <c r="AP133" s="65">
        <f>Fall13!R141/Fall13!$R$125</f>
        <v>0.99409663075267174</v>
      </c>
      <c r="AQ133" s="65" t="e">
        <f>Fall13!#REF!/Fall13!#REF!</f>
        <v>#REF!</v>
      </c>
      <c r="AW133" s="131">
        <f>[7]Sheet1!$K144</f>
        <v>39413.954307284177</v>
      </c>
      <c r="AX133" s="132">
        <f t="shared" si="0"/>
        <v>42134.109825171508</v>
      </c>
    </row>
    <row r="134" spans="2:50">
      <c r="B134" s="9"/>
      <c r="C134" s="18"/>
      <c r="N134">
        <f>Fall13!A142</f>
        <v>2001</v>
      </c>
      <c r="O134">
        <f>Fall13!B142</f>
        <v>6</v>
      </c>
      <c r="P134" s="39">
        <f>AVERAGE(Fall13!Q131:Q142)</f>
        <v>527176.87003005063</v>
      </c>
      <c r="Q134" s="39">
        <f>AVERAGE(Fall13!T131:T142)</f>
        <v>28306.367393871755</v>
      </c>
      <c r="R134" s="15">
        <f>(Fall13!Q143/Fall13!Q131-1)*100</f>
        <v>2.2967735473059969</v>
      </c>
      <c r="S134" s="116">
        <f>(Fall13!R142/Fall13!R130-1)*100</f>
        <v>-1.0903143672169824</v>
      </c>
      <c r="T134" s="117">
        <f>AVERAGE(Fall13!R131:R142)</f>
        <v>43140.404180725942</v>
      </c>
      <c r="U134" s="39">
        <f>AVERAGE(Fall13!M131:M142)</f>
        <v>5154.4452040956849</v>
      </c>
      <c r="V134" s="15">
        <f>(Fall13!M142/Fall13!M130-1)*100</f>
        <v>1.9077505662066008</v>
      </c>
      <c r="X134" s="39">
        <f>AVERAGE(Fall13!E131:E142)</f>
        <v>470.64865638344139</v>
      </c>
      <c r="Y134" s="15">
        <f>(Fall13!E142/Fall13!E130-1)*100</f>
        <v>-4.736268626550566</v>
      </c>
      <c r="AA134" s="39">
        <f>AVERAGE(Fall13!N131:N142)</f>
        <v>1012.2817456737595</v>
      </c>
      <c r="AB134" s="74">
        <f>(Fall13!N142/Fall13!N130-1)*100</f>
        <v>1.514342027247384</v>
      </c>
      <c r="AD134" s="63">
        <f>AVERAGE(Fall13!U131:U142)</f>
        <v>88.309644293439462</v>
      </c>
      <c r="AE134" s="15">
        <f>(Fall13!U142/Fall13!U130-1)*100</f>
        <v>-2.318536962013007</v>
      </c>
      <c r="AG134" s="65" t="e">
        <f>AVERAGE(Fall13!#REF!)</f>
        <v>#REF!</v>
      </c>
      <c r="AH134" s="15" t="e">
        <f>(Fall13!#REF!/Fall13!#REF!-1)*100</f>
        <v>#REF!</v>
      </c>
      <c r="AJ134" s="65" t="e">
        <f>AVERAGE(Fall13!#REF!)</f>
        <v>#REF!</v>
      </c>
      <c r="AK134" s="15" t="e">
        <f>(Fall13!#REF!/Fall13!#REF!-1)*100</f>
        <v>#REF!</v>
      </c>
      <c r="AM134" s="124">
        <f>Fall13!R142/Fall13!$R$16</f>
        <v>1.1607817705439931</v>
      </c>
      <c r="AN134" s="125" t="e">
        <f>Fall13!#REF!/Fall13!#REF!</f>
        <v>#REF!</v>
      </c>
      <c r="AP134" s="65">
        <f>Fall13!R142/Fall13!$R$125</f>
        <v>0.99229907353130442</v>
      </c>
      <c r="AQ134" s="65" t="e">
        <f>Fall13!#REF!/Fall13!#REF!</f>
        <v>#REF!</v>
      </c>
      <c r="AW134" s="131">
        <f>[7]Sheet1!$K145</f>
        <v>39126.154286867502</v>
      </c>
      <c r="AX134" s="132">
        <f t="shared" si="0"/>
        <v>41708.702545553766</v>
      </c>
    </row>
    <row r="135" spans="2:50">
      <c r="B135" s="9"/>
      <c r="C135" s="18"/>
      <c r="N135">
        <f>Fall13!A143</f>
        <v>2001</v>
      </c>
      <c r="O135">
        <f>Fall13!B143</f>
        <v>7</v>
      </c>
      <c r="P135" s="39">
        <f>AVERAGE(Fall13!Q132:Q143)</f>
        <v>528172.38771908882</v>
      </c>
      <c r="Q135" s="39">
        <f>AVERAGE(Fall13!T132:T143)</f>
        <v>28358.821325890443</v>
      </c>
      <c r="R135" s="15">
        <f>(Fall13!Q144/Fall13!Q132-1)*100</f>
        <v>2.0302116818889715</v>
      </c>
      <c r="S135" s="116">
        <f>(Fall13!R143/Fall13!R131-1)*100</f>
        <v>-1.4515629269615582</v>
      </c>
      <c r="T135" s="117">
        <f>AVERAGE(Fall13!R132:R143)</f>
        <v>43087.957321244226</v>
      </c>
      <c r="U135" s="39">
        <f>AVERAGE(Fall13!M132:M143)</f>
        <v>5161.0485569108178</v>
      </c>
      <c r="V135" s="15">
        <f>(Fall13!M143/Fall13!M131-1)*100</f>
        <v>1.5532522136238347</v>
      </c>
      <c r="X135" s="39">
        <f>AVERAGE(Fall13!E132:E143)</f>
        <v>468.41508829764325</v>
      </c>
      <c r="Y135" s="15">
        <f>(Fall13!E143/Fall13!E131-1)*100</f>
        <v>-5.5827971426709251</v>
      </c>
      <c r="AA135" s="39">
        <f>AVERAGE(Fall13!N132:N143)</f>
        <v>1013.840752958542</v>
      </c>
      <c r="AB135" s="74">
        <f>(Fall13!N143/Fall13!N131-1)*100</f>
        <v>1.8448862778383646</v>
      </c>
      <c r="AD135" s="63">
        <f>AVERAGE(Fall13!U132:U143)</f>
        <v>88.087538518791533</v>
      </c>
      <c r="AE135" s="15">
        <f>(Fall13!U143/Fall13!U131-1)*100</f>
        <v>-3.0025685567602101</v>
      </c>
      <c r="AG135" s="65" t="e">
        <f>AVERAGE(Fall13!#REF!)</f>
        <v>#REF!</v>
      </c>
      <c r="AH135" s="15" t="e">
        <f>(Fall13!#REF!/Fall13!#REF!-1)*100</f>
        <v>#REF!</v>
      </c>
      <c r="AJ135" s="65" t="e">
        <f>AVERAGE(Fall13!#REF!)</f>
        <v>#REF!</v>
      </c>
      <c r="AK135" s="15" t="e">
        <f>(Fall13!#REF!/Fall13!#REF!-1)*100</f>
        <v>#REF!</v>
      </c>
      <c r="AM135" s="124">
        <f>Fall13!R143/Fall13!$R$16</f>
        <v>1.1586468681406012</v>
      </c>
      <c r="AN135" s="125" t="e">
        <f>Fall13!#REF!/Fall13!#REF!</f>
        <v>#REF!</v>
      </c>
      <c r="AP135" s="65">
        <f>Fall13!R143/Fall13!$R$125</f>
        <v>0.99047404342597045</v>
      </c>
      <c r="AQ135" s="65" t="e">
        <f>Fall13!#REF!/Fall13!#REF!</f>
        <v>#REF!</v>
      </c>
      <c r="AW135" s="131">
        <f>[7]Sheet1!$K146</f>
        <v>39010.829023007238</v>
      </c>
      <c r="AX135" s="132">
        <f t="shared" si="0"/>
        <v>41271.392718392912</v>
      </c>
    </row>
    <row r="136" spans="2:50">
      <c r="B136" s="9"/>
      <c r="C136" s="18"/>
      <c r="N136">
        <f>Fall13!A144</f>
        <v>2001</v>
      </c>
      <c r="O136">
        <f>Fall13!B144</f>
        <v>8</v>
      </c>
      <c r="P136" s="39">
        <f>AVERAGE(Fall13!Q133:Q144)</f>
        <v>529055.37617540476</v>
      </c>
      <c r="Q136" s="39">
        <f>AVERAGE(Fall13!T133:T144)</f>
        <v>28419.982133048801</v>
      </c>
      <c r="R136" s="15">
        <f>(Fall13!Q145/Fall13!Q133-1)*100</f>
        <v>1.8517159260093452</v>
      </c>
      <c r="S136" s="116">
        <f>(Fall13!R144/Fall13!R132-1)*100</f>
        <v>-1.8302681982472424</v>
      </c>
      <c r="T136" s="117">
        <f>AVERAGE(Fall13!R133:R144)</f>
        <v>43021.715879333678</v>
      </c>
      <c r="U136" s="39">
        <f>AVERAGE(Fall13!M133:M144)</f>
        <v>5165.7497718245677</v>
      </c>
      <c r="V136" s="15">
        <f>(Fall13!M144/Fall13!M132-1)*100</f>
        <v>1.1016551412720066</v>
      </c>
      <c r="X136" s="39">
        <f>AVERAGE(Fall13!E133:E144)</f>
        <v>465.8958850722222</v>
      </c>
      <c r="Y136" s="15">
        <f>(Fall13!E144/Fall13!E132-1)*100</f>
        <v>-6.2937178696945262</v>
      </c>
      <c r="AA136" s="39">
        <f>AVERAGE(Fall13!N133:N144)</f>
        <v>1015.7124874046368</v>
      </c>
      <c r="AB136" s="74">
        <f>(Fall13!N144/Fall13!N132-1)*100</f>
        <v>2.209406413079007</v>
      </c>
      <c r="AD136" s="63">
        <f>AVERAGE(Fall13!U133:U144)</f>
        <v>87.818247144913002</v>
      </c>
      <c r="AE136" s="15">
        <f>(Fall13!U144/Fall13!U132-1)*100</f>
        <v>-3.6330127199581286</v>
      </c>
      <c r="AG136" s="65" t="e">
        <f>AVERAGE(Fall13!#REF!)</f>
        <v>#REF!</v>
      </c>
      <c r="AH136" s="15" t="e">
        <f>(Fall13!#REF!/Fall13!#REF!-1)*100</f>
        <v>#REF!</v>
      </c>
      <c r="AJ136" s="65" t="e">
        <f>AVERAGE(Fall13!#REF!)</f>
        <v>#REF!</v>
      </c>
      <c r="AK136" s="15" t="e">
        <f>(Fall13!#REF!/Fall13!#REF!-1)*100</f>
        <v>#REF!</v>
      </c>
      <c r="AM136" s="124">
        <f>Fall13!R144/Fall13!$R$16</f>
        <v>1.1561398725911167</v>
      </c>
      <c r="AN136" s="125" t="e">
        <f>Fall13!#REF!/Fall13!#REF!</f>
        <v>#REF!</v>
      </c>
      <c r="AP136" s="65">
        <f>Fall13!R144/Fall13!$R$125</f>
        <v>0.98833092796341904</v>
      </c>
      <c r="AQ136" s="65" t="e">
        <f>Fall13!#REF!/Fall13!#REF!</f>
        <v>#REF!</v>
      </c>
      <c r="AW136" s="131">
        <f>[7]Sheet1!$K147</f>
        <v>39042.530162564733</v>
      </c>
      <c r="AX136" s="132">
        <f t="shared" si="0"/>
        <v>40854.56847818847</v>
      </c>
    </row>
    <row r="137" spans="2:50">
      <c r="B137" s="9"/>
      <c r="C137" s="18"/>
      <c r="N137">
        <f>Fall13!A145</f>
        <v>2001</v>
      </c>
      <c r="O137">
        <f>Fall13!B145</f>
        <v>9</v>
      </c>
      <c r="P137" s="39">
        <f>AVERAGE(Fall13!Q134:Q145)</f>
        <v>529862.59343818144</v>
      </c>
      <c r="Q137" s="39">
        <f>AVERAGE(Fall13!T134:T145)</f>
        <v>28463.00174200736</v>
      </c>
      <c r="R137" s="15">
        <f>(Fall13!Q146/Fall13!Q134-1)*100</f>
        <v>1.8268875698828069</v>
      </c>
      <c r="S137" s="116">
        <f>(Fall13!R145/Fall13!R133-1)*100</f>
        <v>-2.0006452934254404</v>
      </c>
      <c r="T137" s="117">
        <f>AVERAGE(Fall13!R134:R145)</f>
        <v>42949.364506852296</v>
      </c>
      <c r="U137" s="39">
        <f>AVERAGE(Fall13!M134:M145)</f>
        <v>5168.2602466429116</v>
      </c>
      <c r="V137" s="15">
        <f>(Fall13!M145/Fall13!M133-1)*100</f>
        <v>0.58625885915200016</v>
      </c>
      <c r="X137" s="39">
        <f>AVERAGE(Fall13!E134:E145)</f>
        <v>463.19153745696781</v>
      </c>
      <c r="Y137" s="15">
        <f>(Fall13!E145/Fall13!E133-1)*100</f>
        <v>-6.767042320144645</v>
      </c>
      <c r="AA137" s="39">
        <f>AVERAGE(Fall13!N134:N145)</f>
        <v>1017.7214627270159</v>
      </c>
      <c r="AB137" s="74">
        <f>(Fall13!N145/Fall13!N133-1)*100</f>
        <v>2.3788746060035448</v>
      </c>
      <c r="AD137" s="63">
        <f>AVERAGE(Fall13!U134:U145)</f>
        <v>87.503251545436981</v>
      </c>
      <c r="AE137" s="15">
        <f>(Fall13!U145/Fall13!U133-1)*100</f>
        <v>-4.2417131782835682</v>
      </c>
      <c r="AG137" s="65" t="e">
        <f>AVERAGE(Fall13!#REF!)</f>
        <v>#REF!</v>
      </c>
      <c r="AH137" s="15" t="e">
        <f>(Fall13!#REF!/Fall13!#REF!-1)*100</f>
        <v>#REF!</v>
      </c>
      <c r="AJ137" s="65" t="e">
        <f>AVERAGE(Fall13!#REF!)</f>
        <v>#REF!</v>
      </c>
      <c r="AK137" s="15" t="e">
        <f>(Fall13!#REF!/Fall13!#REF!-1)*100</f>
        <v>#REF!</v>
      </c>
      <c r="AM137" s="124">
        <f>Fall13!R145/Fall13!$R$16</f>
        <v>1.1532344949301978</v>
      </c>
      <c r="AN137" s="125" t="e">
        <f>Fall13!#REF!/Fall13!#REF!</f>
        <v>#REF!</v>
      </c>
      <c r="AP137" s="65">
        <f>Fall13!R145/Fall13!$R$125</f>
        <v>0.98584725391344052</v>
      </c>
      <c r="AQ137" s="65" t="e">
        <f>Fall13!#REF!/Fall13!#REF!</f>
        <v>#REF!</v>
      </c>
      <c r="AW137" s="131">
        <f>[7]Sheet1!$K148</f>
        <v>39190.844339676063</v>
      </c>
      <c r="AX137" s="132">
        <f t="shared" si="0"/>
        <v>40487.324641447303</v>
      </c>
    </row>
    <row r="138" spans="2:50">
      <c r="B138" s="9"/>
      <c r="C138" s="18"/>
      <c r="N138">
        <f>Fall13!A146</f>
        <v>2001</v>
      </c>
      <c r="O138">
        <f>Fall13!B146</f>
        <v>10</v>
      </c>
      <c r="P138" s="39">
        <f>AVERAGE(Fall13!Q135:Q146)</f>
        <v>530660.4258175944</v>
      </c>
      <c r="Q138" s="39">
        <f>AVERAGE(Fall13!T135:T146)</f>
        <v>28478.114696644418</v>
      </c>
      <c r="R138" s="15">
        <f>(Fall13!Q147/Fall13!Q135-1)*100</f>
        <v>2.0160314783654654</v>
      </c>
      <c r="S138" s="116">
        <f>(Fall13!R146/Fall13!R134-1)*100</f>
        <v>-2.0019811741418203</v>
      </c>
      <c r="T138" s="117">
        <f>AVERAGE(Fall13!R135:R146)</f>
        <v>42877.143462263251</v>
      </c>
      <c r="U138" s="39">
        <f>AVERAGE(Fall13!M135:M146)</f>
        <v>5168.6996304435252</v>
      </c>
      <c r="V138" s="15">
        <f>(Fall13!M146/Fall13!M134-1)*100</f>
        <v>0.1023203218495583</v>
      </c>
      <c r="X138" s="39">
        <f>AVERAGE(Fall13!E135:E146)</f>
        <v>460.38802472310243</v>
      </c>
      <c r="Y138" s="15">
        <f>(Fall13!E146/Fall13!E134-1)*100</f>
        <v>-7.039150792110382</v>
      </c>
      <c r="AA138" s="39">
        <f>AVERAGE(Fall13!N135:N146)</f>
        <v>1019.6973405946069</v>
      </c>
      <c r="AB138" s="74">
        <f>(Fall13!N146/Fall13!N134-1)*100</f>
        <v>2.3528443015603306</v>
      </c>
      <c r="AD138" s="63">
        <f>AVERAGE(Fall13!U135:U146)</f>
        <v>87.152198816274449</v>
      </c>
      <c r="AE138" s="15">
        <f>(Fall13!U146/Fall13!U134-1)*100</f>
        <v>-4.7214969837372722</v>
      </c>
      <c r="AG138" s="65" t="e">
        <f>AVERAGE(Fall13!#REF!)</f>
        <v>#REF!</v>
      </c>
      <c r="AH138" s="15" t="e">
        <f>(Fall13!#REF!/Fall13!#REF!-1)*100</f>
        <v>#REF!</v>
      </c>
      <c r="AJ138" s="65" t="e">
        <f>AVERAGE(Fall13!#REF!)</f>
        <v>#REF!</v>
      </c>
      <c r="AK138" s="15" t="e">
        <f>(Fall13!#REF!/Fall13!#REF!-1)*100</f>
        <v>#REF!</v>
      </c>
      <c r="AM138" s="124">
        <f>Fall13!R146/Fall13!$R$16</f>
        <v>1.1503733269113805</v>
      </c>
      <c r="AN138" s="125" t="e">
        <f>Fall13!#REF!/Fall13!#REF!</f>
        <v>#REF!</v>
      </c>
      <c r="AP138" s="65">
        <f>Fall13!R146/Fall13!$R$125</f>
        <v>0.98340137265794902</v>
      </c>
      <c r="AQ138" s="65" t="e">
        <f>Fall13!#REF!/Fall13!#REF!</f>
        <v>#REF!</v>
      </c>
      <c r="AW138" s="131">
        <f>[7]Sheet1!$K149</f>
        <v>39416.224094474281</v>
      </c>
      <c r="AX138" s="132">
        <f t="shared" si="0"/>
        <v>40187.499367273682</v>
      </c>
    </row>
    <row r="139" spans="2:50">
      <c r="B139" s="9"/>
      <c r="C139" s="18"/>
      <c r="N139">
        <f>Fall13!A147</f>
        <v>2001</v>
      </c>
      <c r="O139">
        <f>Fall13!B147</f>
        <v>11</v>
      </c>
      <c r="P139" s="39">
        <f>AVERAGE(Fall13!Q136:Q147)</f>
        <v>531542.893230755</v>
      </c>
      <c r="Q139" s="39">
        <f>AVERAGE(Fall13!T136:T147)</f>
        <v>28480.773335964153</v>
      </c>
      <c r="R139" s="15">
        <f>(Fall13!Q148/Fall13!Q136-1)*100</f>
        <v>2.4277741873774294</v>
      </c>
      <c r="S139" s="116">
        <f>(Fall13!R147/Fall13!R135-1)*100</f>
        <v>-1.9450796510447121</v>
      </c>
      <c r="T139" s="117">
        <f>AVERAGE(Fall13!R136:R147)</f>
        <v>42807.14753503527</v>
      </c>
      <c r="U139" s="39">
        <f>AVERAGE(Fall13!M136:M147)</f>
        <v>5167.7299719525772</v>
      </c>
      <c r="V139" s="15">
        <f>(Fall13!M147/Fall13!M135-1)*100</f>
        <v>-0.22541944295493277</v>
      </c>
      <c r="X139" s="39">
        <f>AVERAGE(Fall13!E136:E147)</f>
        <v>457.546466456811</v>
      </c>
      <c r="Y139" s="15">
        <f>(Fall13!E147/Fall13!E135-1)*100</f>
        <v>-7.168242348235121</v>
      </c>
      <c r="AA139" s="39">
        <f>AVERAGE(Fall13!N136:N147)</f>
        <v>1021.5328307725098</v>
      </c>
      <c r="AB139" s="74">
        <f>(Fall13!N147/Fall13!N135-1)*100</f>
        <v>2.1932918627719733</v>
      </c>
      <c r="AD139" s="63">
        <f>AVERAGE(Fall13!U136:U147)</f>
        <v>86.787433881669543</v>
      </c>
      <c r="AE139" s="15">
        <f>(Fall13!U147/Fall13!U135-1)*100</f>
        <v>-4.9068745690813103</v>
      </c>
      <c r="AG139" s="65" t="e">
        <f>AVERAGE(Fall13!#REF!)</f>
        <v>#REF!</v>
      </c>
      <c r="AH139" s="15" t="e">
        <f>(Fall13!#REF!/Fall13!#REF!-1)*100</f>
        <v>#REF!</v>
      </c>
      <c r="AJ139" s="65" t="e">
        <f>AVERAGE(Fall13!#REF!)</f>
        <v>#REF!</v>
      </c>
      <c r="AK139" s="15" t="e">
        <f>(Fall13!#REF!/Fall13!#REF!-1)*100</f>
        <v>#REF!</v>
      </c>
      <c r="AM139" s="124">
        <f>Fall13!R147/Fall13!$R$16</f>
        <v>1.1482131143838472</v>
      </c>
      <c r="AN139" s="125" t="e">
        <f>Fall13!#REF!/Fall13!#REF!</f>
        <v>#REF!</v>
      </c>
      <c r="AP139" s="65">
        <f>Fall13!R147/Fall13!$R$125</f>
        <v>0.98155470608883377</v>
      </c>
      <c r="AQ139" s="65" t="e">
        <f>Fall13!#REF!/Fall13!#REF!</f>
        <v>#REF!</v>
      </c>
      <c r="AW139" s="131">
        <f>[7]Sheet1!$K150</f>
        <v>39675.488177161431</v>
      </c>
      <c r="AX139" s="132">
        <f t="shared" si="0"/>
        <v>39958.557239399488</v>
      </c>
    </row>
    <row r="140" spans="2:50">
      <c r="B140" s="9"/>
      <c r="C140" s="18"/>
      <c r="N140">
        <f>Fall13!A148</f>
        <v>2001</v>
      </c>
      <c r="O140">
        <f>Fall13!B148</f>
        <v>12</v>
      </c>
      <c r="P140" s="39">
        <f>AVERAGE(Fall13!Q137:Q148)</f>
        <v>532609.18715375359</v>
      </c>
      <c r="Q140" s="39">
        <f>AVERAGE(Fall13!T137:T148)</f>
        <v>28502.768977118776</v>
      </c>
      <c r="R140" s="15">
        <f>(Fall13!Q149/Fall13!Q137-1)*100</f>
        <v>2.9090252055671506</v>
      </c>
      <c r="S140" s="116">
        <f>(Fall13!R148/Fall13!R136-1)*100</f>
        <v>-1.9095652378245398</v>
      </c>
      <c r="T140" s="117">
        <f>AVERAGE(Fall13!R137:R148)</f>
        <v>42738.51582714219</v>
      </c>
      <c r="U140" s="39">
        <f>AVERAGE(Fall13!M137:M148)</f>
        <v>5166.3658718130637</v>
      </c>
      <c r="V140" s="15">
        <f>(Fall13!M148/Fall13!M136-1)*100</f>
        <v>-0.31697802671778463</v>
      </c>
      <c r="X140" s="39">
        <f>AVERAGE(Fall13!E137:E148)</f>
        <v>454.70776311386726</v>
      </c>
      <c r="Y140" s="15">
        <f>(Fall13!E148/Fall13!E136-1)*100</f>
        <v>-7.2005115193117035</v>
      </c>
      <c r="AA140" s="39">
        <f>AVERAGE(Fall13!N137:N148)</f>
        <v>1023.1803388255586</v>
      </c>
      <c r="AB140" s="74">
        <f>(Fall13!N148/Fall13!N136-1)*100</f>
        <v>1.9654794613149784</v>
      </c>
      <c r="AD140" s="63">
        <f>AVERAGE(Fall13!U137:U148)</f>
        <v>86.440275820173881</v>
      </c>
      <c r="AE140" s="15">
        <f>(Fall13!U148/Fall13!U136-1)*100</f>
        <v>-4.6800395707304654</v>
      </c>
      <c r="AG140" s="65" t="e">
        <f>AVERAGE(Fall13!#REF!)</f>
        <v>#REF!</v>
      </c>
      <c r="AH140" s="15" t="e">
        <f>(Fall13!#REF!/Fall13!#REF!-1)*100</f>
        <v>#REF!</v>
      </c>
      <c r="AJ140" s="65" t="e">
        <f>AVERAGE(Fall13!#REF!)</f>
        <v>#REF!</v>
      </c>
      <c r="AK140" s="15" t="e">
        <f>(Fall13!#REF!/Fall13!#REF!-1)*100</f>
        <v>#REF!</v>
      </c>
      <c r="AM140" s="124">
        <f>Fall13!R148/Fall13!$R$16</f>
        <v>1.1471882677799727</v>
      </c>
      <c r="AN140" s="125" t="e">
        <f>Fall13!#REF!/Fall13!#REF!</f>
        <v>#REF!</v>
      </c>
      <c r="AP140" s="65">
        <f>Fall13!R148/Fall13!$R$125</f>
        <v>0.98067861175194582</v>
      </c>
      <c r="AQ140" s="65" t="e">
        <f>Fall13!#REF!/Fall13!#REF!</f>
        <v>#REF!</v>
      </c>
      <c r="AW140" s="131">
        <f>[7]Sheet1!$K151</f>
        <v>39933.8474314993</v>
      </c>
      <c r="AX140" s="132">
        <f t="shared" si="0"/>
        <v>39793.650863231385</v>
      </c>
    </row>
    <row r="141" spans="2:50">
      <c r="B141" s="9"/>
      <c r="C141" s="18"/>
      <c r="N141">
        <f>Fall13!A149</f>
        <v>2002</v>
      </c>
      <c r="O141">
        <f>Fall13!B149</f>
        <v>1</v>
      </c>
      <c r="P141" s="39">
        <f>AVERAGE(Fall13!Q138:Q149)</f>
        <v>533891.63171545556</v>
      </c>
      <c r="Q141" s="39">
        <f>AVERAGE(Fall13!T138:T149)</f>
        <v>28564.471783406978</v>
      </c>
      <c r="R141" s="15">
        <f>(Fall13!Q150/Fall13!Q138-1)*100</f>
        <v>3.2307608541668253</v>
      </c>
      <c r="S141" s="116">
        <f>(Fall13!R149/Fall13!R137-1)*100</f>
        <v>-1.8819512473017941</v>
      </c>
      <c r="T141" s="117">
        <f>AVERAGE(Fall13!R138:R149)</f>
        <v>42670.906500311881</v>
      </c>
      <c r="U141" s="39">
        <f>AVERAGE(Fall13!M138:M149)</f>
        <v>5165.3495976270069</v>
      </c>
      <c r="V141" s="15">
        <f>(Fall13!M149/Fall13!M137-1)*100</f>
        <v>-0.23621721186218858</v>
      </c>
      <c r="X141" s="39">
        <f>AVERAGE(Fall13!E138:E149)</f>
        <v>451.90286561873251</v>
      </c>
      <c r="Y141" s="15">
        <f>(Fall13!E149/Fall13!E137-1)*100</f>
        <v>-7.1575436659405689</v>
      </c>
      <c r="AA141" s="39">
        <f>AVERAGE(Fall13!N138:N149)</f>
        <v>1024.6453698953321</v>
      </c>
      <c r="AB141" s="74">
        <f>(Fall13!N149/Fall13!N137-1)*100</f>
        <v>1.7400624605509174</v>
      </c>
      <c r="AD141" s="63">
        <f>AVERAGE(Fall13!U138:U149)</f>
        <v>86.138603360548814</v>
      </c>
      <c r="AE141" s="15">
        <f>(Fall13!U149/Fall13!U137-1)*100</f>
        <v>-4.0824815265396941</v>
      </c>
      <c r="AG141" s="65" t="e">
        <f>AVERAGE(Fall13!#REF!)</f>
        <v>#REF!</v>
      </c>
      <c r="AH141" s="15" t="e">
        <f>(Fall13!#REF!/Fall13!#REF!-1)*100</f>
        <v>#REF!</v>
      </c>
      <c r="AJ141" s="65" t="e">
        <f>AVERAGE(Fall13!#REF!)</f>
        <v>#REF!</v>
      </c>
      <c r="AK141" s="15" t="e">
        <f>(Fall13!#REF!/Fall13!#REF!-1)*100</f>
        <v>#REF!</v>
      </c>
      <c r="AM141" s="124">
        <f>Fall13!R149/Fall13!$R$16</f>
        <v>1.147003853907715</v>
      </c>
      <c r="AN141" s="125" t="e">
        <f>Fall13!#REF!/Fall13!#REF!</f>
        <v>#REF!</v>
      </c>
      <c r="AP141" s="65">
        <f>Fall13!R149/Fall13!$R$125</f>
        <v>0.98052096479432527</v>
      </c>
      <c r="AQ141" s="65" t="e">
        <f>Fall13!#REF!/Fall13!#REF!</f>
        <v>#REF!</v>
      </c>
      <c r="AW141" s="131">
        <f>[7]Sheet1!$K152</f>
        <v>40182.651246039059</v>
      </c>
      <c r="AX141" s="132">
        <f t="shared" si="0"/>
        <v>39688.724138465906</v>
      </c>
    </row>
    <row r="142" spans="2:50">
      <c r="B142" s="9"/>
      <c r="C142" s="18"/>
      <c r="N142">
        <f>Fall13!A150</f>
        <v>2002</v>
      </c>
      <c r="O142">
        <f>Fall13!B150</f>
        <v>2</v>
      </c>
      <c r="P142" s="39">
        <f>AVERAGE(Fall13!Q139:Q150)</f>
        <v>535319.80682604539</v>
      </c>
      <c r="Q142" s="39">
        <f>AVERAGE(Fall13!T139:T150)</f>
        <v>28662.931551441143</v>
      </c>
      <c r="R142" s="15">
        <f>(Fall13!Q151/Fall13!Q139-1)*100</f>
        <v>3.2858083019909667</v>
      </c>
      <c r="S142" s="116">
        <f>(Fall13!R150/Fall13!R138-1)*100</f>
        <v>-1.8232424454803886</v>
      </c>
      <c r="T142" s="117">
        <f>AVERAGE(Fall13!R139:R150)</f>
        <v>42605.437654989371</v>
      </c>
      <c r="U142" s="39">
        <f>AVERAGE(Fall13!M139:M150)</f>
        <v>5164.9156506167637</v>
      </c>
      <c r="V142" s="15">
        <f>(Fall13!M150/Fall13!M138-1)*100</f>
        <v>-0.10088079466908928</v>
      </c>
      <c r="X142" s="39">
        <f>AVERAGE(Fall13!E139:E150)</f>
        <v>449.15244351988127</v>
      </c>
      <c r="Y142" s="15">
        <f>(Fall13!E150/Fall13!E138-1)*100</f>
        <v>-7.0589328574957921</v>
      </c>
      <c r="AA142" s="39">
        <f>AVERAGE(Fall13!N139:N150)</f>
        <v>1025.9945871429047</v>
      </c>
      <c r="AB142" s="74">
        <f>(Fall13!N150/Fall13!N138-1)*100</f>
        <v>1.5976348493488945</v>
      </c>
      <c r="AD142" s="63">
        <f>AVERAGE(Fall13!U139:U150)</f>
        <v>85.89810975972938</v>
      </c>
      <c r="AE142" s="15">
        <f>(Fall13!U150/Fall13!U138-1)*100</f>
        <v>-3.2697273232834778</v>
      </c>
      <c r="AG142" s="65" t="e">
        <f>AVERAGE(Fall13!#REF!)</f>
        <v>#REF!</v>
      </c>
      <c r="AH142" s="15" t="e">
        <f>(Fall13!#REF!/Fall13!#REF!-1)*100</f>
        <v>#REF!</v>
      </c>
      <c r="AJ142" s="65" t="e">
        <f>AVERAGE(Fall13!#REF!)</f>
        <v>#REF!</v>
      </c>
      <c r="AK142" s="15" t="e">
        <f>(Fall13!#REF!/Fall13!#REF!-1)*100</f>
        <v>#REF!</v>
      </c>
      <c r="AM142" s="124">
        <f>Fall13!R150/Fall13!$R$16</f>
        <v>1.1471406623847087</v>
      </c>
      <c r="AN142" s="125" t="e">
        <f>Fall13!#REF!/Fall13!#REF!</f>
        <v>#REF!</v>
      </c>
      <c r="AP142" s="65">
        <f>Fall13!R150/Fall13!$R$125</f>
        <v>0.98063791608389317</v>
      </c>
      <c r="AQ142" s="65" t="e">
        <f>Fall13!#REF!/Fall13!#REF!</f>
        <v>#REF!</v>
      </c>
      <c r="AW142" s="131">
        <f>[7]Sheet1!$K153</f>
        <v>40401.807896633851</v>
      </c>
      <c r="AX142" s="132">
        <f t="shared" si="0"/>
        <v>39641.531648238328</v>
      </c>
    </row>
    <row r="143" spans="2:50">
      <c r="B143" s="9"/>
      <c r="C143" s="18"/>
      <c r="N143">
        <f>Fall13!A151</f>
        <v>2002</v>
      </c>
      <c r="O143">
        <f>Fall13!B151</f>
        <v>3</v>
      </c>
      <c r="P143" s="39">
        <f>AVERAGE(Fall13!Q140:Q151)</f>
        <v>536774.05088200874</v>
      </c>
      <c r="Q143" s="39">
        <f>AVERAGE(Fall13!T140:T151)</f>
        <v>28781.288489916071</v>
      </c>
      <c r="R143" s="15">
        <f>(Fall13!Q152/Fall13!Q140-1)*100</f>
        <v>3.1349788160654368</v>
      </c>
      <c r="S143" s="116">
        <f>(Fall13!R151/Fall13!R139-1)*100</f>
        <v>-1.7036449588203384</v>
      </c>
      <c r="T143" s="117">
        <f>AVERAGE(Fall13!R140:R151)</f>
        <v>42544.333137323811</v>
      </c>
      <c r="U143" s="39">
        <f>AVERAGE(Fall13!M140:M151)</f>
        <v>5164.9448195755704</v>
      </c>
      <c r="V143" s="15">
        <f>(Fall13!M151/Fall13!M139-1)*100</f>
        <v>6.7777681605596385E-3</v>
      </c>
      <c r="X143" s="39">
        <f>AVERAGE(Fall13!E140:E151)</f>
        <v>446.47384736019768</v>
      </c>
      <c r="Y143" s="15">
        <f>(Fall13!E151/Fall13!E139-1)*100</f>
        <v>-6.9128602052602623</v>
      </c>
      <c r="AA143" s="39">
        <f>AVERAGE(Fall13!N140:N151)</f>
        <v>1027.3109062682186</v>
      </c>
      <c r="AB143" s="74">
        <f>(Fall13!N151/Fall13!N139-1)*100</f>
        <v>1.5591997905703314</v>
      </c>
      <c r="AD143" s="63">
        <f>AVERAGE(Fall13!U140:U151)</f>
        <v>85.728823463722463</v>
      </c>
      <c r="AE143" s="15">
        <f>(Fall13!U151/Fall13!U139-1)*100</f>
        <v>-2.3134456151548743</v>
      </c>
      <c r="AG143" s="65" t="e">
        <f>AVERAGE(Fall13!#REF!)</f>
        <v>#REF!</v>
      </c>
      <c r="AH143" s="15" t="e">
        <f>(Fall13!#REF!/Fall13!#REF!-1)*100</f>
        <v>#REF!</v>
      </c>
      <c r="AJ143" s="65" t="e">
        <f>AVERAGE(Fall13!#REF!)</f>
        <v>#REF!</v>
      </c>
      <c r="AK143" s="15" t="e">
        <f>(Fall13!#REF!/Fall13!#REF!-1)*100</f>
        <v>#REF!</v>
      </c>
      <c r="AM143" s="124">
        <f>Fall13!R151/Fall13!$R$16</f>
        <v>1.1472270349594738</v>
      </c>
      <c r="AN143" s="125" t="e">
        <f>Fall13!#REF!/Fall13!#REF!</f>
        <v>#REF!</v>
      </c>
      <c r="AP143" s="65">
        <f>Fall13!R151/Fall13!$R$125</f>
        <v>0.98071175203488137</v>
      </c>
      <c r="AQ143" s="65" t="e">
        <f>Fall13!#REF!/Fall13!#REF!</f>
        <v>#REF!</v>
      </c>
      <c r="AW143" s="131">
        <f>[7]Sheet1!$K154</f>
        <v>40600.003592692265</v>
      </c>
      <c r="AX143" s="132">
        <f t="shared" si="0"/>
        <v>39655.644996283954</v>
      </c>
    </row>
    <row r="144" spans="2:50">
      <c r="B144" s="9"/>
      <c r="C144" s="18"/>
      <c r="N144">
        <f>Fall13!A152</f>
        <v>2002</v>
      </c>
      <c r="O144">
        <f>Fall13!B152</f>
        <v>4</v>
      </c>
      <c r="P144" s="39">
        <f>AVERAGE(Fall13!Q141:Q152)</f>
        <v>538161.80403176183</v>
      </c>
      <c r="Q144" s="39">
        <f>AVERAGE(Fall13!T141:T152)</f>
        <v>28899.890543494766</v>
      </c>
      <c r="R144" s="15">
        <f>(Fall13!Q153/Fall13!Q141-1)*100</f>
        <v>2.9018414950583216</v>
      </c>
      <c r="S144" s="116">
        <f>(Fall13!R152/Fall13!R140-1)*100</f>
        <v>-1.5276577053584095</v>
      </c>
      <c r="T144" s="117">
        <f>AVERAGE(Fall13!R141:R152)</f>
        <v>42489.635220415206</v>
      </c>
      <c r="U144" s="39">
        <f>AVERAGE(Fall13!M141:M152)</f>
        <v>5165.2097099160164</v>
      </c>
      <c r="V144" s="15">
        <f>(Fall13!M152/Fall13!M140-1)*100</f>
        <v>6.1489713392326451E-2</v>
      </c>
      <c r="X144" s="39">
        <f>AVERAGE(Fall13!E141:E152)</f>
        <v>443.88699270332904</v>
      </c>
      <c r="Y144" s="15">
        <f>(Fall13!E152/Fall13!E140-1)*100</f>
        <v>-6.7145224929229137</v>
      </c>
      <c r="AA144" s="39">
        <f>AVERAGE(Fall13!N141:N152)</f>
        <v>1028.6246705873734</v>
      </c>
      <c r="AB144" s="74">
        <f>(Fall13!N152/Fall13!N140-1)*100</f>
        <v>1.5579851804369493</v>
      </c>
      <c r="AD144" s="63">
        <f>AVERAGE(Fall13!U141:U152)</f>
        <v>85.635560643251495</v>
      </c>
      <c r="AE144" s="15">
        <f>(Fall13!U152/Fall13!U140-1)*100</f>
        <v>-1.2814380708384698</v>
      </c>
      <c r="AG144" s="65" t="e">
        <f>AVERAGE(Fall13!#REF!)</f>
        <v>#REF!</v>
      </c>
      <c r="AH144" s="15" t="e">
        <f>(Fall13!#REF!/Fall13!#REF!-1)*100</f>
        <v>#REF!</v>
      </c>
      <c r="AJ144" s="65" t="e">
        <f>AVERAGE(Fall13!#REF!)</f>
        <v>#REF!</v>
      </c>
      <c r="AK144" s="15" t="e">
        <f>(Fall13!#REF!/Fall13!#REF!-1)*100</f>
        <v>#REF!</v>
      </c>
      <c r="AM144" s="124">
        <f>Fall13!R152/Fall13!$R$16</f>
        <v>1.1472993079270535</v>
      </c>
      <c r="AN144" s="125" t="e">
        <f>Fall13!#REF!/Fall13!#REF!</f>
        <v>#REF!</v>
      </c>
      <c r="AP144" s="65">
        <f>Fall13!R152/Fall13!$R$125</f>
        <v>0.98077353487864272</v>
      </c>
      <c r="AQ144" s="65" t="e">
        <f>Fall13!#REF!/Fall13!#REF!</f>
        <v>#REF!</v>
      </c>
      <c r="AW144" s="131">
        <f>[7]Sheet1!$K155</f>
        <v>40785.634383004748</v>
      </c>
      <c r="AX144" s="132">
        <f t="shared" si="0"/>
        <v>39731.664078408721</v>
      </c>
    </row>
    <row r="145" spans="2:50">
      <c r="B145" s="9"/>
      <c r="C145" s="18"/>
      <c r="N145">
        <f>Fall13!A153</f>
        <v>2002</v>
      </c>
      <c r="O145">
        <f>Fall13!B153</f>
        <v>5</v>
      </c>
      <c r="P145" s="39">
        <f>AVERAGE(Fall13!Q142:Q153)</f>
        <v>539446.4411590331</v>
      </c>
      <c r="Q145" s="39">
        <f>AVERAGE(Fall13!T142:T153)</f>
        <v>28998.960898333287</v>
      </c>
      <c r="R145" s="15">
        <f>(Fall13!Q154/Fall13!Q142-1)*100</f>
        <v>2.707837608902941</v>
      </c>
      <c r="S145" s="116">
        <f>(Fall13!R153/Fall13!R141-1)*100</f>
        <v>-1.3209775400909285</v>
      </c>
      <c r="T145" s="117">
        <f>AVERAGE(Fall13!R142:R153)</f>
        <v>42442.42736216059</v>
      </c>
      <c r="U145" s="39">
        <f>AVERAGE(Fall13!M142:M153)</f>
        <v>5165.4210825049095</v>
      </c>
      <c r="V145" s="15">
        <f>(Fall13!M153/Fall13!M141-1)*100</f>
        <v>4.9012193115816061E-2</v>
      </c>
      <c r="X145" s="39">
        <f>AVERAGE(Fall13!E142:E153)</f>
        <v>441.41127003028038</v>
      </c>
      <c r="Y145" s="15">
        <f>(Fall13!E153/Fall13!E141-1)*100</f>
        <v>-6.4652748977985013</v>
      </c>
      <c r="AA145" s="39">
        <f>AVERAGE(Fall13!N142:N153)</f>
        <v>1029.8872810132459</v>
      </c>
      <c r="AB145" s="74">
        <f>(Fall13!N153/Fall13!N141-1)*100</f>
        <v>1.4938300744171462</v>
      </c>
      <c r="AD145" s="63">
        <f>AVERAGE(Fall13!U142:U153)</f>
        <v>85.612755668688195</v>
      </c>
      <c r="AE145" s="15">
        <f>(Fall13!U153/Fall13!U141-1)*100</f>
        <v>-0.31496494424163579</v>
      </c>
      <c r="AG145" s="65" t="e">
        <f>AVERAGE(Fall13!#REF!)</f>
        <v>#REF!</v>
      </c>
      <c r="AH145" s="15" t="e">
        <f>(Fall13!#REF!/Fall13!#REF!-1)*100</f>
        <v>#REF!</v>
      </c>
      <c r="AJ145" s="65" t="e">
        <f>AVERAGE(Fall13!#REF!)</f>
        <v>#REF!</v>
      </c>
      <c r="AK145" s="15" t="e">
        <f>(Fall13!#REF!/Fall13!#REF!-1)*100</f>
        <v>#REF!</v>
      </c>
      <c r="AM145" s="124">
        <f>Fall13!R153/Fall13!$R$16</f>
        <v>1.1475230919055808</v>
      </c>
      <c r="AN145" s="125" t="e">
        <f>Fall13!#REF!/Fall13!#REF!</f>
        <v>#REF!</v>
      </c>
      <c r="AP145" s="65">
        <f>Fall13!R153/Fall13!$R$125</f>
        <v>0.98096483753362818</v>
      </c>
      <c r="AQ145" s="65" t="e">
        <f>Fall13!#REF!/Fall13!#REF!</f>
        <v>#REF!</v>
      </c>
      <c r="AW145" s="131">
        <f>[7]Sheet1!$K156</f>
        <v>40956.549092310124</v>
      </c>
      <c r="AX145" s="132">
        <f t="shared" si="0"/>
        <v>39860.213643827556</v>
      </c>
    </row>
    <row r="146" spans="2:50">
      <c r="B146" s="9"/>
      <c r="C146" s="18"/>
      <c r="N146">
        <f>Fall13!A154</f>
        <v>2002</v>
      </c>
      <c r="O146">
        <f>Fall13!B154</f>
        <v>6</v>
      </c>
      <c r="P146" s="39">
        <f>AVERAGE(Fall13!Q143:Q154)</f>
        <v>540645.93589411525</v>
      </c>
      <c r="Q146" s="39">
        <f>AVERAGE(Fall13!T143:T154)</f>
        <v>29063.997781925889</v>
      </c>
      <c r="R146" s="15">
        <f>(Fall13!Q155/Fall13!Q143-1)*100</f>
        <v>2.6330641011894862</v>
      </c>
      <c r="S146" s="116">
        <f>(Fall13!R154/Fall13!R142-1)*100</f>
        <v>-1.1028076030248357</v>
      </c>
      <c r="T146" s="117">
        <f>AVERAGE(Fall13!R143:R154)</f>
        <v>42403.087521221591</v>
      </c>
      <c r="U146" s="39">
        <f>AVERAGE(Fall13!M143:M154)</f>
        <v>5165.3590906903046</v>
      </c>
      <c r="V146" s="15">
        <f>(Fall13!M154/Fall13!M142-1)*100</f>
        <v>-1.4362301806936095E-2</v>
      </c>
      <c r="X146" s="39">
        <f>AVERAGE(Fall13!E143:E154)</f>
        <v>439.06572381543907</v>
      </c>
      <c r="Y146" s="15">
        <f>(Fall13!E154/Fall13!E142-1)*100</f>
        <v>-6.1661220315785918</v>
      </c>
      <c r="AA146" s="39">
        <f>AVERAGE(Fall13!N143:N154)</f>
        <v>1031.0099272834416</v>
      </c>
      <c r="AB146" s="74">
        <f>(Fall13!N154/Fall13!N142-1)*100</f>
        <v>1.3175187546030642</v>
      </c>
      <c r="AD146" s="63">
        <f>AVERAGE(Fall13!U143:U154)</f>
        <v>85.648558831064591</v>
      </c>
      <c r="AE146" s="15">
        <f>(Fall13!U154/Fall13!U142-1)*100</f>
        <v>0.49680958689404253</v>
      </c>
      <c r="AG146" s="65" t="e">
        <f>AVERAGE(Fall13!#REF!)</f>
        <v>#REF!</v>
      </c>
      <c r="AH146" s="15" t="e">
        <f>(Fall13!#REF!/Fall13!#REF!-1)*100</f>
        <v>#REF!</v>
      </c>
      <c r="AJ146" s="65" t="e">
        <f>AVERAGE(Fall13!#REF!)</f>
        <v>#REF!</v>
      </c>
      <c r="AK146" s="15" t="e">
        <f>(Fall13!#REF!/Fall13!#REF!-1)*100</f>
        <v>#REF!</v>
      </c>
      <c r="AM146" s="124">
        <f>Fall13!R154/Fall13!$R$16</f>
        <v>1.1479805809239076</v>
      </c>
      <c r="AN146" s="125" t="e">
        <f>Fall13!#REF!/Fall13!#REF!</f>
        <v>#REF!</v>
      </c>
      <c r="AP146" s="65">
        <f>Fall13!R154/Fall13!$R$125</f>
        <v>0.98135592390365622</v>
      </c>
      <c r="AQ146" s="65" t="e">
        <f>Fall13!#REF!/Fall13!#REF!</f>
        <v>#REF!</v>
      </c>
      <c r="AW146" s="131">
        <f>[7]Sheet1!$K157</f>
        <v>41114.776634459486</v>
      </c>
      <c r="AX146" s="132">
        <f t="shared" si="0"/>
        <v>40025.932172793553</v>
      </c>
    </row>
    <row r="147" spans="2:50">
      <c r="B147" s="9"/>
      <c r="C147" s="18"/>
      <c r="N147">
        <f>Fall13!A155</f>
        <v>2002</v>
      </c>
      <c r="O147">
        <f>Fall13!B155</f>
        <v>7</v>
      </c>
      <c r="P147" s="39">
        <f>AVERAGE(Fall13!Q144:Q155)</f>
        <v>541813.42858921608</v>
      </c>
      <c r="Q147" s="39">
        <f>AVERAGE(Fall13!T144:T155)</f>
        <v>29097.059156585066</v>
      </c>
      <c r="R147" s="15">
        <f>(Fall13!Q156/Fall13!Q144-1)*100</f>
        <v>2.7438031463061785</v>
      </c>
      <c r="S147" s="116">
        <f>(Fall13!R155/Fall13!R143-1)*100</f>
        <v>-0.8764039662584211</v>
      </c>
      <c r="T147" s="117">
        <f>AVERAGE(Fall13!R144:R155)</f>
        <v>42371.881550598242</v>
      </c>
      <c r="U147" s="39">
        <f>AVERAGE(Fall13!M144:M155)</f>
        <v>5165.1869072010222</v>
      </c>
      <c r="V147" s="15">
        <f>(Fall13!M155/Fall13!M143-1)*100</f>
        <v>-3.9881836387489766E-2</v>
      </c>
      <c r="X147" s="39">
        <f>AVERAGE(Fall13!E144:E155)</f>
        <v>436.86491241252679</v>
      </c>
      <c r="Y147" s="15">
        <f>(Fall13!E155/Fall13!E143-1)*100</f>
        <v>-5.8261860545944621</v>
      </c>
      <c r="AA147" s="39">
        <f>AVERAGE(Fall13!N144:N155)</f>
        <v>1031.988238086373</v>
      </c>
      <c r="AB147" s="74">
        <f>(Fall13!N155/Fall13!N143-1)*100</f>
        <v>1.1367345959679032</v>
      </c>
      <c r="AD147" s="63">
        <f>AVERAGE(Fall13!U144:U155)</f>
        <v>85.72995996561032</v>
      </c>
      <c r="AE147" s="15">
        <f>(Fall13!U155/Fall13!U143-1)*100</f>
        <v>1.1344968807448286</v>
      </c>
      <c r="AG147" s="65" t="e">
        <f>AVERAGE(Fall13!#REF!)</f>
        <v>#REF!</v>
      </c>
      <c r="AH147" s="15" t="e">
        <f>(Fall13!#REF!/Fall13!#REF!-1)*100</f>
        <v>#REF!</v>
      </c>
      <c r="AJ147" s="65" t="e">
        <f>AVERAGE(Fall13!#REF!)</f>
        <v>#REF!</v>
      </c>
      <c r="AK147" s="15" t="e">
        <f>(Fall13!#REF!/Fall13!#REF!-1)*100</f>
        <v>#REF!</v>
      </c>
      <c r="AM147" s="124">
        <f>Fall13!R155/Fall13!$R$16</f>
        <v>1.148492441033288</v>
      </c>
      <c r="AN147" s="125" t="e">
        <f>Fall13!#REF!/Fall13!#REF!</f>
        <v>#REF!</v>
      </c>
      <c r="AP147" s="65">
        <f>Fall13!R155/Fall13!$R$125</f>
        <v>0.98179348962462498</v>
      </c>
      <c r="AQ147" s="65" t="e">
        <f>Fall13!#REF!/Fall13!#REF!</f>
        <v>#REF!</v>
      </c>
      <c r="AW147" s="131">
        <f>[7]Sheet1!$K158</f>
        <v>41247.383168974826</v>
      </c>
      <c r="AX147" s="132">
        <f t="shared" si="0"/>
        <v>40212.311684957516</v>
      </c>
    </row>
    <row r="148" spans="2:50">
      <c r="B148" s="9"/>
      <c r="C148" s="18"/>
      <c r="N148">
        <f>Fall13!A156</f>
        <v>2002</v>
      </c>
      <c r="O148">
        <f>Fall13!B156</f>
        <v>8</v>
      </c>
      <c r="P148" s="39">
        <f>AVERAGE(Fall13!Q145:Q156)</f>
        <v>543031.00280041865</v>
      </c>
      <c r="Q148" s="39">
        <f>AVERAGE(Fall13!T145:T156)</f>
        <v>29120.590242091628</v>
      </c>
      <c r="R148" s="15">
        <f>(Fall13!Q157/Fall13!Q145-1)*100</f>
        <v>3.0158454723275163</v>
      </c>
      <c r="S148" s="116">
        <f>(Fall13!R156/Fall13!R144-1)*100</f>
        <v>-0.63473438070865695</v>
      </c>
      <c r="T148" s="117">
        <f>AVERAGE(Fall13!R145:R156)</f>
        <v>42349.329570951289</v>
      </c>
      <c r="U148" s="39">
        <f>AVERAGE(Fall13!M145:M156)</f>
        <v>5165.5670383852912</v>
      </c>
      <c r="V148" s="15">
        <f>(Fall13!M156/Fall13!M144-1)*100</f>
        <v>8.8107076998733547E-2</v>
      </c>
      <c r="X148" s="39">
        <f>AVERAGE(Fall13!E145:E156)</f>
        <v>434.81965276428383</v>
      </c>
      <c r="Y148" s="15">
        <f>(Fall13!E156/Fall13!E144-1)*100</f>
        <v>-5.4528532503494098</v>
      </c>
      <c r="AA148" s="39">
        <f>AVERAGE(Fall13!N145:N156)</f>
        <v>1032.9446803162234</v>
      </c>
      <c r="AB148" s="74">
        <f>(Fall13!N156/Fall13!N144-1)*100</f>
        <v>1.10458528809525</v>
      </c>
      <c r="AD148" s="63">
        <f>AVERAGE(Fall13!U145:U156)</f>
        <v>85.845261290826556</v>
      </c>
      <c r="AE148" s="15">
        <f>(Fall13!U156/Fall13!U144-1)*100</f>
        <v>1.6141745416188957</v>
      </c>
      <c r="AG148" s="65" t="e">
        <f>AVERAGE(Fall13!#REF!)</f>
        <v>#REF!</v>
      </c>
      <c r="AH148" s="15" t="e">
        <f>(Fall13!#REF!/Fall13!#REF!-1)*100</f>
        <v>#REF!</v>
      </c>
      <c r="AJ148" s="65" t="e">
        <f>AVERAGE(Fall13!#REF!)</f>
        <v>#REF!</v>
      </c>
      <c r="AK148" s="15" t="e">
        <f>(Fall13!#REF!/Fall13!#REF!-1)*100</f>
        <v>#REF!</v>
      </c>
      <c r="AM148" s="124">
        <f>Fall13!R156/Fall13!$R$16</f>
        <v>1.1488014553306996</v>
      </c>
      <c r="AN148" s="125" t="e">
        <f>Fall13!#REF!/Fall13!#REF!</f>
        <v>#REF!</v>
      </c>
      <c r="AP148" s="65">
        <f>Fall13!R156/Fall13!$R$125</f>
        <v>0.98205765176845827</v>
      </c>
      <c r="AQ148" s="65" t="e">
        <f>Fall13!#REF!/Fall13!#REF!</f>
        <v>#REF!</v>
      </c>
      <c r="AW148" s="131">
        <f>[7]Sheet1!$K159</f>
        <v>41337.630528759626</v>
      </c>
      <c r="AX148" s="132">
        <f t="shared" si="0"/>
        <v>40403.570048807087</v>
      </c>
    </row>
    <row r="149" spans="2:50">
      <c r="B149" s="18"/>
      <c r="N149">
        <f>Fall13!A157</f>
        <v>2002</v>
      </c>
      <c r="O149">
        <f>Fall13!B157</f>
        <v>9</v>
      </c>
      <c r="P149" s="39">
        <f>AVERAGE(Fall13!Q146:Q157)</f>
        <v>544370.04268892785</v>
      </c>
      <c r="Q149" s="39">
        <f>AVERAGE(Fall13!T146:T157)</f>
        <v>29167.181635678953</v>
      </c>
      <c r="R149" s="15">
        <f>(Fall13!Q158/Fall13!Q146-1)*100</f>
        <v>3.1791652082148625</v>
      </c>
      <c r="S149" s="116">
        <f>(Fall13!R157/Fall13!R145-1)*100</f>
        <v>-0.39286146309975845</v>
      </c>
      <c r="T149" s="117">
        <f>AVERAGE(Fall13!R146:R157)</f>
        <v>42335.406362573369</v>
      </c>
      <c r="U149" s="39">
        <f>AVERAGE(Fall13!M146:M157)</f>
        <v>5167.3880754054726</v>
      </c>
      <c r="V149" s="15">
        <f>(Fall13!M157/Fall13!M145-1)*100</f>
        <v>0.42277925411011719</v>
      </c>
      <c r="X149" s="39">
        <f>AVERAGE(Fall13!E146:E157)</f>
        <v>432.9290999304626</v>
      </c>
      <c r="Y149" s="15">
        <f>(Fall13!E157/Fall13!E145-1)*100</f>
        <v>-5.0740615921290981</v>
      </c>
      <c r="AA149" s="39">
        <f>AVERAGE(Fall13!N146:N157)</f>
        <v>1034.0717172559503</v>
      </c>
      <c r="AB149" s="74">
        <f>(Fall13!N157/Fall13!N145-1)*100</f>
        <v>1.3035411567364319</v>
      </c>
      <c r="AD149" s="63">
        <f>AVERAGE(Fall13!U146:U157)</f>
        <v>85.983844501030362</v>
      </c>
      <c r="AE149" s="15">
        <f>(Fall13!U157/Fall13!U145-1)*100</f>
        <v>1.9488170090516288</v>
      </c>
      <c r="AG149" s="65" t="e">
        <f>AVERAGE(Fall13!#REF!)</f>
        <v>#REF!</v>
      </c>
      <c r="AH149" s="15" t="e">
        <f>(Fall13!#REF!/Fall13!#REF!-1)*100</f>
        <v>#REF!</v>
      </c>
      <c r="AJ149" s="65" t="e">
        <f>AVERAGE(Fall13!#REF!)</f>
        <v>#REF!</v>
      </c>
      <c r="AK149" s="15" t="e">
        <f>(Fall13!#REF!/Fall13!#REF!-1)*100</f>
        <v>#REF!</v>
      </c>
      <c r="AM149" s="124">
        <f>Fall13!R157/Fall13!$R$16</f>
        <v>1.148703881020444</v>
      </c>
      <c r="AN149" s="125" t="e">
        <f>Fall13!#REF!/Fall13!#REF!</f>
        <v>#REF!</v>
      </c>
      <c r="AP149" s="65">
        <f>Fall13!R157/Fall13!$R$125</f>
        <v>0.98197423996778732</v>
      </c>
      <c r="AQ149" s="65" t="e">
        <f>Fall13!#REF!/Fall13!#REF!</f>
        <v>#REF!</v>
      </c>
      <c r="AW149" s="131">
        <f>[7]Sheet1!$K160</f>
        <v>41369.310536564037</v>
      </c>
      <c r="AX149" s="132">
        <f t="shared" si="0"/>
        <v>40585.108898547755</v>
      </c>
    </row>
    <row r="150" spans="2:50">
      <c r="N150">
        <f>Fall13!A158</f>
        <v>2002</v>
      </c>
      <c r="O150">
        <f>Fall13!B158</f>
        <v>10</v>
      </c>
      <c r="P150" s="39">
        <f>AVERAGE(Fall13!Q147:Q158)</f>
        <v>545783.80175625801</v>
      </c>
      <c r="Q150" s="39">
        <f>AVERAGE(Fall13!T147:T158)</f>
        <v>29247.689374833193</v>
      </c>
      <c r="R150" s="15">
        <f>(Fall13!Q159/Fall13!Q147-1)*100</f>
        <v>2.8924842085462643</v>
      </c>
      <c r="S150" s="116">
        <f>(Fall13!R158/Fall13!R146-1)*100</f>
        <v>-0.19046548032030097</v>
      </c>
      <c r="T150" s="117">
        <f>AVERAGE(Fall13!R147:R158)</f>
        <v>42328.67291708479</v>
      </c>
      <c r="U150" s="39">
        <f>AVERAGE(Fall13!M147:M158)</f>
        <v>5171.0676232996784</v>
      </c>
      <c r="V150" s="15">
        <f>(Fall13!M158/Fall13!M146-1)*100</f>
        <v>0.85598897745602365</v>
      </c>
      <c r="X150" s="39">
        <f>AVERAGE(Fall13!E147:E158)</f>
        <v>431.18695759048956</v>
      </c>
      <c r="Y150" s="15">
        <f>(Fall13!E158/Fall13!E146-1)*100</f>
        <v>-4.7054513653212666</v>
      </c>
      <c r="AA150" s="39">
        <f>AVERAGE(Fall13!N147:N158)</f>
        <v>1035.4604537122625</v>
      </c>
      <c r="AB150" s="74">
        <f>(Fall13!N158/Fall13!N146-1)*100</f>
        <v>1.6156713092443376</v>
      </c>
      <c r="AD150" s="63">
        <f>AVERAGE(Fall13!U147:U158)</f>
        <v>86.141962484430451</v>
      </c>
      <c r="AE150" s="15">
        <f>(Fall13!U158/Fall13!U146-1)*100</f>
        <v>2.2319975043400442</v>
      </c>
      <c r="AG150" s="65" t="e">
        <f>AVERAGE(Fall13!#REF!)</f>
        <v>#REF!</v>
      </c>
      <c r="AH150" s="15" t="e">
        <f>(Fall13!#REF!/Fall13!#REF!-1)*100</f>
        <v>#REF!</v>
      </c>
      <c r="AJ150" s="65" t="e">
        <f>AVERAGE(Fall13!#REF!)</f>
        <v>#REF!</v>
      </c>
      <c r="AK150" s="15" t="e">
        <f>(Fall13!#REF!/Fall13!#REF!-1)*100</f>
        <v>#REF!</v>
      </c>
      <c r="AM150" s="124">
        <f>Fall13!R158/Fall13!$R$16</f>
        <v>1.1481822628288023</v>
      </c>
      <c r="AN150" s="125" t="e">
        <f>Fall13!#REF!/Fall13!#REF!</f>
        <v>#REF!</v>
      </c>
      <c r="AP150" s="65">
        <f>Fall13!R158/Fall13!$R$125</f>
        <v>0.98152833251003968</v>
      </c>
      <c r="AQ150" s="65" t="e">
        <f>Fall13!#REF!/Fall13!#REF!</f>
        <v>#REF!</v>
      </c>
      <c r="AW150" s="131">
        <f>[7]Sheet1!$K161</f>
        <v>41345.385513320252</v>
      </c>
      <c r="AX150" s="132">
        <f t="shared" si="0"/>
        <v>40745.872350118254</v>
      </c>
    </row>
    <row r="151" spans="2:50">
      <c r="N151">
        <f>Fall13!A159</f>
        <v>2002</v>
      </c>
      <c r="O151">
        <f>Fall13!B159</f>
        <v>11</v>
      </c>
      <c r="P151" s="39">
        <f>AVERAGE(Fall13!Q148:Q159)</f>
        <v>547075.43968621676</v>
      </c>
      <c r="Q151" s="39">
        <f>AVERAGE(Fall13!T148:T159)</f>
        <v>29341.802462503201</v>
      </c>
      <c r="R151" s="15">
        <f>(Fall13!Q160/Fall13!Q148-1)*100</f>
        <v>2.0064591068435167</v>
      </c>
      <c r="S151" s="116">
        <f>(Fall13!R159/Fall13!R147-1)*100</f>
        <v>-8.1694320802738751E-2</v>
      </c>
      <c r="T151" s="117">
        <f>AVERAGE(Fall13!R148:R159)</f>
        <v>42325.790235735542</v>
      </c>
      <c r="U151" s="39">
        <f>AVERAGE(Fall13!M148:M159)</f>
        <v>5176.3191927087746</v>
      </c>
      <c r="V151" s="15">
        <f>(Fall13!M159/Fall13!M147-1)*100</f>
        <v>1.2236064753115894</v>
      </c>
      <c r="X151" s="39">
        <f>AVERAGE(Fall13!E148:E159)</f>
        <v>429.57875925269974</v>
      </c>
      <c r="Y151" s="15">
        <f>(Fall13!E159/Fall13!E147-1)*100</f>
        <v>-4.3701782337899235</v>
      </c>
      <c r="AA151" s="39">
        <f>AVERAGE(Fall13!N148:N159)</f>
        <v>1037.0481964983719</v>
      </c>
      <c r="AB151" s="74">
        <f>(Fall13!N159/Fall13!N147-1)*100</f>
        <v>1.8565306427023698</v>
      </c>
      <c r="AD151" s="63">
        <f>AVERAGE(Fall13!U148:U159)</f>
        <v>86.323362457524297</v>
      </c>
      <c r="AE151" s="15">
        <f>(Fall13!U159/Fall13!U147-1)*100</f>
        <v>2.5661377820439535</v>
      </c>
      <c r="AG151" s="65" t="e">
        <f>AVERAGE(Fall13!#REF!)</f>
        <v>#REF!</v>
      </c>
      <c r="AH151" s="15" t="e">
        <f>(Fall13!#REF!/Fall13!#REF!-1)*100</f>
        <v>#REF!</v>
      </c>
      <c r="AJ151" s="65" t="e">
        <f>AVERAGE(Fall13!#REF!)</f>
        <v>#REF!</v>
      </c>
      <c r="AK151" s="15" t="e">
        <f>(Fall13!#REF!/Fall13!#REF!-1)*100</f>
        <v>#REF!</v>
      </c>
      <c r="AM151" s="124">
        <f>Fall13!R159/Fall13!$R$16</f>
        <v>1.1472750894786834</v>
      </c>
      <c r="AN151" s="125" t="e">
        <f>Fall13!#REF!/Fall13!#REF!</f>
        <v>#REF!</v>
      </c>
      <c r="AP151" s="65">
        <f>Fall13!R159/Fall13!$R$125</f>
        <v>0.98075283163838711</v>
      </c>
      <c r="AQ151" s="65" t="e">
        <f>Fall13!#REF!/Fall13!#REF!</f>
        <v>#REF!</v>
      </c>
      <c r="AW151" s="131">
        <f>[7]Sheet1!$K162</f>
        <v>41272.807193414534</v>
      </c>
      <c r="AX151" s="132">
        <f t="shared" si="0"/>
        <v>40878.982268139349</v>
      </c>
    </row>
    <row r="152" spans="2:50">
      <c r="N152">
        <f>Fall13!A160</f>
        <v>2002</v>
      </c>
      <c r="O152">
        <f>Fall13!B160</f>
        <v>12</v>
      </c>
      <c r="P152" s="39">
        <f>AVERAGE(Fall13!Q149:Q160)</f>
        <v>547978.08408752107</v>
      </c>
      <c r="Q152" s="39">
        <f>AVERAGE(Fall13!T149:T160)</f>
        <v>29410.050119089556</v>
      </c>
      <c r="R152" s="15">
        <f>(Fall13!Q161/Fall13!Q149-1)*100</f>
        <v>0.94493985422048343</v>
      </c>
      <c r="S152" s="116">
        <f>(Fall13!R160/Fall13!R148-1)*100</f>
        <v>-9.6448368304435927E-2</v>
      </c>
      <c r="T152" s="117">
        <f>AVERAGE(Fall13!R149:R160)</f>
        <v>42322.389977896666</v>
      </c>
      <c r="U152" s="39">
        <f>AVERAGE(Fall13!M149:M160)</f>
        <v>5182.338498542661</v>
      </c>
      <c r="V152" s="15">
        <f>(Fall13!M160/Fall13!M148-1)*100</f>
        <v>1.4031629813582081</v>
      </c>
      <c r="X152" s="39">
        <f>AVERAGE(Fall13!E149:E160)</f>
        <v>428.07936706447549</v>
      </c>
      <c r="Y152" s="15">
        <f>(Fall13!E160/Fall13!E148-1)*100</f>
        <v>-4.0983873445224912</v>
      </c>
      <c r="AA152" s="39">
        <f>AVERAGE(Fall13!N149:N160)</f>
        <v>1038.6734482466004</v>
      </c>
      <c r="AB152" s="74">
        <f>(Fall13!N160/Fall13!N148-1)*100</f>
        <v>1.9015530237359579</v>
      </c>
      <c r="AD152" s="63">
        <f>AVERAGE(Fall13!U149:U160)</f>
        <v>86.53392601787624</v>
      </c>
      <c r="AE152" s="15">
        <f>(Fall13!U160/Fall13!U148-1)*100</f>
        <v>2.9779790108394488</v>
      </c>
      <c r="AG152" s="65" t="e">
        <f>AVERAGE(Fall13!#REF!)</f>
        <v>#REF!</v>
      </c>
      <c r="AH152" s="15" t="e">
        <f>(Fall13!#REF!/Fall13!#REF!-1)*100</f>
        <v>#REF!</v>
      </c>
      <c r="AJ152" s="65" t="e">
        <f>AVERAGE(Fall13!#REF!)</f>
        <v>#REF!</v>
      </c>
      <c r="AK152" s="15" t="e">
        <f>(Fall13!#REF!/Fall13!#REF!-1)*100</f>
        <v>#REF!</v>
      </c>
      <c r="AM152" s="124">
        <f>Fall13!R160/Fall13!$R$16</f>
        <v>1.1460818234143191</v>
      </c>
      <c r="AN152" s="125" t="e">
        <f>Fall13!#REF!/Fall13!#REF!</f>
        <v>#REF!</v>
      </c>
      <c r="AP152" s="65">
        <f>Fall13!R160/Fall13!$R$125</f>
        <v>0.9797327632326005</v>
      </c>
      <c r="AQ152" s="65" t="e">
        <f>Fall13!#REF!/Fall13!#REF!</f>
        <v>#REF!</v>
      </c>
      <c r="AW152" s="131">
        <f>[7]Sheet1!$K163</f>
        <v>41167.083986224032</v>
      </c>
      <c r="AX152" s="132">
        <f t="shared" si="0"/>
        <v>40981.75198103307</v>
      </c>
    </row>
    <row r="153" spans="2:50">
      <c r="N153">
        <f>Fall13!A161</f>
        <v>2003</v>
      </c>
      <c r="O153">
        <f>Fall13!B161</f>
        <v>1</v>
      </c>
      <c r="P153" s="39">
        <f>AVERAGE(Fall13!Q150:Q161)</f>
        <v>548406.77941183432</v>
      </c>
      <c r="Q153" s="39">
        <f>AVERAGE(Fall13!T150:T161)</f>
        <v>29431.37002727266</v>
      </c>
      <c r="R153" s="15">
        <f>(Fall13!Q162/Fall13!Q150-1)*100</f>
        <v>0.34365594563943169</v>
      </c>
      <c r="S153" s="116">
        <f>(Fall13!R161/Fall13!R149-1)*100</f>
        <v>-0.18386672715318131</v>
      </c>
      <c r="T153" s="117">
        <f>AVERAGE(Fall13!R150:R161)</f>
        <v>42315.908854478097</v>
      </c>
      <c r="U153" s="39">
        <f>AVERAGE(Fall13!M150:M161)</f>
        <v>5188.3975473747441</v>
      </c>
      <c r="V153" s="15">
        <f>(Fall13!M161/Fall13!M149-1)*100</f>
        <v>1.4116667618833567</v>
      </c>
      <c r="X153" s="39">
        <f>AVERAGE(Fall13!E150:E161)</f>
        <v>426.64750870537051</v>
      </c>
      <c r="Y153" s="15">
        <f>(Fall13!E161/Fall13!E149-1)*100</f>
        <v>-3.9355048211450083</v>
      </c>
      <c r="AA153" s="39">
        <f>AVERAGE(Fall13!N150:N161)</f>
        <v>1040.2484921158753</v>
      </c>
      <c r="AB153" s="74">
        <f>(Fall13!N161/Fall13!N149-1)*100</f>
        <v>1.8387329443936729</v>
      </c>
      <c r="AD153" s="63">
        <f>AVERAGE(Fall13!U150:U161)</f>
        <v>86.765379364089938</v>
      </c>
      <c r="AE153" s="15">
        <f>(Fall13!U161/Fall13!U149-1)*100</f>
        <v>3.2655331247811725</v>
      </c>
      <c r="AG153" s="65" t="e">
        <f>AVERAGE(Fall13!#REF!)</f>
        <v>#REF!</v>
      </c>
      <c r="AH153" s="15" t="e">
        <f>(Fall13!#REF!/Fall13!#REF!-1)*100</f>
        <v>#REF!</v>
      </c>
      <c r="AJ153" s="65" t="e">
        <f>AVERAGE(Fall13!#REF!)</f>
        <v>#REF!</v>
      </c>
      <c r="AK153" s="15" t="e">
        <f>(Fall13!#REF!/Fall13!#REF!-1)*100</f>
        <v>#REF!</v>
      </c>
      <c r="AM153" s="124">
        <f>Fall13!R161/Fall13!$R$16</f>
        <v>1.1448948954612139</v>
      </c>
      <c r="AN153" s="125" t="e">
        <f>Fall13!#REF!/Fall13!#REF!</f>
        <v>#REF!</v>
      </c>
      <c r="AP153" s="65">
        <f>Fall13!R161/Fall13!$R$125</f>
        <v>0.97871811298730704</v>
      </c>
      <c r="AQ153" s="65" t="e">
        <f>Fall13!#REF!/Fall13!#REF!</f>
        <v>#REF!</v>
      </c>
      <c r="AW153" s="131">
        <f>[7]Sheet1!$K164</f>
        <v>41072.711687238225</v>
      </c>
      <c r="AX153" s="132">
        <f t="shared" si="0"/>
        <v>41055.923684466339</v>
      </c>
    </row>
    <row r="154" spans="2:50">
      <c r="N154">
        <f>Fall13!A162</f>
        <v>2003</v>
      </c>
      <c r="O154">
        <f>Fall13!B162</f>
        <v>2</v>
      </c>
      <c r="P154" s="39">
        <f>AVERAGE(Fall13!Q151:Q162)</f>
        <v>548563.60236882779</v>
      </c>
      <c r="Q154" s="39">
        <f>AVERAGE(Fall13!T151:T162)</f>
        <v>29418.025503056579</v>
      </c>
      <c r="R154" s="15">
        <f>(Fall13!Q163/Fall13!Q151-1)*100</f>
        <v>0.50138149975422763</v>
      </c>
      <c r="S154" s="116">
        <f>(Fall13!R162/Fall13!R150-1)*100</f>
        <v>-0.26185582294888654</v>
      </c>
      <c r="T154" s="117">
        <f>AVERAGE(Fall13!R151:R162)</f>
        <v>42306.677590311614</v>
      </c>
      <c r="U154" s="39">
        <f>AVERAGE(Fall13!M151:M162)</f>
        <v>5194.0552654850972</v>
      </c>
      <c r="V154" s="15">
        <f>(Fall13!M162/Fall13!M150-1)*100</f>
        <v>1.31659269270199</v>
      </c>
      <c r="X154" s="39">
        <f>AVERAGE(Fall13!E151:E162)</f>
        <v>425.22206196781286</v>
      </c>
      <c r="Y154" s="15">
        <f>(Fall13!E162/Fall13!E150-1)*100</f>
        <v>-3.9362533375306819</v>
      </c>
      <c r="AA154" s="39">
        <f>AVERAGE(Fall13!N151:N162)</f>
        <v>1041.8144473651132</v>
      </c>
      <c r="AB154" s="74">
        <f>(Fall13!N162/Fall13!N150-1)*100</f>
        <v>1.8251198563795423</v>
      </c>
      <c r="AD154" s="63">
        <f>AVERAGE(Fall13!U151:U162)</f>
        <v>86.990248973074358</v>
      </c>
      <c r="AE154" s="15">
        <f>(Fall13!U162/Fall13!U150-1)*100</f>
        <v>3.160649694941764</v>
      </c>
      <c r="AG154" s="65" t="e">
        <f>AVERAGE(Fall13!#REF!)</f>
        <v>#REF!</v>
      </c>
      <c r="AH154" s="15" t="e">
        <f>(Fall13!#REF!/Fall13!#REF!-1)*100</f>
        <v>#REF!</v>
      </c>
      <c r="AJ154" s="65" t="e">
        <f>AVERAGE(Fall13!#REF!)</f>
        <v>#REF!</v>
      </c>
      <c r="AK154" s="15" t="e">
        <f>(Fall13!#REF!/Fall13!#REF!-1)*100</f>
        <v>#REF!</v>
      </c>
      <c r="AM154" s="124">
        <f>Fall13!R162/Fall13!$R$16</f>
        <v>1.1441368077628398</v>
      </c>
      <c r="AN154" s="125" t="e">
        <f>Fall13!#REF!/Fall13!#REF!</f>
        <v>#REF!</v>
      </c>
      <c r="AP154" s="65">
        <f>Fall13!R162/Fall13!$R$125</f>
        <v>0.97807005859858287</v>
      </c>
      <c r="AQ154" s="65" t="e">
        <f>Fall13!#REF!/Fall13!#REF!</f>
        <v>#REF!</v>
      </c>
      <c r="AW154" s="131">
        <f>[7]Sheet1!$K165</f>
        <v>41046.803459815121</v>
      </c>
      <c r="AX154" s="132">
        <f t="shared" si="0"/>
        <v>41109.673314731444</v>
      </c>
    </row>
    <row r="155" spans="2:50">
      <c r="N155">
        <f>Fall13!A163</f>
        <v>2003</v>
      </c>
      <c r="O155">
        <f>Fall13!B163</f>
        <v>3</v>
      </c>
      <c r="P155" s="39">
        <f>AVERAGE(Fall13!Q152:Q163)</f>
        <v>548792.79678483296</v>
      </c>
      <c r="Q155" s="39">
        <f>AVERAGE(Fall13!T152:T163)</f>
        <v>29400.724281724328</v>
      </c>
      <c r="R155" s="15">
        <f>(Fall13!Q164/Fall13!Q152-1)*100</f>
        <v>1.1842516524732227</v>
      </c>
      <c r="S155" s="116">
        <f>(Fall13!R163/Fall13!R151-1)*100</f>
        <v>-0.28724429896250792</v>
      </c>
      <c r="T155" s="117">
        <f>AVERAGE(Fall13!R152:R163)</f>
        <v>42296.550537854615</v>
      </c>
      <c r="U155" s="39">
        <f>AVERAGE(Fall13!M152:M163)</f>
        <v>5199.1280100186978</v>
      </c>
      <c r="V155" s="15">
        <f>(Fall13!M163/Fall13!M151-1)*100</f>
        <v>1.1786350157001024</v>
      </c>
      <c r="X155" s="39">
        <f>AVERAGE(Fall13!E152:E163)</f>
        <v>423.7398145933617</v>
      </c>
      <c r="Y155" s="15">
        <f>(Fall13!E163/Fall13!E151-1)*100</f>
        <v>-4.10942951712161</v>
      </c>
      <c r="AA155" s="39">
        <f>AVERAGE(Fall13!N152:N163)</f>
        <v>1043.4782338552307</v>
      </c>
      <c r="AB155" s="74">
        <f>(Fall13!N163/Fall13!N151-1)*100</f>
        <v>1.940523469367017</v>
      </c>
      <c r="AD155" s="63">
        <f>AVERAGE(Fall13!U152:U163)</f>
        <v>87.172815882559348</v>
      </c>
      <c r="AE155" s="15">
        <f>(Fall13!U163/Fall13!U151-1)*100</f>
        <v>2.5540227665546755</v>
      </c>
      <c r="AG155" s="65" t="e">
        <f>AVERAGE(Fall13!#REF!)</f>
        <v>#REF!</v>
      </c>
      <c r="AH155" s="15" t="e">
        <f>(Fall13!#REF!/Fall13!#REF!-1)*100</f>
        <v>#REF!</v>
      </c>
      <c r="AJ155" s="65" t="e">
        <f>AVERAGE(Fall13!#REF!)</f>
        <v>#REF!</v>
      </c>
      <c r="AK155" s="15" t="e">
        <f>(Fall13!#REF!/Fall13!#REF!-1)*100</f>
        <v>#REF!</v>
      </c>
      <c r="AM155" s="124">
        <f>Fall13!R163/Fall13!$R$16</f>
        <v>1.143931690705396</v>
      </c>
      <c r="AN155" s="125" t="e">
        <f>Fall13!#REF!/Fall13!#REF!</f>
        <v>#REF!</v>
      </c>
      <c r="AP155" s="65">
        <f>Fall13!R163/Fall13!$R$125</f>
        <v>0.97789471343790579</v>
      </c>
      <c r="AQ155" s="65" t="e">
        <f>Fall13!#REF!/Fall13!#REF!</f>
        <v>#REF!</v>
      </c>
      <c r="AW155" s="131">
        <f>[7]Sheet1!$K166</f>
        <v>41111.714023113876</v>
      </c>
      <c r="AX155" s="132">
        <f t="shared" si="0"/>
        <v>41152.315850599909</v>
      </c>
    </row>
    <row r="156" spans="2:50">
      <c r="N156">
        <f>Fall13!A164</f>
        <v>2003</v>
      </c>
      <c r="O156">
        <f>Fall13!B164</f>
        <v>4</v>
      </c>
      <c r="P156" s="39">
        <f>AVERAGE(Fall13!Q153:Q164)</f>
        <v>549333.46096058702</v>
      </c>
      <c r="Q156" s="39">
        <f>AVERAGE(Fall13!T153:T164)</f>
        <v>29403.923544902311</v>
      </c>
      <c r="R156" s="15">
        <f>(Fall13!Q165/Fall13!Q153-1)*100</f>
        <v>1.9382607926992979</v>
      </c>
      <c r="S156" s="116">
        <f>(Fall13!R164/Fall13!R152-1)*100</f>
        <v>-0.29240888250273711</v>
      </c>
      <c r="T156" s="117">
        <f>AVERAGE(Fall13!R153:R164)</f>
        <v>42286.240753971018</v>
      </c>
      <c r="U156" s="39">
        <f>AVERAGE(Fall13!M153:M164)</f>
        <v>5203.6698816280705</v>
      </c>
      <c r="V156" s="15">
        <f>(Fall13!M164/Fall13!M152-1)*100</f>
        <v>1.0536690809744842</v>
      </c>
      <c r="X156" s="39">
        <f>AVERAGE(Fall13!E153:E164)</f>
        <v>422.16819129754708</v>
      </c>
      <c r="Y156" s="15">
        <f>(Fall13!E164/Fall13!E152-1)*100</f>
        <v>-4.3729803239874183</v>
      </c>
      <c r="AA156" s="39">
        <f>AVERAGE(Fall13!N153:N164)</f>
        <v>1045.2514389375144</v>
      </c>
      <c r="AB156" s="74">
        <f>(Fall13!N164/Fall13!N152-1)*100</f>
        <v>2.0705739740616291</v>
      </c>
      <c r="AD156" s="63">
        <f>AVERAGE(Fall13!U153:U164)</f>
        <v>87.294783288954321</v>
      </c>
      <c r="AE156" s="15">
        <f>(Fall13!U164/Fall13!U152-1)*100</f>
        <v>1.6975948370656191</v>
      </c>
      <c r="AG156" s="65" t="e">
        <f>AVERAGE(Fall13!#REF!)</f>
        <v>#REF!</v>
      </c>
      <c r="AH156" s="15" t="e">
        <f>(Fall13!#REF!/Fall13!#REF!-1)*100</f>
        <v>#REF!</v>
      </c>
      <c r="AJ156" s="65" t="e">
        <f>AVERAGE(Fall13!#REF!)</f>
        <v>#REF!</v>
      </c>
      <c r="AK156" s="15" t="e">
        <f>(Fall13!#REF!/Fall13!#REF!-1)*100</f>
        <v>#REF!</v>
      </c>
      <c r="AM156" s="124">
        <f>Fall13!R164/Fall13!$R$16</f>
        <v>1.1439445028417823</v>
      </c>
      <c r="AN156" s="125" t="e">
        <f>Fall13!#REF!/Fall13!#REF!</f>
        <v>#REF!</v>
      </c>
      <c r="AP156" s="65">
        <f>Fall13!R164/Fall13!$R$125</f>
        <v>0.9779056659454215</v>
      </c>
      <c r="AQ156" s="65" t="e">
        <f>Fall13!#REF!/Fall13!#REF!</f>
        <v>#REF!</v>
      </c>
      <c r="AW156" s="131">
        <f>[7]Sheet1!$K167</f>
        <v>41218.540188744104</v>
      </c>
      <c r="AX156" s="132">
        <f t="shared" si="0"/>
        <v>41188.391334411521</v>
      </c>
    </row>
    <row r="157" spans="2:50">
      <c r="N157">
        <f>Fall13!A165</f>
        <v>2003</v>
      </c>
      <c r="O157">
        <f>Fall13!B165</f>
        <v>5</v>
      </c>
      <c r="P157" s="39">
        <f>AVERAGE(Fall13!Q154:Q165)</f>
        <v>550216.42321922327</v>
      </c>
      <c r="Q157" s="39">
        <f>AVERAGE(Fall13!T154:T165)</f>
        <v>29436.666861621921</v>
      </c>
      <c r="R157" s="15">
        <f>(Fall13!Q166/Fall13!Q154-1)*100</f>
        <v>2.4159488184260169</v>
      </c>
      <c r="S157" s="116">
        <f>(Fall13!R165/Fall13!R153-1)*100</f>
        <v>-0.33598447712884782</v>
      </c>
      <c r="T157" s="117">
        <f>AVERAGE(Fall13!R154:R165)</f>
        <v>42274.392266446899</v>
      </c>
      <c r="U157" s="39">
        <f>AVERAGE(Fall13!M154:M165)</f>
        <v>5208.0268943485771</v>
      </c>
      <c r="V157" s="15">
        <f>(Fall13!M165/Fall13!M153-1)*100</f>
        <v>1.0097909918747483</v>
      </c>
      <c r="X157" s="39">
        <f>AVERAGE(Fall13!E154:E165)</f>
        <v>420.52373473118547</v>
      </c>
      <c r="Y157" s="15">
        <f>(Fall13!E165/Fall13!E153-1)*100</f>
        <v>-4.5912879863357787</v>
      </c>
      <c r="AA157" s="39">
        <f>AVERAGE(Fall13!N154:N165)</f>
        <v>1046.981678859355</v>
      </c>
      <c r="AB157" s="74">
        <f>(Fall13!N165/Fall13!N153-1)*100</f>
        <v>2.0169657053417778</v>
      </c>
      <c r="AD157" s="63">
        <f>AVERAGE(Fall13!U154:U165)</f>
        <v>87.368717485726748</v>
      </c>
      <c r="AE157" s="15">
        <f>(Fall13!U165/Fall13!U153-1)*100</f>
        <v>1.0243491707866426</v>
      </c>
      <c r="AG157" s="65" t="e">
        <f>AVERAGE(Fall13!#REF!)</f>
        <v>#REF!</v>
      </c>
      <c r="AH157" s="15" t="e">
        <f>(Fall13!#REF!/Fall13!#REF!-1)*100</f>
        <v>#REF!</v>
      </c>
      <c r="AJ157" s="65" t="e">
        <f>AVERAGE(Fall13!#REF!)</f>
        <v>#REF!</v>
      </c>
      <c r="AK157" s="15" t="e">
        <f>(Fall13!#REF!/Fall13!#REF!-1)*100</f>
        <v>#REF!</v>
      </c>
      <c r="AM157" s="124">
        <f>Fall13!R165/Fall13!$R$16</f>
        <v>1.1436675924453088</v>
      </c>
      <c r="AN157" s="125" t="e">
        <f>Fall13!#REF!/Fall13!#REF!</f>
        <v>#REF!</v>
      </c>
      <c r="AP157" s="65">
        <f>Fall13!R165/Fall13!$R$125</f>
        <v>0.97766894795342296</v>
      </c>
      <c r="AQ157" s="65" t="e">
        <f>Fall13!#REF!/Fall13!#REF!</f>
        <v>#REF!</v>
      </c>
      <c r="AW157" s="131">
        <f>[7]Sheet1!$K168</f>
        <v>41285.173069692246</v>
      </c>
      <c r="AX157" s="132">
        <f t="shared" si="0"/>
        <v>41215.77666586003</v>
      </c>
    </row>
    <row r="158" spans="2:50">
      <c r="N158">
        <f>Fall13!A166</f>
        <v>2003</v>
      </c>
      <c r="O158">
        <f>Fall13!B166</f>
        <v>6</v>
      </c>
      <c r="P158" s="39">
        <f>AVERAGE(Fall13!Q155:Q166)</f>
        <v>551315.59873424971</v>
      </c>
      <c r="Q158" s="39">
        <f>AVERAGE(Fall13!T155:T166)</f>
        <v>29494.448696166</v>
      </c>
      <c r="R158" s="15">
        <f>(Fall13!Q167/Fall13!Q155-1)*100</f>
        <v>2.6648529682273825</v>
      </c>
      <c r="S158" s="116">
        <f>(Fall13!R166/Fall13!R154-1)*100</f>
        <v>-0.45287288486668409</v>
      </c>
      <c r="T158" s="117">
        <f>AVERAGE(Fall13!R155:R166)</f>
        <v>42258.415343920227</v>
      </c>
      <c r="U158" s="39">
        <f>AVERAGE(Fall13!M155:M166)</f>
        <v>5212.6833426190587</v>
      </c>
      <c r="V158" s="15">
        <f>(Fall13!M166/Fall13!M154-1)*100</f>
        <v>1.0789637686497322</v>
      </c>
      <c r="X158" s="39">
        <f>AVERAGE(Fall13!E155:E166)</f>
        <v>418.85702384824123</v>
      </c>
      <c r="Y158" s="15">
        <f>(Fall13!E166/Fall13!E154-1)*100</f>
        <v>-4.6694822303664285</v>
      </c>
      <c r="AA158" s="39">
        <f>AVERAGE(Fall13!N155:N166)</f>
        <v>1048.4255715330062</v>
      </c>
      <c r="AB158" s="74">
        <f>(Fall13!N166/Fall13!N154-1)*100</f>
        <v>1.6724927178988658</v>
      </c>
      <c r="AD158" s="63">
        <f>AVERAGE(Fall13!U155:U166)</f>
        <v>87.428421493043757</v>
      </c>
      <c r="AE158" s="15">
        <f>(Fall13!U166/Fall13!U154-1)*100</f>
        <v>0.82436545955610896</v>
      </c>
      <c r="AG158" s="65" t="e">
        <f>AVERAGE(Fall13!#REF!)</f>
        <v>#REF!</v>
      </c>
      <c r="AH158" s="15" t="e">
        <f>(Fall13!#REF!/Fall13!#REF!-1)*100</f>
        <v>#REF!</v>
      </c>
      <c r="AJ158" s="65" t="e">
        <f>AVERAGE(Fall13!#REF!)</f>
        <v>#REF!</v>
      </c>
      <c r="AK158" s="15" t="e">
        <f>(Fall13!#REF!/Fall13!#REF!-1)*100</f>
        <v>#REF!</v>
      </c>
      <c r="AM158" s="124">
        <f>Fall13!R166/Fall13!$R$16</f>
        <v>1.1427816881493682</v>
      </c>
      <c r="AN158" s="125" t="e">
        <f>Fall13!#REF!/Fall13!#REF!</f>
        <v>#REF!</v>
      </c>
      <c r="AP158" s="65">
        <f>Fall13!R166/Fall13!$R$125</f>
        <v>0.97691162902026352</v>
      </c>
      <c r="AQ158" s="65" t="e">
        <f>Fall13!#REF!/Fall13!#REF!</f>
        <v>#REF!</v>
      </c>
      <c r="AW158" s="131">
        <f>[7]Sheet1!$K169</f>
        <v>41260.6293114523</v>
      </c>
      <c r="AX158" s="132">
        <f t="shared" si="0"/>
        <v>41227.931055609428</v>
      </c>
    </row>
    <row r="159" spans="2:50">
      <c r="N159">
        <f>Fall13!A167</f>
        <v>2003</v>
      </c>
      <c r="O159">
        <f>Fall13!B167</f>
        <v>7</v>
      </c>
      <c r="P159" s="39">
        <f>AVERAGE(Fall13!Q156:Q167)</f>
        <v>552528.29848102783</v>
      </c>
      <c r="Q159" s="39">
        <f>AVERAGE(Fall13!T156:T167)</f>
        <v>29568.725770215879</v>
      </c>
      <c r="R159" s="15">
        <f>(Fall13!Q168/Fall13!Q156-1)*100</f>
        <v>2.8742764839239099</v>
      </c>
      <c r="S159" s="116">
        <f>(Fall13!R167/Fall13!R155-1)*100</f>
        <v>-0.60271745636939489</v>
      </c>
      <c r="T159" s="117">
        <f>AVERAGE(Fall13!R156:R167)</f>
        <v>42237.142567279836</v>
      </c>
      <c r="U159" s="39">
        <f>AVERAGE(Fall13!M156:M167)</f>
        <v>5217.8751380103358</v>
      </c>
      <c r="V159" s="15">
        <f>(Fall13!M167/Fall13!M155-1)*100</f>
        <v>1.2030244411232793</v>
      </c>
      <c r="X159" s="39">
        <f>AVERAGE(Fall13!E156:E167)</f>
        <v>417.20937365605988</v>
      </c>
      <c r="Y159" s="15">
        <f>(Fall13!E167/Fall13!E155-1)*100</f>
        <v>-4.6316568495083255</v>
      </c>
      <c r="AA159" s="39">
        <f>AVERAGE(Fall13!N156:N167)</f>
        <v>1049.4583071419249</v>
      </c>
      <c r="AB159" s="74">
        <f>(Fall13!N167/Fall13!N155-1)*100</f>
        <v>1.1864855486810599</v>
      </c>
      <c r="AD159" s="63">
        <f>AVERAGE(Fall13!U156:U167)</f>
        <v>87.502277627522119</v>
      </c>
      <c r="AE159" s="15">
        <f>(Fall13!U167/Fall13!U155-1)*100</f>
        <v>1.0177945087550988</v>
      </c>
      <c r="AG159" s="65" t="e">
        <f>AVERAGE(Fall13!#REF!)</f>
        <v>#REF!</v>
      </c>
      <c r="AH159" s="15" t="e">
        <f>(Fall13!#REF!/Fall13!#REF!-1)*100</f>
        <v>#REF!</v>
      </c>
      <c r="AJ159" s="65" t="e">
        <f>AVERAGE(Fall13!#REF!)</f>
        <v>#REF!</v>
      </c>
      <c r="AK159" s="15" t="e">
        <f>(Fall13!#REF!/Fall13!#REF!-1)*100</f>
        <v>#REF!</v>
      </c>
      <c r="AM159" s="124">
        <f>Fall13!R167/Fall13!$R$16</f>
        <v>1.1415702766060973</v>
      </c>
      <c r="AN159" s="125" t="e">
        <f>Fall13!#REF!/Fall13!#REF!</f>
        <v>#REF!</v>
      </c>
      <c r="AP159" s="65">
        <f>Fall13!R167/Fall13!$R$125</f>
        <v>0.97587604887715917</v>
      </c>
      <c r="AQ159" s="65" t="e">
        <f>Fall13!#REF!/Fall13!#REF!</f>
        <v>#REF!</v>
      </c>
      <c r="AW159" s="131">
        <f>[7]Sheet1!$K170</f>
        <v>41183.648460386212</v>
      </c>
      <c r="AX159" s="132">
        <f t="shared" si="0"/>
        <v>41222.619829893702</v>
      </c>
    </row>
    <row r="160" spans="2:50">
      <c r="N160">
        <f>Fall13!A168</f>
        <v>2003</v>
      </c>
      <c r="O160">
        <f>Fall13!B168</f>
        <v>8</v>
      </c>
      <c r="P160" s="39">
        <f>AVERAGE(Fall13!Q157:Q168)</f>
        <v>553838.76723496558</v>
      </c>
      <c r="Q160" s="39">
        <f>AVERAGE(Fall13!T157:T168)</f>
        <v>29650.257567481371</v>
      </c>
      <c r="R160" s="15">
        <f>(Fall13!Q169/Fall13!Q157-1)*100</f>
        <v>3.1848969176444086</v>
      </c>
      <c r="S160" s="116">
        <f>(Fall13!R168/Fall13!R156-1)*100</f>
        <v>-0.72210131210805883</v>
      </c>
      <c r="T160" s="117">
        <f>AVERAGE(Fall13!R157:R168)</f>
        <v>42211.649306993953</v>
      </c>
      <c r="U160" s="39">
        <f>AVERAGE(Fall13!M157:M168)</f>
        <v>5223.4597308055563</v>
      </c>
      <c r="V160" s="15">
        <f>(Fall13!M168/Fall13!M156-1)*100</f>
        <v>1.2932614461405256</v>
      </c>
      <c r="X160" s="39">
        <f>AVERAGE(Fall13!E157:E168)</f>
        <v>415.59821937464585</v>
      </c>
      <c r="Y160" s="15">
        <f>(Fall13!E168/Fall13!E156-1)*100</f>
        <v>-4.5432230843822978</v>
      </c>
      <c r="AA160" s="39">
        <f>AVERAGE(Fall13!N157:N168)</f>
        <v>1050.1420280326377</v>
      </c>
      <c r="AB160" s="74">
        <f>(Fall13!N168/Fall13!N156-1)*100</f>
        <v>0.78099545927448055</v>
      </c>
      <c r="AD160" s="63">
        <f>AVERAGE(Fall13!U157:U168)</f>
        <v>87.604230411736168</v>
      </c>
      <c r="AE160" s="15">
        <f>(Fall13!U168/Fall13!U156-1)*100</f>
        <v>1.4046269324807126</v>
      </c>
      <c r="AG160" s="65" t="e">
        <f>AVERAGE(Fall13!#REF!)</f>
        <v>#REF!</v>
      </c>
      <c r="AH160" s="15" t="e">
        <f>(Fall13!#REF!/Fall13!#REF!-1)*100</f>
        <v>#REF!</v>
      </c>
      <c r="AJ160" s="65" t="e">
        <f>AVERAGE(Fall13!#REF!)</f>
        <v>#REF!</v>
      </c>
      <c r="AK160" s="15" t="e">
        <f>(Fall13!#REF!/Fall13!#REF!-1)*100</f>
        <v>#REF!</v>
      </c>
      <c r="AM160" s="124">
        <f>Fall13!R168/Fall13!$R$16</f>
        <v>1.14050594494824</v>
      </c>
      <c r="AN160" s="125" t="e">
        <f>Fall13!#REF!/Fall13!#REF!</f>
        <v>#REF!</v>
      </c>
      <c r="AP160" s="65">
        <f>Fall13!R168/Fall13!$R$125</f>
        <v>0.97496620057938066</v>
      </c>
      <c r="AQ160" s="65" t="e">
        <f>Fall13!#REF!/Fall13!#REF!</f>
        <v>#REF!</v>
      </c>
      <c r="AW160" s="131">
        <f>[7]Sheet1!$K171</f>
        <v>41122.673767627915</v>
      </c>
      <c r="AX160" s="132">
        <f t="shared" si="0"/>
        <v>41204.706766466064</v>
      </c>
    </row>
    <row r="161" spans="14:50">
      <c r="N161">
        <f>Fall13!A169</f>
        <v>2003</v>
      </c>
      <c r="O161">
        <f>Fall13!B169</f>
        <v>9</v>
      </c>
      <c r="P161" s="39">
        <f>AVERAGE(Fall13!Q158:Q169)</f>
        <v>555295.51325750793</v>
      </c>
      <c r="Q161" s="39">
        <f>AVERAGE(Fall13!T158:T169)</f>
        <v>29730.355262418758</v>
      </c>
      <c r="R161" s="15">
        <f>(Fall13!Q170/Fall13!Q158-1)*100</f>
        <v>3.6338295432698287</v>
      </c>
      <c r="S161" s="116">
        <f>(Fall13!R169/Fall13!R157-1)*100</f>
        <v>-0.75933440080242498</v>
      </c>
      <c r="T161" s="117">
        <f>AVERAGE(Fall13!R158:R169)</f>
        <v>42184.843836597203</v>
      </c>
      <c r="U161" s="39">
        <f>AVERAGE(Fall13!M158:M169)</f>
        <v>5229.0714999150141</v>
      </c>
      <c r="V161" s="15">
        <f>(Fall13!M169/Fall13!M157-1)*100</f>
        <v>1.2973658173255354</v>
      </c>
      <c r="X161" s="39">
        <f>AVERAGE(Fall13!E158:E169)</f>
        <v>414.02489952461173</v>
      </c>
      <c r="Y161" s="15">
        <f>(Fall13!E169/Fall13!E157-1)*100</f>
        <v>-4.4483509036413071</v>
      </c>
      <c r="AA161" s="39">
        <f>AVERAGE(Fall13!N158:N169)</f>
        <v>1050.6853891944527</v>
      </c>
      <c r="AB161" s="74">
        <f>(Fall13!N169/Fall13!N157-1)*100</f>
        <v>0.62036967878620342</v>
      </c>
      <c r="AD161" s="63">
        <f>AVERAGE(Fall13!U158:U169)</f>
        <v>87.734092173407134</v>
      </c>
      <c r="AE161" s="15">
        <f>(Fall13!U169/Fall13!U157-1)*100</f>
        <v>1.7912637764958106</v>
      </c>
      <c r="AG161" s="65" t="e">
        <f>AVERAGE(Fall13!#REF!)</f>
        <v>#REF!</v>
      </c>
      <c r="AH161" s="15" t="e">
        <f>(Fall13!#REF!/Fall13!#REF!-1)*100</f>
        <v>#REF!</v>
      </c>
      <c r="AJ161" s="65" t="e">
        <f>AVERAGE(Fall13!#REF!)</f>
        <v>#REF!</v>
      </c>
      <c r="AK161" s="15" t="e">
        <f>(Fall13!#REF!/Fall13!#REF!-1)*100</f>
        <v>#REF!</v>
      </c>
      <c r="AM161" s="124">
        <f>Fall13!R169/Fall13!$R$16</f>
        <v>1.1399813772885032</v>
      </c>
      <c r="AN161" s="125" t="e">
        <f>Fall13!#REF!/Fall13!#REF!</f>
        <v>#REF!</v>
      </c>
      <c r="AP161" s="65">
        <f>Fall13!R169/Fall13!$R$125</f>
        <v>0.97451777175669385</v>
      </c>
      <c r="AQ161" s="65" t="e">
        <f>Fall13!#REF!/Fall13!#REF!</f>
        <v>#REF!</v>
      </c>
      <c r="AW161" s="131">
        <f>[7]Sheet1!$K172</f>
        <v>41125.610846979995</v>
      </c>
      <c r="AX161" s="132">
        <f t="shared" si="0"/>
        <v>41184.398459000724</v>
      </c>
    </row>
    <row r="162" spans="14:50">
      <c r="N162">
        <f>Fall13!A170</f>
        <v>2003</v>
      </c>
      <c r="O162">
        <f>Fall13!B170</f>
        <v>10</v>
      </c>
      <c r="P162" s="39">
        <f>AVERAGE(Fall13!Q159:Q170)</f>
        <v>556962.83290387155</v>
      </c>
      <c r="Q162" s="39">
        <f>AVERAGE(Fall13!T159:T170)</f>
        <v>29805.850858099526</v>
      </c>
      <c r="R162" s="15">
        <f>(Fall13!Q171/Fall13!Q159-1)*100</f>
        <v>4.2183368793342835</v>
      </c>
      <c r="S162" s="116">
        <f>(Fall13!R170/Fall13!R158-1)*100</f>
        <v>-0.71523092572812752</v>
      </c>
      <c r="T162" s="117">
        <f>AVERAGE(Fall13!R159:R170)</f>
        <v>42159.606740171053</v>
      </c>
      <c r="U162" s="39">
        <f>AVERAGE(Fall13!M159:M170)</f>
        <v>5234.6538619041676</v>
      </c>
      <c r="V162" s="15">
        <f>(Fall13!M170/Fall13!M158-1)*100</f>
        <v>1.2876268219629505</v>
      </c>
      <c r="X162" s="39">
        <f>AVERAGE(Fall13!E159:E170)</f>
        <v>412.50470944975206</v>
      </c>
      <c r="Y162" s="15">
        <f>(Fall13!E170/Fall13!E158-1)*100</f>
        <v>-4.3087122225953456</v>
      </c>
      <c r="AA162" s="39">
        <f>AVERAGE(Fall13!N159:N170)</f>
        <v>1051.2590159501594</v>
      </c>
      <c r="AB162" s="74">
        <f>(Fall13!N170/Fall13!N158-1)*100</f>
        <v>0.65675272854419653</v>
      </c>
      <c r="AD162" s="63">
        <f>AVERAGE(Fall13!U159:U170)</f>
        <v>87.883753929838221</v>
      </c>
      <c r="AE162" s="15">
        <f>(Fall13!U170/Fall13!U158-1)*100</f>
        <v>2.0665048511097739</v>
      </c>
      <c r="AG162" s="65" t="e">
        <f>AVERAGE(Fall13!#REF!)</f>
        <v>#REF!</v>
      </c>
      <c r="AH162" s="15" t="e">
        <f>(Fall13!#REF!/Fall13!#REF!-1)*100</f>
        <v>#REF!</v>
      </c>
      <c r="AJ162" s="65" t="e">
        <f>AVERAGE(Fall13!#REF!)</f>
        <v>#REF!</v>
      </c>
      <c r="AK162" s="15" t="e">
        <f>(Fall13!#REF!/Fall13!#REF!-1)*100</f>
        <v>#REF!</v>
      </c>
      <c r="AM162" s="124">
        <f>Fall13!R170/Fall13!$R$16</f>
        <v>1.1399701082013256</v>
      </c>
      <c r="AN162" s="125" t="e">
        <f>Fall13!#REF!/Fall13!#REF!</f>
        <v>#REF!</v>
      </c>
      <c r="AP162" s="65">
        <f>Fall13!R170/Fall13!$R$125</f>
        <v>0.97450813833114414</v>
      </c>
      <c r="AQ162" s="65" t="e">
        <f>Fall13!#REF!/Fall13!#REF!</f>
        <v>#REF!</v>
      </c>
      <c r="AW162" s="131">
        <f>[7]Sheet1!$K173</f>
        <v>41170.75953427171</v>
      </c>
      <c r="AX162" s="132">
        <f t="shared" si="0"/>
        <v>41169.846294080031</v>
      </c>
    </row>
    <row r="163" spans="14:50">
      <c r="N163">
        <f>Fall13!A171</f>
        <v>2003</v>
      </c>
      <c r="O163">
        <f>Fall13!B171</f>
        <v>11</v>
      </c>
      <c r="P163" s="39">
        <f>AVERAGE(Fall13!Q160:Q171)</f>
        <v>558901.01557361707</v>
      </c>
      <c r="Q163" s="39">
        <f>AVERAGE(Fall13!T160:T171)</f>
        <v>29880.350975833266</v>
      </c>
      <c r="R163" s="15">
        <f>(Fall13!Q172/Fall13!Q160-1)*100</f>
        <v>4.9158859399819788</v>
      </c>
      <c r="S163" s="116">
        <f>(Fall13!R171/Fall13!R159-1)*100</f>
        <v>-0.60437229687940741</v>
      </c>
      <c r="T163" s="117">
        <f>AVERAGE(Fall13!R160:R171)</f>
        <v>42138.298166426423</v>
      </c>
      <c r="U163" s="39">
        <f>AVERAGE(Fall13!M160:M171)</f>
        <v>5240.6099363777575</v>
      </c>
      <c r="V163" s="15">
        <f>(Fall13!M171/Fall13!M159-1)*100</f>
        <v>1.3709795272767389</v>
      </c>
      <c r="X163" s="39">
        <f>AVERAGE(Fall13!E160:E171)</f>
        <v>411.07488521997726</v>
      </c>
      <c r="Y163" s="15">
        <f>(Fall13!E171/Fall13!E159-1)*100</f>
        <v>-4.0630189392173559</v>
      </c>
      <c r="AA163" s="39">
        <f>AVERAGE(Fall13!N160:N171)</f>
        <v>1051.9463342573208</v>
      </c>
      <c r="AB163" s="74">
        <f>(Fall13!N171/Fall13!N159-1)*100</f>
        <v>0.78902543962227067</v>
      </c>
      <c r="AD163" s="63">
        <f>AVERAGE(Fall13!U160:U171)</f>
        <v>88.038620570956525</v>
      </c>
      <c r="AE163" s="15">
        <f>(Fall13!U171/Fall13!U159-1)*100</f>
        <v>2.1359772839665281</v>
      </c>
      <c r="AG163" s="65" t="e">
        <f>AVERAGE(Fall13!#REF!)</f>
        <v>#REF!</v>
      </c>
      <c r="AH163" s="15" t="e">
        <f>(Fall13!#REF!/Fall13!#REF!-1)*100</f>
        <v>#REF!</v>
      </c>
      <c r="AJ163" s="65" t="e">
        <f>AVERAGE(Fall13!#REF!)</f>
        <v>#REF!</v>
      </c>
      <c r="AK163" s="15" t="e">
        <f>(Fall13!#REF!/Fall13!#REF!-1)*100</f>
        <v>#REF!</v>
      </c>
      <c r="AM163" s="124">
        <f>Fall13!R171/Fall13!$R$16</f>
        <v>1.1403412766688759</v>
      </c>
      <c r="AN163" s="125" t="e">
        <f>Fall13!#REF!/Fall13!#REF!</f>
        <v>#REF!</v>
      </c>
      <c r="AP163" s="65">
        <f>Fall13!R171/Fall13!$R$125</f>
        <v>0.97482543322310444</v>
      </c>
      <c r="AQ163" s="65" t="e">
        <f>Fall13!#REF!/Fall13!#REF!</f>
        <v>#REF!</v>
      </c>
      <c r="AW163" s="131">
        <f>[7]Sheet1!$K174</f>
        <v>41216.934515612251</v>
      </c>
      <c r="AX163" s="132">
        <f t="shared" si="0"/>
        <v>41165.190237596507</v>
      </c>
    </row>
    <row r="164" spans="14:50">
      <c r="N164">
        <f>Fall13!A172</f>
        <v>2003</v>
      </c>
      <c r="O164">
        <f>Fall13!B172</f>
        <v>12</v>
      </c>
      <c r="P164" s="39">
        <f>AVERAGE(Fall13!Q161:Q172)</f>
        <v>561156.89482573292</v>
      </c>
      <c r="Q164" s="39">
        <f>AVERAGE(Fall13!T161:T172)</f>
        <v>29961.898213990909</v>
      </c>
      <c r="R164" s="15">
        <f>(Fall13!Q173/Fall13!Q161-1)*100</f>
        <v>5.6320853398820203</v>
      </c>
      <c r="S164" s="116">
        <f>(Fall13!R172/Fall13!R160-1)*100</f>
        <v>-0.43973567240336298</v>
      </c>
      <c r="T164" s="117">
        <f>AVERAGE(Fall13!R161:R172)</f>
        <v>42122.810371420295</v>
      </c>
      <c r="U164" s="39">
        <f>AVERAGE(Fall13!M161:M172)</f>
        <v>5247.6636071989278</v>
      </c>
      <c r="V164" s="15">
        <f>(Fall13!M172/Fall13!M160-1)*100</f>
        <v>1.6215315200398539</v>
      </c>
      <c r="X164" s="39">
        <f>AVERAGE(Fall13!E161:E172)</f>
        <v>409.79095851708166</v>
      </c>
      <c r="Y164" s="15">
        <f>(Fall13!E172/Fall13!E160-1)*100</f>
        <v>-3.6594184980907718</v>
      </c>
      <c r="AA164" s="39">
        <f>AVERAGE(Fall13!N161:N172)</f>
        <v>1052.760261000564</v>
      </c>
      <c r="AB164" s="74">
        <f>(Fall13!N172/Fall13!N160-1)*100</f>
        <v>0.93452799027831102</v>
      </c>
      <c r="AD164" s="63">
        <f>AVERAGE(Fall13!U161:U172)</f>
        <v>88.182320411889449</v>
      </c>
      <c r="AE164" s="15">
        <f>(Fall13!U172/Fall13!U160-1)*100</f>
        <v>1.9735600266054698</v>
      </c>
      <c r="AG164" s="65" t="e">
        <f>AVERAGE(Fall13!#REF!)</f>
        <v>#REF!</v>
      </c>
      <c r="AH164" s="15" t="e">
        <f>(Fall13!#REF!/Fall13!#REF!-1)*100</f>
        <v>#REF!</v>
      </c>
      <c r="AJ164" s="65" t="e">
        <f>AVERAGE(Fall13!#REF!)</f>
        <v>#REF!</v>
      </c>
      <c r="AK164" s="15" t="e">
        <f>(Fall13!#REF!/Fall13!#REF!-1)*100</f>
        <v>#REF!</v>
      </c>
      <c r="AM164" s="124">
        <f>Fall13!R172/Fall13!$R$16</f>
        <v>1.1410420928018354</v>
      </c>
      <c r="AN164" s="125" t="e">
        <f>Fall13!#REF!/Fall13!#REF!</f>
        <v>#REF!</v>
      </c>
      <c r="AP164" s="65">
        <f>Fall13!R172/Fall13!$R$125</f>
        <v>0.97542452877844366</v>
      </c>
      <c r="AQ164" s="65" t="e">
        <f>Fall13!#REF!/Fall13!#REF!</f>
        <v>#REF!</v>
      </c>
      <c r="AW164" s="131">
        <f>[7]Sheet1!$K175</f>
        <v>41236.960233664431</v>
      </c>
      <c r="AX164" s="132">
        <f t="shared" si="0"/>
        <v>41171.013258216532</v>
      </c>
    </row>
    <row r="165" spans="14:50">
      <c r="N165">
        <f>Fall13!A173</f>
        <v>2004</v>
      </c>
      <c r="O165">
        <f>Fall13!B173</f>
        <v>1</v>
      </c>
      <c r="P165" s="39">
        <f>AVERAGE(Fall13!Q162:Q173)</f>
        <v>563736.17405500973</v>
      </c>
      <c r="Q165" s="39">
        <f>AVERAGE(Fall13!T162:T173)</f>
        <v>30055.756505573303</v>
      </c>
      <c r="R165" s="15">
        <f>(Fall13!Q174/Fall13!Q162-1)*100</f>
        <v>6.2027891338835239</v>
      </c>
      <c r="S165" s="116">
        <f>(Fall13!R173/Fall13!R161-1)*100</f>
        <v>-0.23086883372306355</v>
      </c>
      <c r="T165" s="117">
        <f>AVERAGE(Fall13!R162:R173)</f>
        <v>42114.687432323975</v>
      </c>
      <c r="U165" s="39">
        <f>AVERAGE(Fall13!M162:M173)</f>
        <v>5256.4295748054437</v>
      </c>
      <c r="V165" s="15">
        <f>(Fall13!M173/Fall13!M161-1)*100</f>
        <v>2.0139082331542379</v>
      </c>
      <c r="X165" s="39">
        <f>AVERAGE(Fall13!E162:E173)</f>
        <v>408.71594597243097</v>
      </c>
      <c r="Y165" s="15">
        <f>(Fall13!E173/Fall13!E161-1)*100</f>
        <v>-3.0757498878656087</v>
      </c>
      <c r="AA165" s="39">
        <f>AVERAGE(Fall13!N162:N173)</f>
        <v>1053.6908022983255</v>
      </c>
      <c r="AB165" s="74">
        <f>(Fall13!N173/Fall13!N161-1)*100</f>
        <v>1.0667156518958887</v>
      </c>
      <c r="AD165" s="63">
        <f>AVERAGE(Fall13!U162:U173)</f>
        <v>88.311864221990888</v>
      </c>
      <c r="AE165" s="15">
        <f>(Fall13!U173/Fall13!U161-1)*100</f>
        <v>1.7699129394676882</v>
      </c>
      <c r="AG165" s="65" t="e">
        <f>AVERAGE(Fall13!#REF!)</f>
        <v>#REF!</v>
      </c>
      <c r="AH165" s="15" t="e">
        <f>(Fall13!#REF!/Fall13!#REF!-1)*100</f>
        <v>#REF!</v>
      </c>
      <c r="AJ165" s="65" t="e">
        <f>AVERAGE(Fall13!#REF!)</f>
        <v>#REF!</v>
      </c>
      <c r="AK165" s="15" t="e">
        <f>(Fall13!#REF!/Fall13!#REF!-1)*100</f>
        <v>#REF!</v>
      </c>
      <c r="AM165" s="124">
        <f>Fall13!R173/Fall13!$R$16</f>
        <v>1.1422516899687079</v>
      </c>
      <c r="AN165" s="125" t="e">
        <f>Fall13!#REF!/Fall13!#REF!</f>
        <v>#REF!</v>
      </c>
      <c r="AP165" s="65">
        <f>Fall13!R173/Fall13!$R$125</f>
        <v>0.97645855789441682</v>
      </c>
      <c r="AQ165" s="65" t="e">
        <f>Fall13!#REF!/Fall13!#REF!</f>
        <v>#REF!</v>
      </c>
      <c r="AW165" s="131">
        <f>[7]Sheet1!$K176</f>
        <v>41244.930507903628</v>
      </c>
      <c r="AX165" s="132">
        <f t="shared" si="0"/>
        <v>41185.364826605313</v>
      </c>
    </row>
    <row r="166" spans="14:50">
      <c r="N166">
        <f>Fall13!A174</f>
        <v>2004</v>
      </c>
      <c r="O166">
        <f>Fall13!B174</f>
        <v>2</v>
      </c>
      <c r="P166" s="39">
        <f>AVERAGE(Fall13!Q163:Q174)</f>
        <v>566576.4642461089</v>
      </c>
      <c r="Q166" s="39">
        <f>AVERAGE(Fall13!T163:T174)</f>
        <v>30161.339845891347</v>
      </c>
      <c r="R166" s="15">
        <f>(Fall13!Q175/Fall13!Q163-1)*100</f>
        <v>6.5689097269067132</v>
      </c>
      <c r="S166" s="116">
        <f>(Fall13!R174/Fall13!R162-1)*100</f>
        <v>-1.9312201107291038E-3</v>
      </c>
      <c r="T166" s="117">
        <f>AVERAGE(Fall13!R163:R174)</f>
        <v>42114.619528848751</v>
      </c>
      <c r="U166" s="39">
        <f>AVERAGE(Fall13!M163:M174)</f>
        <v>5267.150673115907</v>
      </c>
      <c r="V166" s="15">
        <f>(Fall13!M174/Fall13!M162-1)*100</f>
        <v>2.462458031853032</v>
      </c>
      <c r="X166" s="39">
        <f>AVERAGE(Fall13!E163:E174)</f>
        <v>407.89733146234948</v>
      </c>
      <c r="Y166" s="15">
        <f>(Fall13!E174/Fall13!E162-1)*100</f>
        <v>-2.3531627497243579</v>
      </c>
      <c r="AA166" s="39">
        <f>AVERAGE(Fall13!N163:N174)</f>
        <v>1054.7148290929661</v>
      </c>
      <c r="AB166" s="74">
        <f>(Fall13!N174/Fall13!N162-1)*100</f>
        <v>1.1721101685553847</v>
      </c>
      <c r="AD166" s="63">
        <f>AVERAGE(Fall13!U163:U174)</f>
        <v>88.442737322885492</v>
      </c>
      <c r="AE166" s="15">
        <f>(Fall13!U174/Fall13!U162-1)*100</f>
        <v>1.7831255525222023</v>
      </c>
      <c r="AG166" s="65" t="e">
        <f>AVERAGE(Fall13!#REF!)</f>
        <v>#REF!</v>
      </c>
      <c r="AH166" s="15" t="e">
        <f>(Fall13!#REF!/Fall13!#REF!-1)*100</f>
        <v>#REF!</v>
      </c>
      <c r="AJ166" s="65" t="e">
        <f>AVERAGE(Fall13!#REF!)</f>
        <v>#REF!</v>
      </c>
      <c r="AK166" s="15" t="e">
        <f>(Fall13!#REF!/Fall13!#REF!-1)*100</f>
        <v>#REF!</v>
      </c>
      <c r="AM166" s="124">
        <f>Fall13!R174/Fall13!$R$16</f>
        <v>1.144114711962714</v>
      </c>
      <c r="AN166" s="125" t="e">
        <f>Fall13!#REF!/Fall13!#REF!</f>
        <v>#REF!</v>
      </c>
      <c r="AP166" s="65">
        <f>Fall13!R174/Fall13!$R$125</f>
        <v>0.97805116991291408</v>
      </c>
      <c r="AQ166" s="65" t="e">
        <f>Fall13!#REF!/Fall13!#REF!</f>
        <v>#REF!</v>
      </c>
      <c r="AW166" s="131">
        <f>[7]Sheet1!$K177</f>
        <v>41266.898751068598</v>
      </c>
      <c r="AX166" s="132">
        <f t="shared" si="0"/>
        <v>41203.706100876443</v>
      </c>
    </row>
    <row r="167" spans="14:50">
      <c r="N167">
        <f>Fall13!A175</f>
        <v>2004</v>
      </c>
      <c r="O167">
        <f>Fall13!B175</f>
        <v>3</v>
      </c>
      <c r="P167" s="39">
        <f>AVERAGE(Fall13!Q164:Q175)</f>
        <v>569594.33789283491</v>
      </c>
      <c r="Q167" s="39">
        <f>AVERAGE(Fall13!T164:T175)</f>
        <v>30274.193585488814</v>
      </c>
      <c r="R167" s="15">
        <f>(Fall13!Q176/Fall13!Q164-1)*100</f>
        <v>6.7801305550513113</v>
      </c>
      <c r="S167" s="116">
        <f>(Fall13!R175/Fall13!R163-1)*100</f>
        <v>0.2428066615729696</v>
      </c>
      <c r="T167" s="117">
        <f>AVERAGE(Fall13!R164:R175)</f>
        <v>42123.155303839121</v>
      </c>
      <c r="U167" s="39">
        <f>AVERAGE(Fall13!M164:M175)</f>
        <v>5279.8379957339866</v>
      </c>
      <c r="V167" s="15">
        <f>(Fall13!M175/Fall13!M163-1)*100</f>
        <v>2.9135167218419911</v>
      </c>
      <c r="X167" s="39">
        <f>AVERAGE(Fall13!E164:E175)</f>
        <v>407.38118232325769</v>
      </c>
      <c r="Y167" s="15">
        <f>(Fall13!E175/Fall13!E163-1)*100</f>
        <v>-1.4923137866788561</v>
      </c>
      <c r="AA167" s="39">
        <f>AVERAGE(Fall13!N164:N175)</f>
        <v>1055.801515189811</v>
      </c>
      <c r="AB167" s="74">
        <f>(Fall13!N175/Fall13!N163-1)*100</f>
        <v>1.2433075113349679</v>
      </c>
      <c r="AD167" s="63">
        <f>AVERAGE(Fall13!U164:U175)</f>
        <v>88.59897059906092</v>
      </c>
      <c r="AE167" s="15">
        <f>(Fall13!U175/Fall13!U163-1)*100</f>
        <v>2.1311967231131268</v>
      </c>
      <c r="AG167" s="65" t="e">
        <f>AVERAGE(Fall13!#REF!)</f>
        <v>#REF!</v>
      </c>
      <c r="AH167" s="15" t="e">
        <f>(Fall13!#REF!/Fall13!#REF!-1)*100</f>
        <v>#REF!</v>
      </c>
      <c r="AJ167" s="65" t="e">
        <f>AVERAGE(Fall13!#REF!)</f>
        <v>#REF!</v>
      </c>
      <c r="AK167" s="15" t="e">
        <f>(Fall13!#REF!/Fall13!#REF!-1)*100</f>
        <v>#REF!</v>
      </c>
      <c r="AM167" s="124">
        <f>Fall13!R175/Fall13!$R$16</f>
        <v>1.146709233054273</v>
      </c>
      <c r="AN167" s="125" t="e">
        <f>Fall13!#REF!/Fall13!#REF!</f>
        <v>#REF!</v>
      </c>
      <c r="AP167" s="65">
        <f>Fall13!R175/Fall13!$R$125</f>
        <v>0.98026910694530289</v>
      </c>
      <c r="AQ167" s="65" t="e">
        <f>Fall13!#REF!/Fall13!#REF!</f>
        <v>#REF!</v>
      </c>
      <c r="AW167" s="131">
        <f>[7]Sheet1!$K178</f>
        <v>41322.031627728546</v>
      </c>
      <c r="AX167" s="132">
        <f t="shared" si="0"/>
        <v>41221.232567927662</v>
      </c>
    </row>
    <row r="168" spans="14:50">
      <c r="N168">
        <f>Fall13!A176</f>
        <v>2004</v>
      </c>
      <c r="O168">
        <f>Fall13!B176</f>
        <v>4</v>
      </c>
      <c r="P168" s="39">
        <f>AVERAGE(Fall13!Q165:Q176)</f>
        <v>572726.4303631311</v>
      </c>
      <c r="Q168" s="39">
        <f>AVERAGE(Fall13!T165:T176)</f>
        <v>30387.914944060922</v>
      </c>
      <c r="R168" s="15">
        <f>(Fall13!Q177/Fall13!Q165-1)*100</f>
        <v>6.9410564120034213</v>
      </c>
      <c r="S168" s="116">
        <f>(Fall13!R176/Fall13!R164-1)*100</f>
        <v>0.49276632330261805</v>
      </c>
      <c r="T168" s="117">
        <f>AVERAGE(Fall13!R165:R176)</f>
        <v>42140.478508814071</v>
      </c>
      <c r="U168" s="39">
        <f>AVERAGE(Fall13!M165:M176)</f>
        <v>5294.2244057648131</v>
      </c>
      <c r="V168" s="15">
        <f>(Fall13!M176/Fall13!M164-1)*100</f>
        <v>3.3027045928286869</v>
      </c>
      <c r="X168" s="39">
        <f>AVERAGE(Fall13!E165:E176)</f>
        <v>407.18351898233317</v>
      </c>
      <c r="Y168" s="15">
        <f>(Fall13!E176/Fall13!E164-1)*100</f>
        <v>-0.57514132882675595</v>
      </c>
      <c r="AA168" s="39">
        <f>AVERAGE(Fall13!N165:N176)</f>
        <v>1056.9251821862372</v>
      </c>
      <c r="AB168" s="74">
        <f>(Fall13!N176/Fall13!N164-1)*100</f>
        <v>1.2854904417329616</v>
      </c>
      <c r="AD168" s="63">
        <f>AVERAGE(Fall13!U165:U176)</f>
        <v>88.791966900169697</v>
      </c>
      <c r="AE168" s="15">
        <f>(Fall13!U176/Fall13!U164-1)*100</f>
        <v>2.6413658624238945</v>
      </c>
      <c r="AG168" s="65" t="e">
        <f>AVERAGE(Fall13!#REF!)</f>
        <v>#REF!</v>
      </c>
      <c r="AH168" s="15" t="e">
        <f>(Fall13!#REF!/Fall13!#REF!-1)*100</f>
        <v>#REF!</v>
      </c>
      <c r="AJ168" s="65" t="e">
        <f>AVERAGE(Fall13!#REF!)</f>
        <v>#REF!</v>
      </c>
      <c r="AK168" s="15" t="e">
        <f>(Fall13!#REF!/Fall13!#REF!-1)*100</f>
        <v>#REF!</v>
      </c>
      <c r="AM168" s="124">
        <f>Fall13!R176/Fall13!$R$16</f>
        <v>1.1495814761090581</v>
      </c>
      <c r="AN168" s="125" t="e">
        <f>Fall13!#REF!/Fall13!#REF!</f>
        <v>#REF!</v>
      </c>
      <c r="AP168" s="65">
        <f>Fall13!R176/Fall13!$R$125</f>
        <v>0.98272445574086886</v>
      </c>
      <c r="AQ168" s="65" t="e">
        <f>Fall13!#REF!/Fall13!#REF!</f>
        <v>#REF!</v>
      </c>
      <c r="AW168" s="131">
        <f>[7]Sheet1!$K179</f>
        <v>41407.232813313756</v>
      </c>
      <c r="AX168" s="132">
        <f t="shared" si="0"/>
        <v>41236.956953308465</v>
      </c>
    </row>
    <row r="169" spans="14:50">
      <c r="N169">
        <f>Fall13!A177</f>
        <v>2004</v>
      </c>
      <c r="O169">
        <f>Fall13!B177</f>
        <v>5</v>
      </c>
      <c r="P169" s="39">
        <f>AVERAGE(Fall13!Q166:Q177)</f>
        <v>575949.6709519038</v>
      </c>
      <c r="Q169" s="39">
        <f>AVERAGE(Fall13!T166:T177)</f>
        <v>30494.82322158277</v>
      </c>
      <c r="R169" s="15">
        <f>(Fall13!Q178/Fall13!Q166-1)*100</f>
        <v>7.1290240079419753</v>
      </c>
      <c r="S169" s="116">
        <f>(Fall13!R177/Fall13!R165-1)*100</f>
        <v>0.72910990783483509</v>
      </c>
      <c r="T169" s="117">
        <f>AVERAGE(Fall13!R166:R177)</f>
        <v>42166.104170232888</v>
      </c>
      <c r="U169" s="39">
        <f>AVERAGE(Fall13!M166:M177)</f>
        <v>5309.6803198992529</v>
      </c>
      <c r="V169" s="15">
        <f>(Fall13!M177/Fall13!M165-1)*100</f>
        <v>3.5462870662184676</v>
      </c>
      <c r="X169" s="39">
        <f>AVERAGE(Fall13!E166:E177)</f>
        <v>407.26192387680226</v>
      </c>
      <c r="Y169" s="15">
        <f>(Fall13!E177/Fall13!E165-1)*100</f>
        <v>0.22943901459568927</v>
      </c>
      <c r="AA169" s="39">
        <f>AVERAGE(Fall13!N166:N177)</f>
        <v>1058.0655862278131</v>
      </c>
      <c r="AB169" s="74">
        <f>(Fall13!N177/Fall13!N165-1)*100</f>
        <v>1.3031023598566227</v>
      </c>
      <c r="AD169" s="63">
        <f>AVERAGE(Fall13!U166:U177)</f>
        <v>89.010801066895169</v>
      </c>
      <c r="AE169" s="15">
        <f>(Fall13!U177/Fall13!U165-1)*100</f>
        <v>3.0011778296683778</v>
      </c>
      <c r="AG169" s="65" t="e">
        <f>AVERAGE(Fall13!#REF!)</f>
        <v>#REF!</v>
      </c>
      <c r="AH169" s="15" t="e">
        <f>(Fall13!#REF!/Fall13!#REF!-1)*100</f>
        <v>#REF!</v>
      </c>
      <c r="AJ169" s="65" t="e">
        <f>AVERAGE(Fall13!#REF!)</f>
        <v>#REF!</v>
      </c>
      <c r="AK169" s="15" t="e">
        <f>(Fall13!#REF!/Fall13!#REF!-1)*100</f>
        <v>#REF!</v>
      </c>
      <c r="AM169" s="124">
        <f>Fall13!R177/Fall13!$R$16</f>
        <v>1.1520061861745237</v>
      </c>
      <c r="AN169" s="125" t="e">
        <f>Fall13!#REF!/Fall13!#REF!</f>
        <v>#REF!</v>
      </c>
      <c r="AP169" s="65">
        <f>Fall13!R177/Fall13!$R$125</f>
        <v>0.98479722911877587</v>
      </c>
      <c r="AQ169" s="65" t="e">
        <f>Fall13!#REF!/Fall13!#REF!</f>
        <v>#REF!</v>
      </c>
      <c r="AW169" s="131">
        <f>[7]Sheet1!$K180</f>
        <v>41509.8757853879</v>
      </c>
      <c r="AX169" s="132">
        <f t="shared" si="0"/>
        <v>41255.682179616437</v>
      </c>
    </row>
    <row r="170" spans="14:50">
      <c r="N170">
        <f>Fall13!A178</f>
        <v>2004</v>
      </c>
      <c r="O170">
        <f>Fall13!B178</f>
        <v>6</v>
      </c>
      <c r="P170" s="39">
        <f>AVERAGE(Fall13!Q167:Q178)</f>
        <v>579271.49776329158</v>
      </c>
      <c r="Q170" s="39">
        <f>AVERAGE(Fall13!T167:T178)</f>
        <v>30588.12676440868</v>
      </c>
      <c r="R170" s="15">
        <f>(Fall13!Q179/Fall13!Q167-1)*100</f>
        <v>7.3108973102777863</v>
      </c>
      <c r="S170" s="116">
        <f>(Fall13!R178/Fall13!R166-1)*100</f>
        <v>0.9392481133092323</v>
      </c>
      <c r="T170" s="117">
        <f>AVERAGE(Fall13!R167:R178)</f>
        <v>42199.089883002969</v>
      </c>
      <c r="U170" s="39">
        <f>AVERAGE(Fall13!M167:M178)</f>
        <v>5325.4547198971668</v>
      </c>
      <c r="V170" s="15">
        <f>(Fall13!M178/Fall13!M166-1)*100</f>
        <v>3.6161309324826751</v>
      </c>
      <c r="X170" s="39">
        <f>AVERAGE(Fall13!E167:E178)</f>
        <v>407.53866861944203</v>
      </c>
      <c r="Y170" s="15">
        <f>(Fall13!E178/Fall13!E166-1)*100</f>
        <v>0.81330957139333915</v>
      </c>
      <c r="AA170" s="39">
        <f>AVERAGE(Fall13!N167:N178)</f>
        <v>1059.209697198509</v>
      </c>
      <c r="AB170" s="74">
        <f>(Fall13!N178/Fall13!N166-1)*100</f>
        <v>1.3034488744660289</v>
      </c>
      <c r="AD170" s="63">
        <f>AVERAGE(Fall13!U167:U178)</f>
        <v>89.230607549936451</v>
      </c>
      <c r="AE170" s="15">
        <f>(Fall13!U178/Fall13!U166-1)*100</f>
        <v>3.0101719535263749</v>
      </c>
      <c r="AG170" s="65" t="e">
        <f>AVERAGE(Fall13!#REF!)</f>
        <v>#REF!</v>
      </c>
      <c r="AH170" s="15" t="e">
        <f>(Fall13!#REF!/Fall13!#REF!-1)*100</f>
        <v>#REF!</v>
      </c>
      <c r="AJ170" s="65" t="e">
        <f>AVERAGE(Fall13!#REF!)</f>
        <v>#REF!</v>
      </c>
      <c r="AK170" s="15" t="e">
        <f>(Fall13!#REF!/Fall13!#REF!-1)*100</f>
        <v>#REF!</v>
      </c>
      <c r="AM170" s="124">
        <f>Fall13!R178/Fall13!$R$16</f>
        <v>1.1535152435945546</v>
      </c>
      <c r="AN170" s="125" t="e">
        <f>Fall13!#REF!/Fall13!#REF!</f>
        <v>#REF!</v>
      </c>
      <c r="AP170" s="65">
        <f>Fall13!R178/Fall13!$R$125</f>
        <v>0.98608725306453482</v>
      </c>
      <c r="AQ170" s="65" t="e">
        <f>Fall13!#REF!/Fall13!#REF!</f>
        <v>#REF!</v>
      </c>
      <c r="AW170" s="131">
        <f>[7]Sheet1!$K181</f>
        <v>41620.118026453194</v>
      </c>
      <c r="AX170" s="132">
        <f t="shared" si="0"/>
        <v>41285.639572533182</v>
      </c>
    </row>
    <row r="171" spans="14:50">
      <c r="N171">
        <f>Fall13!A179</f>
        <v>2004</v>
      </c>
      <c r="O171">
        <f>Fall13!B179</f>
        <v>7</v>
      </c>
      <c r="P171" s="39">
        <f>AVERAGE(Fall13!Q168:Q179)</f>
        <v>582687.14104496164</v>
      </c>
      <c r="Q171" s="39">
        <f>AVERAGE(Fall13!T168:T179)</f>
        <v>30667.382766916871</v>
      </c>
      <c r="R171" s="15">
        <f>(Fall13!Q180/Fall13!Q168-1)*100</f>
        <v>7.417932423194884</v>
      </c>
      <c r="S171" s="116">
        <f>(Fall13!R179/Fall13!R167-1)*100</f>
        <v>1.1121646992933165</v>
      </c>
      <c r="T171" s="117">
        <f>AVERAGE(Fall13!R168:R179)</f>
        <v>42238.106896830999</v>
      </c>
      <c r="U171" s="39">
        <f>AVERAGE(Fall13!M168:M179)</f>
        <v>5341.2600719238644</v>
      </c>
      <c r="V171" s="15">
        <f>(Fall13!M179/Fall13!M167-1)*100</f>
        <v>3.6188248489485098</v>
      </c>
      <c r="X171" s="39">
        <f>AVERAGE(Fall13!E168:E179)</f>
        <v>407.94439899149648</v>
      </c>
      <c r="Y171" s="15">
        <f>(Fall13!E179/Fall13!E167-1)*100</f>
        <v>1.1959269262256322</v>
      </c>
      <c r="AA171" s="39">
        <f>AVERAGE(Fall13!N168:N179)</f>
        <v>1060.3572211999665</v>
      </c>
      <c r="AB171" s="74">
        <f>(Fall13!N179/Fall13!N167-1)*100</f>
        <v>1.3029044486603913</v>
      </c>
      <c r="AD171" s="63">
        <f>AVERAGE(Fall13!U168:U179)</f>
        <v>89.43770790290985</v>
      </c>
      <c r="AE171" s="15">
        <f>(Fall13!U179/Fall13!U167-1)*100</f>
        <v>2.825247416592247</v>
      </c>
      <c r="AG171" s="65" t="e">
        <f>AVERAGE(Fall13!#REF!)</f>
        <v>#REF!</v>
      </c>
      <c r="AH171" s="15" t="e">
        <f>(Fall13!#REF!/Fall13!#REF!-1)*100</f>
        <v>#REF!</v>
      </c>
      <c r="AJ171" s="65" t="e">
        <f>AVERAGE(Fall13!#REF!)</f>
        <v>#REF!</v>
      </c>
      <c r="AK171" s="15" t="e">
        <f>(Fall13!#REF!/Fall13!#REF!-1)*100</f>
        <v>#REF!</v>
      </c>
      <c r="AM171" s="124">
        <f>Fall13!R179/Fall13!$R$16</f>
        <v>1.1542664182401354</v>
      </c>
      <c r="AN171" s="125" t="e">
        <f>Fall13!#REF!/Fall13!#REF!</f>
        <v>#REF!</v>
      </c>
      <c r="AP171" s="65">
        <f>Fall13!R179/Fall13!$R$125</f>
        <v>0.98672939780162927</v>
      </c>
      <c r="AQ171" s="65" t="e">
        <f>Fall13!#REF!/Fall13!#REF!</f>
        <v>#REF!</v>
      </c>
      <c r="AW171" s="131">
        <f>[7]Sheet1!$K182</f>
        <v>41737.54784108352</v>
      </c>
      <c r="AX171" s="132">
        <f t="shared" si="0"/>
        <v>41331.797854257951</v>
      </c>
    </row>
    <row r="172" spans="14:50">
      <c r="N172">
        <f>Fall13!A180</f>
        <v>2004</v>
      </c>
      <c r="O172">
        <f>Fall13!B180</f>
        <v>8</v>
      </c>
      <c r="P172" s="39">
        <f>AVERAGE(Fall13!Q169:Q180)</f>
        <v>586166.40834284993</v>
      </c>
      <c r="Q172" s="39">
        <f>AVERAGE(Fall13!T169:T180)</f>
        <v>30740.322114430135</v>
      </c>
      <c r="R172" s="15">
        <f>(Fall13!Q181/Fall13!Q169-1)*100</f>
        <v>7.4027901077616365</v>
      </c>
      <c r="S172" s="116">
        <f>(Fall13!R180/Fall13!R168-1)*100</f>
        <v>1.2397801238359429</v>
      </c>
      <c r="T172" s="117">
        <f>AVERAGE(Fall13!R169:R180)</f>
        <v>42281.56036971265</v>
      </c>
      <c r="U172" s="39">
        <f>AVERAGE(Fall13!M169:M180)</f>
        <v>5357.4860774957733</v>
      </c>
      <c r="V172" s="15">
        <f>(Fall13!M180/Fall13!M168-1)*100</f>
        <v>3.709589769306687</v>
      </c>
      <c r="X172" s="39">
        <f>AVERAGE(Fall13!E169:E180)</f>
        <v>408.43537332668916</v>
      </c>
      <c r="Y172" s="15">
        <f>(Fall13!E180/Fall13!E168-1)*100</f>
        <v>1.4503704973685139</v>
      </c>
      <c r="AA172" s="39">
        <f>AVERAGE(Fall13!N169:N180)</f>
        <v>1061.522941920892</v>
      </c>
      <c r="AB172" s="74">
        <f>(Fall13!N180/Fall13!N168-1)*100</f>
        <v>1.321251616342578</v>
      </c>
      <c r="AD172" s="63">
        <f>AVERAGE(Fall13!U169:U180)</f>
        <v>89.638280883427583</v>
      </c>
      <c r="AE172" s="15">
        <f>(Fall13!U180/Fall13!U168-1)*100</f>
        <v>2.7250630658846697</v>
      </c>
      <c r="AG172" s="65" t="e">
        <f>AVERAGE(Fall13!#REF!)</f>
        <v>#REF!</v>
      </c>
      <c r="AH172" s="15" t="e">
        <f>(Fall13!#REF!/Fall13!#REF!-1)*100</f>
        <v>#REF!</v>
      </c>
      <c r="AJ172" s="65" t="e">
        <f>AVERAGE(Fall13!#REF!)</f>
        <v>#REF!</v>
      </c>
      <c r="AK172" s="15" t="e">
        <f>(Fall13!#REF!/Fall13!#REF!-1)*100</f>
        <v>#REF!</v>
      </c>
      <c r="AM172" s="124">
        <f>Fall13!R180/Fall13!$R$16</f>
        <v>1.1546457109648758</v>
      </c>
      <c r="AN172" s="125" t="e">
        <f>Fall13!#REF!/Fall13!#REF!</f>
        <v>#REF!</v>
      </c>
      <c r="AP172" s="65">
        <f>Fall13!R180/Fall13!$R$125</f>
        <v>0.98705363774828236</v>
      </c>
      <c r="AQ172" s="65" t="e">
        <f>Fall13!#REF!/Fall13!#REF!</f>
        <v>#REF!</v>
      </c>
      <c r="AW172" s="131">
        <f>[7]Sheet1!$K183</f>
        <v>41867.193547880372</v>
      </c>
      <c r="AX172" s="132">
        <f t="shared" si="0"/>
        <v>41393.841169278989</v>
      </c>
    </row>
    <row r="173" spans="14:50">
      <c r="N173">
        <f>Fall13!A181</f>
        <v>2004</v>
      </c>
      <c r="O173">
        <f>Fall13!B181</f>
        <v>9</v>
      </c>
      <c r="P173" s="39">
        <f>AVERAGE(Fall13!Q170:Q181)</f>
        <v>589660.22435644048</v>
      </c>
      <c r="Q173" s="39">
        <f>AVERAGE(Fall13!T170:T181)</f>
        <v>30819.207882981427</v>
      </c>
      <c r="R173" s="15">
        <f>(Fall13!Q182/Fall13!Q170-1)*100</f>
        <v>7.3014860584629693</v>
      </c>
      <c r="S173" s="116">
        <f>(Fall13!R181/Fall13!R169-1)*100</f>
        <v>1.3087915243522596</v>
      </c>
      <c r="T173" s="117">
        <f>AVERAGE(Fall13!R170:R181)</f>
        <v>42327.411547882235</v>
      </c>
      <c r="U173" s="39">
        <f>AVERAGE(Fall13!M170:M181)</f>
        <v>5374.884802907266</v>
      </c>
      <c r="V173" s="15">
        <f>(Fall13!M181/Fall13!M169-1)*100</f>
        <v>3.9708358951177303</v>
      </c>
      <c r="X173" s="39">
        <f>AVERAGE(Fall13!E170:E181)</f>
        <v>408.98248892537543</v>
      </c>
      <c r="Y173" s="15">
        <f>(Fall13!E181/Fall13!E169-1)*100</f>
        <v>1.6189108248178208</v>
      </c>
      <c r="AA173" s="39">
        <f>AVERAGE(Fall13!N170:N181)</f>
        <v>1062.7273996979684</v>
      </c>
      <c r="AB173" s="74">
        <f>(Fall13!N181/Fall13!N169-1)*100</f>
        <v>1.3666825263698446</v>
      </c>
      <c r="AD173" s="63">
        <f>AVERAGE(Fall13!U170:U181)</f>
        <v>89.852210552313963</v>
      </c>
      <c r="AE173" s="15">
        <f>(Fall13!U181/Fall13!U169-1)*100</f>
        <v>2.8989369250807862</v>
      </c>
      <c r="AG173" s="65" t="e">
        <f>AVERAGE(Fall13!#REF!)</f>
        <v>#REF!</v>
      </c>
      <c r="AH173" s="15" t="e">
        <f>(Fall13!#REF!/Fall13!#REF!-1)*100</f>
        <v>#REF!</v>
      </c>
      <c r="AJ173" s="65" t="e">
        <f>AVERAGE(Fall13!#REF!)</f>
        <v>#REF!</v>
      </c>
      <c r="AK173" s="15" t="e">
        <f>(Fall13!#REF!/Fall13!#REF!-1)*100</f>
        <v>#REF!</v>
      </c>
      <c r="AM173" s="124">
        <f>Fall13!R181/Fall13!$R$16</f>
        <v>1.1549013569336493</v>
      </c>
      <c r="AN173" s="125" t="e">
        <f>Fall13!#REF!/Fall13!#REF!</f>
        <v>#REF!</v>
      </c>
      <c r="AP173" s="65">
        <f>Fall13!R181/Fall13!$R$125</f>
        <v>0.98727217775675202</v>
      </c>
      <c r="AQ173" s="65" t="e">
        <f>Fall13!#REF!/Fall13!#REF!</f>
        <v>#REF!</v>
      </c>
      <c r="AW173" s="131">
        <f>[7]Sheet1!$K184</f>
        <v>42005.539725532275</v>
      </c>
      <c r="AX173" s="132">
        <f t="shared" si="0"/>
        <v>41467.168575825017</v>
      </c>
    </row>
    <row r="174" spans="14:50">
      <c r="N174">
        <f>Fall13!A182</f>
        <v>2004</v>
      </c>
      <c r="O174">
        <f>Fall13!B182</f>
        <v>10</v>
      </c>
      <c r="P174" s="39">
        <f>AVERAGE(Fall13!Q171:Q182)</f>
        <v>593132.12367993465</v>
      </c>
      <c r="Q174" s="39">
        <f>AVERAGE(Fall13!T171:T182)</f>
        <v>30908.947726995993</v>
      </c>
      <c r="R174" s="15">
        <f>(Fall13!Q183/Fall13!Q171-1)*100</f>
        <v>7.1719438407529035</v>
      </c>
      <c r="S174" s="116">
        <f>(Fall13!R182/Fall13!R170-1)*100</f>
        <v>1.3140663428983679</v>
      </c>
      <c r="T174" s="117">
        <f>AVERAGE(Fall13!R171:R182)</f>
        <v>42373.447064836793</v>
      </c>
      <c r="U174" s="39">
        <f>AVERAGE(Fall13!M171:M182)</f>
        <v>5393.7261169976719</v>
      </c>
      <c r="V174" s="15">
        <f>(Fall13!M182/Fall13!M170-1)*100</f>
        <v>4.2906867926974179</v>
      </c>
      <c r="X174" s="39">
        <f>AVERAGE(Fall13!E171:E182)</f>
        <v>409.55515355339111</v>
      </c>
      <c r="Y174" s="15">
        <f>(Fall13!E182/Fall13!E170-1)*100</f>
        <v>1.6962019394646033</v>
      </c>
      <c r="AA174" s="39">
        <f>AVERAGE(Fall13!N171:N182)</f>
        <v>1063.9729939507906</v>
      </c>
      <c r="AB174" s="74">
        <f>(Fall13!N182/Fall13!N170-1)*100</f>
        <v>1.4167922285304835</v>
      </c>
      <c r="AD174" s="63">
        <f>AVERAGE(Fall13!U171:U182)</f>
        <v>90.093779391746821</v>
      </c>
      <c r="AE174" s="15">
        <f>(Fall13!U182/Fall13!U170-1)*100</f>
        <v>3.2680091290197888</v>
      </c>
      <c r="AG174" s="65" t="e">
        <f>AVERAGE(Fall13!#REF!)</f>
        <v>#REF!</v>
      </c>
      <c r="AH174" s="15" t="e">
        <f>(Fall13!#REF!/Fall13!#REF!-1)*100</f>
        <v>#REF!</v>
      </c>
      <c r="AJ174" s="65" t="e">
        <f>AVERAGE(Fall13!#REF!)</f>
        <v>#REF!</v>
      </c>
      <c r="AK174" s="15" t="e">
        <f>(Fall13!#REF!/Fall13!#REF!-1)*100</f>
        <v>#REF!</v>
      </c>
      <c r="AM174" s="124">
        <f>Fall13!R182/Fall13!$R$16</f>
        <v>1.1549500717123014</v>
      </c>
      <c r="AN174" s="125" t="e">
        <f>Fall13!#REF!/Fall13!#REF!</f>
        <v>#REF!</v>
      </c>
      <c r="AP174" s="65">
        <f>Fall13!R182/Fall13!$R$125</f>
        <v>0.98731382178575933</v>
      </c>
      <c r="AQ174" s="65" t="e">
        <f>Fall13!#REF!/Fall13!#REF!</f>
        <v>#REF!</v>
      </c>
      <c r="AW174" s="131">
        <f>[7]Sheet1!$K185</f>
        <v>42147.188422316649</v>
      </c>
      <c r="AX174" s="132">
        <f t="shared" si="0"/>
        <v>41548.537649828759</v>
      </c>
    </row>
    <row r="175" spans="14:50">
      <c r="N175">
        <f>Fall13!A183</f>
        <v>2004</v>
      </c>
      <c r="O175">
        <f>Fall13!B183</f>
        <v>11</v>
      </c>
      <c r="P175" s="39">
        <f>AVERAGE(Fall13!Q172:Q183)</f>
        <v>596566.39390647679</v>
      </c>
      <c r="Q175" s="39">
        <f>AVERAGE(Fall13!T172:T183)</f>
        <v>31003.626955993223</v>
      </c>
      <c r="R175" s="15">
        <f>(Fall13!Q184/Fall13!Q172-1)*100</f>
        <v>7.0480901373830118</v>
      </c>
      <c r="S175" s="116">
        <f>(Fall13!R183/Fall13!R171-1)*100</f>
        <v>1.2502012744308733</v>
      </c>
      <c r="T175" s="117">
        <f>AVERAGE(Fall13!R172:R183)</f>
        <v>42417.259465524425</v>
      </c>
      <c r="U175" s="39">
        <f>AVERAGE(Fall13!M172:M183)</f>
        <v>5413.523857812952</v>
      </c>
      <c r="V175" s="15">
        <f>(Fall13!M183/Fall13!M171-1)*100</f>
        <v>4.4954465817710787</v>
      </c>
      <c r="X175" s="39">
        <f>AVERAGE(Fall13!E172:E183)</f>
        <v>410.11388718827976</v>
      </c>
      <c r="Y175" s="15">
        <f>(Fall13!E183/Fall13!E171-1)*100</f>
        <v>1.6549503245372188</v>
      </c>
      <c r="AA175" s="39">
        <f>AVERAGE(Fall13!N172:N183)</f>
        <v>1065.2362366107568</v>
      </c>
      <c r="AB175" s="74">
        <f>(Fall13!N183/Fall13!N171-1)*100</f>
        <v>1.4388205488806927</v>
      </c>
      <c r="AD175" s="63">
        <f>AVERAGE(Fall13!U172:U183)</f>
        <v>90.365679573199074</v>
      </c>
      <c r="AE175" s="15">
        <f>(Fall13!U183/Fall13!U171-1)*100</f>
        <v>3.671719527213968</v>
      </c>
      <c r="AG175" s="65" t="e">
        <f>AVERAGE(Fall13!#REF!)</f>
        <v>#REF!</v>
      </c>
      <c r="AH175" s="15" t="e">
        <f>(Fall13!#REF!/Fall13!#REF!-1)*100</f>
        <v>#REF!</v>
      </c>
      <c r="AJ175" s="65" t="e">
        <f>AVERAGE(Fall13!#REF!)</f>
        <v>#REF!</v>
      </c>
      <c r="AK175" s="15" t="e">
        <f>(Fall13!#REF!/Fall13!#REF!-1)*100</f>
        <v>#REF!</v>
      </c>
      <c r="AM175" s="124">
        <f>Fall13!R183/Fall13!$R$16</f>
        <v>1.1545978378426516</v>
      </c>
      <c r="AN175" s="125" t="e">
        <f>Fall13!#REF!/Fall13!#REF!</f>
        <v>#REF!</v>
      </c>
      <c r="AP175" s="65">
        <f>Fall13!R183/Fall13!$R$125</f>
        <v>0.98701271321273609</v>
      </c>
      <c r="AQ175" s="65" t="e">
        <f>Fall13!#REF!/Fall13!#REF!</f>
        <v>#REF!</v>
      </c>
      <c r="AW175" s="131">
        <f>[7]Sheet1!$K186</f>
        <v>42281.671030169062</v>
      </c>
      <c r="AX175" s="132">
        <f t="shared" si="0"/>
        <v>41637.265692708497</v>
      </c>
    </row>
    <row r="176" spans="14:50">
      <c r="N176">
        <f>Fall13!A184</f>
        <v>2004</v>
      </c>
      <c r="O176">
        <f>Fall13!B184</f>
        <v>12</v>
      </c>
      <c r="P176" s="39">
        <f>AVERAGE(Fall13!Q173:Q184)</f>
        <v>599959.72904362879</v>
      </c>
      <c r="Q176" s="39">
        <f>AVERAGE(Fall13!T173:T184)</f>
        <v>31090.156792911937</v>
      </c>
      <c r="R176" s="15">
        <f>(Fall13!Q185/Fall13!Q173-1)*100</f>
        <v>6.8964203833272508</v>
      </c>
      <c r="S176" s="116">
        <f>(Fall13!R184/Fall13!R172-1)*100</f>
        <v>1.1101306296784852</v>
      </c>
      <c r="T176" s="117">
        <f>AVERAGE(Fall13!R173:R184)</f>
        <v>42456.187100581395</v>
      </c>
      <c r="U176" s="39">
        <f>AVERAGE(Fall13!M173:M184)</f>
        <v>5433.270777951594</v>
      </c>
      <c r="V176" s="15">
        <f>(Fall13!M184/Fall13!M172-1)*100</f>
        <v>4.467081137444695</v>
      </c>
      <c r="X176" s="39">
        <f>AVERAGE(Fall13!E173:E184)</f>
        <v>410.61629628236307</v>
      </c>
      <c r="Y176" s="15">
        <f>(Fall13!E184/Fall13!E172-1)*100</f>
        <v>1.4863465394675757</v>
      </c>
      <c r="AA176" s="39">
        <f>AVERAGE(Fall13!N173:N184)</f>
        <v>1066.4778268805478</v>
      </c>
      <c r="AB176" s="74">
        <f>(Fall13!N184/Fall13!N172-1)*100</f>
        <v>1.4123604226078612</v>
      </c>
      <c r="AD176" s="63">
        <f>AVERAGE(Fall13!U173:U184)</f>
        <v>90.662306347670594</v>
      </c>
      <c r="AE176" s="15">
        <f>(Fall13!U184/Fall13!U172-1)*100</f>
        <v>3.9950003407231982</v>
      </c>
      <c r="AG176" s="65" t="e">
        <f>AVERAGE(Fall13!#REF!)</f>
        <v>#REF!</v>
      </c>
      <c r="AH176" s="15" t="e">
        <f>(Fall13!#REF!/Fall13!#REF!-1)*100</f>
        <v>#REF!</v>
      </c>
      <c r="AJ176" s="65" t="e">
        <f>AVERAGE(Fall13!#REF!)</f>
        <v>#REF!</v>
      </c>
      <c r="AK176" s="15" t="e">
        <f>(Fall13!#REF!/Fall13!#REF!-1)*100</f>
        <v>#REF!</v>
      </c>
      <c r="AM176" s="124">
        <f>Fall13!R184/Fall13!$R$16</f>
        <v>1.1537091505715531</v>
      </c>
      <c r="AN176" s="125" t="e">
        <f>Fall13!#REF!/Fall13!#REF!</f>
        <v>#REF!</v>
      </c>
      <c r="AP176" s="65">
        <f>Fall13!R184/Fall13!$R$125</f>
        <v>0.9862530152418103</v>
      </c>
      <c r="AQ176" s="65" t="e">
        <f>Fall13!#REF!/Fall13!#REF!</f>
        <v>#REF!</v>
      </c>
      <c r="AW176" s="131">
        <f>[7]Sheet1!$K187</f>
        <v>42402.556296469316</v>
      </c>
      <c r="AX176" s="132">
        <f t="shared" si="0"/>
        <v>41734.398697942233</v>
      </c>
    </row>
    <row r="177" spans="14:50">
      <c r="N177">
        <f>Fall13!A185</f>
        <v>2005</v>
      </c>
      <c r="O177">
        <f>Fall13!B185</f>
        <v>1</v>
      </c>
      <c r="P177" s="39">
        <f>AVERAGE(Fall13!Q174:Q185)</f>
        <v>603295.90320416575</v>
      </c>
      <c r="Q177" s="39">
        <f>AVERAGE(Fall13!T174:T185)</f>
        <v>31159.637583309112</v>
      </c>
      <c r="R177" s="15">
        <f>(Fall13!Q186/Fall13!Q174-1)*100</f>
        <v>6.6701639216732778</v>
      </c>
      <c r="S177" s="116">
        <f>(Fall13!R185/Fall13!R173-1)*100</f>
        <v>0.88252404811122176</v>
      </c>
      <c r="T177" s="117">
        <f>AVERAGE(Fall13!R174:R185)</f>
        <v>42487.166331123677</v>
      </c>
      <c r="U177" s="39">
        <f>AVERAGE(Fall13!M174:M185)</f>
        <v>5452.1837416264743</v>
      </c>
      <c r="V177" s="15">
        <f>(Fall13!M185/Fall13!M173-1)*100</f>
        <v>4.2593175358098812</v>
      </c>
      <c r="X177" s="39">
        <f>AVERAGE(Fall13!E174:E185)</f>
        <v>411.03722848329068</v>
      </c>
      <c r="Y177" s="15">
        <f>(Fall13!E185/Fall13!E173-1)*100</f>
        <v>1.2425594744409851</v>
      </c>
      <c r="AA177" s="39">
        <f>AVERAGE(Fall13!N174:N185)</f>
        <v>1067.6745698824088</v>
      </c>
      <c r="AB177" s="74">
        <f>(Fall13!N185/Fall13!N173-1)*100</f>
        <v>1.3573934815886979</v>
      </c>
      <c r="AD177" s="63">
        <f>AVERAGE(Fall13!U174:U185)</f>
        <v>90.980067896004741</v>
      </c>
      <c r="AE177" s="15">
        <f>(Fall13!U185/Fall13!U173-1)*100</f>
        <v>4.2659639202927035</v>
      </c>
      <c r="AG177" s="65" t="e">
        <f>AVERAGE(Fall13!#REF!)</f>
        <v>#REF!</v>
      </c>
      <c r="AH177" s="15" t="e">
        <f>(Fall13!#REF!/Fall13!#REF!-1)*100</f>
        <v>#REF!</v>
      </c>
      <c r="AJ177" s="65" t="e">
        <f>AVERAGE(Fall13!#REF!)</f>
        <v>#REF!</v>
      </c>
      <c r="AK177" s="15" t="e">
        <f>(Fall13!#REF!/Fall13!#REF!-1)*100</f>
        <v>#REF!</v>
      </c>
      <c r="AM177" s="124">
        <f>Fall13!R185/Fall13!$R$16</f>
        <v>1.1523323358226385</v>
      </c>
      <c r="AN177" s="125" t="e">
        <f>Fall13!#REF!/Fall13!#REF!</f>
        <v>#REF!</v>
      </c>
      <c r="AP177" s="65">
        <f>Fall13!R185/Fall13!$R$125</f>
        <v>0.98507603948767508</v>
      </c>
      <c r="AQ177" s="65" t="e">
        <f>Fall13!#REF!/Fall13!#REF!</f>
        <v>#REF!</v>
      </c>
      <c r="AW177" s="131">
        <f>[7]Sheet1!$K188</f>
        <v>42519.872486039807</v>
      </c>
      <c r="AX177" s="132">
        <f t="shared" si="0"/>
        <v>41840.643862786914</v>
      </c>
    </row>
    <row r="178" spans="14:50">
      <c r="N178">
        <f>Fall13!A186</f>
        <v>2005</v>
      </c>
      <c r="O178">
        <f>Fall13!B186</f>
        <v>2</v>
      </c>
      <c r="P178" s="39">
        <f>AVERAGE(Fall13!Q175:Q186)</f>
        <v>606539.65881223103</v>
      </c>
      <c r="Q178" s="39">
        <f>AVERAGE(Fall13!T175:T186)</f>
        <v>31212.16069533976</v>
      </c>
      <c r="R178" s="15">
        <f>(Fall13!Q187/Fall13!Q175-1)*100</f>
        <v>6.3535690959616309</v>
      </c>
      <c r="S178" s="116">
        <f>(Fall13!R186/Fall13!R174-1)*100</f>
        <v>0.57627345584863043</v>
      </c>
      <c r="T178" s="117">
        <f>AVERAGE(Fall13!R175:R186)</f>
        <v>42507.428244520408</v>
      </c>
      <c r="U178" s="39">
        <f>AVERAGE(Fall13!M175:M186)</f>
        <v>5469.9889744566499</v>
      </c>
      <c r="V178" s="15">
        <f>(Fall13!M186/Fall13!M174-1)*100</f>
        <v>3.9912822979764284</v>
      </c>
      <c r="X178" s="39">
        <f>AVERAGE(Fall13!E175:E186)</f>
        <v>411.37987066744859</v>
      </c>
      <c r="Y178" s="15">
        <f>(Fall13!E186/Fall13!E174-1)*100</f>
        <v>1.0086841003878577</v>
      </c>
      <c r="AA178" s="39">
        <f>AVERAGE(Fall13!N175:N186)</f>
        <v>1068.830389567459</v>
      </c>
      <c r="AB178" s="74">
        <f>(Fall13!N186/Fall13!N174-1)*100</f>
        <v>1.3076345643219911</v>
      </c>
      <c r="AD178" s="63">
        <f>AVERAGE(Fall13!U175:U186)</f>
        <v>91.318478755880847</v>
      </c>
      <c r="AE178" s="15">
        <f>(Fall13!U186/Fall13!U174-1)*100</f>
        <v>4.5300191643990129</v>
      </c>
      <c r="AG178" s="65" t="e">
        <f>AVERAGE(Fall13!#REF!)</f>
        <v>#REF!</v>
      </c>
      <c r="AH178" s="15" t="e">
        <f>(Fall13!#REF!/Fall13!#REF!-1)*100</f>
        <v>#REF!</v>
      </c>
      <c r="AJ178" s="65" t="e">
        <f>AVERAGE(Fall13!#REF!)</f>
        <v>#REF!</v>
      </c>
      <c r="AK178" s="15" t="e">
        <f>(Fall13!#REF!/Fall13!#REF!-1)*100</f>
        <v>#REF!</v>
      </c>
      <c r="AM178" s="124">
        <f>Fall13!R186/Fall13!$R$16</f>
        <v>1.1507079413522143</v>
      </c>
      <c r="AN178" s="125" t="e">
        <f>Fall13!#REF!/Fall13!#REF!</f>
        <v>#REF!</v>
      </c>
      <c r="AP178" s="65">
        <f>Fall13!R186/Fall13!$R$125</f>
        <v>0.98368741918973934</v>
      </c>
      <c r="AQ178" s="65" t="e">
        <f>Fall13!#REF!/Fall13!#REF!</f>
        <v>#REF!</v>
      </c>
      <c r="AW178" s="131">
        <f>[7]Sheet1!$K189</f>
        <v>42638.457806479557</v>
      </c>
      <c r="AX178" s="132">
        <f t="shared" si="0"/>
        <v>41954.940450737828</v>
      </c>
    </row>
    <row r="179" spans="14:50">
      <c r="N179">
        <f>Fall13!A187</f>
        <v>2005</v>
      </c>
      <c r="O179">
        <f>Fall13!B187</f>
        <v>3</v>
      </c>
      <c r="P179" s="39">
        <f>AVERAGE(Fall13!Q176:Q187)</f>
        <v>609650.34384079941</v>
      </c>
      <c r="Q179" s="39">
        <f>AVERAGE(Fall13!T176:T187)</f>
        <v>31253.227412441443</v>
      </c>
      <c r="R179" s="15">
        <f>(Fall13!Q188/Fall13!Q176-1)*100</f>
        <v>6.0345889750791804</v>
      </c>
      <c r="S179" s="116">
        <f>(Fall13!R187/Fall13!R175-1)*100</f>
        <v>0.19465738667836519</v>
      </c>
      <c r="T179" s="117">
        <f>AVERAGE(Fall13!R176:R187)</f>
        <v>42514.287965749674</v>
      </c>
      <c r="U179" s="39">
        <f>AVERAGE(Fall13!M176:M187)</f>
        <v>5486.8489171668962</v>
      </c>
      <c r="V179" s="15">
        <f>(Fall13!M187/Fall13!M175-1)*100</f>
        <v>3.7621075526397263</v>
      </c>
      <c r="X179" s="39">
        <f>AVERAGE(Fall13!E176:E187)</f>
        <v>411.66549057186603</v>
      </c>
      <c r="Y179" s="15">
        <f>(Fall13!E187/Fall13!E175-1)*100</f>
        <v>0.83830739084849171</v>
      </c>
      <c r="AA179" s="39">
        <f>AVERAGE(Fall13!N176:N187)</f>
        <v>1069.9701278817133</v>
      </c>
      <c r="AB179" s="74">
        <f>(Fall13!N187/Fall13!N175-1)*100</f>
        <v>1.2879923101984048</v>
      </c>
      <c r="AD179" s="63">
        <f>AVERAGE(Fall13!U176:U187)</f>
        <v>91.6800712246514</v>
      </c>
      <c r="AE179" s="15">
        <f>(Fall13!U187/Fall13!U175-1)*100</f>
        <v>4.8295976937747787</v>
      </c>
      <c r="AG179" s="65" t="e">
        <f>AVERAGE(Fall13!#REF!)</f>
        <v>#REF!</v>
      </c>
      <c r="AH179" s="15" t="e">
        <f>(Fall13!#REF!/Fall13!#REF!-1)*100</f>
        <v>#REF!</v>
      </c>
      <c r="AJ179" s="65" t="e">
        <f>AVERAGE(Fall13!#REF!)</f>
        <v>#REF!</v>
      </c>
      <c r="AK179" s="15" t="e">
        <f>(Fall13!#REF!/Fall13!#REF!-1)*100</f>
        <v>#REF!</v>
      </c>
      <c r="AM179" s="124">
        <f>Fall13!R187/Fall13!$R$16</f>
        <v>1.148941387280136</v>
      </c>
      <c r="AN179" s="125" t="e">
        <f>Fall13!#REF!/Fall13!#REF!</f>
        <v>#REF!</v>
      </c>
      <c r="AP179" s="65">
        <f>Fall13!R187/Fall13!$R$125</f>
        <v>0.98217727317129799</v>
      </c>
      <c r="AQ179" s="65" t="e">
        <f>Fall13!#REF!/Fall13!#REF!</f>
        <v>#REF!</v>
      </c>
      <c r="AW179" s="131">
        <f>[7]Sheet1!$K190</f>
        <v>42768.948063181961</v>
      </c>
      <c r="AX179" s="132">
        <f t="shared" si="0"/>
        <v>42075.516820358942</v>
      </c>
    </row>
    <row r="180" spans="14:50">
      <c r="N180">
        <f>Fall13!A188</f>
        <v>2005</v>
      </c>
      <c r="O180">
        <f>Fall13!B188</f>
        <v>4</v>
      </c>
      <c r="P180" s="39">
        <f>AVERAGE(Fall13!Q177:Q188)</f>
        <v>612627.04105793533</v>
      </c>
      <c r="Q180" s="39">
        <f>AVERAGE(Fall13!T177:T188)</f>
        <v>31289.109296142135</v>
      </c>
      <c r="R180" s="15">
        <f>(Fall13!Q189/Fall13!Q177-1)*100</f>
        <v>5.8282082017055314</v>
      </c>
      <c r="S180" s="116">
        <f>(Fall13!R188/Fall13!R176-1)*100</f>
        <v>-0.19997843447081554</v>
      </c>
      <c r="T180" s="117">
        <f>AVERAGE(Fall13!R177:R188)</f>
        <v>42507.223079231604</v>
      </c>
      <c r="U180" s="39">
        <f>AVERAGE(Fall13!M177:M188)</f>
        <v>5503.3284808802809</v>
      </c>
      <c r="V180" s="15">
        <f>(Fall13!M188/Fall13!M176-1)*100</f>
        <v>3.6622780505941144</v>
      </c>
      <c r="X180" s="39">
        <f>AVERAGE(Fall13!E177:E188)</f>
        <v>411.92619017714554</v>
      </c>
      <c r="Y180" s="15">
        <f>(Fall13!E188/Fall13!E176-1)*100</f>
        <v>0.76294606284683653</v>
      </c>
      <c r="AA180" s="39">
        <f>AVERAGE(Fall13!N177:N188)</f>
        <v>1071.1014292183661</v>
      </c>
      <c r="AB180" s="74">
        <f>(Fall13!N188/Fall13!N176-1)*100</f>
        <v>1.2777982571073432</v>
      </c>
      <c r="AD180" s="63">
        <f>AVERAGE(Fall13!U177:U188)</f>
        <v>92.060053323112427</v>
      </c>
      <c r="AE180" s="15">
        <f>(Fall13!U188/Fall13!U176-1)*100</f>
        <v>5.0666428208997916</v>
      </c>
      <c r="AG180" s="65" t="e">
        <f>AVERAGE(Fall13!#REF!)</f>
        <v>#REF!</v>
      </c>
      <c r="AH180" s="15" t="e">
        <f>(Fall13!#REF!/Fall13!#REF!-1)*100</f>
        <v>#REF!</v>
      </c>
      <c r="AJ180" s="65" t="e">
        <f>AVERAGE(Fall13!#REF!)</f>
        <v>#REF!</v>
      </c>
      <c r="AK180" s="15" t="e">
        <f>(Fall13!#REF!/Fall13!#REF!-1)*100</f>
        <v>#REF!</v>
      </c>
      <c r="AM180" s="124">
        <f>Fall13!R188/Fall13!$R$16</f>
        <v>1.1472825610701687</v>
      </c>
      <c r="AN180" s="125" t="e">
        <f>Fall13!#REF!/Fall13!#REF!</f>
        <v>#REF!</v>
      </c>
      <c r="AP180" s="65">
        <f>Fall13!R188/Fall13!$R$125</f>
        <v>0.98075921875911642</v>
      </c>
      <c r="AQ180" s="65" t="e">
        <f>Fall13!#REF!/Fall13!#REF!</f>
        <v>#REF!</v>
      </c>
      <c r="AW180" s="131">
        <f>[7]Sheet1!$K191</f>
        <v>42897.694520270874</v>
      </c>
      <c r="AX180" s="132">
        <f t="shared" si="0"/>
        <v>42199.72196260537</v>
      </c>
    </row>
    <row r="181" spans="14:50">
      <c r="N181">
        <f>Fall13!A189</f>
        <v>2005</v>
      </c>
      <c r="O181">
        <f>Fall13!B189</f>
        <v>5</v>
      </c>
      <c r="P181" s="39">
        <f>AVERAGE(Fall13!Q178:Q189)</f>
        <v>615521.36193271354</v>
      </c>
      <c r="Q181" s="39">
        <f>AVERAGE(Fall13!T178:T189)</f>
        <v>31325.451835065473</v>
      </c>
      <c r="R181" s="15">
        <f>(Fall13!Q190/Fall13!Q178-1)*100</f>
        <v>5.7771848197133879</v>
      </c>
      <c r="S181" s="116">
        <f>(Fall13!R189/Fall13!R177-1)*100</f>
        <v>-0.50722951215609324</v>
      </c>
      <c r="T181" s="117">
        <f>AVERAGE(Fall13!R178:R189)</f>
        <v>42489.265756235232</v>
      </c>
      <c r="U181" s="39">
        <f>AVERAGE(Fall13!M178:M189)</f>
        <v>5520.3898445446039</v>
      </c>
      <c r="V181" s="15">
        <f>(Fall13!M189/Fall13!M177-1)*100</f>
        <v>3.7805797272455255</v>
      </c>
      <c r="X181" s="39">
        <f>AVERAGE(Fall13!E178:E189)</f>
        <v>412.20221485447547</v>
      </c>
      <c r="Y181" s="15">
        <f>(Fall13!E189/Fall13!E177-1)*100</f>
        <v>0.80589174171989963</v>
      </c>
      <c r="AA181" s="39">
        <f>AVERAGE(Fall13!N178:N189)</f>
        <v>1072.202714726048</v>
      </c>
      <c r="AB181" s="74">
        <f>(Fall13!N189/Fall13!N177-1)*100</f>
        <v>1.2422155518025058</v>
      </c>
      <c r="AD181" s="63">
        <f>AVERAGE(Fall13!U178:U189)</f>
        <v>92.440407849394902</v>
      </c>
      <c r="AE181" s="15">
        <f>(Fall13!U189/Fall13!U177-1)*100</f>
        <v>5.0643416670517194</v>
      </c>
      <c r="AG181" s="65" t="e">
        <f>AVERAGE(Fall13!#REF!)</f>
        <v>#REF!</v>
      </c>
      <c r="AH181" s="15" t="e">
        <f>(Fall13!#REF!/Fall13!#REF!-1)*100</f>
        <v>#REF!</v>
      </c>
      <c r="AJ181" s="65" t="e">
        <f>AVERAGE(Fall13!#REF!)</f>
        <v>#REF!</v>
      </c>
      <c r="AK181" s="15" t="e">
        <f>(Fall13!#REF!/Fall13!#REF!-1)*100</f>
        <v>#REF!</v>
      </c>
      <c r="AM181" s="124">
        <f>Fall13!R189/Fall13!$R$16</f>
        <v>1.1461628708163827</v>
      </c>
      <c r="AN181" s="125" t="e">
        <f>Fall13!#REF!/Fall13!#REF!</f>
        <v>#REF!</v>
      </c>
      <c r="AP181" s="65">
        <f>Fall13!R189/Fall13!$R$125</f>
        <v>0.97980204693779005</v>
      </c>
      <c r="AQ181" s="65" t="e">
        <f>Fall13!#REF!/Fall13!#REF!</f>
        <v>#REF!</v>
      </c>
      <c r="AW181" s="131">
        <f>[7]Sheet1!$K192</f>
        <v>42993.558164915652</v>
      </c>
      <c r="AX181" s="132">
        <f t="shared" si="0"/>
        <v>42323.362160899349</v>
      </c>
    </row>
    <row r="182" spans="14:50">
      <c r="N182">
        <f>Fall13!A190</f>
        <v>2005</v>
      </c>
      <c r="O182">
        <f>Fall13!B190</f>
        <v>6</v>
      </c>
      <c r="P182" s="39">
        <f>AVERAGE(Fall13!Q179:Q190)</f>
        <v>618405.1963361965</v>
      </c>
      <c r="Q182" s="39">
        <f>AVERAGE(Fall13!T179:T190)</f>
        <v>31365.853380492059</v>
      </c>
      <c r="R182" s="15">
        <f>(Fall13!Q191/Fall13!Q179-1)*100</f>
        <v>5.7189702117900643</v>
      </c>
      <c r="S182" s="116">
        <f>(Fall13!R190/Fall13!R178-1)*100</f>
        <v>-0.66373771884626898</v>
      </c>
      <c r="T182" s="117">
        <f>AVERAGE(Fall13!R179:R190)</f>
        <v>42465.736830151916</v>
      </c>
      <c r="U182" s="39">
        <f>AVERAGE(Fall13!M179:M190)</f>
        <v>5539.0602328213599</v>
      </c>
      <c r="V182" s="15">
        <f>(Fall13!M190/Fall13!M178-1)*100</f>
        <v>4.1306393316229872</v>
      </c>
      <c r="X182" s="39">
        <f>AVERAGE(Fall13!E179:E190)</f>
        <v>412.53258810279891</v>
      </c>
      <c r="Y182" s="15">
        <f>(Fall13!E190/Fall13!E178-1)*100</f>
        <v>0.96308253048293935</v>
      </c>
      <c r="AA182" s="39">
        <f>AVERAGE(Fall13!N179:N190)</f>
        <v>1073.244801083423</v>
      </c>
      <c r="AB182" s="74">
        <f>(Fall13!N190/Fall13!N178-1)*100</f>
        <v>1.1719398729564068</v>
      </c>
      <c r="AD182" s="63">
        <f>AVERAGE(Fall13!U179:U190)</f>
        <v>92.797222601867489</v>
      </c>
      <c r="AE182" s="15">
        <f>(Fall13!U190/Fall13!U178-1)*100</f>
        <v>4.7436593854593756</v>
      </c>
      <c r="AG182" s="65" t="e">
        <f>AVERAGE(Fall13!#REF!)</f>
        <v>#REF!</v>
      </c>
      <c r="AH182" s="15" t="e">
        <f>(Fall13!#REF!/Fall13!#REF!-1)*100</f>
        <v>#REF!</v>
      </c>
      <c r="AJ182" s="65" t="e">
        <f>AVERAGE(Fall13!#REF!)</f>
        <v>#REF!</v>
      </c>
      <c r="AK182" s="15" t="e">
        <f>(Fall13!#REF!/Fall13!#REF!-1)*100</f>
        <v>#REF!</v>
      </c>
      <c r="AM182" s="124">
        <f>Fall13!R190/Fall13!$R$16</f>
        <v>1.1458589278301761</v>
      </c>
      <c r="AN182" s="125" t="e">
        <f>Fall13!#REF!/Fall13!#REF!</f>
        <v>#REF!</v>
      </c>
      <c r="AP182" s="65">
        <f>Fall13!R190/Fall13!$R$125</f>
        <v>0.97954222002521052</v>
      </c>
      <c r="AQ182" s="65" t="e">
        <f>Fall13!#REF!/Fall13!#REF!</f>
        <v>#REF!</v>
      </c>
      <c r="AW182" s="131">
        <f>[7]Sheet1!$K193</f>
        <v>43040.731224882882</v>
      </c>
      <c r="AX182" s="132">
        <f t="shared" ref="AX182:AX245" si="1">AVERAGE(AW171:AW182)</f>
        <v>42441.746594101824</v>
      </c>
    </row>
    <row r="183" spans="14:50">
      <c r="N183">
        <f>Fall13!A191</f>
        <v>2005</v>
      </c>
      <c r="O183">
        <f>Fall13!B191</f>
        <v>7</v>
      </c>
      <c r="P183" s="39">
        <f>AVERAGE(Fall13!Q180:Q191)</f>
        <v>621272.43262855371</v>
      </c>
      <c r="Q183" s="39">
        <f>AVERAGE(Fall13!T180:T191)</f>
        <v>31409.06927811883</v>
      </c>
      <c r="R183" s="15">
        <f>(Fall13!Q192/Fall13!Q180-1)*100</f>
        <v>5.4202268217601324</v>
      </c>
      <c r="S183" s="116">
        <f>(Fall13!R191/Fall13!R179-1)*100</f>
        <v>-0.6809966528496525</v>
      </c>
      <c r="T183" s="117">
        <f>AVERAGE(Fall13!R180:R191)</f>
        <v>42441.580369271418</v>
      </c>
      <c r="U183" s="39">
        <f>AVERAGE(Fall13!M180:M191)</f>
        <v>5559.5040740241066</v>
      </c>
      <c r="V183" s="15">
        <f>(Fall13!M191/Fall13!M179-1)*100</f>
        <v>4.5173862635660367</v>
      </c>
      <c r="X183" s="39">
        <f>AVERAGE(Fall13!E180:E191)</f>
        <v>412.93259061197426</v>
      </c>
      <c r="Y183" s="15">
        <f>(Fall13!E191/Fall13!E179-1)*100</f>
        <v>1.1651096726262855</v>
      </c>
      <c r="AA183" s="39">
        <f>AVERAGE(Fall13!N180:N191)</f>
        <v>1074.2488200286618</v>
      </c>
      <c r="AB183" s="74">
        <f>(Fall13!N191/Fall13!N179-1)*100</f>
        <v>1.1253064278245795</v>
      </c>
      <c r="AD183" s="63">
        <f>AVERAGE(Fall13!U180:U191)</f>
        <v>93.118331007576103</v>
      </c>
      <c r="AE183" s="15">
        <f>(Fall13!U191/Fall13!U179-1)*100</f>
        <v>4.2601761678653594</v>
      </c>
      <c r="AG183" s="65" t="e">
        <f>AVERAGE(Fall13!#REF!)</f>
        <v>#REF!</v>
      </c>
      <c r="AH183" s="15" t="e">
        <f>(Fall13!#REF!/Fall13!#REF!-1)*100</f>
        <v>#REF!</v>
      </c>
      <c r="AJ183" s="65" t="e">
        <f>AVERAGE(Fall13!#REF!)</f>
        <v>#REF!</v>
      </c>
      <c r="AK183" s="15" t="e">
        <f>(Fall13!#REF!/Fall13!#REF!-1)*100</f>
        <v>#REF!</v>
      </c>
      <c r="AM183" s="124">
        <f>Fall13!R191/Fall13!$R$16</f>
        <v>1.1464059025669524</v>
      </c>
      <c r="AN183" s="125" t="e">
        <f>Fall13!#REF!/Fall13!#REF!</f>
        <v>#REF!</v>
      </c>
      <c r="AP183" s="65">
        <f>Fall13!R191/Fall13!$R$125</f>
        <v>0.98000980362991663</v>
      </c>
      <c r="AQ183" s="65" t="e">
        <f>Fall13!#REF!/Fall13!#REF!</f>
        <v>#REF!</v>
      </c>
      <c r="AW183" s="131">
        <f>[7]Sheet1!$K194</f>
        <v>43053.394174578396</v>
      </c>
      <c r="AX183" s="132">
        <f t="shared" si="1"/>
        <v>42551.400455226394</v>
      </c>
    </row>
    <row r="184" spans="14:50">
      <c r="N184">
        <f>Fall13!A192</f>
        <v>2005</v>
      </c>
      <c r="O184">
        <f>Fall13!B192</f>
        <v>8</v>
      </c>
      <c r="P184" s="39">
        <f>AVERAGE(Fall13!Q181:Q192)</f>
        <v>624003.29096890928</v>
      </c>
      <c r="Q184" s="39">
        <f>AVERAGE(Fall13!T181:T192)</f>
        <v>31447.968917392038</v>
      </c>
      <c r="R184" s="15">
        <f>(Fall13!Q193/Fall13!Q181-1)*100</f>
        <v>4.8095126407828648</v>
      </c>
      <c r="S184" s="116">
        <f>(Fall13!R192/Fall13!R180-1)*100</f>
        <v>-0.5952723978339125</v>
      </c>
      <c r="T184" s="117">
        <f>AVERAGE(Fall13!R181:R192)</f>
        <v>42420.457799135351</v>
      </c>
      <c r="U184" s="39">
        <f>AVERAGE(Fall13!M181:M192)</f>
        <v>5580.7090073070603</v>
      </c>
      <c r="V184" s="15">
        <f>(Fall13!M192/Fall13!M180-1)*100</f>
        <v>4.6744687242494143</v>
      </c>
      <c r="X184" s="39">
        <f>AVERAGE(Fall13!E181:E192)</f>
        <v>413.38646243746126</v>
      </c>
      <c r="Y184" s="15">
        <f>(Fall13!E192/Fall13!E180-1)*100</f>
        <v>1.3215991576912334</v>
      </c>
      <c r="AA184" s="39">
        <f>AVERAGE(Fall13!N181:N192)</f>
        <v>1075.3066646595551</v>
      </c>
      <c r="AB184" s="74">
        <f>(Fall13!N192/Fall13!N180-1)*100</f>
        <v>1.1833476578966717</v>
      </c>
      <c r="AD184" s="63">
        <f>AVERAGE(Fall13!U181:U192)</f>
        <v>93.409112823512999</v>
      </c>
      <c r="AE184" s="15">
        <f>(Fall13!U192/Fall13!U180-1)*100</f>
        <v>3.8458731641950461</v>
      </c>
      <c r="AG184" s="65" t="e">
        <f>AVERAGE(Fall13!#REF!)</f>
        <v>#REF!</v>
      </c>
      <c r="AH184" s="15" t="e">
        <f>(Fall13!#REF!/Fall13!#REF!-1)*100</f>
        <v>#REF!</v>
      </c>
      <c r="AJ184" s="65" t="e">
        <f>AVERAGE(Fall13!#REF!)</f>
        <v>#REF!</v>
      </c>
      <c r="AK184" s="15" t="e">
        <f>(Fall13!#REF!/Fall13!#REF!-1)*100</f>
        <v>#REF!</v>
      </c>
      <c r="AM184" s="124">
        <f>Fall13!R192/Fall13!$R$16</f>
        <v>1.1477724237547287</v>
      </c>
      <c r="AN184" s="125" t="e">
        <f>Fall13!#REF!/Fall13!#REF!</f>
        <v>#REF!</v>
      </c>
      <c r="AP184" s="65">
        <f>Fall13!R192/Fall13!$R$125</f>
        <v>0.98117797989095124</v>
      </c>
      <c r="AQ184" s="65" t="e">
        <f>Fall13!#REF!/Fall13!#REF!</f>
        <v>#REF!</v>
      </c>
      <c r="AW184" s="131">
        <f>[7]Sheet1!$K195</f>
        <v>43055.595390508606</v>
      </c>
      <c r="AX184" s="132">
        <f t="shared" si="1"/>
        <v>42650.433942112089</v>
      </c>
    </row>
    <row r="185" spans="14:50">
      <c r="N185">
        <f>Fall13!A193</f>
        <v>2005</v>
      </c>
      <c r="O185">
        <f>Fall13!B193</f>
        <v>9</v>
      </c>
      <c r="P185" s="39">
        <f>AVERAGE(Fall13!Q182:Q193)</f>
        <v>626441.22095548152</v>
      </c>
      <c r="Q185" s="39">
        <f>AVERAGE(Fall13!T182:T193)</f>
        <v>31473.683904309746</v>
      </c>
      <c r="R185" s="15">
        <f>(Fall13!Q194/Fall13!Q182-1)*100</f>
        <v>4.218767881084573</v>
      </c>
      <c r="S185" s="116">
        <f>(Fall13!R193/Fall13!R181-1)*100</f>
        <v>-0.43174455970198533</v>
      </c>
      <c r="T185" s="117">
        <f>AVERAGE(Fall13!R182:R193)</f>
        <v>42405.134438092085</v>
      </c>
      <c r="U185" s="39">
        <f>AVERAGE(Fall13!M182:M193)</f>
        <v>5600.921893547631</v>
      </c>
      <c r="V185" s="15">
        <f>(Fall13!M193/Fall13!M181-1)*100</f>
        <v>4.4369169654973506</v>
      </c>
      <c r="X185" s="39">
        <f>AVERAGE(Fall13!E182:E193)</f>
        <v>413.85858254787769</v>
      </c>
      <c r="Y185" s="15">
        <f>(Fall13!E193/Fall13!E181-1)*100</f>
        <v>1.3747438776352983</v>
      </c>
      <c r="AA185" s="39">
        <f>AVERAGE(Fall13!N182:N193)</f>
        <v>1076.54100149586</v>
      </c>
      <c r="AB185" s="74">
        <f>(Fall13!N193/Fall13!N181-1)*100</f>
        <v>1.3817024195419636</v>
      </c>
      <c r="AD185" s="63">
        <f>AVERAGE(Fall13!U182:U193)</f>
        <v>93.687969328335342</v>
      </c>
      <c r="AE185" s="15">
        <f>(Fall13!U193/Fall13!U181-1)*100</f>
        <v>3.6722956547450281</v>
      </c>
      <c r="AG185" s="65" t="e">
        <f>AVERAGE(Fall13!#REF!)</f>
        <v>#REF!</v>
      </c>
      <c r="AH185" s="15" t="e">
        <f>(Fall13!#REF!/Fall13!#REF!-1)*100</f>
        <v>#REF!</v>
      </c>
      <c r="AJ185" s="65" t="e">
        <f>AVERAGE(Fall13!#REF!)</f>
        <v>#REF!</v>
      </c>
      <c r="AK185" s="15" t="e">
        <f>(Fall13!#REF!/Fall13!#REF!-1)*100</f>
        <v>#REF!</v>
      </c>
      <c r="AM185" s="124">
        <f>Fall13!R193/Fall13!$R$16</f>
        <v>1.149915133155164</v>
      </c>
      <c r="AN185" s="125" t="e">
        <f>Fall13!#REF!/Fall13!#REF!</f>
        <v>#REF!</v>
      </c>
      <c r="AP185" s="65">
        <f>Fall13!R193/Fall13!$R$125</f>
        <v>0.98300968383983589</v>
      </c>
      <c r="AQ185" s="65" t="e">
        <f>Fall13!#REF!/Fall13!#REF!</f>
        <v>#REF!</v>
      </c>
      <c r="AW185" s="131">
        <f>[7]Sheet1!$K196</f>
        <v>43070.758266043405</v>
      </c>
      <c r="AX185" s="132">
        <f t="shared" si="1"/>
        <v>42739.202153821345</v>
      </c>
    </row>
    <row r="186" spans="14:50">
      <c r="N186">
        <f>Fall13!A194</f>
        <v>2005</v>
      </c>
      <c r="O186">
        <f>Fall13!B194</f>
        <v>10</v>
      </c>
      <c r="P186" s="39">
        <f>AVERAGE(Fall13!Q183:Q194)</f>
        <v>628593.74112989765</v>
      </c>
      <c r="Q186" s="39">
        <f>AVERAGE(Fall13!T183:T194)</f>
        <v>31487.000917281195</v>
      </c>
      <c r="R186" s="15">
        <f>(Fall13!Q195/Fall13!Q183-1)*100</f>
        <v>4.097109136877064</v>
      </c>
      <c r="S186" s="116">
        <f>(Fall13!R194/Fall13!R182-1)*100</f>
        <v>-0.16816847898024623</v>
      </c>
      <c r="T186" s="117">
        <f>AVERAGE(Fall13!R183:R194)</f>
        <v>42399.165596197425</v>
      </c>
      <c r="U186" s="39">
        <f>AVERAGE(Fall13!M183:M194)</f>
        <v>5619.0703924394393</v>
      </c>
      <c r="V186" s="15">
        <f>(Fall13!M194/Fall13!M182-1)*100</f>
        <v>3.9628789432469613</v>
      </c>
      <c r="X186" s="39">
        <f>AVERAGE(Fall13!E183:E194)</f>
        <v>414.33648083548456</v>
      </c>
      <c r="Y186" s="15">
        <f>(Fall13!E194/Fall13!E182-1)*100</f>
        <v>1.3918996881337131</v>
      </c>
      <c r="AA186" s="39">
        <f>AVERAGE(Fall13!N183:N194)</f>
        <v>1077.9978352325707</v>
      </c>
      <c r="AB186" s="74">
        <f>(Fall13!N194/Fall13!N182-1)*100</f>
        <v>1.6339158678816634</v>
      </c>
      <c r="AD186" s="63">
        <f>AVERAGE(Fall13!U183:U194)</f>
        <v>93.967321296798787</v>
      </c>
      <c r="AE186" s="15">
        <f>(Fall13!U194/Fall13!U182-1)*100</f>
        <v>3.6595550091829576</v>
      </c>
      <c r="AG186" s="65" t="e">
        <f>AVERAGE(Fall13!#REF!)</f>
        <v>#REF!</v>
      </c>
      <c r="AH186" s="15" t="e">
        <f>(Fall13!#REF!/Fall13!#REF!-1)*100</f>
        <v>#REF!</v>
      </c>
      <c r="AJ186" s="65" t="e">
        <f>AVERAGE(Fall13!#REF!)</f>
        <v>#REF!</v>
      </c>
      <c r="AK186" s="15" t="e">
        <f>(Fall13!#REF!/Fall13!#REF!-1)*100</f>
        <v>#REF!</v>
      </c>
      <c r="AM186" s="124">
        <f>Fall13!R194/Fall13!$R$16</f>
        <v>1.1530078097437215</v>
      </c>
      <c r="AN186" s="125" t="e">
        <f>Fall13!#REF!/Fall13!#REF!</f>
        <v>#REF!</v>
      </c>
      <c r="AP186" s="65">
        <f>Fall13!R194/Fall13!$R$125</f>
        <v>0.98565347114890045</v>
      </c>
      <c r="AQ186" s="65" t="e">
        <f>Fall13!#REF!/Fall13!#REF!</f>
        <v>#REF!</v>
      </c>
      <c r="AW186" s="131">
        <f>[7]Sheet1!$K197</f>
        <v>43124.983431325767</v>
      </c>
      <c r="AX186" s="132">
        <f t="shared" si="1"/>
        <v>42820.685071238768</v>
      </c>
    </row>
    <row r="187" spans="14:50">
      <c r="N187">
        <f>Fall13!A195</f>
        <v>2005</v>
      </c>
      <c r="O187">
        <f>Fall13!B195</f>
        <v>11</v>
      </c>
      <c r="P187" s="39">
        <f>AVERAGE(Fall13!Q184:Q195)</f>
        <v>630696.33902367624</v>
      </c>
      <c r="Q187" s="39">
        <f>AVERAGE(Fall13!T184:T195)</f>
        <v>31501.866199599521</v>
      </c>
      <c r="R187" s="15">
        <f>(Fall13!Q196/Fall13!Q184-1)*100</f>
        <v>4.6980990016384006</v>
      </c>
      <c r="S187" s="116">
        <f>(Fall13!R195/Fall13!R183-1)*100</f>
        <v>0.22820532359819623</v>
      </c>
      <c r="T187" s="117">
        <f>AVERAGE(Fall13!R184:R195)</f>
        <v>42407.262869169295</v>
      </c>
      <c r="U187" s="39">
        <f>AVERAGE(Fall13!M184:M195)</f>
        <v>5635.1888389033656</v>
      </c>
      <c r="V187" s="15">
        <f>(Fall13!M195/Fall13!M183-1)*100</f>
        <v>3.50253933936302</v>
      </c>
      <c r="X187" s="39">
        <f>AVERAGE(Fall13!E184:E195)</f>
        <v>414.84238400852593</v>
      </c>
      <c r="Y187" s="15">
        <f>(Fall13!E195/Fall13!E183-1)*100</f>
        <v>1.4740730875472119</v>
      </c>
      <c r="AA187" s="39">
        <f>AVERAGE(Fall13!N184:N195)</f>
        <v>1079.611940565876</v>
      </c>
      <c r="AB187" s="74">
        <f>(Fall13!N195/Fall13!N183-1)*100</f>
        <v>1.8123727753913466</v>
      </c>
      <c r="AD187" s="63">
        <f>AVERAGE(Fall13!U184:U195)</f>
        <v>94.248480978120497</v>
      </c>
      <c r="AE187" s="15">
        <f>(Fall13!U195/Fall13!U183-1)*100</f>
        <v>3.6622900940158409</v>
      </c>
      <c r="AG187" s="65" t="e">
        <f>AVERAGE(Fall13!#REF!)</f>
        <v>#REF!</v>
      </c>
      <c r="AH187" s="15" t="e">
        <f>(Fall13!#REF!/Fall13!#REF!-1)*100</f>
        <v>#REF!</v>
      </c>
      <c r="AJ187" s="65" t="e">
        <f>AVERAGE(Fall13!#REF!)</f>
        <v>#REF!</v>
      </c>
      <c r="AK187" s="15" t="e">
        <f>(Fall13!#REF!/Fall13!#REF!-1)*100</f>
        <v>#REF!</v>
      </c>
      <c r="AM187" s="124">
        <f>Fall13!R195/Fall13!$R$16</f>
        <v>1.1572326915747582</v>
      </c>
      <c r="AN187" s="125" t="e">
        <f>Fall13!#REF!/Fall13!#REF!</f>
        <v>#REF!</v>
      </c>
      <c r="AP187" s="65">
        <f>Fall13!R195/Fall13!$R$125</f>
        <v>0.98926512876887862</v>
      </c>
      <c r="AQ187" s="65" t="e">
        <f>Fall13!#REF!/Fall13!#REF!</f>
        <v>#REF!</v>
      </c>
      <c r="AW187" s="131">
        <f>[7]Sheet1!$K198</f>
        <v>43245.164130790101</v>
      </c>
      <c r="AX187" s="132">
        <f t="shared" si="1"/>
        <v>42900.976162957195</v>
      </c>
    </row>
    <row r="188" spans="14:50">
      <c r="N188">
        <f>Fall13!A196</f>
        <v>2005</v>
      </c>
      <c r="O188">
        <f>Fall13!B196</f>
        <v>12</v>
      </c>
      <c r="P188" s="39">
        <f>AVERAGE(Fall13!Q185:Q196)</f>
        <v>633117.68245635892</v>
      </c>
      <c r="Q188" s="39">
        <f>AVERAGE(Fall13!T185:T196)</f>
        <v>31539.883166778192</v>
      </c>
      <c r="R188" s="15">
        <f>(Fall13!Q197/Fall13!Q185-1)*100</f>
        <v>5.6898049373510284</v>
      </c>
      <c r="S188" s="116">
        <f>(Fall13!R196/Fall13!R184-1)*100</f>
        <v>0.77325271915380522</v>
      </c>
      <c r="T188" s="117">
        <f>AVERAGE(Fall13!R185:R196)</f>
        <v>42434.678614804354</v>
      </c>
      <c r="U188" s="39">
        <f>AVERAGE(Fall13!M185:M196)</f>
        <v>5650.1209819451333</v>
      </c>
      <c r="V188" s="15">
        <f>(Fall13!M196/Fall13!M184-1)*100</f>
        <v>3.2334574636054825</v>
      </c>
      <c r="X188" s="39">
        <f>AVERAGE(Fall13!E185:E196)</f>
        <v>415.41648761949659</v>
      </c>
      <c r="Y188" s="15">
        <f>(Fall13!E196/Fall13!E184-1)*100</f>
        <v>1.6735752496059186</v>
      </c>
      <c r="AA188" s="39">
        <f>AVERAGE(Fall13!N185:N196)</f>
        <v>1081.2425438503208</v>
      </c>
      <c r="AB188" s="74">
        <f>(Fall13!N196/Fall13!N184-1)*100</f>
        <v>1.8290461360274568</v>
      </c>
      <c r="AD188" s="63">
        <f>AVERAGE(Fall13!U185:U196)</f>
        <v>94.52403677439834</v>
      </c>
      <c r="AE188" s="15">
        <f>(Fall13!U196/Fall13!U184-1)*100</f>
        <v>3.5686467582736636</v>
      </c>
      <c r="AG188" s="65" t="e">
        <f>AVERAGE(Fall13!#REF!)</f>
        <v>#REF!</v>
      </c>
      <c r="AH188" s="15" t="e">
        <f>(Fall13!#REF!/Fall13!#REF!-1)*100</f>
        <v>#REF!</v>
      </c>
      <c r="AJ188" s="65" t="e">
        <f>AVERAGE(Fall13!#REF!)</f>
        <v>#REF!</v>
      </c>
      <c r="AK188" s="15" t="e">
        <f>(Fall13!#REF!/Fall13!#REF!-1)*100</f>
        <v>#REF!</v>
      </c>
      <c r="AM188" s="124">
        <f>Fall13!R196/Fall13!$R$16</f>
        <v>1.1626302379494742</v>
      </c>
      <c r="AN188" s="125" t="e">
        <f>Fall13!#REF!/Fall13!#REF!</f>
        <v>#REF!</v>
      </c>
      <c r="AP188" s="65">
        <f>Fall13!R196/Fall13!$R$125</f>
        <v>0.99387924349990397</v>
      </c>
      <c r="AQ188" s="65" t="e">
        <f>Fall13!#REF!/Fall13!#REF!</f>
        <v>#REF!</v>
      </c>
      <c r="AW188" s="131">
        <f>[7]Sheet1!$K199</f>
        <v>43445.410133777506</v>
      </c>
      <c r="AX188" s="132">
        <f t="shared" si="1"/>
        <v>42987.880649399536</v>
      </c>
    </row>
    <row r="189" spans="14:50">
      <c r="N189">
        <f>Fall13!A197</f>
        <v>2006</v>
      </c>
      <c r="O189">
        <f>Fall13!B197</f>
        <v>1</v>
      </c>
      <c r="P189" s="39">
        <f>AVERAGE(Fall13!Q186:Q197)</f>
        <v>636059.97280814464</v>
      </c>
      <c r="Q189" s="39">
        <f>AVERAGE(Fall13!T186:T197)</f>
        <v>31612.978748345613</v>
      </c>
      <c r="R189" s="15">
        <f>(Fall13!Q198/Fall13!Q186-1)*100</f>
        <v>6.4920554017092291</v>
      </c>
      <c r="S189" s="116">
        <f>(Fall13!R197/Fall13!R185-1)*100</f>
        <v>1.4316554466550002</v>
      </c>
      <c r="T189" s="117">
        <f>AVERAGE(Fall13!R186:R197)</f>
        <v>42485.377513752821</v>
      </c>
      <c r="U189" s="39">
        <f>AVERAGE(Fall13!M186:M197)</f>
        <v>5664.5957052906278</v>
      </c>
      <c r="V189" s="15">
        <f>(Fall13!M197/Fall13!M185-1)*100</f>
        <v>3.1266252002684292</v>
      </c>
      <c r="X189" s="39">
        <f>AVERAGE(Fall13!E186:E197)</f>
        <v>416.06520820727064</v>
      </c>
      <c r="Y189" s="15">
        <f>(Fall13!E197/Fall13!E185-1)*100</f>
        <v>1.8914706210358068</v>
      </c>
      <c r="AA189" s="39">
        <f>AVERAGE(Fall13!N186:N197)</f>
        <v>1082.7862379386966</v>
      </c>
      <c r="AB189" s="74">
        <f>(Fall13!N197/Fall13!N185-1)*100</f>
        <v>1.7274706211316326</v>
      </c>
      <c r="AD189" s="63">
        <f>AVERAGE(Fall13!U186:U197)</f>
        <v>94.784907927693155</v>
      </c>
      <c r="AE189" s="15">
        <f>(Fall13!U197/Fall13!U185-1)*100</f>
        <v>3.3589174508277697</v>
      </c>
      <c r="AG189" s="65" t="e">
        <f>AVERAGE(Fall13!#REF!)</f>
        <v>#REF!</v>
      </c>
      <c r="AH189" s="15" t="e">
        <f>(Fall13!#REF!/Fall13!#REF!-1)*100</f>
        <v>#REF!</v>
      </c>
      <c r="AJ189" s="65" t="e">
        <f>AVERAGE(Fall13!#REF!)</f>
        <v>#REF!</v>
      </c>
      <c r="AK189" s="15" t="e">
        <f>(Fall13!#REF!/Fall13!#REF!-1)*100</f>
        <v>#REF!</v>
      </c>
      <c r="AM189" s="124">
        <f>Fall13!R197/Fall13!$R$16</f>
        <v>1.16882976447201</v>
      </c>
      <c r="AN189" s="125" t="e">
        <f>Fall13!#REF!/Fall13!#REF!</f>
        <v>#REF!</v>
      </c>
      <c r="AP189" s="65">
        <f>Fall13!R197/Fall13!$R$125</f>
        <v>0.99917893426069382</v>
      </c>
      <c r="AQ189" s="65" t="e">
        <f>Fall13!#REF!/Fall13!#REF!</f>
        <v>#REF!</v>
      </c>
      <c r="AW189" s="131">
        <f>[7]Sheet1!$K200</f>
        <v>43697.805820773734</v>
      </c>
      <c r="AX189" s="132">
        <f t="shared" si="1"/>
        <v>43086.041760627362</v>
      </c>
    </row>
    <row r="190" spans="14:50">
      <c r="N190">
        <f>Fall13!A198</f>
        <v>2006</v>
      </c>
      <c r="O190">
        <f>Fall13!B198</f>
        <v>2</v>
      </c>
      <c r="P190" s="39">
        <f>AVERAGE(Fall13!Q187:Q198)</f>
        <v>639427.69918835664</v>
      </c>
      <c r="Q190" s="39">
        <f>AVERAGE(Fall13!T187:T198)</f>
        <v>31715.392565955666</v>
      </c>
      <c r="R190" s="15">
        <f>(Fall13!Q199/Fall13!Q187-1)*100</f>
        <v>6.7934734614068626</v>
      </c>
      <c r="S190" s="116">
        <f>(Fall13!R198/Fall13!R186-1)*100</f>
        <v>2.0948549841015129</v>
      </c>
      <c r="T190" s="117">
        <f>AVERAGE(Fall13!R187:R198)</f>
        <v>42559.457576855646</v>
      </c>
      <c r="U190" s="39">
        <f>AVERAGE(Fall13!M187:M198)</f>
        <v>5678.9529025922902</v>
      </c>
      <c r="V190" s="15">
        <f>(Fall13!M198/Fall13!M186-1)*100</f>
        <v>3.0948351732488888</v>
      </c>
      <c r="X190" s="39">
        <f>AVERAGE(Fall13!E187:E198)</f>
        <v>416.74169995810172</v>
      </c>
      <c r="Y190" s="15">
        <f>(Fall13!E198/Fall13!E186-1)*100</f>
        <v>1.9715969482346551</v>
      </c>
      <c r="AA190" s="39">
        <f>AVERAGE(Fall13!N187:N198)</f>
        <v>1084.2209786131568</v>
      </c>
      <c r="AB190" s="74">
        <f>(Fall13!N198/Fall13!N186-1)*100</f>
        <v>1.6022398916528457</v>
      </c>
      <c r="AD190" s="63">
        <f>AVERAGE(Fall13!U187:U198)</f>
        <v>95.0243796650024</v>
      </c>
      <c r="AE190" s="15">
        <f>(Fall13!U198/Fall13!U186-1)*100</f>
        <v>3.0666836852847323</v>
      </c>
      <c r="AG190" s="65" t="e">
        <f>AVERAGE(Fall13!#REF!)</f>
        <v>#REF!</v>
      </c>
      <c r="AH190" s="15" t="e">
        <f>(Fall13!#REF!/Fall13!#REF!-1)*100</f>
        <v>#REF!</v>
      </c>
      <c r="AJ190" s="65" t="e">
        <f>AVERAGE(Fall13!#REF!)</f>
        <v>#REF!</v>
      </c>
      <c r="AK190" s="15" t="e">
        <f>(Fall13!#REF!/Fall13!#REF!-1)*100</f>
        <v>#REF!</v>
      </c>
      <c r="AM190" s="124">
        <f>Fall13!R198/Fall13!$R$16</f>
        <v>1.1748136040140831</v>
      </c>
      <c r="AN190" s="125" t="e">
        <f>Fall13!#REF!/Fall13!#REF!</f>
        <v>#REF!</v>
      </c>
      <c r="AP190" s="65">
        <f>Fall13!R198/Fall13!$R$125</f>
        <v>1.0042942441186151</v>
      </c>
      <c r="AQ190" s="65" t="e">
        <f>Fall13!#REF!/Fall13!#REF!</f>
        <v>#REF!</v>
      </c>
      <c r="AW190" s="131">
        <f>[7]Sheet1!$K201</f>
        <v>43940.117436606299</v>
      </c>
      <c r="AX190" s="132">
        <f t="shared" si="1"/>
        <v>43194.513396471266</v>
      </c>
    </row>
    <row r="191" spans="14:50">
      <c r="N191">
        <f>Fall13!A199</f>
        <v>2006</v>
      </c>
      <c r="O191">
        <f>Fall13!B199</f>
        <v>3</v>
      </c>
      <c r="P191" s="39">
        <f>AVERAGE(Fall13!Q188:Q199)</f>
        <v>642965.08340515743</v>
      </c>
      <c r="Q191" s="39">
        <f>AVERAGE(Fall13!T188:T199)</f>
        <v>31832.303947072141</v>
      </c>
      <c r="R191" s="15">
        <f>(Fall13!Q200/Fall13!Q188-1)*100</f>
        <v>6.6669745004669823</v>
      </c>
      <c r="S191" s="116">
        <f>(Fall13!R199/Fall13!R187-1)*100</f>
        <v>2.7469919546443844</v>
      </c>
      <c r="T191" s="117">
        <f>AVERAGE(Fall13!R188:R199)</f>
        <v>42656.449937677382</v>
      </c>
      <c r="U191" s="39">
        <f>AVERAGE(Fall13!M188:M199)</f>
        <v>5693.1715928090125</v>
      </c>
      <c r="V191" s="15">
        <f>(Fall13!M199/Fall13!M187-1)*100</f>
        <v>3.0577073743195182</v>
      </c>
      <c r="X191" s="39">
        <f>AVERAGE(Fall13!E188:E199)</f>
        <v>417.36905576733511</v>
      </c>
      <c r="Y191" s="15">
        <f>(Fall13!E199/Fall13!E187-1)*100</f>
        <v>1.8260102127950262</v>
      </c>
      <c r="AA191" s="39">
        <f>AVERAGE(Fall13!N188:N199)</f>
        <v>1085.5750070180375</v>
      </c>
      <c r="AB191" s="74">
        <f>(Fall13!N199/Fall13!N187-1)*100</f>
        <v>1.510698974313307</v>
      </c>
      <c r="AD191" s="63">
        <f>AVERAGE(Fall13!U188:U199)</f>
        <v>95.238368725094119</v>
      </c>
      <c r="AE191" s="15">
        <f>(Fall13!U199/Fall13!U187-1)*100</f>
        <v>2.726460631509986</v>
      </c>
      <c r="AG191" s="65" t="e">
        <f>AVERAGE(Fall13!#REF!)</f>
        <v>#REF!</v>
      </c>
      <c r="AH191" s="15" t="e">
        <f>(Fall13!#REF!/Fall13!#REF!-1)*100</f>
        <v>#REF!</v>
      </c>
      <c r="AJ191" s="65" t="e">
        <f>AVERAGE(Fall13!#REF!)</f>
        <v>#REF!</v>
      </c>
      <c r="AK191" s="15" t="e">
        <f>(Fall13!#REF!/Fall13!#REF!-1)*100</f>
        <v>#REF!</v>
      </c>
      <c r="AM191" s="124">
        <f>Fall13!R199/Fall13!$R$16</f>
        <v>1.1805027147523011</v>
      </c>
      <c r="AN191" s="125" t="e">
        <f>Fall13!#REF!/Fall13!#REF!</f>
        <v>#REF!</v>
      </c>
      <c r="AP191" s="65">
        <f>Fall13!R199/Fall13!$R$125</f>
        <v>1.0091576038456593</v>
      </c>
      <c r="AQ191" s="65" t="e">
        <f>Fall13!#REF!/Fall13!#REF!</f>
        <v>#REF!</v>
      </c>
      <c r="AW191" s="131">
        <f>[7]Sheet1!$K202</f>
        <v>44149.70544841636</v>
      </c>
      <c r="AX191" s="132">
        <f t="shared" si="1"/>
        <v>43309.576511907464</v>
      </c>
    </row>
    <row r="192" spans="14:50">
      <c r="N192">
        <f>Fall13!A200</f>
        <v>2006</v>
      </c>
      <c r="O192">
        <f>Fall13!B200</f>
        <v>4</v>
      </c>
      <c r="P192" s="39">
        <f>AVERAGE(Fall13!Q189:Q200)</f>
        <v>646452.17470052699</v>
      </c>
      <c r="Q192" s="39">
        <f>AVERAGE(Fall13!T189:T200)</f>
        <v>31951.44277629281</v>
      </c>
      <c r="R192" s="15">
        <f>(Fall13!Q201/Fall13!Q189-1)*100</f>
        <v>6.3095177561800941</v>
      </c>
      <c r="S192" s="116">
        <f>(Fall13!R200/Fall13!R188-1)*100</f>
        <v>3.4040052236112395</v>
      </c>
      <c r="T192" s="117">
        <f>AVERAGE(Fall13!R189:R200)</f>
        <v>42776.466968715213</v>
      </c>
      <c r="U192" s="39">
        <f>AVERAGE(Fall13!M189:M200)</f>
        <v>5707.0289563360939</v>
      </c>
      <c r="V192" s="15">
        <f>(Fall13!M200/Fall13!M188-1)*100</f>
        <v>2.970745622948523</v>
      </c>
      <c r="X192" s="39">
        <f>AVERAGE(Fall13!E189:E200)</f>
        <v>417.88012171066725</v>
      </c>
      <c r="Y192" s="15">
        <f>(Fall13!E200/Fall13!E188-1)*100</f>
        <v>1.4843268622286132</v>
      </c>
      <c r="AA192" s="39">
        <f>AVERAGE(Fall13!N189:N200)</f>
        <v>1086.8770974478002</v>
      </c>
      <c r="AB192" s="74">
        <f>(Fall13!N200/Fall13!N188-1)*100</f>
        <v>1.4521480189184643</v>
      </c>
      <c r="AD192" s="63">
        <f>AVERAGE(Fall13!U189:U200)</f>
        <v>95.432622644326315</v>
      </c>
      <c r="AE192" s="15">
        <f>(Fall13!U200/Fall13!U188-1)*100</f>
        <v>2.4652563533187344</v>
      </c>
      <c r="AG192" s="65" t="e">
        <f>AVERAGE(Fall13!#REF!)</f>
        <v>#REF!</v>
      </c>
      <c r="AH192" s="15" t="e">
        <f>(Fall13!#REF!/Fall13!#REF!-1)*100</f>
        <v>#REF!</v>
      </c>
      <c r="AJ192" s="65" t="e">
        <f>AVERAGE(Fall13!#REF!)</f>
        <v>#REF!</v>
      </c>
      <c r="AK192" s="15" t="e">
        <f>(Fall13!#REF!/Fall13!#REF!-1)*100</f>
        <v>#REF!</v>
      </c>
      <c r="AM192" s="124">
        <f>Fall13!R200/Fall13!$R$16</f>
        <v>1.1863361193785782</v>
      </c>
      <c r="AN192" s="125" t="e">
        <f>Fall13!#REF!/Fall13!#REF!</f>
        <v>#REF!</v>
      </c>
      <c r="AP192" s="65">
        <f>Fall13!R200/Fall13!$R$125</f>
        <v>1.0141443137967254</v>
      </c>
      <c r="AQ192" s="65" t="e">
        <f>Fall13!#REF!/Fall13!#REF!</f>
        <v>#REF!</v>
      </c>
      <c r="AW192" s="131">
        <f>[7]Sheet1!$K203</f>
        <v>44326.143227632296</v>
      </c>
      <c r="AX192" s="132">
        <f t="shared" si="1"/>
        <v>43428.613904187587</v>
      </c>
    </row>
    <row r="193" spans="2:50">
      <c r="N193">
        <f>Fall13!A201</f>
        <v>2006</v>
      </c>
      <c r="O193">
        <f>Fall13!B201</f>
        <v>5</v>
      </c>
      <c r="P193" s="39">
        <f>AVERAGE(Fall13!Q190:Q201)</f>
        <v>649768.13428852649</v>
      </c>
      <c r="Q193" s="39">
        <f>AVERAGE(Fall13!T190:T201)</f>
        <v>32066.565159777088</v>
      </c>
      <c r="R193" s="15">
        <f>(Fall13!Q202/Fall13!Q190-1)*100</f>
        <v>5.9309857871808092</v>
      </c>
      <c r="S193" s="116">
        <f>(Fall13!R201/Fall13!R189-1)*100</f>
        <v>4.0504899052097088</v>
      </c>
      <c r="T193" s="117">
        <f>AVERAGE(Fall13!R190:R201)</f>
        <v>42919.138117681759</v>
      </c>
      <c r="U193" s="39">
        <f>AVERAGE(Fall13!M190:M201)</f>
        <v>5720.1472716557228</v>
      </c>
      <c r="V193" s="15">
        <f>(Fall13!M201/Fall13!M189-1)*100</f>
        <v>2.8009582429831648</v>
      </c>
      <c r="X193" s="39">
        <f>AVERAGE(Fall13!E190:E201)</f>
        <v>418.23669718685306</v>
      </c>
      <c r="Y193" s="15">
        <f>(Fall13!E201/Fall13!E189-1)*100</f>
        <v>1.0327479690796171</v>
      </c>
      <c r="AA193" s="39">
        <f>AVERAGE(Fall13!N190:N201)</f>
        <v>1088.1449412561781</v>
      </c>
      <c r="AB193" s="74">
        <f>(Fall13!N201/Fall13!N189-1)*100</f>
        <v>1.4125412895066303</v>
      </c>
      <c r="AD193" s="63">
        <f>AVERAGE(Fall13!U190:U201)</f>
        <v>95.62751453378074</v>
      </c>
      <c r="AE193" s="15">
        <f>(Fall13!U201/Fall13!U189-1)*100</f>
        <v>2.4698628139041778</v>
      </c>
      <c r="AG193" s="65" t="e">
        <f>AVERAGE(Fall13!#REF!)</f>
        <v>#REF!</v>
      </c>
      <c r="AH193" s="15" t="e">
        <f>(Fall13!#REF!/Fall13!#REF!-1)*100</f>
        <v>#REF!</v>
      </c>
      <c r="AJ193" s="65" t="e">
        <f>AVERAGE(Fall13!#REF!)</f>
        <v>#REF!</v>
      </c>
      <c r="AK193" s="15" t="e">
        <f>(Fall13!#REF!/Fall13!#REF!-1)*100</f>
        <v>#REF!</v>
      </c>
      <c r="AM193" s="124">
        <f>Fall13!R201/Fall13!$R$16</f>
        <v>1.1925880821960619</v>
      </c>
      <c r="AN193" s="125" t="e">
        <f>Fall13!#REF!/Fall13!#REF!</f>
        <v>#REF!</v>
      </c>
      <c r="AP193" s="65">
        <f>Fall13!R201/Fall13!$R$125</f>
        <v>1.0194888299400433</v>
      </c>
      <c r="AQ193" s="65" t="e">
        <f>Fall13!#REF!/Fall13!#REF!</f>
        <v>#REF!</v>
      </c>
      <c r="AW193" s="131">
        <f>[7]Sheet1!$K204</f>
        <v>44463.842122691989</v>
      </c>
      <c r="AX193" s="132">
        <f t="shared" si="1"/>
        <v>43551.137567335601</v>
      </c>
    </row>
    <row r="194" spans="2:50">
      <c r="N194">
        <f>Fall13!A202</f>
        <v>2006</v>
      </c>
      <c r="O194">
        <f>Fall13!B202</f>
        <v>6</v>
      </c>
      <c r="P194" s="39">
        <f>AVERAGE(Fall13!Q191:Q202)</f>
        <v>652899.78231607378</v>
      </c>
      <c r="Q194" s="39">
        <f>AVERAGE(Fall13!T191:T202)</f>
        <v>32177.612877615902</v>
      </c>
      <c r="R194" s="15">
        <f>(Fall13!Q203/Fall13!Q191-1)*100</f>
        <v>5.6943127376813951</v>
      </c>
      <c r="S194" s="116">
        <f>(Fall13!R202/Fall13!R190-1)*100</f>
        <v>4.6783518102689214</v>
      </c>
      <c r="T194" s="117">
        <f>AVERAGE(Fall13!R191:R202)</f>
        <v>43083.88086313253</v>
      </c>
      <c r="U194" s="39">
        <f>AVERAGE(Fall13!M191:M202)</f>
        <v>5732.1086548797093</v>
      </c>
      <c r="V194" s="15">
        <f>(Fall13!M202/Fall13!M190-1)*100</f>
        <v>2.5413635467261386</v>
      </c>
      <c r="X194" s="39">
        <f>AVERAGE(Fall13!E191:E202)</f>
        <v>418.42726353900775</v>
      </c>
      <c r="Y194" s="15">
        <f>(Fall13!E202/Fall13!E190-1)*100</f>
        <v>0.55022744736143991</v>
      </c>
      <c r="AA194" s="39">
        <f>AVERAGE(Fall13!N191:N202)</f>
        <v>1089.3918340316079</v>
      </c>
      <c r="AB194" s="74">
        <f>(Fall13!N202/Fall13!N190-1)*100</f>
        <v>1.3860236844743135</v>
      </c>
      <c r="AD194" s="63">
        <f>AVERAGE(Fall13!U191:U202)</f>
        <v>95.84912196952375</v>
      </c>
      <c r="AE194" s="15">
        <f>(Fall13!U202/Fall13!U190-1)*100</f>
        <v>2.8127250516237989</v>
      </c>
      <c r="AG194" s="65" t="e">
        <f>AVERAGE(Fall13!#REF!)</f>
        <v>#REF!</v>
      </c>
      <c r="AH194" s="15" t="e">
        <f>(Fall13!#REF!/Fall13!#REF!-1)*100</f>
        <v>#REF!</v>
      </c>
      <c r="AJ194" s="65" t="e">
        <f>AVERAGE(Fall13!#REF!)</f>
        <v>#REF!</v>
      </c>
      <c r="AK194" s="15" t="e">
        <f>(Fall13!#REF!/Fall13!#REF!-1)*100</f>
        <v>#REF!</v>
      </c>
      <c r="AM194" s="124">
        <f>Fall13!R202/Fall13!$R$16</f>
        <v>1.1994662397234472</v>
      </c>
      <c r="AN194" s="125" t="e">
        <f>Fall13!#REF!/Fall13!#REF!</f>
        <v>#REF!</v>
      </c>
      <c r="AP194" s="65">
        <f>Fall13!R202/Fall13!$R$125</f>
        <v>1.0253686512081084</v>
      </c>
      <c r="AQ194" s="65" t="e">
        <f>Fall13!#REF!/Fall13!#REF!</f>
        <v>#REF!</v>
      </c>
      <c r="AW194" s="131">
        <f>[7]Sheet1!$K205</f>
        <v>44568.563278870446</v>
      </c>
      <c r="AX194" s="132">
        <f t="shared" si="1"/>
        <v>43678.456905167906</v>
      </c>
    </row>
    <row r="195" spans="2:50">
      <c r="N195">
        <f>Fall13!A203</f>
        <v>2006</v>
      </c>
      <c r="O195">
        <f>Fall13!B203</f>
        <v>7</v>
      </c>
      <c r="P195" s="39">
        <f>AVERAGE(Fall13!Q192:Q203)</f>
        <v>655917.92585336952</v>
      </c>
      <c r="Q195" s="39">
        <f>AVERAGE(Fall13!T192:T203)</f>
        <v>32287.883497033934</v>
      </c>
      <c r="R195" s="15">
        <f>(Fall13!Q204/Fall13!Q192-1)*100</f>
        <v>5.7464286123731334</v>
      </c>
      <c r="S195" s="116">
        <f>(Fall13!R203/Fall13!R191-1)*100</f>
        <v>5.233104481921691</v>
      </c>
      <c r="T195" s="117">
        <f>AVERAGE(Fall13!R192:R203)</f>
        <v>43268.246546789</v>
      </c>
      <c r="U195" s="39">
        <f>AVERAGE(Fall13!M192:M203)</f>
        <v>5742.7791780478883</v>
      </c>
      <c r="V195" s="15">
        <f>(Fall13!M203/Fall13!M191-1)*100</f>
        <v>2.2559106816037122</v>
      </c>
      <c r="X195" s="39">
        <f>AVERAGE(Fall13!E192:E203)</f>
        <v>418.45573741943014</v>
      </c>
      <c r="Y195" s="15">
        <f>(Fall13!E203/Fall13!E191-1)*100</f>
        <v>8.198228000748653E-2</v>
      </c>
      <c r="AA195" s="39">
        <f>AVERAGE(Fall13!N192:N203)</f>
        <v>1090.660699979049</v>
      </c>
      <c r="AB195" s="74">
        <f>(Fall13!N203/Fall13!N191-1)*100</f>
        <v>1.4063220415547528</v>
      </c>
      <c r="AD195" s="63">
        <f>AVERAGE(Fall13!U192:U203)</f>
        <v>96.106046904579486</v>
      </c>
      <c r="AE195" s="15">
        <f>(Fall13!U203/Fall13!U191-1)*100</f>
        <v>3.2693670793751739</v>
      </c>
      <c r="AG195" s="65" t="e">
        <f>AVERAGE(Fall13!#REF!)</f>
        <v>#REF!</v>
      </c>
      <c r="AH195" s="15" t="e">
        <f>(Fall13!#REF!/Fall13!#REF!-1)*100</f>
        <v>#REF!</v>
      </c>
      <c r="AJ195" s="65" t="e">
        <f>AVERAGE(Fall13!#REF!)</f>
        <v>#REF!</v>
      </c>
      <c r="AK195" s="15" t="e">
        <f>(Fall13!#REF!/Fall13!#REF!-1)*100</f>
        <v>#REF!</v>
      </c>
      <c r="AM195" s="124">
        <f>Fall13!R203/Fall13!$R$16</f>
        <v>1.2063985212351986</v>
      </c>
      <c r="AN195" s="125" t="e">
        <f>Fall13!#REF!/Fall13!#REF!</f>
        <v>#REF!</v>
      </c>
      <c r="AP195" s="65">
        <f>Fall13!R203/Fall13!$R$125</f>
        <v>1.0312947405869459</v>
      </c>
      <c r="AQ195" s="65" t="e">
        <f>Fall13!#REF!/Fall13!#REF!</f>
        <v>#REF!</v>
      </c>
      <c r="AW195" s="131">
        <f>[7]Sheet1!$K206</f>
        <v>44651.238336144721</v>
      </c>
      <c r="AX195" s="132">
        <f t="shared" si="1"/>
        <v>43811.610585298426</v>
      </c>
    </row>
    <row r="196" spans="2:50">
      <c r="N196">
        <f>Fall13!A204</f>
        <v>2006</v>
      </c>
      <c r="O196">
        <f>Fall13!B204</f>
        <v>8</v>
      </c>
      <c r="P196" s="39">
        <f>AVERAGE(Fall13!Q193:Q204)</f>
        <v>658970.06039191736</v>
      </c>
      <c r="Q196" s="39">
        <f>AVERAGE(Fall13!T193:T204)</f>
        <v>32403.164569199307</v>
      </c>
      <c r="R196" s="15">
        <f>(Fall13!Q205/Fall13!Q193-1)*100</f>
        <v>6.1090449345357678</v>
      </c>
      <c r="S196" s="116">
        <f>(Fall13!R204/Fall13!R192-1)*100</f>
        <v>5.650375255101503</v>
      </c>
      <c r="T196" s="117">
        <f>AVERAGE(Fall13!R193:R204)</f>
        <v>43467.550239991098</v>
      </c>
      <c r="U196" s="39">
        <f>AVERAGE(Fall13!M193:M204)</f>
        <v>5752.4077386073695</v>
      </c>
      <c r="V196" s="15">
        <f>(Fall13!M204/Fall13!M192-1)*100</f>
        <v>2.0277571851611498</v>
      </c>
      <c r="X196" s="39">
        <f>AVERAGE(Fall13!E193:E204)</f>
        <v>418.3355770520302</v>
      </c>
      <c r="Y196" s="15">
        <f>(Fall13!E204/Fall13!E192-1)*100</f>
        <v>-0.34532318729596501</v>
      </c>
      <c r="AA196" s="39">
        <f>AVERAGE(Fall13!N193:N204)</f>
        <v>1092.0366708164788</v>
      </c>
      <c r="AB196" s="74">
        <f>(Fall13!N204/Fall13!N192-1)*100</f>
        <v>1.5212151954366648</v>
      </c>
      <c r="AD196" s="63">
        <f>AVERAGE(Fall13!U193:U204)</f>
        <v>96.381557429975487</v>
      </c>
      <c r="AE196" s="15">
        <f>(Fall13!U204/Fall13!U192-1)*100</f>
        <v>3.5089458435879406</v>
      </c>
      <c r="AG196" s="65" t="e">
        <f>AVERAGE(Fall13!#REF!)</f>
        <v>#REF!</v>
      </c>
      <c r="AH196" s="15" t="e">
        <f>(Fall13!#REF!/Fall13!#REF!-1)*100</f>
        <v>#REF!</v>
      </c>
      <c r="AJ196" s="65" t="e">
        <f>AVERAGE(Fall13!#REF!)</f>
        <v>#REF!</v>
      </c>
      <c r="AK196" s="15" t="e">
        <f>(Fall13!#REF!/Fall13!#REF!-1)*100</f>
        <v>#REF!</v>
      </c>
      <c r="AM196" s="124">
        <f>Fall13!R204/Fall13!$R$16</f>
        <v>1.2126258727714445</v>
      </c>
      <c r="AN196" s="125" t="e">
        <f>Fall13!#REF!/Fall13!#REF!</f>
        <v>#REF!</v>
      </c>
      <c r="AP196" s="65">
        <f>Fall13!R204/Fall13!$R$125</f>
        <v>1.0366182176752143</v>
      </c>
      <c r="AQ196" s="65" t="e">
        <f>Fall13!#REF!/Fall13!#REF!</f>
        <v>#REF!</v>
      </c>
      <c r="AW196" s="131">
        <f>[7]Sheet1!$K207</f>
        <v>44726.18213644217</v>
      </c>
      <c r="AX196" s="132">
        <f t="shared" si="1"/>
        <v>43950.826147459564</v>
      </c>
    </row>
    <row r="197" spans="2:50">
      <c r="B197" s="27"/>
      <c r="C197" s="27"/>
      <c r="D197" s="27"/>
      <c r="E197" s="27"/>
      <c r="N197">
        <f>Fall13!A205</f>
        <v>2006</v>
      </c>
      <c r="O197">
        <f>Fall13!B205</f>
        <v>9</v>
      </c>
      <c r="P197" s="39">
        <f>AVERAGE(Fall13!Q194:Q205)</f>
        <v>662215.65430196514</v>
      </c>
      <c r="Q197" s="39">
        <f>AVERAGE(Fall13!T194:T205)</f>
        <v>32528.937912423309</v>
      </c>
      <c r="R197" s="15">
        <f>(Fall13!Q206/Fall13!Q194-1)*100</f>
        <v>6.4443171541926247</v>
      </c>
      <c r="S197" s="116">
        <f>(Fall13!R205/Fall13!R193-1)*100</f>
        <v>5.8655457124107357</v>
      </c>
      <c r="T197" s="117">
        <f>AVERAGE(Fall13!R194:R205)</f>
        <v>43674.829801914675</v>
      </c>
      <c r="U197" s="39">
        <f>AVERAGE(Fall13!M194:M205)</f>
        <v>5761.5621770730686</v>
      </c>
      <c r="V197" s="15">
        <f>(Fall13!M205/Fall13!M193-1)*100</f>
        <v>1.9241132775084768</v>
      </c>
      <c r="X197" s="39">
        <f>AVERAGE(Fall13!E194:E205)</f>
        <v>418.08956081671175</v>
      </c>
      <c r="Y197" s="15">
        <f>(Fall13!E205/Fall13!E193-1)*100</f>
        <v>-0.7066482579086375</v>
      </c>
      <c r="AA197" s="39">
        <f>AVERAGE(Fall13!N194:N205)</f>
        <v>1093.6138643203055</v>
      </c>
      <c r="AB197" s="74">
        <f>(Fall13!N205/Fall13!N193-1)*100</f>
        <v>1.7414308272883927</v>
      </c>
      <c r="AD197" s="63">
        <f>AVERAGE(Fall13!U194:U205)</f>
        <v>96.64228506662613</v>
      </c>
      <c r="AE197" s="15">
        <f>(Fall13!U205/Fall13!U193-1)*100</f>
        <v>3.3119304780849346</v>
      </c>
      <c r="AG197" s="65" t="e">
        <f>AVERAGE(Fall13!#REF!)</f>
        <v>#REF!</v>
      </c>
      <c r="AH197" s="15" t="e">
        <f>(Fall13!#REF!/Fall13!#REF!-1)*100</f>
        <v>#REF!</v>
      </c>
      <c r="AJ197" s="65" t="e">
        <f>AVERAGE(Fall13!#REF!)</f>
        <v>#REF!</v>
      </c>
      <c r="AK197" s="15" t="e">
        <f>(Fall13!#REF!/Fall13!#REF!-1)*100</f>
        <v>#REF!</v>
      </c>
      <c r="AM197" s="124">
        <f>Fall13!R205/Fall13!$R$16</f>
        <v>1.2173639309443089</v>
      </c>
      <c r="AN197" s="125" t="e">
        <f>Fall13!#REF!/Fall13!#REF!</f>
        <v>#REF!</v>
      </c>
      <c r="AP197" s="65">
        <f>Fall13!R205/Fall13!$R$125</f>
        <v>1.0406685662028858</v>
      </c>
      <c r="AQ197" s="65" t="e">
        <f>Fall13!#REF!/Fall13!#REF!</f>
        <v>#REF!</v>
      </c>
      <c r="AW197" s="131">
        <f>[7]Sheet1!$K208</f>
        <v>44793.095879047047</v>
      </c>
      <c r="AX197" s="132">
        <f t="shared" si="1"/>
        <v>44094.354281876527</v>
      </c>
    </row>
    <row r="198" spans="2:50">
      <c r="B198" s="27"/>
      <c r="C198" s="27"/>
      <c r="D198" s="27"/>
      <c r="E198" s="27"/>
      <c r="N198">
        <f>Fall13!A206</f>
        <v>2006</v>
      </c>
      <c r="O198">
        <f>Fall13!B206</f>
        <v>10</v>
      </c>
      <c r="P198" s="39">
        <f>AVERAGE(Fall13!Q195:Q206)</f>
        <v>665642.42022885941</v>
      </c>
      <c r="Q198" s="39">
        <f>AVERAGE(Fall13!T195:T206)</f>
        <v>32663.121065473228</v>
      </c>
      <c r="R198" s="15">
        <f>(Fall13!Q207/Fall13!Q195-1)*100</f>
        <v>6.3061529108044301</v>
      </c>
      <c r="S198" s="116">
        <f>(Fall13!R206/Fall13!R194-1)*100</f>
        <v>5.8961038542390876</v>
      </c>
      <c r="T198" s="117">
        <f>AVERAGE(Fall13!R195:R206)</f>
        <v>43883.749621664239</v>
      </c>
      <c r="U198" s="39">
        <f>AVERAGE(Fall13!M195:M206)</f>
        <v>5770.7463689558545</v>
      </c>
      <c r="V198" s="15">
        <f>(Fall13!M206/Fall13!M194-1)*100</f>
        <v>1.9290023105333232</v>
      </c>
      <c r="X198" s="39">
        <f>AVERAGE(Fall13!E195:E206)</f>
        <v>417.72101346902713</v>
      </c>
      <c r="Y198" s="15">
        <f>(Fall13!E206/Fall13!E194-1)*100</f>
        <v>-1.0586745990758706</v>
      </c>
      <c r="AA198" s="39">
        <f>AVERAGE(Fall13!N195:N206)</f>
        <v>1095.4177817810903</v>
      </c>
      <c r="AB198" s="74">
        <f>(Fall13!N206/Fall13!N194-1)*100</f>
        <v>1.9906628137384308</v>
      </c>
      <c r="AD198" s="63">
        <f>AVERAGE(Fall13!U195:U206)</f>
        <v>96.867239706938676</v>
      </c>
      <c r="AE198" s="15">
        <f>(Fall13!U206/Fall13!U194-1)*100</f>
        <v>2.8429037717496053</v>
      </c>
      <c r="AG198" s="65" t="e">
        <f>AVERAGE(Fall13!#REF!)</f>
        <v>#REF!</v>
      </c>
      <c r="AH198" s="15" t="e">
        <f>(Fall13!#REF!/Fall13!#REF!-1)*100</f>
        <v>#REF!</v>
      </c>
      <c r="AJ198" s="65" t="e">
        <f>AVERAGE(Fall13!#REF!)</f>
        <v>#REF!</v>
      </c>
      <c r="AK198" s="15" t="e">
        <f>(Fall13!#REF!/Fall13!#REF!-1)*100</f>
        <v>#REF!</v>
      </c>
      <c r="AM198" s="124">
        <f>Fall13!R206/Fall13!$R$16</f>
        <v>1.220990347653699</v>
      </c>
      <c r="AN198" s="125" t="e">
        <f>Fall13!#REF!/Fall13!#REF!</f>
        <v>#REF!</v>
      </c>
      <c r="AP198" s="65">
        <f>Fall13!R206/Fall13!$R$125</f>
        <v>1.0437686234507522</v>
      </c>
      <c r="AQ198" s="65" t="e">
        <f>Fall13!#REF!/Fall13!#REF!</f>
        <v>#REF!</v>
      </c>
      <c r="AW198" s="131">
        <f>[7]Sheet1!$K209</f>
        <v>44823.756864749812</v>
      </c>
      <c r="AX198" s="132">
        <f t="shared" si="1"/>
        <v>44235.918734661864</v>
      </c>
    </row>
    <row r="199" spans="2:50">
      <c r="B199" s="27"/>
      <c r="C199" s="27"/>
      <c r="D199" s="27"/>
      <c r="E199" s="27"/>
      <c r="N199">
        <f>Fall13!A207</f>
        <v>2006</v>
      </c>
      <c r="O199">
        <f>Fall13!B207</f>
        <v>11</v>
      </c>
      <c r="P199" s="39">
        <f>AVERAGE(Fall13!Q196:Q207)</f>
        <v>669011.27165937086</v>
      </c>
      <c r="Q199" s="39">
        <f>AVERAGE(Fall13!T196:T207)</f>
        <v>32793.818714941539</v>
      </c>
      <c r="R199" s="15">
        <f>(Fall13!Q208/Fall13!Q196-1)*100</f>
        <v>5.4389144982833315</v>
      </c>
      <c r="S199" s="116">
        <f>(Fall13!R207/Fall13!R195-1)*100</f>
        <v>5.7747961020296223</v>
      </c>
      <c r="T199" s="117">
        <f>AVERAGE(Fall13!R196:R207)</f>
        <v>44089.120857946247</v>
      </c>
      <c r="U199" s="39">
        <f>AVERAGE(Fall13!M196:M207)</f>
        <v>5780.3055298013096</v>
      </c>
      <c r="V199" s="15">
        <f>(Fall13!M207/Fall13!M195-1)*100</f>
        <v>2.0069132720998528</v>
      </c>
      <c r="X199" s="39">
        <f>AVERAGE(Fall13!E196:E207)</f>
        <v>417.20974945973461</v>
      </c>
      <c r="Y199" s="15">
        <f>(Fall13!E207/Fall13!E195-1)*100</f>
        <v>-1.4680530254242763</v>
      </c>
      <c r="AA199" s="39">
        <f>AVERAGE(Fall13!N196:N207)</f>
        <v>1097.3787715662847</v>
      </c>
      <c r="AB199" s="74">
        <f>(Fall13!N207/Fall13!N195-1)*100</f>
        <v>2.1626708659378435</v>
      </c>
      <c r="AD199" s="63">
        <f>AVERAGE(Fall13!U196:U207)</f>
        <v>97.056445588713416</v>
      </c>
      <c r="AE199" s="15">
        <f>(Fall13!U207/Fall13!U195-1)*100</f>
        <v>2.3774617250138075</v>
      </c>
      <c r="AG199" s="65" t="e">
        <f>AVERAGE(Fall13!#REF!)</f>
        <v>#REF!</v>
      </c>
      <c r="AH199" s="15" t="e">
        <f>(Fall13!#REF!/Fall13!#REF!-1)*100</f>
        <v>#REF!</v>
      </c>
      <c r="AJ199" s="65" t="e">
        <f>AVERAGE(Fall13!#REF!)</f>
        <v>#REF!</v>
      </c>
      <c r="AK199" s="15" t="e">
        <f>(Fall13!#REF!/Fall13!#REF!-1)*100</f>
        <v>#REF!</v>
      </c>
      <c r="AM199" s="124">
        <f>Fall13!R207/Fall13!$R$16</f>
        <v>1.2240605199392298</v>
      </c>
      <c r="AN199" s="125" t="e">
        <f>Fall13!#REF!/Fall13!#REF!</f>
        <v>#REF!</v>
      </c>
      <c r="AP199" s="65">
        <f>Fall13!R207/Fall13!$R$125</f>
        <v>1.0463931728637621</v>
      </c>
      <c r="AQ199" s="65" t="e">
        <f>Fall13!#REF!/Fall13!#REF!</f>
        <v>#REF!</v>
      </c>
      <c r="AW199" s="131">
        <f>[7]Sheet1!$K210</f>
        <v>44780.636634060233</v>
      </c>
      <c r="AX199" s="132">
        <f t="shared" si="1"/>
        <v>44363.874776601042</v>
      </c>
    </row>
    <row r="200" spans="2:50">
      <c r="B200" s="27"/>
      <c r="C200" s="27"/>
      <c r="D200" s="27"/>
      <c r="E200" s="27"/>
      <c r="N200">
        <f>Fall13!A208</f>
        <v>2006</v>
      </c>
      <c r="O200">
        <f>Fall13!B208</f>
        <v>12</v>
      </c>
      <c r="P200" s="39">
        <f>AVERAGE(Fall13!Q197:Q208)</f>
        <v>671946.11724272266</v>
      </c>
      <c r="Q200" s="39">
        <f>AVERAGE(Fall13!T197:T208)</f>
        <v>32903.357552497459</v>
      </c>
      <c r="R200" s="15">
        <f>(Fall13!Q209/Fall13!Q197-1)*100</f>
        <v>4.1531464628415726</v>
      </c>
      <c r="S200" s="116">
        <f>(Fall13!R208/Fall13!R196-1)*100</f>
        <v>5.5360070119081506</v>
      </c>
      <c r="T200" s="117">
        <f>AVERAGE(Fall13!R197:R208)</f>
        <v>44286.918228728784</v>
      </c>
      <c r="U200" s="39">
        <f>AVERAGE(Fall13!M197:M208)</f>
        <v>5790.4103054402904</v>
      </c>
      <c r="V200" s="15">
        <f>(Fall13!M208/Fall13!M196-1)*100</f>
        <v>2.1195868322670952</v>
      </c>
      <c r="X200" s="39">
        <f>AVERAGE(Fall13!E197:E208)</f>
        <v>416.52323355254839</v>
      </c>
      <c r="Y200" s="15">
        <f>(Fall13!E208/Fall13!E196-1)*100</f>
        <v>-1.9683280219630062</v>
      </c>
      <c r="AA200" s="39">
        <f>AVERAGE(Fall13!N197:N208)</f>
        <v>1099.3734452447559</v>
      </c>
      <c r="AB200" s="74">
        <f>(Fall13!N208/Fall13!N196-1)*100</f>
        <v>2.1972351031308124</v>
      </c>
      <c r="AD200" s="63">
        <f>AVERAGE(Fall13!U197:U208)</f>
        <v>97.226176344789721</v>
      </c>
      <c r="AE200" s="15">
        <f>(Fall13!U208/Fall13!U196-1)*100</f>
        <v>2.1223952003077473</v>
      </c>
      <c r="AG200" s="65" t="e">
        <f>AVERAGE(Fall13!#REF!)</f>
        <v>#REF!</v>
      </c>
      <c r="AH200" s="15" t="e">
        <f>(Fall13!#REF!/Fall13!#REF!-1)*100</f>
        <v>#REF!</v>
      </c>
      <c r="AJ200" s="65" t="e">
        <f>AVERAGE(Fall13!#REF!)</f>
        <v>#REF!</v>
      </c>
      <c r="AK200" s="15" t="e">
        <f>(Fall13!#REF!/Fall13!#REF!-1)*100</f>
        <v>#REF!</v>
      </c>
      <c r="AM200" s="124">
        <f>Fall13!R208/Fall13!$R$16</f>
        <v>1.2269935294449212</v>
      </c>
      <c r="AN200" s="125" t="e">
        <f>Fall13!#REF!/Fall13!#REF!</f>
        <v>#REF!</v>
      </c>
      <c r="AP200" s="65">
        <f>Fall13!R208/Fall13!$R$125</f>
        <v>1.0489004681099583</v>
      </c>
      <c r="AQ200" s="65" t="e">
        <f>Fall13!#REF!/Fall13!#REF!</f>
        <v>#REF!</v>
      </c>
      <c r="AW200" s="131">
        <f>[7]Sheet1!$K211</f>
        <v>44642.775717006414</v>
      </c>
      <c r="AX200" s="132">
        <f t="shared" si="1"/>
        <v>44463.655241870125</v>
      </c>
    </row>
    <row r="201" spans="2:50">
      <c r="B201" s="27"/>
      <c r="C201" s="27"/>
      <c r="D201" s="27"/>
      <c r="E201" s="27"/>
      <c r="N201">
        <f>Fall13!A209</f>
        <v>2007</v>
      </c>
      <c r="O201">
        <f>Fall13!B209</f>
        <v>1</v>
      </c>
      <c r="P201" s="39">
        <f>AVERAGE(Fall13!Q198:Q209)</f>
        <v>674215.97421930358</v>
      </c>
      <c r="Q201" s="39">
        <f>AVERAGE(Fall13!T198:T209)</f>
        <v>32981.01396944173</v>
      </c>
      <c r="R201" s="15">
        <f>(Fall13!Q210/Fall13!Q198-1)*100</f>
        <v>3.0054601976863715</v>
      </c>
      <c r="S201" s="116">
        <f>(Fall13!R209/Fall13!R197-1)*100</f>
        <v>5.2235444011945686</v>
      </c>
      <c r="T201" s="117">
        <f>AVERAGE(Fall13!R198:R209)</f>
        <v>44474.546735394571</v>
      </c>
      <c r="U201" s="39">
        <f>AVERAGE(Fall13!M198:M209)</f>
        <v>5800.9917705279513</v>
      </c>
      <c r="V201" s="15">
        <f>(Fall13!M209/Fall13!M197-1)*100</f>
        <v>2.2163612560075263</v>
      </c>
      <c r="X201" s="39">
        <f>AVERAGE(Fall13!E198:E209)</f>
        <v>415.64923420858372</v>
      </c>
      <c r="Y201" s="15">
        <f>(Fall13!E209/Fall13!E197-1)*100</f>
        <v>-2.501008658523729</v>
      </c>
      <c r="AA201" s="39">
        <f>AVERAGE(Fall13!N198:N209)</f>
        <v>1101.3564419906922</v>
      </c>
      <c r="AB201" s="74">
        <f>(Fall13!N209/Fall13!N197-1)*100</f>
        <v>2.1813893295661524</v>
      </c>
      <c r="AD201" s="63">
        <f>AVERAGE(Fall13!U198:U209)</f>
        <v>97.394226545037512</v>
      </c>
      <c r="AE201" s="15">
        <f>(Fall13!U209/Fall13!U197-1)*100</f>
        <v>2.0934584942479351</v>
      </c>
      <c r="AG201" s="65" t="e">
        <f>AVERAGE(Fall13!#REF!)</f>
        <v>#REF!</v>
      </c>
      <c r="AH201" s="15" t="e">
        <f>(Fall13!#REF!/Fall13!#REF!-1)*100</f>
        <v>#REF!</v>
      </c>
      <c r="AJ201" s="65" t="e">
        <f>AVERAGE(Fall13!#REF!)</f>
        <v>#REF!</v>
      </c>
      <c r="AK201" s="15" t="e">
        <f>(Fall13!#REF!/Fall13!#REF!-1)*100</f>
        <v>#REF!</v>
      </c>
      <c r="AM201" s="124">
        <f>Fall13!R209/Fall13!$R$16</f>
        <v>1.2298841061935832</v>
      </c>
      <c r="AN201" s="125" t="e">
        <f>Fall13!#REF!/Fall13!#REF!</f>
        <v>#REF!</v>
      </c>
      <c r="AP201" s="65">
        <f>Fall13!R209/Fall13!$R$125</f>
        <v>1.0513714895391837</v>
      </c>
      <c r="AQ201" s="65" t="e">
        <f>Fall13!#REF!/Fall13!#REF!</f>
        <v>#REF!</v>
      </c>
      <c r="AW201" s="131">
        <f>[7]Sheet1!$K212</f>
        <v>44438.403242618202</v>
      </c>
      <c r="AX201" s="132">
        <f t="shared" si="1"/>
        <v>44525.371693690504</v>
      </c>
    </row>
    <row r="202" spans="2:50">
      <c r="B202" s="27"/>
      <c r="C202" s="27"/>
      <c r="D202" s="27"/>
      <c r="E202" s="27"/>
      <c r="N202">
        <f>Fall13!A210</f>
        <v>2007</v>
      </c>
      <c r="O202">
        <f>Fall13!B210</f>
        <v>2</v>
      </c>
      <c r="P202" s="39">
        <f>AVERAGE(Fall13!Q199:Q210)</f>
        <v>675876.2597068873</v>
      </c>
      <c r="Q202" s="39">
        <f>AVERAGE(Fall13!T199:T210)</f>
        <v>33029.524456983287</v>
      </c>
      <c r="R202" s="15">
        <f>(Fall13!Q211/Fall13!Q199-1)*100</f>
        <v>2.2510910181056776</v>
      </c>
      <c r="S202" s="116">
        <f>(Fall13!R210/Fall13!R198-1)*100</f>
        <v>4.9085644060759881</v>
      </c>
      <c r="T202" s="117">
        <f>AVERAGE(Fall13!R199:R210)</f>
        <v>44651.763877912366</v>
      </c>
      <c r="U202" s="39">
        <f>AVERAGE(Fall13!M199:M210)</f>
        <v>5811.7063216949145</v>
      </c>
      <c r="V202" s="15">
        <f>(Fall13!M210/Fall13!M198-1)*100</f>
        <v>2.240293557196571</v>
      </c>
      <c r="X202" s="39">
        <f>AVERAGE(Fall13!E199:E210)</f>
        <v>414.62030008616574</v>
      </c>
      <c r="Y202" s="15">
        <f>(Fall13!E210/Fall13!E198-1)*100</f>
        <v>-2.9407897858762522</v>
      </c>
      <c r="AA202" s="39">
        <f>AVERAGE(Fall13!N199:N210)</f>
        <v>1103.3971836361129</v>
      </c>
      <c r="AB202" s="74">
        <f>(Fall13!N210/Fall13!N198-1)*100</f>
        <v>2.2430495868928313</v>
      </c>
      <c r="AD202" s="63">
        <f>AVERAGE(Fall13!U199:U210)</f>
        <v>97.574454565930822</v>
      </c>
      <c r="AE202" s="15">
        <f>(Fall13!U210/Fall13!U198-1)*100</f>
        <v>2.2393332534558441</v>
      </c>
      <c r="AG202" s="65" t="e">
        <f>AVERAGE(Fall13!#REF!)</f>
        <v>#REF!</v>
      </c>
      <c r="AH202" s="15" t="e">
        <f>(Fall13!#REF!/Fall13!#REF!-1)*100</f>
        <v>#REF!</v>
      </c>
      <c r="AJ202" s="65" t="e">
        <f>AVERAGE(Fall13!#REF!)</f>
        <v>#REF!</v>
      </c>
      <c r="AK202" s="15" t="e">
        <f>(Fall13!#REF!/Fall13!#REF!-1)*100</f>
        <v>#REF!</v>
      </c>
      <c r="AM202" s="124">
        <f>Fall13!R210/Fall13!$R$16</f>
        <v>1.2324800864184571</v>
      </c>
      <c r="AN202" s="125" t="e">
        <f>Fall13!#REF!/Fall13!#REF!</f>
        <v>#REF!</v>
      </c>
      <c r="AP202" s="65">
        <f>Fall13!R210/Fall13!$R$125</f>
        <v>1.0535906739176915</v>
      </c>
      <c r="AQ202" s="65" t="e">
        <f>Fall13!#REF!/Fall13!#REF!</f>
        <v>#REF!</v>
      </c>
      <c r="AW202" s="131">
        <f>[7]Sheet1!$K213</f>
        <v>44227.598670964398</v>
      </c>
      <c r="AX202" s="132">
        <f t="shared" si="1"/>
        <v>44549.32846322035</v>
      </c>
    </row>
    <row r="203" spans="2:50">
      <c r="B203" s="27"/>
      <c r="C203" s="27"/>
      <c r="D203" s="27"/>
      <c r="E203" s="27"/>
      <c r="N203">
        <f>Fall13!A211</f>
        <v>2007</v>
      </c>
      <c r="O203">
        <f>Fall13!B211</f>
        <v>3</v>
      </c>
      <c r="P203" s="39">
        <f>AVERAGE(Fall13!Q200:Q211)</f>
        <v>677128.04002232756</v>
      </c>
      <c r="Q203" s="39">
        <f>AVERAGE(Fall13!T200:T211)</f>
        <v>33058.383832037121</v>
      </c>
      <c r="R203" s="15">
        <f>(Fall13!Q212/Fall13!Q200-1)*100</f>
        <v>1.8591157200246178</v>
      </c>
      <c r="S203" s="116">
        <f>(Fall13!R211/Fall13!R199-1)*100</f>
        <v>4.5997641551681623</v>
      </c>
      <c r="T203" s="117">
        <f>AVERAGE(Fall13!R200:R211)</f>
        <v>44818.636397608723</v>
      </c>
      <c r="U203" s="39">
        <f>AVERAGE(Fall13!M200:M211)</f>
        <v>5822.0441065499508</v>
      </c>
      <c r="V203" s="15">
        <f>(Fall13!M211/Fall13!M199-1)*100</f>
        <v>2.1571648796592457</v>
      </c>
      <c r="X203" s="39">
        <f>AVERAGE(Fall13!E200:E211)</f>
        <v>413.48010597329011</v>
      </c>
      <c r="Y203" s="15">
        <f>(Fall13!E211/Fall13!E199-1)*100</f>
        <v>-3.2591874941982679</v>
      </c>
      <c r="AA203" s="39">
        <f>AVERAGE(Fall13!N200:N211)</f>
        <v>1105.6272974160986</v>
      </c>
      <c r="AB203" s="74">
        <f>(Fall13!N211/Fall13!N199-1)*100</f>
        <v>2.4511244510729835</v>
      </c>
      <c r="AD203" s="63">
        <f>AVERAGE(Fall13!U200:U211)</f>
        <v>97.776323498855334</v>
      </c>
      <c r="AE203" s="15">
        <f>(Fall13!U211/Fall13!U199-1)*100</f>
        <v>2.5037722529239081</v>
      </c>
      <c r="AG203" s="65" t="e">
        <f>AVERAGE(Fall13!#REF!)</f>
        <v>#REF!</v>
      </c>
      <c r="AH203" s="15" t="e">
        <f>(Fall13!#REF!/Fall13!#REF!-1)*100</f>
        <v>#REF!</v>
      </c>
      <c r="AJ203" s="65" t="e">
        <f>AVERAGE(Fall13!#REF!)</f>
        <v>#REF!</v>
      </c>
      <c r="AK203" s="15" t="e">
        <f>(Fall13!#REF!/Fall13!#REF!-1)*100</f>
        <v>#REF!</v>
      </c>
      <c r="AM203" s="124">
        <f>Fall13!R211/Fall13!$R$16</f>
        <v>1.2348030554762643</v>
      </c>
      <c r="AN203" s="125" t="e">
        <f>Fall13!#REF!/Fall13!#REF!</f>
        <v>#REF!</v>
      </c>
      <c r="AP203" s="65">
        <f>Fall13!R211/Fall13!$R$125</f>
        <v>1.0555764735765059</v>
      </c>
      <c r="AQ203" s="65" t="e">
        <f>Fall13!#REF!/Fall13!#REF!</f>
        <v>#REF!</v>
      </c>
      <c r="AW203" s="131">
        <f>[7]Sheet1!$K214</f>
        <v>44034.805687947446</v>
      </c>
      <c r="AX203" s="132">
        <f t="shared" si="1"/>
        <v>44539.753483181266</v>
      </c>
    </row>
    <row r="204" spans="2:50">
      <c r="B204" s="27"/>
      <c r="C204" s="27"/>
      <c r="D204" s="27"/>
      <c r="E204" s="27"/>
      <c r="N204">
        <f>Fall13!A212</f>
        <v>2007</v>
      </c>
      <c r="O204">
        <f>Fall13!B212</f>
        <v>4</v>
      </c>
      <c r="P204" s="39">
        <f>AVERAGE(Fall13!Q201:Q212)</f>
        <v>678165.26012120442</v>
      </c>
      <c r="Q204" s="39">
        <f>AVERAGE(Fall13!T201:T212)</f>
        <v>33076.61497745879</v>
      </c>
      <c r="R204" s="15">
        <f>(Fall13!Q213/Fall13!Q201-1)*100</f>
        <v>1.7531920793373512</v>
      </c>
      <c r="S204" s="116">
        <f>(Fall13!R212/Fall13!R200-1)*100</f>
        <v>4.2418916141598872</v>
      </c>
      <c r="T204" s="117">
        <f>AVERAGE(Fall13!R201:R212)</f>
        <v>44973.286278432242</v>
      </c>
      <c r="U204" s="39">
        <f>AVERAGE(Fall13!M201:M212)</f>
        <v>5831.4702851316115</v>
      </c>
      <c r="V204" s="15">
        <f>(Fall13!M212/Fall13!M200-1)*100</f>
        <v>1.9624864260641361</v>
      </c>
      <c r="X204" s="39">
        <f>AVERAGE(Fall13!E201:E212)</f>
        <v>412.25119954799453</v>
      </c>
      <c r="Y204" s="15">
        <f>(Fall13!E212/Fall13!E200-1)*100</f>
        <v>-3.5170006239945595</v>
      </c>
      <c r="AA204" s="39">
        <f>AVERAGE(Fall13!N201:N212)</f>
        <v>1108.094042808249</v>
      </c>
      <c r="AB204" s="74">
        <f>(Fall13!N212/Fall13!N200-1)*100</f>
        <v>2.7116449144743537</v>
      </c>
      <c r="AD204" s="63">
        <f>AVERAGE(Fall13!U201:U212)</f>
        <v>98.002283350913771</v>
      </c>
      <c r="AE204" s="15">
        <f>(Fall13!U212/Fall13!U200-1)*100</f>
        <v>2.7986394240853807</v>
      </c>
      <c r="AG204" s="65" t="e">
        <f>AVERAGE(Fall13!#REF!)</f>
        <v>#REF!</v>
      </c>
      <c r="AH204" s="15" t="e">
        <f>(Fall13!#REF!/Fall13!#REF!-1)*100</f>
        <v>#REF!</v>
      </c>
      <c r="AJ204" s="65" t="e">
        <f>AVERAGE(Fall13!#REF!)</f>
        <v>#REF!</v>
      </c>
      <c r="AK204" s="15" t="e">
        <f>(Fall13!#REF!/Fall13!#REF!-1)*100</f>
        <v>#REF!</v>
      </c>
      <c r="AM204" s="124">
        <f>Fall13!R212/Fall13!$R$16</f>
        <v>1.2366592117422477</v>
      </c>
      <c r="AN204" s="125" t="e">
        <f>Fall13!#REF!/Fall13!#REF!</f>
        <v>#REF!</v>
      </c>
      <c r="AP204" s="65">
        <f>Fall13!R212/Fall13!$R$125</f>
        <v>1.057163216399148</v>
      </c>
      <c r="AQ204" s="65" t="e">
        <f>Fall13!#REF!/Fall13!#REF!</f>
        <v>#REF!</v>
      </c>
      <c r="AW204" s="131">
        <f>[7]Sheet1!$K215</f>
        <v>43862.234097725894</v>
      </c>
      <c r="AX204" s="132">
        <f t="shared" si="1"/>
        <v>44501.094389022393</v>
      </c>
    </row>
    <row r="205" spans="2:50">
      <c r="B205" s="27"/>
      <c r="C205" s="27"/>
      <c r="D205" s="27"/>
      <c r="E205" s="27"/>
      <c r="N205">
        <f>Fall13!A213</f>
        <v>2007</v>
      </c>
      <c r="O205">
        <f>Fall13!B213</f>
        <v>5</v>
      </c>
      <c r="P205" s="39">
        <f>AVERAGE(Fall13!Q202:Q213)</f>
        <v>679144.78328404634</v>
      </c>
      <c r="Q205" s="39">
        <f>AVERAGE(Fall13!T202:T213)</f>
        <v>33091.365024117047</v>
      </c>
      <c r="R205" s="15">
        <f>(Fall13!Q214/Fall13!Q202-1)*100</f>
        <v>1.8046953065775195</v>
      </c>
      <c r="S205" s="116">
        <f>(Fall13!R213/Fall13!R201-1)*100</f>
        <v>3.7769005807658962</v>
      </c>
      <c r="T205" s="117">
        <f>AVERAGE(Fall13!R202:R213)</f>
        <v>45111.709287889673</v>
      </c>
      <c r="U205" s="39">
        <f>AVERAGE(Fall13!M202:M213)</f>
        <v>5839.5098068571924</v>
      </c>
      <c r="V205" s="15">
        <f>(Fall13!M213/Fall13!M201-1)*100</f>
        <v>1.6697890893483835</v>
      </c>
      <c r="X205" s="39">
        <f>AVERAGE(Fall13!E202:E213)</f>
        <v>410.92889851575268</v>
      </c>
      <c r="Y205" s="15">
        <f>(Fall13!E213/Fall13!E201-1)*100</f>
        <v>-3.7906269876508913</v>
      </c>
      <c r="AA205" s="39">
        <f>AVERAGE(Fall13!N202:N213)</f>
        <v>1110.6903009438618</v>
      </c>
      <c r="AB205" s="74">
        <f>(Fall13!N213/Fall13!N201-1)*100</f>
        <v>2.8522763567325304</v>
      </c>
      <c r="AD205" s="63">
        <f>AVERAGE(Fall13!U202:U213)</f>
        <v>98.244725382044365</v>
      </c>
      <c r="AE205" s="15">
        <f>(Fall13!U213/Fall13!U201-1)*100</f>
        <v>2.9984086660707732</v>
      </c>
      <c r="AG205" s="65" t="e">
        <f>AVERAGE(Fall13!#REF!)</f>
        <v>#REF!</v>
      </c>
      <c r="AH205" s="15" t="e">
        <f>(Fall13!#REF!/Fall13!#REF!-1)*100</f>
        <v>#REF!</v>
      </c>
      <c r="AJ205" s="65" t="e">
        <f>AVERAGE(Fall13!#REF!)</f>
        <v>#REF!</v>
      </c>
      <c r="AK205" s="15" t="e">
        <f>(Fall13!#REF!/Fall13!#REF!-1)*100</f>
        <v>#REF!</v>
      </c>
      <c r="AM205" s="124">
        <f>Fall13!R213/Fall13!$R$16</f>
        <v>1.2376309483986698</v>
      </c>
      <c r="AN205" s="125" t="e">
        <f>Fall13!#REF!/Fall13!#REF!</f>
        <v>#REF!</v>
      </c>
      <c r="AP205" s="65">
        <f>Fall13!R213/Fall13!$R$125</f>
        <v>1.0579939094788922</v>
      </c>
      <c r="AQ205" s="65" t="e">
        <f>Fall13!#REF!/Fall13!#REF!</f>
        <v>#REF!</v>
      </c>
      <c r="AW205" s="131">
        <f>[7]Sheet1!$K216</f>
        <v>43717.297948917832</v>
      </c>
      <c r="AX205" s="132">
        <f t="shared" si="1"/>
        <v>44438.882374541216</v>
      </c>
    </row>
    <row r="206" spans="2:50">
      <c r="B206" s="27"/>
      <c r="C206" s="27"/>
      <c r="D206" s="27"/>
      <c r="E206" s="27"/>
      <c r="N206">
        <f>Fall13!A214</f>
        <v>2007</v>
      </c>
      <c r="O206">
        <f>Fall13!B214</f>
        <v>6</v>
      </c>
      <c r="P206" s="39">
        <f>AVERAGE(Fall13!Q203:Q214)</f>
        <v>680154.20574532275</v>
      </c>
      <c r="Q206" s="39">
        <f>AVERAGE(Fall13!T203:T214)</f>
        <v>33106.637791009176</v>
      </c>
      <c r="R206" s="15">
        <f>(Fall13!Q215/Fall13!Q203-1)*100</f>
        <v>1.843946487503656</v>
      </c>
      <c r="S206" s="116">
        <f>(Fall13!R214/Fall13!R202-1)*100</f>
        <v>3.1627604135339604</v>
      </c>
      <c r="T206" s="117">
        <f>AVERAGE(Fall13!R203:R214)</f>
        <v>45228.292654406039</v>
      </c>
      <c r="U206" s="39">
        <f>AVERAGE(Fall13!M203:M214)</f>
        <v>5845.8235602867853</v>
      </c>
      <c r="V206" s="15">
        <f>(Fall13!M214/Fall13!M202-1)*100</f>
        <v>1.3081993247847201</v>
      </c>
      <c r="X206" s="39">
        <f>AVERAGE(Fall13!E203:E214)</f>
        <v>409.48815438459064</v>
      </c>
      <c r="Y206" s="15">
        <f>(Fall13!E214/Fall13!E202-1)*100</f>
        <v>-4.1371363260322429</v>
      </c>
      <c r="AA206" s="39">
        <f>AVERAGE(Fall13!N203:N214)</f>
        <v>1113.2082657844592</v>
      </c>
      <c r="AB206" s="74">
        <f>(Fall13!N214/Fall13!N202-1)*100</f>
        <v>2.7606612162047517</v>
      </c>
      <c r="AD206" s="63">
        <f>AVERAGE(Fall13!U203:U214)</f>
        <v>98.490538160891887</v>
      </c>
      <c r="AE206" s="15">
        <f>(Fall13!U214/Fall13!U202-1)*100</f>
        <v>3.034593609531977</v>
      </c>
      <c r="AG206" s="65" t="e">
        <f>AVERAGE(Fall13!#REF!)</f>
        <v>#REF!</v>
      </c>
      <c r="AH206" s="15" t="e">
        <f>(Fall13!#REF!/Fall13!#REF!-1)*100</f>
        <v>#REF!</v>
      </c>
      <c r="AJ206" s="65" t="e">
        <f>AVERAGE(Fall13!#REF!)</f>
        <v>#REF!</v>
      </c>
      <c r="AK206" s="15" t="e">
        <f>(Fall13!#REF!/Fall13!#REF!-1)*100</f>
        <v>#REF!</v>
      </c>
      <c r="AM206" s="124">
        <f>Fall13!R214/Fall13!$R$16</f>
        <v>1.2374024831271249</v>
      </c>
      <c r="AN206" s="125" t="e">
        <f>Fall13!#REF!/Fall13!#REF!</f>
        <v>#REF!</v>
      </c>
      <c r="AP206" s="65">
        <f>Fall13!R214/Fall13!$R$125</f>
        <v>1.0577986050013055</v>
      </c>
      <c r="AQ206" s="65" t="e">
        <f>Fall13!#REF!/Fall13!#REF!</f>
        <v>#REF!</v>
      </c>
      <c r="AW206" s="131">
        <f>[7]Sheet1!$K217</f>
        <v>43592.379109878406</v>
      </c>
      <c r="AX206" s="132">
        <f t="shared" si="1"/>
        <v>44357.533693791884</v>
      </c>
    </row>
    <row r="207" spans="2:50">
      <c r="B207" s="27"/>
      <c r="C207" s="27"/>
      <c r="D207" s="27"/>
      <c r="E207" s="27"/>
      <c r="N207">
        <f>Fall13!A215</f>
        <v>2007</v>
      </c>
      <c r="O207">
        <f>Fall13!B215</f>
        <v>7</v>
      </c>
      <c r="P207" s="39">
        <f>AVERAGE(Fall13!Q204:Q215)</f>
        <v>681187.20143020304</v>
      </c>
      <c r="Q207" s="39">
        <f>AVERAGE(Fall13!T204:T215)</f>
        <v>33122.921973096243</v>
      </c>
      <c r="R207" s="15">
        <f>(Fall13!Q216/Fall13!Q204-1)*100</f>
        <v>1.6827297605463976</v>
      </c>
      <c r="S207" s="116">
        <f>(Fall13!R215/Fall13!R203-1)*100</f>
        <v>2.4221390643214491</v>
      </c>
      <c r="T207" s="117">
        <f>AVERAGE(Fall13!R204:R215)</f>
        <v>45318.091786480159</v>
      </c>
      <c r="U207" s="39">
        <f>AVERAGE(Fall13!M204:M215)</f>
        <v>5850.4012450548253</v>
      </c>
      <c r="V207" s="15">
        <f>(Fall13!M215/Fall13!M203-1)*100</f>
        <v>0.94644122569078615</v>
      </c>
      <c r="X207" s="39">
        <f>AVERAGE(Fall13!E204:E215)</f>
        <v>407.9193124247501</v>
      </c>
      <c r="Y207" s="15">
        <f>(Fall13!E215/Fall13!E203-1)*100</f>
        <v>-4.5133252637279515</v>
      </c>
      <c r="AA207" s="39">
        <f>AVERAGE(Fall13!N204:N215)</f>
        <v>1115.4854381737491</v>
      </c>
      <c r="AB207" s="74">
        <f>(Fall13!N215/Fall13!N203-1)*100</f>
        <v>2.4888568553543822</v>
      </c>
      <c r="AD207" s="63">
        <f>AVERAGE(Fall13!U204:U215)</f>
        <v>98.732712568038664</v>
      </c>
      <c r="AE207" s="15">
        <f>(Fall13!U215/Fall13!U203-1)*100</f>
        <v>2.9841054080245621</v>
      </c>
      <c r="AG207" s="65" t="e">
        <f>AVERAGE(Fall13!#REF!)</f>
        <v>#REF!</v>
      </c>
      <c r="AH207" s="15" t="e">
        <f>(Fall13!#REF!/Fall13!#REF!-1)*100</f>
        <v>#REF!</v>
      </c>
      <c r="AJ207" s="65" t="e">
        <f>AVERAGE(Fall13!#REF!)</f>
        <v>#REF!</v>
      </c>
      <c r="AK207" s="15" t="e">
        <f>(Fall13!#REF!/Fall13!#REF!-1)*100</f>
        <v>#REF!</v>
      </c>
      <c r="AM207" s="124">
        <f>Fall13!R215/Fall13!$R$16</f>
        <v>1.2356191710894326</v>
      </c>
      <c r="AN207" s="125" t="e">
        <f>Fall13!#REF!/Fall13!#REF!</f>
        <v>#REF!</v>
      </c>
      <c r="AP207" s="65">
        <f>Fall13!R215/Fall13!$R$125</f>
        <v>1.0562741333669949</v>
      </c>
      <c r="AQ207" s="65" t="e">
        <f>Fall13!#REF!/Fall13!#REF!</f>
        <v>#REF!</v>
      </c>
      <c r="AW207" s="131">
        <f>[7]Sheet1!$K218</f>
        <v>43457.533996094993</v>
      </c>
      <c r="AX207" s="132">
        <f t="shared" si="1"/>
        <v>44258.058332121065</v>
      </c>
    </row>
    <row r="208" spans="2:50">
      <c r="B208" s="27"/>
      <c r="C208" s="27"/>
      <c r="D208" s="27"/>
      <c r="E208" s="27"/>
      <c r="N208">
        <f>Fall13!A216</f>
        <v>2007</v>
      </c>
      <c r="O208">
        <f>Fall13!B216</f>
        <v>8</v>
      </c>
      <c r="P208" s="39">
        <f>AVERAGE(Fall13!Q205:Q216)</f>
        <v>682132.31879391742</v>
      </c>
      <c r="Q208" s="39">
        <f>AVERAGE(Fall13!T205:T216)</f>
        <v>33136.953970564122</v>
      </c>
      <c r="R208" s="15">
        <f>(Fall13!Q217/Fall13!Q205-1)*100</f>
        <v>1.2351385319766317</v>
      </c>
      <c r="S208" s="116">
        <f>(Fall13!R216/Fall13!R204-1)*100</f>
        <v>1.5930604355475886</v>
      </c>
      <c r="T208" s="117">
        <f>AVERAGE(Fall13!R205:R216)</f>
        <v>45377.458273553792</v>
      </c>
      <c r="U208" s="39">
        <f>AVERAGE(Fall13!M205:M216)</f>
        <v>5853.6092805541084</v>
      </c>
      <c r="V208" s="15">
        <f>(Fall13!M216/Fall13!M204-1)*100</f>
        <v>0.66217900692671083</v>
      </c>
      <c r="X208" s="39">
        <f>AVERAGE(Fall13!E205:E216)</f>
        <v>406.23861614511588</v>
      </c>
      <c r="Y208" s="15">
        <f>(Fall13!E216/Fall13!E204-1)*100</f>
        <v>-4.8468105761356846</v>
      </c>
      <c r="AA208" s="39">
        <f>AVERAGE(Fall13!N205:N216)</f>
        <v>1117.451961691173</v>
      </c>
      <c r="AB208" s="74">
        <f>(Fall13!N216/Fall13!N204-1)*100</f>
        <v>2.1415280259713398</v>
      </c>
      <c r="AD208" s="63">
        <f>AVERAGE(Fall13!U205:U216)</f>
        <v>98.974406010796145</v>
      </c>
      <c r="AE208" s="15">
        <f>(Fall13!U216/Fall13!U204-1)*100</f>
        <v>2.9738937816653488</v>
      </c>
      <c r="AG208" s="65" t="e">
        <f>AVERAGE(Fall13!#REF!)</f>
        <v>#REF!</v>
      </c>
      <c r="AH208" s="15" t="e">
        <f>(Fall13!#REF!/Fall13!#REF!-1)*100</f>
        <v>#REF!</v>
      </c>
      <c r="AJ208" s="65" t="e">
        <f>AVERAGE(Fall13!#REF!)</f>
        <v>#REF!</v>
      </c>
      <c r="AK208" s="15" t="e">
        <f>(Fall13!#REF!/Fall13!#REF!-1)*100</f>
        <v>#REF!</v>
      </c>
      <c r="AM208" s="124">
        <f>Fall13!R216/Fall13!$R$16</f>
        <v>1.23194373578178</v>
      </c>
      <c r="AN208" s="125" t="e">
        <f>Fall13!#REF!/Fall13!#REF!</f>
        <v>#REF!</v>
      </c>
      <c r="AP208" s="65">
        <f>Fall13!R216/Fall13!$R$125</f>
        <v>1.0531321723686766</v>
      </c>
      <c r="AQ208" s="65" t="e">
        <f>Fall13!#REF!/Fall13!#REF!</f>
        <v>#REF!</v>
      </c>
      <c r="AW208" s="131">
        <f>[7]Sheet1!$K219</f>
        <v>43272.501717323801</v>
      </c>
      <c r="AX208" s="132">
        <f t="shared" si="1"/>
        <v>44136.918297194534</v>
      </c>
    </row>
    <row r="209" spans="2:50">
      <c r="B209" s="27"/>
      <c r="C209" s="27"/>
      <c r="D209" s="27"/>
      <c r="E209" s="27"/>
      <c r="N209">
        <f>Fall13!A217</f>
        <v>2007</v>
      </c>
      <c r="O209">
        <f>Fall13!B217</f>
        <v>9</v>
      </c>
      <c r="P209" s="39">
        <f>AVERAGE(Fall13!Q206:Q217)</f>
        <v>682828.60683509579</v>
      </c>
      <c r="Q209" s="39">
        <f>AVERAGE(Fall13!T206:T217)</f>
        <v>33143.498388766624</v>
      </c>
      <c r="R209" s="15">
        <f>(Fall13!Q218/Fall13!Q206-1)*100</f>
        <v>0.67667101794892659</v>
      </c>
      <c r="S209" s="116">
        <f>(Fall13!R217/Fall13!R205-1)*100</f>
        <v>0.75562700088571688</v>
      </c>
      <c r="T209" s="117">
        <f>AVERAGE(Fall13!R206:R217)</f>
        <v>45405.727255410988</v>
      </c>
      <c r="U209" s="39">
        <f>AVERAGE(Fall13!M206:M217)</f>
        <v>5856.0673477760574</v>
      </c>
      <c r="V209" s="15">
        <f>(Fall13!M217/Fall13!M205-1)*100</f>
        <v>0.50689235409970834</v>
      </c>
      <c r="X209" s="39">
        <f>AVERAGE(Fall13!E206:E217)</f>
        <v>404.4853612148043</v>
      </c>
      <c r="Y209" s="15">
        <f>(Fall13!E217/Fall13!E205-1)*100</f>
        <v>-5.0718268923263476</v>
      </c>
      <c r="AA209" s="39">
        <f>AVERAGE(Fall13!N206:N217)</f>
        <v>1119.1321670548912</v>
      </c>
      <c r="AB209" s="74">
        <f>(Fall13!N217/Fall13!N205-1)*100</f>
        <v>1.8234160548207701</v>
      </c>
      <c r="AD209" s="63">
        <f>AVERAGE(Fall13!U206:U217)</f>
        <v>99.224741585277357</v>
      </c>
      <c r="AE209" s="15">
        <f>(Fall13!U217/Fall13!U205-1)*100</f>
        <v>3.077983144903107</v>
      </c>
      <c r="AG209" s="65" t="e">
        <f>AVERAGE(Fall13!#REF!)</f>
        <v>#REF!</v>
      </c>
      <c r="AH209" s="15" t="e">
        <f>(Fall13!#REF!/Fall13!#REF!-1)*100</f>
        <v>#REF!</v>
      </c>
      <c r="AJ209" s="65" t="e">
        <f>AVERAGE(Fall13!#REF!)</f>
        <v>#REF!</v>
      </c>
      <c r="AK209" s="15" t="e">
        <f>(Fall13!#REF!/Fall13!#REF!-1)*100</f>
        <v>#REF!</v>
      </c>
      <c r="AM209" s="124">
        <f>Fall13!R217/Fall13!$R$16</f>
        <v>1.2265626615055678</v>
      </c>
      <c r="AN209" s="125" t="e">
        <f>Fall13!#REF!/Fall13!#REF!</f>
        <v>#REF!</v>
      </c>
      <c r="AP209" s="65">
        <f>Fall13!R217/Fall13!$R$125</f>
        <v>1.0485321388788449</v>
      </c>
      <c r="AQ209" s="65" t="e">
        <f>Fall13!#REF!/Fall13!#REF!</f>
        <v>#REF!</v>
      </c>
      <c r="AW209" s="131">
        <f>[7]Sheet1!$K220</f>
        <v>43022.426284487861</v>
      </c>
      <c r="AX209" s="132">
        <f t="shared" si="1"/>
        <v>43989.362497647933</v>
      </c>
    </row>
    <row r="210" spans="2:50">
      <c r="B210" s="27"/>
      <c r="C210" s="27"/>
      <c r="D210" s="27"/>
      <c r="E210" s="27"/>
      <c r="N210">
        <f>Fall13!A218</f>
        <v>2007</v>
      </c>
      <c r="O210">
        <f>Fall13!B218</f>
        <v>10</v>
      </c>
      <c r="P210" s="39">
        <f>AVERAGE(Fall13!Q207:Q218)</f>
        <v>683211.61461018701</v>
      </c>
      <c r="Q210" s="39">
        <f>AVERAGE(Fall13!T207:T218)</f>
        <v>33140.111286419073</v>
      </c>
      <c r="R210" s="15">
        <f>(Fall13!Q219/Fall13!Q207-1)*100</f>
        <v>0.26327926344316133</v>
      </c>
      <c r="S210" s="116">
        <f>(Fall13!R218/Fall13!R206-1)*100</f>
        <v>-5.6800095332754097E-2</v>
      </c>
      <c r="T210" s="117">
        <f>AVERAGE(Fall13!R207:R218)</f>
        <v>45403.595960419967</v>
      </c>
      <c r="U210" s="39">
        <f>AVERAGE(Fall13!M207:M218)</f>
        <v>5858.0263535763434</v>
      </c>
      <c r="V210" s="15">
        <f>(Fall13!M218/Fall13!M206-1)*100</f>
        <v>0.4036730421997925</v>
      </c>
      <c r="X210" s="39">
        <f>AVERAGE(Fall13!E207:E218)</f>
        <v>402.69225874813532</v>
      </c>
      <c r="Y210" s="15">
        <f>(Fall13!E218/Fall13!E206-1)*100</f>
        <v>-5.2059091788590584</v>
      </c>
      <c r="AA210" s="39">
        <f>AVERAGE(Fall13!N207:N218)</f>
        <v>1120.5904563527495</v>
      </c>
      <c r="AB210" s="74">
        <f>(Fall13!N218/Fall13!N206-1)*100</f>
        <v>1.5778449198960987</v>
      </c>
      <c r="AD210" s="63">
        <f>AVERAGE(Fall13!U207:U218)</f>
        <v>99.486354088916528</v>
      </c>
      <c r="AE210" s="15">
        <f>(Fall13!U218/Fall13!U206-1)*100</f>
        <v>3.214780831596098</v>
      </c>
      <c r="AG210" s="65" t="e">
        <f>AVERAGE(Fall13!#REF!)</f>
        <v>#REF!</v>
      </c>
      <c r="AH210" s="15" t="e">
        <f>(Fall13!#REF!/Fall13!#REF!-1)*100</f>
        <v>#REF!</v>
      </c>
      <c r="AJ210" s="65" t="e">
        <f>AVERAGE(Fall13!#REF!)</f>
        <v>#REF!</v>
      </c>
      <c r="AK210" s="15" t="e">
        <f>(Fall13!#REF!/Fall13!#REF!-1)*100</f>
        <v>#REF!</v>
      </c>
      <c r="AM210" s="124">
        <f>Fall13!R218/Fall13!$R$16</f>
        <v>1.2202968239722278</v>
      </c>
      <c r="AN210" s="125" t="e">
        <f>Fall13!#REF!/Fall13!#REF!</f>
        <v>#REF!</v>
      </c>
      <c r="AP210" s="65">
        <f>Fall13!R218/Fall13!$R$125</f>
        <v>1.0431757618775788</v>
      </c>
      <c r="AQ210" s="65" t="e">
        <f>Fall13!#REF!/Fall13!#REF!</f>
        <v>#REF!</v>
      </c>
      <c r="AW210" s="131">
        <f>[7]Sheet1!$K221</f>
        <v>42729.698374539716</v>
      </c>
      <c r="AX210" s="132">
        <f t="shared" si="1"/>
        <v>43814.857623463766</v>
      </c>
    </row>
    <row r="211" spans="2:50">
      <c r="B211" s="27"/>
      <c r="C211" s="27"/>
      <c r="D211" s="27"/>
      <c r="E211" s="27"/>
      <c r="N211">
        <f>Fall13!A219</f>
        <v>2007</v>
      </c>
      <c r="O211">
        <f>Fall13!B219</f>
        <v>11</v>
      </c>
      <c r="P211" s="39">
        <f>AVERAGE(Fall13!Q208:Q219)</f>
        <v>683361.13224468485</v>
      </c>
      <c r="Q211" s="39">
        <f>AVERAGE(Fall13!T208:T219)</f>
        <v>33128.70542389695</v>
      </c>
      <c r="R211" s="15">
        <f>(Fall13!Q220/Fall13!Q208-1)*100</f>
        <v>0.17715865289362753</v>
      </c>
      <c r="S211" s="116">
        <f>(Fall13!R219/Fall13!R207-1)*100</f>
        <v>-0.80093118449058309</v>
      </c>
      <c r="T211" s="117">
        <f>AVERAGE(Fall13!R208:R219)</f>
        <v>45373.467262503422</v>
      </c>
      <c r="U211" s="39">
        <f>AVERAGE(Fall13!M208:M219)</f>
        <v>5859.218746946779</v>
      </c>
      <c r="V211" s="15">
        <f>(Fall13!M219/Fall13!M207-1)*100</f>
        <v>0.24541368833286281</v>
      </c>
      <c r="X211" s="39">
        <f>AVERAGE(Fall13!E208:E219)</f>
        <v>400.87918878171541</v>
      </c>
      <c r="Y211" s="15">
        <f>(Fall13!E219/Fall13!E207-1)*100</f>
        <v>-5.2836497451578701</v>
      </c>
      <c r="AA211" s="39">
        <f>AVERAGE(Fall13!N208:N219)</f>
        <v>1121.9217159573759</v>
      </c>
      <c r="AB211" s="74">
        <f>(Fall13!N219/Fall13!N207-1)*100</f>
        <v>1.4370954492574972</v>
      </c>
      <c r="AD211" s="63">
        <f>AVERAGE(Fall13!U208:U219)</f>
        <v>99.751550030467442</v>
      </c>
      <c r="AE211" s="15">
        <f>(Fall13!U219/Fall13!U207-1)*100</f>
        <v>3.2549282275951219</v>
      </c>
      <c r="AG211" s="65" t="e">
        <f>AVERAGE(Fall13!#REF!)</f>
        <v>#REF!</v>
      </c>
      <c r="AH211" s="15" t="e">
        <f>(Fall13!#REF!/Fall13!#REF!-1)*100</f>
        <v>#REF!</v>
      </c>
      <c r="AJ211" s="65" t="e">
        <f>AVERAGE(Fall13!#REF!)</f>
        <v>#REF!</v>
      </c>
      <c r="AK211" s="15" t="e">
        <f>(Fall13!#REF!/Fall13!#REF!-1)*100</f>
        <v>#REF!</v>
      </c>
      <c r="AM211" s="124">
        <f>Fall13!R219/Fall13!$R$16</f>
        <v>1.2142566375179988</v>
      </c>
      <c r="AN211" s="125" t="e">
        <f>Fall13!#REF!/Fall13!#REF!</f>
        <v>#REF!</v>
      </c>
      <c r="AP211" s="65">
        <f>Fall13!R219/Fall13!$R$125</f>
        <v>1.0380122836299157</v>
      </c>
      <c r="AQ211" s="65" t="e">
        <f>Fall13!#REF!/Fall13!#REF!</f>
        <v>#REF!</v>
      </c>
      <c r="AW211" s="131">
        <f>[7]Sheet1!$K222</f>
        <v>42433.400019244051</v>
      </c>
      <c r="AX211" s="132">
        <f t="shared" si="1"/>
        <v>43619.254572229089</v>
      </c>
    </row>
    <row r="212" spans="2:50">
      <c r="B212" s="27"/>
      <c r="C212" s="27"/>
      <c r="D212" s="27"/>
      <c r="E212" s="27"/>
      <c r="N212">
        <f>Fall13!A220</f>
        <v>2007</v>
      </c>
      <c r="O212">
        <f>Fall13!B220</f>
        <v>12</v>
      </c>
      <c r="P212" s="39">
        <f>AVERAGE(Fall13!Q209:Q220)</f>
        <v>683461.92662511894</v>
      </c>
      <c r="Q212" s="39">
        <f>AVERAGE(Fall13!T209:T220)</f>
        <v>33115.508817865928</v>
      </c>
      <c r="R212" s="15">
        <f>(Fall13!Q221/Fall13!Q209-1)*100</f>
        <v>0.38138665430931251</v>
      </c>
      <c r="S212" s="116">
        <f>(Fall13!R220/Fall13!R208-1)*100</f>
        <v>-1.4454592008759426</v>
      </c>
      <c r="T212" s="117">
        <f>AVERAGE(Fall13!R209:R220)</f>
        <v>45318.963011078391</v>
      </c>
      <c r="U212" s="39">
        <f>AVERAGE(Fall13!M209:M220)</f>
        <v>5859.0075259548712</v>
      </c>
      <c r="V212" s="15">
        <f>(Fall13!M220/Fall13!M208-1)*100</f>
        <v>-4.3386295160940946E-2</v>
      </c>
      <c r="X212" s="39">
        <f>AVERAGE(Fall13!E209:E220)</f>
        <v>399.05197878116951</v>
      </c>
      <c r="Y212" s="15">
        <f>(Fall13!E220/Fall13!E208-1)*100</f>
        <v>-5.3440304536469307</v>
      </c>
      <c r="AA212" s="39">
        <f>AVERAGE(Fall13!N209:N220)</f>
        <v>1123.2228495948427</v>
      </c>
      <c r="AB212" s="74">
        <f>(Fall13!N220/Fall13!N208-1)*100</f>
        <v>1.4024501400947464</v>
      </c>
      <c r="AD212" s="63">
        <f>AVERAGE(Fall13!U209:U220)</f>
        <v>100.00474726082854</v>
      </c>
      <c r="AE212" s="15">
        <f>(Fall13!U220/Fall13!U208-1)*100</f>
        <v>3.1002996231287216</v>
      </c>
      <c r="AG212" s="65" t="e">
        <f>AVERAGE(Fall13!#REF!)</f>
        <v>#REF!</v>
      </c>
      <c r="AH212" s="15" t="e">
        <f>(Fall13!#REF!/Fall13!#REF!-1)*100</f>
        <v>#REF!</v>
      </c>
      <c r="AJ212" s="65" t="e">
        <f>AVERAGE(Fall13!#REF!)</f>
        <v>#REF!</v>
      </c>
      <c r="AK212" s="15" t="e">
        <f>(Fall13!#REF!/Fall13!#REF!-1)*100</f>
        <v>#REF!</v>
      </c>
      <c r="AM212" s="124">
        <f>Fall13!R220/Fall13!$R$16</f>
        <v>1.2092578385794071</v>
      </c>
      <c r="AN212" s="125" t="e">
        <f>Fall13!#REF!/Fall13!#REF!</f>
        <v>#REF!</v>
      </c>
      <c r="AP212" s="65">
        <f>Fall13!R220/Fall13!$R$125</f>
        <v>1.0337390397856321</v>
      </c>
      <c r="AQ212" s="65" t="e">
        <f>Fall13!#REF!/Fall13!#REF!</f>
        <v>#REF!</v>
      </c>
      <c r="AW212" s="131">
        <f>[7]Sheet1!$K223</f>
        <v>42161.534957386975</v>
      </c>
      <c r="AX212" s="132">
        <f t="shared" si="1"/>
        <v>43412.484508927468</v>
      </c>
    </row>
    <row r="213" spans="2:50">
      <c r="B213" s="27"/>
      <c r="C213" s="27"/>
      <c r="D213" s="27"/>
      <c r="E213" s="27"/>
      <c r="N213">
        <f>Fall13!A221</f>
        <v>2008</v>
      </c>
      <c r="O213">
        <f>Fall13!B221</f>
        <v>1</v>
      </c>
      <c r="P213" s="39">
        <f>AVERAGE(Fall13!Q210:Q221)</f>
        <v>683679.0262797781</v>
      </c>
      <c r="Q213" s="39">
        <f>AVERAGE(Fall13!T210:T221)</f>
        <v>33110.90473477394</v>
      </c>
      <c r="R213" s="15">
        <f>(Fall13!Q222/Fall13!Q210-1)*100</f>
        <v>0.75030170240051319</v>
      </c>
      <c r="S213" s="116">
        <f>(Fall13!R221/Fall13!R209-1)*100</f>
        <v>-2.0078156587066465</v>
      </c>
      <c r="T213" s="117">
        <f>AVERAGE(Fall13!R210:R221)</f>
        <v>45243.075502495798</v>
      </c>
      <c r="U213" s="39">
        <f>AVERAGE(Fall13!M210:M221)</f>
        <v>5856.832296854901</v>
      </c>
      <c r="V213" s="15">
        <f>(Fall13!M221/Fall13!M209-1)*100</f>
        <v>-0.44573766552848948</v>
      </c>
      <c r="X213" s="39">
        <f>AVERAGE(Fall13!E210:E221)</f>
        <v>397.19686747673933</v>
      </c>
      <c r="Y213" s="15">
        <f>(Fall13!E221/Fall13!E209-1)*100</f>
        <v>-5.4446997784346802</v>
      </c>
      <c r="AA213" s="39">
        <f>AVERAGE(Fall13!N210:N221)</f>
        <v>1124.4988921469267</v>
      </c>
      <c r="AB213" s="74">
        <f>(Fall13!N221/Fall13!N209-1)*100</f>
        <v>1.3737399762564051</v>
      </c>
      <c r="AD213" s="63">
        <f>AVERAGE(Fall13!U210:U221)</f>
        <v>100.23013160330895</v>
      </c>
      <c r="AE213" s="15">
        <f>(Fall13!U221/Fall13!U209-1)*100</f>
        <v>2.7501168472383597</v>
      </c>
      <c r="AG213" s="65" t="e">
        <f>AVERAGE(Fall13!#REF!)</f>
        <v>#REF!</v>
      </c>
      <c r="AH213" s="15" t="e">
        <f>(Fall13!#REF!/Fall13!#REF!-1)*100</f>
        <v>#REF!</v>
      </c>
      <c r="AJ213" s="65" t="e">
        <f>AVERAGE(Fall13!#REF!)</f>
        <v>#REF!</v>
      </c>
      <c r="AK213" s="15" t="e">
        <f>(Fall13!#REF!/Fall13!#REF!-1)*100</f>
        <v>#REF!</v>
      </c>
      <c r="AM213" s="124">
        <f>Fall13!R221/Fall13!$R$16</f>
        <v>1.2051903005254843</v>
      </c>
      <c r="AN213" s="125" t="e">
        <f>Fall13!#REF!/Fall13!#REF!</f>
        <v>#REF!</v>
      </c>
      <c r="AP213" s="65">
        <f>Fall13!R221/Fall13!$R$125</f>
        <v>1.0302618881410386</v>
      </c>
      <c r="AQ213" s="65" t="e">
        <f>Fall13!#REF!/Fall13!#REF!</f>
        <v>#REF!</v>
      </c>
      <c r="AS213" s="67">
        <f>N213</f>
        <v>2008</v>
      </c>
      <c r="AT213" s="67">
        <f>O213</f>
        <v>1</v>
      </c>
      <c r="AU213" s="39">
        <f>Fall13!M221</f>
        <v>5829.9761102540833</v>
      </c>
      <c r="AV213" s="39">
        <f>[8]Sheet1!$N221</f>
        <v>5820.6</v>
      </c>
      <c r="AW213" s="131">
        <f>[7]Sheet1!$K224</f>
        <v>41907.488357424147</v>
      </c>
      <c r="AX213" s="132">
        <f t="shared" si="1"/>
        <v>43201.574935161298</v>
      </c>
    </row>
    <row r="214" spans="2:50">
      <c r="B214" s="27"/>
      <c r="C214" s="27"/>
      <c r="D214" s="27"/>
      <c r="E214" s="27"/>
      <c r="N214">
        <f>Fall13!A222</f>
        <v>2008</v>
      </c>
      <c r="O214">
        <f>Fall13!B222</f>
        <v>2</v>
      </c>
      <c r="P214" s="39">
        <f>AVERAGE(Fall13!Q211:Q222)</f>
        <v>684105.96738454793</v>
      </c>
      <c r="Q214" s="39">
        <f>AVERAGE(Fall13!T211:T222)</f>
        <v>33128.191423107433</v>
      </c>
      <c r="R214" s="15">
        <f>(Fall13!Q223/Fall13!Q211-1)*100</f>
        <v>1.1494842538070094</v>
      </c>
      <c r="S214" s="116">
        <f>(Fall13!R222/Fall13!R210-1)*100</f>
        <v>-2.4801750141677958</v>
      </c>
      <c r="T214" s="117">
        <f>AVERAGE(Fall13!R211:R222)</f>
        <v>45149.13681068673</v>
      </c>
      <c r="U214" s="39">
        <f>AVERAGE(Fall13!M211:M222)</f>
        <v>5852.5080867414117</v>
      </c>
      <c r="V214" s="15">
        <f>(Fall13!M222/Fall13!M210-1)*100</f>
        <v>-0.88433262449433281</v>
      </c>
      <c r="X214" s="39">
        <f>AVERAGE(Fall13!E211:E222)</f>
        <v>395.28020880701757</v>
      </c>
      <c r="Y214" s="15">
        <f>(Fall13!E222/Fall13!E210-1)*100</f>
        <v>-5.6439666161427038</v>
      </c>
      <c r="AA214" s="39">
        <f>AVERAGE(Fall13!N211:N222)</f>
        <v>1125.6429688496637</v>
      </c>
      <c r="AB214" s="74">
        <f>(Fall13!N222/Fall13!N210-1)*100</f>
        <v>1.2299067774982797</v>
      </c>
      <c r="AD214" s="63">
        <f>AVERAGE(Fall13!U211:U222)</f>
        <v>100.41699498402301</v>
      </c>
      <c r="AE214" s="15">
        <f>(Fall13!U222/Fall13!U210-1)*100</f>
        <v>2.2709240453753887</v>
      </c>
      <c r="AG214" s="65" t="e">
        <f>AVERAGE(Fall13!#REF!)</f>
        <v>#REF!</v>
      </c>
      <c r="AH214" s="15" t="e">
        <f>(Fall13!#REF!/Fall13!#REF!-1)*100</f>
        <v>#REF!</v>
      </c>
      <c r="AJ214" s="65" t="e">
        <f>AVERAGE(Fall13!#REF!)</f>
        <v>#REF!</v>
      </c>
      <c r="AK214" s="15" t="e">
        <f>(Fall13!#REF!/Fall13!#REF!-1)*100</f>
        <v>#REF!</v>
      </c>
      <c r="AM214" s="124">
        <f>Fall13!R222/Fall13!$R$16</f>
        <v>1.2019124232605127</v>
      </c>
      <c r="AN214" s="125" t="e">
        <f>Fall13!#REF!/Fall13!#REF!</f>
        <v>#REF!</v>
      </c>
      <c r="AP214" s="65">
        <f>Fall13!R222/Fall13!$R$125</f>
        <v>1.0274597812715829</v>
      </c>
      <c r="AQ214" s="65" t="e">
        <f>Fall13!#REF!/Fall13!#REF!</f>
        <v>#REF!</v>
      </c>
      <c r="AS214" s="67">
        <f t="shared" ref="AS214:AS245" si="2">N214</f>
        <v>2008</v>
      </c>
      <c r="AT214" s="67">
        <f t="shared" ref="AT214:AT245" si="3">O214</f>
        <v>2</v>
      </c>
      <c r="AU214" s="39">
        <f>Fall13!M222</f>
        <v>5815.8700841624168</v>
      </c>
      <c r="AV214" s="39">
        <f>[8]Sheet1!$N222</f>
        <v>5836.3000000000011</v>
      </c>
      <c r="AW214" s="131">
        <f>[7]Sheet1!$K225</f>
        <v>41671.674330456648</v>
      </c>
      <c r="AX214" s="132">
        <f t="shared" si="1"/>
        <v>42988.581240118983</v>
      </c>
    </row>
    <row r="215" spans="2:50">
      <c r="B215" s="27"/>
      <c r="C215" s="27"/>
      <c r="D215" s="27"/>
      <c r="E215" s="27"/>
      <c r="N215">
        <f>Fall13!A223</f>
        <v>2008</v>
      </c>
      <c r="O215">
        <f>Fall13!B223</f>
        <v>3</v>
      </c>
      <c r="P215" s="39">
        <f>AVERAGE(Fall13!Q212:Q223)</f>
        <v>684759.55834924465</v>
      </c>
      <c r="Q215" s="39">
        <f>AVERAGE(Fall13!T212:T223)</f>
        <v>33180.089066040346</v>
      </c>
      <c r="R215" s="15">
        <f>(Fall13!Q224/Fall13!Q212-1)*100</f>
        <v>1.3427938433382636</v>
      </c>
      <c r="S215" s="116">
        <f>(Fall13!R223/Fall13!R211-1)*100</f>
        <v>-2.8973733979482663</v>
      </c>
      <c r="T215" s="117">
        <f>AVERAGE(Fall13!R212:R223)</f>
        <v>45039.189545122943</v>
      </c>
      <c r="U215" s="39">
        <f>AVERAGE(Fall13!M212:M223)</f>
        <v>5845.9956297001017</v>
      </c>
      <c r="V215" s="15">
        <f>(Fall13!M223/Fall13!M211-1)*100</f>
        <v>-1.3302457844247662</v>
      </c>
      <c r="X215" s="39">
        <f>AVERAGE(Fall13!E212:E223)</f>
        <v>393.26116846117247</v>
      </c>
      <c r="Y215" s="15">
        <f>(Fall13!E223/Fall13!E211-1)*100</f>
        <v>-5.9657605470561865</v>
      </c>
      <c r="AA215" s="39">
        <f>AVERAGE(Fall13!N212:N223)</f>
        <v>1126.4854843097689</v>
      </c>
      <c r="AB215" s="74">
        <f>(Fall13!N223/Fall13!N211-1)*100</f>
        <v>0.90385651042672599</v>
      </c>
      <c r="AD215" s="63">
        <f>AVERAGE(Fall13!U212:U223)</f>
        <v>100.5548567728066</v>
      </c>
      <c r="AE215" s="15">
        <f>(Fall13!U223/Fall13!U211-1)*100</f>
        <v>1.6681280911632346</v>
      </c>
      <c r="AG215" s="65" t="e">
        <f>AVERAGE(Fall13!#REF!)</f>
        <v>#REF!</v>
      </c>
      <c r="AH215" s="15" t="e">
        <f>(Fall13!#REF!/Fall13!#REF!-1)*100</f>
        <v>#REF!</v>
      </c>
      <c r="AJ215" s="65" t="e">
        <f>AVERAGE(Fall13!#REF!)</f>
        <v>#REF!</v>
      </c>
      <c r="AK215" s="15" t="e">
        <f>(Fall13!#REF!/Fall13!#REF!-1)*100</f>
        <v>#REF!</v>
      </c>
      <c r="AM215" s="124">
        <f>Fall13!R223/Fall13!$R$16</f>
        <v>1.1990262002298429</v>
      </c>
      <c r="AN215" s="125" t="e">
        <f>Fall13!#REF!/Fall13!#REF!</f>
        <v>#REF!</v>
      </c>
      <c r="AP215" s="65">
        <f>Fall13!R223/Fall13!$R$125</f>
        <v>1.0249924816360998</v>
      </c>
      <c r="AQ215" s="65" t="e">
        <f>Fall13!#REF!/Fall13!#REF!</f>
        <v>#REF!</v>
      </c>
      <c r="AS215" s="67">
        <f t="shared" si="2"/>
        <v>2008</v>
      </c>
      <c r="AT215" s="67">
        <f t="shared" si="3"/>
        <v>3</v>
      </c>
      <c r="AU215" s="39">
        <f>Fall13!M223</f>
        <v>5796.6659376419357</v>
      </c>
      <c r="AV215" s="39">
        <f>[8]Sheet1!$N223</f>
        <v>5865.7</v>
      </c>
      <c r="AW215" s="131">
        <f>[7]Sheet1!$K226</f>
        <v>41434.821967877688</v>
      </c>
      <c r="AX215" s="132">
        <f t="shared" si="1"/>
        <v>42771.915930113166</v>
      </c>
    </row>
    <row r="216" spans="2:50">
      <c r="B216" s="27"/>
      <c r="C216" s="27"/>
      <c r="D216" s="27"/>
      <c r="E216" s="27"/>
      <c r="N216">
        <f>Fall13!A224</f>
        <v>2008</v>
      </c>
      <c r="O216">
        <f>Fall13!B224</f>
        <v>4</v>
      </c>
      <c r="P216" s="39">
        <f>AVERAGE(Fall13!Q213:Q224)</f>
        <v>685522.64480215253</v>
      </c>
      <c r="Q216" s="39">
        <f>AVERAGE(Fall13!T213:T224)</f>
        <v>33264.594919950257</v>
      </c>
      <c r="R216" s="15">
        <f>(Fall13!Q225/Fall13!Q213-1)*100</f>
        <v>1.032890203958714</v>
      </c>
      <c r="S216" s="116">
        <f>(Fall13!R224/Fall13!R212-1)*100</f>
        <v>-3.2578276980509524</v>
      </c>
      <c r="T216" s="117">
        <f>AVERAGE(Fall13!R213:R224)</f>
        <v>44915.37820706769</v>
      </c>
      <c r="U216" s="39">
        <f>AVERAGE(Fall13!M213:M224)</f>
        <v>5837.3856497856832</v>
      </c>
      <c r="V216" s="15">
        <f>(Fall13!M224/Fall13!M212-1)*100</f>
        <v>-1.7580560580094162</v>
      </c>
      <c r="X216" s="39">
        <f>AVERAGE(Fall13!E213:E224)</f>
        <v>391.12695389133722</v>
      </c>
      <c r="Y216" s="15">
        <f>(Fall13!E224/Fall13!E212-1)*100</f>
        <v>-6.3305422979747394</v>
      </c>
      <c r="AA216" s="39">
        <f>AVERAGE(Fall13!N213:N224)</f>
        <v>1126.9564811396363</v>
      </c>
      <c r="AB216" s="74">
        <f>(Fall13!N224/Fall13!N212-1)*100</f>
        <v>0.50408850340581957</v>
      </c>
      <c r="AD216" s="63">
        <f>AVERAGE(Fall13!U213:U224)</f>
        <v>100.62995285124093</v>
      </c>
      <c r="AE216" s="15">
        <f>(Fall13!U224/Fall13!U212-1)*100</f>
        <v>0.90478534532598687</v>
      </c>
      <c r="AG216" s="65" t="e">
        <f>AVERAGE(Fall13!#REF!)</f>
        <v>#REF!</v>
      </c>
      <c r="AH216" s="15" t="e">
        <f>(Fall13!#REF!/Fall13!#REF!-1)*100</f>
        <v>#REF!</v>
      </c>
      <c r="AJ216" s="65" t="e">
        <f>AVERAGE(Fall13!#REF!)</f>
        <v>#REF!</v>
      </c>
      <c r="AK216" s="15" t="e">
        <f>(Fall13!#REF!/Fall13!#REF!-1)*100</f>
        <v>#REF!</v>
      </c>
      <c r="AM216" s="124">
        <f>Fall13!R224/Fall13!$R$16</f>
        <v>1.1963709854116102</v>
      </c>
      <c r="AN216" s="125" t="e">
        <f>Fall13!#REF!/Fall13!#REF!</f>
        <v>#REF!</v>
      </c>
      <c r="AP216" s="65">
        <f>Fall13!R224/Fall13!$R$125</f>
        <v>1.0227226603216903</v>
      </c>
      <c r="AQ216" s="65" t="e">
        <f>Fall13!#REF!/Fall13!#REF!</f>
        <v>#REF!</v>
      </c>
      <c r="AS216" s="67">
        <f t="shared" si="2"/>
        <v>2008</v>
      </c>
      <c r="AT216" s="67">
        <f t="shared" si="3"/>
        <v>4</v>
      </c>
      <c r="AU216" s="39">
        <f>Fall13!M224</f>
        <v>5773.6122365862129</v>
      </c>
      <c r="AV216" s="39">
        <f>[8]Sheet1!$N224</f>
        <v>5817.6</v>
      </c>
      <c r="AW216" s="131">
        <f>[7]Sheet1!$K227</f>
        <v>41181.367309645662</v>
      </c>
      <c r="AX216" s="132">
        <f t="shared" si="1"/>
        <v>42548.510364439811</v>
      </c>
    </row>
    <row r="217" spans="2:50">
      <c r="B217" s="27"/>
      <c r="C217" s="27"/>
      <c r="D217" s="27"/>
      <c r="E217" s="27"/>
      <c r="N217">
        <f>Fall13!A225</f>
        <v>2008</v>
      </c>
      <c r="O217">
        <f>Fall13!B225</f>
        <v>5</v>
      </c>
      <c r="P217" s="39">
        <f>AVERAGE(Fall13!Q214:Q225)</f>
        <v>686109.84664672695</v>
      </c>
      <c r="Q217" s="39">
        <f>AVERAGE(Fall13!T214:T225)</f>
        <v>33358.45367761534</v>
      </c>
      <c r="R217" s="15">
        <f>(Fall13!Q226/Fall13!Q214-1)*100</f>
        <v>0.11370581470782071</v>
      </c>
      <c r="S217" s="116">
        <f>(Fall13!R225/Fall13!R213-1)*100</f>
        <v>-3.5306246813476272</v>
      </c>
      <c r="T217" s="117">
        <f>AVERAGE(Fall13!R214:R225)</f>
        <v>44781.0939865119</v>
      </c>
      <c r="U217" s="39">
        <f>AVERAGE(Fall13!M214:M225)</f>
        <v>5826.9759354301796</v>
      </c>
      <c r="V217" s="15">
        <f>(Fall13!M225/Fall13!M213-1)*100</f>
        <v>-2.1265632076822083</v>
      </c>
      <c r="X217" s="39">
        <f>AVERAGE(Fall13!E214:E225)</f>
        <v>388.90484899637858</v>
      </c>
      <c r="Y217" s="15">
        <f>(Fall13!E225/Fall13!E213-1)*100</f>
        <v>-6.6210655111645256</v>
      </c>
      <c r="AA217" s="39">
        <f>AVERAGE(Fall13!N214:N225)</f>
        <v>1127.1619535580537</v>
      </c>
      <c r="AB217" s="74">
        <f>(Fall13!N225/Fall13!N213-1)*100</f>
        <v>0.21947414006546762</v>
      </c>
      <c r="AD217" s="63">
        <f>AVERAGE(Fall13!U214:U225)</f>
        <v>100.62686874700817</v>
      </c>
      <c r="AE217" s="15">
        <f>(Fall13!U225/Fall13!U213-1)*100</f>
        <v>-3.7032364559341779E-2</v>
      </c>
      <c r="AG217" s="65" t="e">
        <f>AVERAGE(Fall13!#REF!)</f>
        <v>#REF!</v>
      </c>
      <c r="AH217" s="15" t="e">
        <f>(Fall13!#REF!/Fall13!#REF!-1)*100</f>
        <v>#REF!</v>
      </c>
      <c r="AJ217" s="65" t="e">
        <f>AVERAGE(Fall13!#REF!)</f>
        <v>#REF!</v>
      </c>
      <c r="AK217" s="15" t="e">
        <f>(Fall13!#REF!/Fall13!#REF!-1)*100</f>
        <v>#REF!</v>
      </c>
      <c r="AM217" s="124">
        <f>Fall13!R225/Fall13!$R$16</f>
        <v>1.1939348446705096</v>
      </c>
      <c r="AN217" s="125" t="e">
        <f>Fall13!#REF!/Fall13!#REF!</f>
        <v>#REF!</v>
      </c>
      <c r="AP217" s="65">
        <f>Fall13!R225/Fall13!$R$125</f>
        <v>1.0206401153836757</v>
      </c>
      <c r="AQ217" s="65" t="e">
        <f>Fall13!#REF!/Fall13!#REF!</f>
        <v>#REF!</v>
      </c>
      <c r="AS217" s="67">
        <f t="shared" si="2"/>
        <v>2008</v>
      </c>
      <c r="AT217" s="67">
        <f t="shared" si="3"/>
        <v>5</v>
      </c>
      <c r="AU217" s="39">
        <f>Fall13!M225</f>
        <v>5749.1892062401585</v>
      </c>
      <c r="AV217" s="39">
        <f>[8]Sheet1!$N225</f>
        <v>5800.5</v>
      </c>
      <c r="AW217" s="131">
        <f>[7]Sheet1!$K228</f>
        <v>40902.614724608749</v>
      </c>
      <c r="AX217" s="132">
        <f t="shared" si="1"/>
        <v>42313.953429080721</v>
      </c>
    </row>
    <row r="218" spans="2:50">
      <c r="B218" s="27"/>
      <c r="C218" s="27"/>
      <c r="D218" s="27"/>
      <c r="E218" s="27"/>
      <c r="N218">
        <f>Fall13!A226</f>
        <v>2008</v>
      </c>
      <c r="O218">
        <f>Fall13!B226</f>
        <v>6</v>
      </c>
      <c r="P218" s="39">
        <f>AVERAGE(Fall13!Q215:Q226)</f>
        <v>686174.59363294649</v>
      </c>
      <c r="Q218" s="39">
        <f>AVERAGE(Fall13!T215:T226)</f>
        <v>33427.061341654735</v>
      </c>
      <c r="R218" s="15">
        <f>(Fall13!Q227/Fall13!Q215-1)*100</f>
        <v>-1.0086970782357207</v>
      </c>
      <c r="S218" s="116">
        <f>(Fall13!R226/Fall13!R214-1)*100</f>
        <v>-3.6972478425416733</v>
      </c>
      <c r="T218" s="117">
        <f>AVERAGE(Fall13!R215:R226)</f>
        <v>44640.498358396428</v>
      </c>
      <c r="U218" s="39">
        <f>AVERAGE(Fall13!M215:M226)</f>
        <v>5815.1247381910443</v>
      </c>
      <c r="V218" s="15">
        <f>(Fall13!M226/Fall13!M214-1)*100</f>
        <v>-2.4238399158743595</v>
      </c>
      <c r="X218" s="39">
        <f>AVERAGE(Fall13!E215:E226)</f>
        <v>386.64506681014524</v>
      </c>
      <c r="Y218" s="15">
        <f>(Fall13!E226/Fall13!E214-1)*100</f>
        <v>-6.7690723371894634</v>
      </c>
      <c r="AA218" s="39">
        <f>AVERAGE(Fall13!N215:N226)</f>
        <v>1127.3127833830247</v>
      </c>
      <c r="AB218" s="74">
        <f>(Fall13!N226/Fall13!N214-1)*100</f>
        <v>0.16092510064673604</v>
      </c>
      <c r="AD218" s="63">
        <f>AVERAGE(Fall13!U215:U226)</f>
        <v>100.52943319488837</v>
      </c>
      <c r="AE218" s="15">
        <f>(Fall13!U226/Fall13!U214-1)*100</f>
        <v>-1.1674289813840444</v>
      </c>
      <c r="AG218" s="65" t="e">
        <f>AVERAGE(Fall13!#REF!)</f>
        <v>#REF!</v>
      </c>
      <c r="AH218" s="15" t="e">
        <f>(Fall13!#REF!/Fall13!#REF!-1)*100</f>
        <v>#REF!</v>
      </c>
      <c r="AJ218" s="65" t="e">
        <f>AVERAGE(Fall13!#REF!)</f>
        <v>#REF!</v>
      </c>
      <c r="AK218" s="15" t="e">
        <f>(Fall13!#REF!/Fall13!#REF!-1)*100</f>
        <v>#REF!</v>
      </c>
      <c r="AM218" s="124">
        <f>Fall13!R226/Fall13!$R$16</f>
        <v>1.1916526465161501</v>
      </c>
      <c r="AN218" s="125" t="e">
        <f>Fall13!#REF!/Fall13!#REF!</f>
        <v>#REF!</v>
      </c>
      <c r="AP218" s="65">
        <f>Fall13!R226/Fall13!$R$125</f>
        <v>1.0186891688994588</v>
      </c>
      <c r="AQ218" s="65" t="e">
        <f>Fall13!#REF!/Fall13!#REF!</f>
        <v>#REF!</v>
      </c>
      <c r="AS218" s="67">
        <f t="shared" si="2"/>
        <v>2008</v>
      </c>
      <c r="AT218" s="67">
        <f t="shared" si="3"/>
        <v>6</v>
      </c>
      <c r="AU218" s="39">
        <f>Fall13!M226</f>
        <v>5725.1024446999027</v>
      </c>
      <c r="AV218" s="39">
        <f>[8]Sheet1!$N226</f>
        <v>5762.4000000000005</v>
      </c>
      <c r="AW218" s="131">
        <f>[7]Sheet1!$K229</f>
        <v>40614.011979294031</v>
      </c>
      <c r="AX218" s="132">
        <f t="shared" si="1"/>
        <v>42065.756168198684</v>
      </c>
    </row>
    <row r="219" spans="2:50">
      <c r="B219" s="27"/>
      <c r="C219" s="27"/>
      <c r="D219" s="27"/>
      <c r="E219" s="27"/>
      <c r="N219">
        <f>Fall13!A227</f>
        <v>2008</v>
      </c>
      <c r="O219">
        <f>Fall13!B227</f>
        <v>7</v>
      </c>
      <c r="P219" s="39">
        <f>AVERAGE(Fall13!Q216:Q227)</f>
        <v>685599.09250806191</v>
      </c>
      <c r="Q219" s="39">
        <f>AVERAGE(Fall13!T216:T227)</f>
        <v>33451.169891757221</v>
      </c>
      <c r="R219" s="15">
        <f>(Fall13!Q228/Fall13!Q216-1)*100</f>
        <v>-1.767928866625379</v>
      </c>
      <c r="S219" s="116">
        <f>(Fall13!R227/Fall13!R215-1)*100</f>
        <v>-3.7356595789633018</v>
      </c>
      <c r="T219" s="117">
        <f>AVERAGE(Fall13!R216:R227)</f>
        <v>44498.646771025815</v>
      </c>
      <c r="U219" s="39">
        <f>AVERAGE(Fall13!M216:M227)</f>
        <v>5801.988207245985</v>
      </c>
      <c r="V219" s="15">
        <f>(Fall13!M227/Fall13!M215-1)*100</f>
        <v>-2.6905275719452337</v>
      </c>
      <c r="X219" s="39">
        <f>AVERAGE(Fall13!E216:E227)</f>
        <v>384.3682726195766</v>
      </c>
      <c r="Y219" s="15">
        <f>(Fall13!E227/Fall13!E215-1)*100</f>
        <v>-6.8595944741487997</v>
      </c>
      <c r="AA219" s="39">
        <f>AVERAGE(Fall13!N216:N227)</f>
        <v>1127.5326113359897</v>
      </c>
      <c r="AB219" s="74">
        <f>(Fall13!N227/Fall13!N215-1)*100</f>
        <v>0.23442842865555313</v>
      </c>
      <c r="AD219" s="63">
        <f>AVERAGE(Fall13!U216:U227)</f>
        <v>100.32611622085534</v>
      </c>
      <c r="AE219" s="15">
        <f>(Fall13!U227/Fall13!U215-1)*100</f>
        <v>-2.4327044591279656</v>
      </c>
      <c r="AG219" s="65" t="e">
        <f>AVERAGE(Fall13!#REF!)</f>
        <v>#REF!</v>
      </c>
      <c r="AH219" s="15" t="e">
        <f>(Fall13!#REF!/Fall13!#REF!-1)*100</f>
        <v>#REF!</v>
      </c>
      <c r="AJ219" s="65" t="e">
        <f>AVERAGE(Fall13!#REF!)</f>
        <v>#REF!</v>
      </c>
      <c r="AK219" s="15" t="e">
        <f>(Fall13!#REF!/Fall13!#REF!-1)*100</f>
        <v>#REF!</v>
      </c>
      <c r="AM219" s="124">
        <f>Fall13!R227/Fall13!$R$16</f>
        <v>1.1894606451651233</v>
      </c>
      <c r="AN219" s="125" t="e">
        <f>Fall13!#REF!/Fall13!#REF!</f>
        <v>#REF!</v>
      </c>
      <c r="AP219" s="65">
        <f>Fall13!R227/Fall13!$R$125</f>
        <v>1.0168153275237592</v>
      </c>
      <c r="AQ219" s="65" t="e">
        <f>Fall13!#REF!/Fall13!#REF!</f>
        <v>#REF!</v>
      </c>
      <c r="AS219" s="67">
        <f t="shared" si="2"/>
        <v>2008</v>
      </c>
      <c r="AT219" s="67">
        <f t="shared" si="3"/>
        <v>7</v>
      </c>
      <c r="AU219" s="39">
        <f>Fall13!M227</f>
        <v>5701.3750424010141</v>
      </c>
      <c r="AV219" s="39">
        <f>[8]Sheet1!$N227</f>
        <v>5704.7999999999993</v>
      </c>
      <c r="AW219" s="131">
        <f>[7]Sheet1!$K230</f>
        <v>40419.643295765585</v>
      </c>
      <c r="AX219" s="132">
        <f t="shared" si="1"/>
        <v>41812.5986098379</v>
      </c>
    </row>
    <row r="220" spans="2:50">
      <c r="B220" s="27"/>
      <c r="C220" s="27"/>
      <c r="D220" s="27"/>
      <c r="E220" s="27"/>
      <c r="N220">
        <f>Fall13!A228</f>
        <v>2008</v>
      </c>
      <c r="O220">
        <f>Fall13!B228</f>
        <v>8</v>
      </c>
      <c r="P220" s="39">
        <f>AVERAGE(Fall13!Q217:Q228)</f>
        <v>684589.4134463364</v>
      </c>
      <c r="Q220" s="39">
        <f>AVERAGE(Fall13!T217:T228)</f>
        <v>33435.734754375102</v>
      </c>
      <c r="R220" s="15">
        <f>(Fall13!Q229/Fall13!Q217-1)*100</f>
        <v>-1.8237000939868686</v>
      </c>
      <c r="S220" s="116">
        <f>(Fall13!R228/Fall13!R216-1)*100</f>
        <v>-3.6339806455974566</v>
      </c>
      <c r="T220" s="117">
        <f>AVERAGE(Fall13!R217:R228)</f>
        <v>44361.066629313973</v>
      </c>
      <c r="U220" s="39">
        <f>AVERAGE(Fall13!M217:M228)</f>
        <v>5787.4027662678845</v>
      </c>
      <c r="V220" s="15">
        <f>(Fall13!M228/Fall13!M216-1)*100</f>
        <v>-2.9908145151326448</v>
      </c>
      <c r="X220" s="39">
        <f>AVERAGE(Fall13!E217:E228)</f>
        <v>382.04648909573274</v>
      </c>
      <c r="Y220" s="15">
        <f>(Fall13!E228/Fall13!E216-1)*100</f>
        <v>-7.0366375772333623</v>
      </c>
      <c r="AA220" s="39">
        <f>AVERAGE(Fall13!N217:N228)</f>
        <v>1127.7908706316057</v>
      </c>
      <c r="AB220" s="74">
        <f>(Fall13!N228/Fall13!N216-1)*100</f>
        <v>0.27534565618720919</v>
      </c>
      <c r="AD220" s="63">
        <f>AVERAGE(Fall13!U217:U228)</f>
        <v>100.0103028586725</v>
      </c>
      <c r="AE220" s="15">
        <f>(Fall13!U228/Fall13!U216-1)*100</f>
        <v>-3.7736702745533979</v>
      </c>
      <c r="AG220" s="65" t="e">
        <f>AVERAGE(Fall13!#REF!)</f>
        <v>#REF!</v>
      </c>
      <c r="AH220" s="15" t="e">
        <f>(Fall13!#REF!/Fall13!#REF!-1)*100</f>
        <v>#REF!</v>
      </c>
      <c r="AJ220" s="65" t="e">
        <f>AVERAGE(Fall13!#REF!)</f>
        <v>#REF!</v>
      </c>
      <c r="AK220" s="15" t="e">
        <f>(Fall13!#REF!/Fall13!#REF!-1)*100</f>
        <v>#REF!</v>
      </c>
      <c r="AM220" s="124">
        <f>Fall13!R228/Fall13!$R$16</f>
        <v>1.1871751388588196</v>
      </c>
      <c r="AN220" s="125" t="e">
        <f>Fall13!#REF!/Fall13!#REF!</f>
        <v>#REF!</v>
      </c>
      <c r="AP220" s="65">
        <f>Fall13!R228/Fall13!$R$125</f>
        <v>1.0148615530522389</v>
      </c>
      <c r="AQ220" s="65" t="e">
        <f>Fall13!#REF!/Fall13!#REF!</f>
        <v>#REF!</v>
      </c>
      <c r="AS220" s="67">
        <f t="shared" si="2"/>
        <v>2008</v>
      </c>
      <c r="AT220" s="67">
        <f t="shared" si="3"/>
        <v>8</v>
      </c>
      <c r="AU220" s="39">
        <f>Fall13!M228</f>
        <v>5677.0692079936061</v>
      </c>
      <c r="AV220" s="39">
        <f>[8]Sheet1!$N228</f>
        <v>5682.5999999999995</v>
      </c>
      <c r="AW220" s="131">
        <f>[7]Sheet1!$K231</f>
        <v>40456.708976753289</v>
      </c>
      <c r="AX220" s="132">
        <f t="shared" si="1"/>
        <v>41577.949214790358</v>
      </c>
    </row>
    <row r="221" spans="2:50">
      <c r="B221" s="27"/>
      <c r="C221" s="27"/>
      <c r="D221" s="27"/>
      <c r="E221" s="27"/>
      <c r="N221">
        <f>Fall13!A229</f>
        <v>2008</v>
      </c>
      <c r="O221">
        <f>Fall13!B229</f>
        <v>9</v>
      </c>
      <c r="P221" s="39">
        <f>AVERAGE(Fall13!Q218:Q229)</f>
        <v>683548.63577164023</v>
      </c>
      <c r="Q221" s="39">
        <f>AVERAGE(Fall13!T218:T229)</f>
        <v>33403.626481255713</v>
      </c>
      <c r="R221" s="15">
        <f>(Fall13!Q230/Fall13!Q218-1)*100</f>
        <v>-1.6270261660599639</v>
      </c>
      <c r="S221" s="116">
        <f>(Fall13!R229/Fall13!R217-1)*100</f>
        <v>-3.4285281871818785</v>
      </c>
      <c r="T221" s="117">
        <f>AVERAGE(Fall13!R218:R229)</f>
        <v>44231.831752503262</v>
      </c>
      <c r="U221" s="39">
        <f>AVERAGE(Fall13!M218:M229)</f>
        <v>5771.0200639982404</v>
      </c>
      <c r="V221" s="15">
        <f>(Fall13!M229/Fall13!M217-1)*100</f>
        <v>-3.361334078964906</v>
      </c>
      <c r="X221" s="39">
        <f>AVERAGE(Fall13!E218:E229)</f>
        <v>379.6172712592741</v>
      </c>
      <c r="Y221" s="15">
        <f>(Fall13!E229/Fall13!E217-1)*100</f>
        <v>-7.4027092376628856</v>
      </c>
      <c r="AA221" s="39">
        <f>AVERAGE(Fall13!N218:N229)</f>
        <v>1127.9441588829948</v>
      </c>
      <c r="AB221" s="74">
        <f>(Fall13!N229/Fall13!N217-1)*100</f>
        <v>0.16337462911586442</v>
      </c>
      <c r="AD221" s="63">
        <f>AVERAGE(Fall13!U218:U229)</f>
        <v>99.583382003989357</v>
      </c>
      <c r="AE221" s="15">
        <f>(Fall13!U229/Fall13!U217-1)*100</f>
        <v>-5.0924306656617961</v>
      </c>
      <c r="AG221" s="65" t="e">
        <f>AVERAGE(Fall13!#REF!)</f>
        <v>#REF!</v>
      </c>
      <c r="AH221" s="15" t="e">
        <f>(Fall13!#REF!/Fall13!#REF!-1)*100</f>
        <v>#REF!</v>
      </c>
      <c r="AJ221" s="65" t="e">
        <f>AVERAGE(Fall13!#REF!)</f>
        <v>#REF!</v>
      </c>
      <c r="AK221" s="15" t="e">
        <f>(Fall13!#REF!/Fall13!#REF!-1)*100</f>
        <v>#REF!</v>
      </c>
      <c r="AM221" s="124">
        <f>Fall13!R229/Fall13!$R$16</f>
        <v>1.184509614922401</v>
      </c>
      <c r="AN221" s="125" t="e">
        <f>Fall13!#REF!/Fall13!#REF!</f>
        <v>#REF!</v>
      </c>
      <c r="AP221" s="65">
        <f>Fall13!R229/Fall13!$R$125</f>
        <v>1.0125829189457227</v>
      </c>
      <c r="AQ221" s="65" t="e">
        <f>Fall13!#REF!/Fall13!#REF!</f>
        <v>#REF!</v>
      </c>
      <c r="AS221" s="67">
        <f t="shared" si="2"/>
        <v>2008</v>
      </c>
      <c r="AT221" s="67">
        <f t="shared" si="3"/>
        <v>9</v>
      </c>
      <c r="AU221" s="39">
        <f>Fall13!M229</f>
        <v>5652.0504811257124</v>
      </c>
      <c r="AV221" s="39">
        <f>[8]Sheet1!$N229</f>
        <v>5660.7000000000007</v>
      </c>
      <c r="AW221" s="131">
        <f>[7]Sheet1!$K232</f>
        <v>40790.524695372245</v>
      </c>
      <c r="AX221" s="132">
        <f t="shared" si="1"/>
        <v>41391.957415697398</v>
      </c>
    </row>
    <row r="222" spans="2:50">
      <c r="B222" s="27"/>
      <c r="C222" s="27"/>
      <c r="D222" s="27"/>
      <c r="E222" s="27"/>
      <c r="N222">
        <f>Fall13!A230</f>
        <v>2008</v>
      </c>
      <c r="O222">
        <f>Fall13!B230</f>
        <v>10</v>
      </c>
      <c r="P222" s="39">
        <f>AVERAGE(Fall13!Q219:Q230)</f>
        <v>682621.47852210759</v>
      </c>
      <c r="Q222" s="39">
        <f>AVERAGE(Fall13!T219:T230)</f>
        <v>33369.687622562065</v>
      </c>
      <c r="R222" s="15">
        <f>(Fall13!Q231/Fall13!Q219-1)*100</f>
        <v>-1.8511493630615439</v>
      </c>
      <c r="S222" s="116">
        <f>(Fall13!R230/Fall13!R218-1)*100</f>
        <v>-3.2477326033920284</v>
      </c>
      <c r="T222" s="117">
        <f>AVERAGE(Fall13!R219:R230)</f>
        <v>44110.037157670515</v>
      </c>
      <c r="U222" s="39">
        <f>AVERAGE(Fall13!M219:M230)</f>
        <v>5752.4243188504634</v>
      </c>
      <c r="V222" s="15">
        <f>(Fall13!M230/Fall13!M218-1)*100</f>
        <v>-3.8164362350084913</v>
      </c>
      <c r="X222" s="39">
        <f>AVERAGE(Fall13!E219:E230)</f>
        <v>377.01648640623085</v>
      </c>
      <c r="Y222" s="15">
        <f>(Fall13!E230/Fall13!E218-1)*100</f>
        <v>-7.9655293255578634</v>
      </c>
      <c r="AA222" s="39">
        <f>AVERAGE(Fall13!N219:N230)</f>
        <v>1127.8646811018054</v>
      </c>
      <c r="AB222" s="74">
        <f>(Fall13!N230/Fall13!N218-1)*100</f>
        <v>-8.4657875767157886E-2</v>
      </c>
      <c r="AD222" s="63">
        <f>AVERAGE(Fall13!U219:U230)</f>
        <v>99.042420130401936</v>
      </c>
      <c r="AE222" s="15">
        <f>(Fall13!U230/Fall13!U218-1)*100</f>
        <v>-6.4404711027993278</v>
      </c>
      <c r="AG222" s="65" t="e">
        <f>AVERAGE(Fall13!#REF!)</f>
        <v>#REF!</v>
      </c>
      <c r="AH222" s="15" t="e">
        <f>(Fall13!#REF!/Fall13!#REF!-1)*100</f>
        <v>#REF!</v>
      </c>
      <c r="AJ222" s="65" t="e">
        <f>AVERAGE(Fall13!#REF!)</f>
        <v>#REF!</v>
      </c>
      <c r="AK222" s="15" t="e">
        <f>(Fall13!#REF!/Fall13!#REF!-1)*100</f>
        <v>#REF!</v>
      </c>
      <c r="AM222" s="124">
        <f>Fall13!R230/Fall13!$R$16</f>
        <v>1.1806648461619242</v>
      </c>
      <c r="AN222" s="125" t="e">
        <f>Fall13!#REF!/Fall13!#REF!</f>
        <v>#REF!</v>
      </c>
      <c r="AP222" s="65">
        <f>Fall13!R230/Fall13!$R$125</f>
        <v>1.0092962025483974</v>
      </c>
      <c r="AQ222" s="65" t="e">
        <f>Fall13!#REF!/Fall13!#REF!</f>
        <v>#REF!</v>
      </c>
      <c r="AS222" s="67">
        <f t="shared" si="2"/>
        <v>2008</v>
      </c>
      <c r="AT222" s="67">
        <f t="shared" si="3"/>
        <v>10</v>
      </c>
      <c r="AU222" s="39">
        <f>Fall13!M230</f>
        <v>5623.9012388731207</v>
      </c>
      <c r="AV222" s="39">
        <f>[8]Sheet1!$N230</f>
        <v>5665.7000000000007</v>
      </c>
      <c r="AW222" s="131">
        <f>[7]Sheet1!$K233</f>
        <v>41269.452465622395</v>
      </c>
      <c r="AX222" s="132">
        <f t="shared" si="1"/>
        <v>41270.270256620955</v>
      </c>
    </row>
    <row r="223" spans="2:50">
      <c r="B223" s="27"/>
      <c r="C223" s="27"/>
      <c r="D223" s="27"/>
      <c r="E223" s="27"/>
      <c r="N223">
        <f>Fall13!A231</f>
        <v>2008</v>
      </c>
      <c r="O223">
        <f>Fall13!B231</f>
        <v>11</v>
      </c>
      <c r="P223" s="39">
        <f>AVERAGE(Fall13!Q220:Q231)</f>
        <v>681567.43357683567</v>
      </c>
      <c r="Q223" s="39">
        <f>AVERAGE(Fall13!T220:T231)</f>
        <v>33333.694391774145</v>
      </c>
      <c r="R223" s="15">
        <f>(Fall13!Q232/Fall13!Q220-1)*100</f>
        <v>-2.9313933553325677</v>
      </c>
      <c r="S223" s="116">
        <f>(Fall13!R231/Fall13!R219-1)*100</f>
        <v>-3.2507609714057972</v>
      </c>
      <c r="T223" s="117">
        <f>AVERAGE(Fall13!R220:R231)</f>
        <v>43988.732411879544</v>
      </c>
      <c r="U223" s="39">
        <f>AVERAGE(Fall13!M220:M231)</f>
        <v>5731.2227201922187</v>
      </c>
      <c r="V223" s="15">
        <f>(Fall13!M231/Fall13!M219-1)*100</f>
        <v>-4.3529464702897531</v>
      </c>
      <c r="X223" s="39">
        <f>AVERAGE(Fall13!E220:E231)</f>
        <v>374.19102282758263</v>
      </c>
      <c r="Y223" s="15">
        <f>(Fall13!E231/Fall13!E219-1)*100</f>
        <v>-8.6932909526112319</v>
      </c>
      <c r="AA223" s="39">
        <f>AVERAGE(Fall13!N220:N231)</f>
        <v>1127.4814283548624</v>
      </c>
      <c r="AB223" s="74">
        <f>(Fall13!N231/Fall13!N219-1)*100</f>
        <v>-0.40786020317252758</v>
      </c>
      <c r="AD223" s="63">
        <f>AVERAGE(Fall13!U220:U231)</f>
        <v>98.379894758382662</v>
      </c>
      <c r="AE223" s="15">
        <f>(Fall13!U231/Fall13!U219-1)*100</f>
        <v>-7.8752848025759992</v>
      </c>
      <c r="AG223" s="65" t="e">
        <f>AVERAGE(Fall13!#REF!)</f>
        <v>#REF!</v>
      </c>
      <c r="AH223" s="15" t="e">
        <f>(Fall13!#REF!/Fall13!#REF!-1)*100</f>
        <v>#REF!</v>
      </c>
      <c r="AJ223" s="65" t="e">
        <f>AVERAGE(Fall13!#REF!)</f>
        <v>#REF!</v>
      </c>
      <c r="AK223" s="15" t="e">
        <f>(Fall13!#REF!/Fall13!#REF!-1)*100</f>
        <v>#REF!</v>
      </c>
      <c r="AM223" s="124">
        <f>Fall13!R231/Fall13!$R$16</f>
        <v>1.1747840566528596</v>
      </c>
      <c r="AN223" s="125" t="e">
        <f>Fall13!#REF!/Fall13!#REF!</f>
        <v>#REF!</v>
      </c>
      <c r="AP223" s="65">
        <f>Fall13!R231/Fall13!$R$125</f>
        <v>1.0042689854352764</v>
      </c>
      <c r="AQ223" s="65" t="e">
        <f>Fall13!#REF!/Fall13!#REF!</f>
        <v>#REF!</v>
      </c>
      <c r="AS223" s="67">
        <f t="shared" si="2"/>
        <v>2008</v>
      </c>
      <c r="AT223" s="67">
        <f t="shared" si="3"/>
        <v>11</v>
      </c>
      <c r="AU223" s="39">
        <f>Fall13!M231</f>
        <v>5590.3387435285067</v>
      </c>
      <c r="AV223" s="39">
        <f>[8]Sheet1!$N231</f>
        <v>5656.2000000000007</v>
      </c>
      <c r="AW223" s="131">
        <f>[7]Sheet1!$K234</f>
        <v>41670.489593786871</v>
      </c>
      <c r="AX223" s="132">
        <f t="shared" si="1"/>
        <v>41206.694387832853</v>
      </c>
    </row>
    <row r="224" spans="2:50">
      <c r="B224" s="27"/>
      <c r="C224" s="27"/>
      <c r="D224" s="27"/>
      <c r="E224" s="27"/>
      <c r="N224">
        <f>Fall13!A232</f>
        <v>2008</v>
      </c>
      <c r="O224">
        <f>Fall13!B232</f>
        <v>12</v>
      </c>
      <c r="P224" s="39">
        <f>AVERAGE(Fall13!Q221:Q232)</f>
        <v>679896.66322883032</v>
      </c>
      <c r="Q224" s="39">
        <f>AVERAGE(Fall13!T221:T232)</f>
        <v>33283.65864270788</v>
      </c>
      <c r="R224" s="15">
        <f>(Fall13!Q233/Fall13!Q221-1)*100</f>
        <v>-4.5615386150737125</v>
      </c>
      <c r="S224" s="116">
        <f>(Fall13!R232/Fall13!R220-1)*100</f>
        <v>-3.5425358797065321</v>
      </c>
      <c r="T224" s="117">
        <f>AVERAGE(Fall13!R221:R232)</f>
        <v>43857.084056590953</v>
      </c>
      <c r="U224" s="39">
        <f>AVERAGE(Fall13!M221:M232)</f>
        <v>5707.1481392254536</v>
      </c>
      <c r="V224" s="15">
        <f>(Fall13!M232/Fall13!M220-1)*100</f>
        <v>-4.9472367106942023</v>
      </c>
      <c r="X224" s="39">
        <f>AVERAGE(Fall13!E221:E232)</f>
        <v>371.10102659725476</v>
      </c>
      <c r="Y224" s="15">
        <f>(Fall13!E232/Fall13!E220-1)*100</f>
        <v>-9.5475161612948334</v>
      </c>
      <c r="AA224" s="39">
        <f>AVERAGE(Fall13!N221:N232)</f>
        <v>1126.7860163725472</v>
      </c>
      <c r="AB224" s="74">
        <f>(Fall13!N232/Fall13!N220-1)*100</f>
        <v>-0.73919538421609587</v>
      </c>
      <c r="AD224" s="63">
        <f>AVERAGE(Fall13!U221:U232)</f>
        <v>97.586990053130322</v>
      </c>
      <c r="AE224" s="15">
        <f>(Fall13!U232/Fall13!U220-1)*100</f>
        <v>-9.4168528564542715</v>
      </c>
      <c r="AG224" s="65" t="e">
        <f>AVERAGE(Fall13!#REF!)</f>
        <v>#REF!</v>
      </c>
      <c r="AH224" s="15" t="e">
        <f>(Fall13!#REF!/Fall13!#REF!-1)*100</f>
        <v>#REF!</v>
      </c>
      <c r="AJ224" s="65" t="e">
        <f>AVERAGE(Fall13!#REF!)</f>
        <v>#REF!</v>
      </c>
      <c r="AK224" s="15" t="e">
        <f>(Fall13!#REF!/Fall13!#REF!-1)*100</f>
        <v>#REF!</v>
      </c>
      <c r="AM224" s="124">
        <f>Fall13!R232/Fall13!$R$16</f>
        <v>1.166419445769568</v>
      </c>
      <c r="AN224" s="125" t="e">
        <f>Fall13!#REF!/Fall13!#REF!</f>
        <v>#REF!</v>
      </c>
      <c r="AP224" s="65">
        <f>Fall13!R232/Fall13!$R$125</f>
        <v>0.99711846339869226</v>
      </c>
      <c r="AQ224" s="65" t="e">
        <f>Fall13!#REF!/Fall13!#REF!</f>
        <v>#REF!</v>
      </c>
      <c r="AS224" s="67">
        <f t="shared" si="2"/>
        <v>2008</v>
      </c>
      <c r="AT224" s="67">
        <f t="shared" si="3"/>
        <v>12</v>
      </c>
      <c r="AU224" s="39">
        <f>Fall13!M232</f>
        <v>5550.6269371987837</v>
      </c>
      <c r="AV224" s="39">
        <f>[8]Sheet1!$N232</f>
        <v>5678.5</v>
      </c>
      <c r="AW224" s="131">
        <f>[7]Sheet1!$K235</f>
        <v>41836.383730414884</v>
      </c>
      <c r="AX224" s="132">
        <f t="shared" si="1"/>
        <v>41179.598452251856</v>
      </c>
    </row>
    <row r="225" spans="2:50">
      <c r="B225" s="27"/>
      <c r="C225" s="27"/>
      <c r="D225" s="27"/>
      <c r="E225" s="27"/>
      <c r="N225">
        <f>Fall13!A233</f>
        <v>2009</v>
      </c>
      <c r="O225">
        <f>Fall13!B233</f>
        <v>1</v>
      </c>
      <c r="P225" s="39">
        <f>AVERAGE(Fall13!Q222:Q233)</f>
        <v>677290.16048126388</v>
      </c>
      <c r="Q225" s="39">
        <f>AVERAGE(Fall13!T222:T233)</f>
        <v>33205.631231134204</v>
      </c>
      <c r="R225" s="15">
        <f>(Fall13!Q234/Fall13!Q222-1)*100</f>
        <v>-6.0790374238732241</v>
      </c>
      <c r="S225" s="116">
        <f>(Fall13!R233/Fall13!R221-1)*100</f>
        <v>-4.0501278279526094</v>
      </c>
      <c r="T225" s="117">
        <f>AVERAGE(Fall13!R222:R233)</f>
        <v>43707.078748561828</v>
      </c>
      <c r="U225" s="39">
        <f>AVERAGE(Fall13!M222:M233)</f>
        <v>5680.3570737266537</v>
      </c>
      <c r="V225" s="15">
        <f>(Fall13!M233/Fall13!M221-1)*100</f>
        <v>-5.5144786171619558</v>
      </c>
      <c r="X225" s="39">
        <f>AVERAGE(Fall13!E222:E233)</f>
        <v>367.72592959314881</v>
      </c>
      <c r="Y225" s="15">
        <f>(Fall13!E233/Fall13!E221-1)*100</f>
        <v>-10.476213664853539</v>
      </c>
      <c r="AA225" s="39">
        <f>AVERAGE(Fall13!N222:N233)</f>
        <v>1125.8510929487527</v>
      </c>
      <c r="AB225" s="74">
        <f>(Fall13!N233/Fall13!N221-1)*100</f>
        <v>-0.99286442786968854</v>
      </c>
      <c r="AD225" s="63">
        <f>AVERAGE(Fall13!U222:U233)</f>
        <v>96.662151360753626</v>
      </c>
      <c r="AE225" s="15">
        <f>(Fall13!U233/Fall13!U221-1)*100</f>
        <v>-10.982749318761908</v>
      </c>
      <c r="AG225" s="65" t="e">
        <f>AVERAGE(Fall13!#REF!)</f>
        <v>#REF!</v>
      </c>
      <c r="AH225" s="15" t="e">
        <f>(Fall13!#REF!/Fall13!#REF!-1)*100</f>
        <v>#REF!</v>
      </c>
      <c r="AJ225" s="65" t="e">
        <f>AVERAGE(Fall13!#REF!)</f>
        <v>#REF!</v>
      </c>
      <c r="AK225" s="15" t="e">
        <f>(Fall13!#REF!/Fall13!#REF!-1)*100</f>
        <v>#REF!</v>
      </c>
      <c r="AM225" s="124">
        <f>Fall13!R233/Fall13!$R$16</f>
        <v>1.1563785527841159</v>
      </c>
      <c r="AN225" s="125" t="e">
        <f>Fall13!#REF!/Fall13!#REF!</f>
        <v>#REF!</v>
      </c>
      <c r="AP225" s="65">
        <f>Fall13!R233/Fall13!$R$125</f>
        <v>0.98853496470864854</v>
      </c>
      <c r="AQ225" s="65" t="e">
        <f>Fall13!#REF!/Fall13!#REF!</f>
        <v>#REF!</v>
      </c>
      <c r="AS225" s="67">
        <f t="shared" si="2"/>
        <v>2009</v>
      </c>
      <c r="AT225" s="67">
        <f t="shared" si="3"/>
        <v>1</v>
      </c>
      <c r="AU225" s="39">
        <f>Fall13!M233</f>
        <v>5508.4833242684717</v>
      </c>
      <c r="AV225" s="39">
        <f>[8]Sheet1!$N233</f>
        <v>5564.2</v>
      </c>
      <c r="AW225" s="131">
        <f>[7]Sheet1!$K236</f>
        <v>41827.389679618595</v>
      </c>
      <c r="AX225" s="132">
        <f t="shared" si="1"/>
        <v>41172.923562434728</v>
      </c>
    </row>
    <row r="226" spans="2:50">
      <c r="B226" s="27"/>
      <c r="C226" s="27"/>
      <c r="D226" s="27"/>
      <c r="E226" s="27"/>
      <c r="N226">
        <f>Fall13!A234</f>
        <v>2009</v>
      </c>
      <c r="O226">
        <f>Fall13!B234</f>
        <v>2</v>
      </c>
      <c r="P226" s="39">
        <f>AVERAGE(Fall13!Q223:Q234)</f>
        <v>673805.07680381858</v>
      </c>
      <c r="Q226" s="39">
        <f>AVERAGE(Fall13!T223:T234)</f>
        <v>33089.509600083074</v>
      </c>
      <c r="R226" s="15">
        <f>(Fall13!Q235/Fall13!Q223-1)*100</f>
        <v>-7.1443567000808557</v>
      </c>
      <c r="S226" s="116">
        <f>(Fall13!R234/Fall13!R222-1)*100</f>
        <v>-4.5930668382374806</v>
      </c>
      <c r="T226" s="117">
        <f>AVERAGE(Fall13!R223:R234)</f>
        <v>43537.427188196998</v>
      </c>
      <c r="U226" s="39">
        <f>AVERAGE(Fall13!M223:M234)</f>
        <v>5651.7265490591681</v>
      </c>
      <c r="V226" s="15">
        <f>(Fall13!M234/Fall13!M222-1)*100</f>
        <v>-5.9073928928607859</v>
      </c>
      <c r="X226" s="39">
        <f>AVERAGE(Fall13!E223:E234)</f>
        <v>364.09284427225703</v>
      </c>
      <c r="Y226" s="15">
        <f>(Fall13!E234/Fall13!E222-1)*100</f>
        <v>-11.338238289218916</v>
      </c>
      <c r="AA226" s="39">
        <f>AVERAGE(Fall13!N223:N234)</f>
        <v>1124.846142257408</v>
      </c>
      <c r="AB226" s="74">
        <f>(Fall13!N234/Fall13!N222-1)*100</f>
        <v>-1.0672175762550529</v>
      </c>
      <c r="AD226" s="63">
        <f>AVERAGE(Fall13!U223:U234)</f>
        <v>95.62436238959576</v>
      </c>
      <c r="AE226" s="15">
        <f>(Fall13!U234/Fall13!U222-1)*100</f>
        <v>-12.332050034187725</v>
      </c>
      <c r="AG226" s="65" t="e">
        <f>AVERAGE(Fall13!#REF!)</f>
        <v>#REF!</v>
      </c>
      <c r="AH226" s="15" t="e">
        <f>(Fall13!#REF!/Fall13!#REF!-1)*100</f>
        <v>#REF!</v>
      </c>
      <c r="AJ226" s="65" t="e">
        <f>AVERAGE(Fall13!#REF!)</f>
        <v>#REF!</v>
      </c>
      <c r="AK226" s="15" t="e">
        <f>(Fall13!#REF!/Fall13!#REF!-1)*100</f>
        <v>#REF!</v>
      </c>
      <c r="AM226" s="124">
        <f>Fall13!R234/Fall13!$R$16</f>
        <v>1.1467077823230776</v>
      </c>
      <c r="AN226" s="125" t="e">
        <f>Fall13!#REF!/Fall13!#REF!</f>
        <v>#REF!</v>
      </c>
      <c r="AP226" s="65">
        <f>Fall13!R234/Fall13!$R$125</f>
        <v>0.98026786678177036</v>
      </c>
      <c r="AQ226" s="65" t="e">
        <f>Fall13!#REF!/Fall13!#REF!</f>
        <v>#REF!</v>
      </c>
      <c r="AS226" s="67">
        <f t="shared" si="2"/>
        <v>2009</v>
      </c>
      <c r="AT226" s="67">
        <f t="shared" si="3"/>
        <v>2</v>
      </c>
      <c r="AU226" s="39">
        <f>Fall13!M234</f>
        <v>5472.3037881525897</v>
      </c>
      <c r="AV226" s="39">
        <f>[8]Sheet1!$N234</f>
        <v>5575.2</v>
      </c>
      <c r="AW226" s="131">
        <f>[7]Sheet1!$K237</f>
        <v>41776.867986633122</v>
      </c>
      <c r="AX226" s="132">
        <f t="shared" si="1"/>
        <v>41181.689700449431</v>
      </c>
    </row>
    <row r="227" spans="2:50">
      <c r="B227" s="27"/>
      <c r="C227" s="27"/>
      <c r="D227" s="53" t="s">
        <v>35</v>
      </c>
      <c r="E227" s="27"/>
      <c r="N227">
        <f>Fall13!A235</f>
        <v>2009</v>
      </c>
      <c r="O227">
        <f>Fall13!B235</f>
        <v>3</v>
      </c>
      <c r="P227" s="39">
        <f>AVERAGE(Fall13!Q224:Q235)</f>
        <v>669696.13665108627</v>
      </c>
      <c r="Q227" s="39">
        <f>AVERAGE(Fall13!T224:T235)</f>
        <v>32927.937204348193</v>
      </c>
      <c r="R227" s="15">
        <f>(Fall13!Q236/Fall13!Q224-1)*100</f>
        <v>-7.745984705822706</v>
      </c>
      <c r="S227" s="116">
        <f>(Fall13!R235/Fall13!R223-1)*100</f>
        <v>-5.0993176253075649</v>
      </c>
      <c r="T227" s="117">
        <f>AVERAGE(Fall13!R224:R235)</f>
        <v>43349.528821045933</v>
      </c>
      <c r="U227" s="39">
        <f>AVERAGE(Fall13!M224:M235)</f>
        <v>5622.3418875187408</v>
      </c>
      <c r="V227" s="15">
        <f>(Fall13!M235/Fall13!M223-1)*100</f>
        <v>-6.0830819350021219</v>
      </c>
      <c r="X227" s="39">
        <f>AVERAGE(Fall13!E224:E235)</f>
        <v>360.23380505253982</v>
      </c>
      <c r="Y227" s="15">
        <f>(Fall13!E235/Fall13!E223-1)*100</f>
        <v>-12.125900390013101</v>
      </c>
      <c r="AA227" s="39">
        <f>AVERAGE(Fall13!N224:N235)</f>
        <v>1123.9643376674646</v>
      </c>
      <c r="AB227" s="74">
        <f>(Fall13!N235/Fall13!N223-1)*100</f>
        <v>-0.93753221920926944</v>
      </c>
      <c r="AD227" s="63">
        <f>AVERAGE(Fall13!U224:U235)</f>
        <v>94.499521944620426</v>
      </c>
      <c r="AE227" s="15">
        <f>(Fall13!U235/Fall13!U223-1)*100</f>
        <v>-13.38725644500024</v>
      </c>
      <c r="AG227" s="65" t="e">
        <f>AVERAGE(Fall13!#REF!)</f>
        <v>#REF!</v>
      </c>
      <c r="AH227" s="15" t="e">
        <f>(Fall13!#REF!/Fall13!#REF!-1)*100</f>
        <v>#REF!</v>
      </c>
      <c r="AJ227" s="65" t="e">
        <f>AVERAGE(Fall13!#REF!)</f>
        <v>#REF!</v>
      </c>
      <c r="AK227" s="15" t="e">
        <f>(Fall13!#REF!/Fall13!#REF!-1)*100</f>
        <v>#REF!</v>
      </c>
      <c r="AM227" s="124">
        <f>Fall13!R235/Fall13!$R$16</f>
        <v>1.137884045869467</v>
      </c>
      <c r="AN227" s="125" t="e">
        <f>Fall13!#REF!/Fall13!#REF!</f>
        <v>#REF!</v>
      </c>
      <c r="AP227" s="65">
        <f>Fall13!R235/Fall13!$R$125</f>
        <v>0.97272485936195274</v>
      </c>
      <c r="AQ227" s="65" t="e">
        <f>Fall13!#REF!/Fall13!#REF!</f>
        <v>#REF!</v>
      </c>
      <c r="AS227" s="67">
        <f t="shared" si="2"/>
        <v>2009</v>
      </c>
      <c r="AT227" s="67">
        <f t="shared" si="3"/>
        <v>3</v>
      </c>
      <c r="AU227" s="39">
        <f>Fall13!M235</f>
        <v>5444.0499991568176</v>
      </c>
      <c r="AV227" s="39">
        <f>[8]Sheet1!$N235</f>
        <v>5579.9999999999991</v>
      </c>
      <c r="AW227" s="131">
        <f>[7]Sheet1!$K238</f>
        <v>41774.802927748526</v>
      </c>
      <c r="AX227" s="132">
        <f t="shared" si="1"/>
        <v>41210.021447105333</v>
      </c>
    </row>
    <row r="228" spans="2:50">
      <c r="B228" s="27"/>
      <c r="C228" s="27"/>
      <c r="D228" s="27"/>
      <c r="E228" s="27"/>
      <c r="N228">
        <f>Fall13!A236</f>
        <v>2009</v>
      </c>
      <c r="O228">
        <f>Fall13!B236</f>
        <v>4</v>
      </c>
      <c r="P228" s="39">
        <f>AVERAGE(Fall13!Q225:Q236)</f>
        <v>665235.11932252732</v>
      </c>
      <c r="Q228" s="39">
        <f>AVERAGE(Fall13!T225:T236)</f>
        <v>32723.945323549855</v>
      </c>
      <c r="R228" s="15">
        <f>(Fall13!Q237/Fall13!Q225-1)*100</f>
        <v>-7.93569752829465</v>
      </c>
      <c r="S228" s="116">
        <f>(Fall13!R236/Fall13!R224-1)*100</f>
        <v>-5.5949153212598413</v>
      </c>
      <c r="T228" s="117">
        <f>AVERAGE(Fall13!R225:R236)</f>
        <v>43143.825331684624</v>
      </c>
      <c r="U228" s="39">
        <f>AVERAGE(Fall13!M225:M236)</f>
        <v>5593.0274383987926</v>
      </c>
      <c r="V228" s="15">
        <f>(Fall13!M236/Fall13!M224-1)*100</f>
        <v>-6.0927782300699391</v>
      </c>
      <c r="X228" s="39">
        <f>AVERAGE(Fall13!E225:E236)</f>
        <v>356.17576953803615</v>
      </c>
      <c r="Y228" s="15">
        <f>(Fall13!E236/Fall13!E224-1)*100</f>
        <v>-12.850519118933413</v>
      </c>
      <c r="AA228" s="39">
        <f>AVERAGE(Fall13!N225:N236)</f>
        <v>1123.2734108007346</v>
      </c>
      <c r="AB228" s="74">
        <f>(Fall13!N236/Fall13!N224-1)*100</f>
        <v>-0.7357616714298465</v>
      </c>
      <c r="AD228" s="63">
        <f>AVERAGE(Fall13!U225:U236)</f>
        <v>93.328051793420386</v>
      </c>
      <c r="AE228" s="15">
        <f>(Fall13!U236/Fall13!U224-1)*100</f>
        <v>-13.987746848069971</v>
      </c>
      <c r="AG228" s="65" t="e">
        <f>AVERAGE(Fall13!#REF!)</f>
        <v>#REF!</v>
      </c>
      <c r="AH228" s="15" t="e">
        <f>(Fall13!#REF!/Fall13!#REF!-1)*100</f>
        <v>#REF!</v>
      </c>
      <c r="AJ228" s="65" t="e">
        <f>AVERAGE(Fall13!#REF!)</f>
        <v>#REF!</v>
      </c>
      <c r="AK228" s="15" t="e">
        <f>(Fall13!#REF!/Fall13!#REF!-1)*100</f>
        <v>#REF!</v>
      </c>
      <c r="AM228" s="124">
        <f>Fall13!R236/Fall13!$R$16</f>
        <v>1.1294350418497088</v>
      </c>
      <c r="AN228" s="125" t="e">
        <f>Fall13!#REF!/Fall13!#REF!</f>
        <v>#REF!</v>
      </c>
      <c r="AP228" s="65">
        <f>Fall13!R236/Fall13!$R$125</f>
        <v>0.96550219350535582</v>
      </c>
      <c r="AQ228" s="65" t="e">
        <f>Fall13!#REF!/Fall13!#REF!</f>
        <v>#REF!</v>
      </c>
      <c r="AS228" s="67">
        <f t="shared" si="2"/>
        <v>2009</v>
      </c>
      <c r="AT228" s="67">
        <f t="shared" si="3"/>
        <v>4</v>
      </c>
      <c r="AU228" s="39">
        <f>Fall13!M236</f>
        <v>5421.8388471468343</v>
      </c>
      <c r="AV228" s="39">
        <f>[8]Sheet1!$N236</f>
        <v>5582.5999999999995</v>
      </c>
      <c r="AW228" s="131">
        <f>[7]Sheet1!$K239</f>
        <v>41798.668447189521</v>
      </c>
      <c r="AX228" s="132">
        <f t="shared" si="1"/>
        <v>41261.463208567322</v>
      </c>
    </row>
    <row r="229" spans="2:50">
      <c r="B229" s="27"/>
      <c r="C229" s="27"/>
      <c r="D229" s="27"/>
      <c r="E229" s="27"/>
      <c r="N229">
        <f>Fall13!A237</f>
        <v>2009</v>
      </c>
      <c r="O229">
        <f>Fall13!B237</f>
        <v>5</v>
      </c>
      <c r="P229" s="39">
        <f>AVERAGE(Fall13!Q226:Q237)</f>
        <v>660677.04779949656</v>
      </c>
      <c r="Q229" s="39">
        <f>AVERAGE(Fall13!T226:T237)</f>
        <v>32495.602903987059</v>
      </c>
      <c r="R229" s="15">
        <f>(Fall13!Q238/Fall13!Q226-1)*100</f>
        <v>-7.8462044060036984</v>
      </c>
      <c r="S229" s="116">
        <f>(Fall13!R237/Fall13!R225-1)*100</f>
        <v>-6.1011935126808918</v>
      </c>
      <c r="T229" s="117">
        <f>AVERAGE(Fall13!R226:R237)</f>
        <v>42919.964714959046</v>
      </c>
      <c r="U229" s="39">
        <f>AVERAGE(Fall13!M226:M237)</f>
        <v>5564.2611652155438</v>
      </c>
      <c r="V229" s="15">
        <f>(Fall13!M237/Fall13!M225-1)*100</f>
        <v>-6.0042427865186765</v>
      </c>
      <c r="X229" s="39">
        <f>AVERAGE(Fall13!E226:E237)</f>
        <v>351.96003978093427</v>
      </c>
      <c r="Y229" s="15">
        <f>(Fall13!E237/Fall13!E225-1)*100</f>
        <v>-13.452009897094086</v>
      </c>
      <c r="AA229" s="39">
        <f>AVERAGE(Fall13!N226:N237)</f>
        <v>1122.6526535809626</v>
      </c>
      <c r="AB229" s="74">
        <f>(Fall13!N237/Fall13!N225-1)*100</f>
        <v>-0.6616060732120399</v>
      </c>
      <c r="AD229" s="63">
        <f>AVERAGE(Fall13!U226:U237)</f>
        <v>92.173730498371398</v>
      </c>
      <c r="AE229" s="15">
        <f>(Fall13!U237/Fall13!U225-1)*100</f>
        <v>-13.865641356521696</v>
      </c>
      <c r="AG229" s="65" t="e">
        <f>AVERAGE(Fall13!#REF!)</f>
        <v>#REF!</v>
      </c>
      <c r="AH229" s="15" t="e">
        <f>(Fall13!#REF!/Fall13!#REF!-1)*100</f>
        <v>#REF!</v>
      </c>
      <c r="AJ229" s="65" t="e">
        <f>AVERAGE(Fall13!#REF!)</f>
        <v>#REF!</v>
      </c>
      <c r="AK229" s="15" t="e">
        <f>(Fall13!#REF!/Fall13!#REF!-1)*100</f>
        <v>#REF!</v>
      </c>
      <c r="AM229" s="124">
        <f>Fall13!R237/Fall13!$R$16</f>
        <v>1.1210905693818358</v>
      </c>
      <c r="AN229" s="125" t="e">
        <f>Fall13!#REF!/Fall13!#REF!</f>
        <v>#REF!</v>
      </c>
      <c r="AP229" s="65">
        <f>Fall13!R237/Fall13!$R$125</f>
        <v>0.95836888687606814</v>
      </c>
      <c r="AQ229" s="65" t="e">
        <f>Fall13!#REF!/Fall13!#REF!</f>
        <v>#REF!</v>
      </c>
      <c r="AS229" s="67">
        <f t="shared" si="2"/>
        <v>2009</v>
      </c>
      <c r="AT229" s="67">
        <f t="shared" si="3"/>
        <v>5</v>
      </c>
      <c r="AU229" s="39">
        <f>Fall13!M237</f>
        <v>5403.9939280411736</v>
      </c>
      <c r="AV229" s="39">
        <f>[8]Sheet1!$N237</f>
        <v>5527.0000000000009</v>
      </c>
      <c r="AW229" s="131">
        <f>[7]Sheet1!$K240</f>
        <v>41785.770993824983</v>
      </c>
      <c r="AX229" s="132">
        <f t="shared" si="1"/>
        <v>41335.059564335337</v>
      </c>
    </row>
    <row r="230" spans="2:50">
      <c r="B230" s="27"/>
      <c r="C230" s="27"/>
      <c r="D230" s="27"/>
      <c r="E230" s="27"/>
      <c r="N230">
        <f>Fall13!A238</f>
        <v>2009</v>
      </c>
      <c r="O230">
        <f>Fall13!B238</f>
        <v>6</v>
      </c>
      <c r="P230" s="39">
        <f>AVERAGE(Fall13!Q227:Q238)</f>
        <v>656204.13903959538</v>
      </c>
      <c r="Q230" s="39">
        <f>AVERAGE(Fall13!T227:T238)</f>
        <v>32268.501140876364</v>
      </c>
      <c r="R230" s="15">
        <f>(Fall13!Q239/Fall13!Q227-1)*100</f>
        <v>-7.7028230482244169</v>
      </c>
      <c r="S230" s="116">
        <f>(Fall13!R238/Fall13!R226-1)*100</f>
        <v>-6.6392919969900372</v>
      </c>
      <c r="T230" s="117">
        <f>AVERAGE(Fall13!R227:R238)</f>
        <v>42676.826222180222</v>
      </c>
      <c r="U230" s="39">
        <f>AVERAGE(Fall13!M227:M238)</f>
        <v>5536.2018823961998</v>
      </c>
      <c r="V230" s="15">
        <f>(Fall13!M238/Fall13!M226-1)*100</f>
        <v>-5.8813164844561117</v>
      </c>
      <c r="X230" s="39">
        <f>AVERAGE(Fall13!E227:E238)</f>
        <v>347.6343309214169</v>
      </c>
      <c r="Y230" s="15">
        <f>(Fall13!E238/Fall13!E226-1)*100</f>
        <v>-13.898241533037925</v>
      </c>
      <c r="AA230" s="39">
        <f>AVERAGE(Fall13!N227:N238)</f>
        <v>1121.8702990775894</v>
      </c>
      <c r="AB230" s="74">
        <f>(Fall13!N238/Fall13!N226-1)*100</f>
        <v>-0.83337759803577827</v>
      </c>
      <c r="AD230" s="63">
        <f>AVERAGE(Fall13!U227:U238)</f>
        <v>91.107238838330275</v>
      </c>
      <c r="AE230" s="15">
        <f>(Fall13!U238/Fall13!U226-1)*100</f>
        <v>-12.929162396670757</v>
      </c>
      <c r="AG230" s="65" t="e">
        <f>AVERAGE(Fall13!#REF!)</f>
        <v>#REF!</v>
      </c>
      <c r="AH230" s="15" t="e">
        <f>(Fall13!#REF!/Fall13!#REF!-1)*100</f>
        <v>#REF!</v>
      </c>
      <c r="AJ230" s="65" t="e">
        <f>AVERAGE(Fall13!#REF!)</f>
        <v>#REF!</v>
      </c>
      <c r="AK230" s="15" t="e">
        <f>(Fall13!#REF!/Fall13!#REF!-1)*100</f>
        <v>#REF!</v>
      </c>
      <c r="AM230" s="124">
        <f>Fall13!R238/Fall13!$R$16</f>
        <v>1.1125353477240834</v>
      </c>
      <c r="AN230" s="125" t="e">
        <f>Fall13!#REF!/Fall13!#REF!</f>
        <v>#REF!</v>
      </c>
      <c r="AP230" s="65">
        <f>Fall13!R238/Fall13!$R$125</f>
        <v>0.95105542043451274</v>
      </c>
      <c r="AQ230" s="65" t="e">
        <f>Fall13!#REF!/Fall13!#REF!</f>
        <v>#REF!</v>
      </c>
      <c r="AS230" s="67">
        <f t="shared" si="2"/>
        <v>2009</v>
      </c>
      <c r="AT230" s="67">
        <f t="shared" si="3"/>
        <v>6</v>
      </c>
      <c r="AU230" s="39">
        <f>Fall13!M238</f>
        <v>5388.3910508677673</v>
      </c>
      <c r="AV230" s="39">
        <f>[8]Sheet1!$N238</f>
        <v>5500.2999999999993</v>
      </c>
      <c r="AW230" s="131">
        <f>[7]Sheet1!$K241</f>
        <v>41703.991853902298</v>
      </c>
      <c r="AX230" s="132">
        <f t="shared" si="1"/>
        <v>41425.891220552694</v>
      </c>
    </row>
    <row r="231" spans="2:50">
      <c r="B231" s="27"/>
      <c r="C231" s="27"/>
      <c r="D231" s="27"/>
      <c r="E231" s="27"/>
      <c r="N231">
        <f>Fall13!A239</f>
        <v>2009</v>
      </c>
      <c r="O231">
        <f>Fall13!B239</f>
        <v>7</v>
      </c>
      <c r="P231" s="39">
        <f>AVERAGE(Fall13!Q228:Q239)</f>
        <v>651853.70713054703</v>
      </c>
      <c r="Q231" s="39">
        <f>AVERAGE(Fall13!T228:T239)</f>
        <v>32057.503280121669</v>
      </c>
      <c r="R231" s="15">
        <f>(Fall13!Q240/Fall13!Q228-1)*100</f>
        <v>-7.7760452792748902</v>
      </c>
      <c r="S231" s="116">
        <f>(Fall13!R239/Fall13!R227-1)*100</f>
        <v>-7.1562339623846061</v>
      </c>
      <c r="T231" s="117">
        <f>AVERAGE(Fall13!R228:R239)</f>
        <v>42415.238788577473</v>
      </c>
      <c r="U231" s="39">
        <f>AVERAGE(Fall13!M228:M239)</f>
        <v>5509.0461850116626</v>
      </c>
      <c r="V231" s="15">
        <f>(Fall13!M239/Fall13!M227-1)*100</f>
        <v>-5.7156101149452248</v>
      </c>
      <c r="X231" s="39">
        <f>AVERAGE(Fall13!E228:E239)</f>
        <v>343.26840504020635</v>
      </c>
      <c r="Y231" s="15">
        <f>(Fall13!E239/Fall13!E227-1)*100</f>
        <v>-14.122542855817722</v>
      </c>
      <c r="AA231" s="39">
        <f>AVERAGE(Fall13!N228:N239)</f>
        <v>1120.8134054593927</v>
      </c>
      <c r="AB231" s="74">
        <f>(Fall13!N239/Fall13!N227-1)*100</f>
        <v>-1.124454063101421</v>
      </c>
      <c r="AD231" s="63">
        <f>AVERAGE(Fall13!U228:U239)</f>
        <v>90.172837535661756</v>
      </c>
      <c r="AE231" s="15">
        <f>(Fall13!U239/Fall13!U227-1)*100</f>
        <v>-11.458951518095084</v>
      </c>
      <c r="AG231" s="65" t="e">
        <f>AVERAGE(Fall13!#REF!)</f>
        <v>#REF!</v>
      </c>
      <c r="AH231" s="15" t="e">
        <f>(Fall13!#REF!/Fall13!#REF!-1)*100</f>
        <v>#REF!</v>
      </c>
      <c r="AJ231" s="65" t="e">
        <f>AVERAGE(Fall13!#REF!)</f>
        <v>#REF!</v>
      </c>
      <c r="AK231" s="15" t="e">
        <f>(Fall13!#REF!/Fall13!#REF!-1)*100</f>
        <v>#REF!</v>
      </c>
      <c r="AM231" s="124">
        <f>Fall13!R239/Fall13!$R$16</f>
        <v>1.1043400585066177</v>
      </c>
      <c r="AN231" s="125" t="e">
        <f>Fall13!#REF!/Fall13!#REF!</f>
        <v>#REF!</v>
      </c>
      <c r="AP231" s="65">
        <f>Fall13!R239/Fall13!$R$125</f>
        <v>0.9440496437207716</v>
      </c>
      <c r="AQ231" s="65" t="e">
        <f>Fall13!#REF!/Fall13!#REF!</f>
        <v>#REF!</v>
      </c>
      <c r="AS231" s="67">
        <f t="shared" si="2"/>
        <v>2009</v>
      </c>
      <c r="AT231" s="67">
        <f t="shared" si="3"/>
        <v>7</v>
      </c>
      <c r="AU231" s="39">
        <f>Fall13!M239</f>
        <v>5375.5066737865791</v>
      </c>
      <c r="AV231" s="39">
        <f>[8]Sheet1!$N239</f>
        <v>5457.1</v>
      </c>
      <c r="AW231" s="131">
        <f>[7]Sheet1!$K242</f>
        <v>41620.663098559417</v>
      </c>
      <c r="AX231" s="132">
        <f t="shared" si="1"/>
        <v>41525.976204118844</v>
      </c>
    </row>
    <row r="232" spans="2:50">
      <c r="B232" s="27"/>
      <c r="C232" s="27"/>
      <c r="D232" s="27"/>
      <c r="E232" s="27"/>
      <c r="N232">
        <f>Fall13!A240</f>
        <v>2009</v>
      </c>
      <c r="O232">
        <f>Fall13!B240</f>
        <v>8</v>
      </c>
      <c r="P232" s="39">
        <f>AVERAGE(Fall13!Q229:Q240)</f>
        <v>647491.25529811403</v>
      </c>
      <c r="Q232" s="39">
        <f>AVERAGE(Fall13!T229:T240)</f>
        <v>31860.470524480141</v>
      </c>
      <c r="R232" s="15">
        <f>(Fall13!Q241/Fall13!Q229-1)*100</f>
        <v>-8.1491259150451629</v>
      </c>
      <c r="S232" s="116">
        <f>(Fall13!R240/Fall13!R228-1)*100</f>
        <v>-7.5679917640149474</v>
      </c>
      <c r="T232" s="117">
        <f>AVERAGE(Fall13!R229:R240)</f>
        <v>42139.131600550558</v>
      </c>
      <c r="U232" s="39">
        <f>AVERAGE(Fall13!M229:M240)</f>
        <v>5483.1642173359796</v>
      </c>
      <c r="V232" s="15">
        <f>(Fall13!M240/Fall13!M228-1)*100</f>
        <v>-5.4708442107926691</v>
      </c>
      <c r="X232" s="39">
        <f>AVERAGE(Fall13!E229:E240)</f>
        <v>338.95924959994801</v>
      </c>
      <c r="Y232" s="15">
        <f>(Fall13!E240/Fall13!E228-1)*100</f>
        <v>-14.048300714376582</v>
      </c>
      <c r="AA232" s="39">
        <f>AVERAGE(Fall13!N229:N240)</f>
        <v>1119.5649852691261</v>
      </c>
      <c r="AB232" s="74">
        <f>(Fall13!N240/Fall13!N228-1)*100</f>
        <v>-1.3273604808506589</v>
      </c>
      <c r="AD232" s="63">
        <f>AVERAGE(Fall13!U229:U240)</f>
        <v>89.378264580333848</v>
      </c>
      <c r="AE232" s="15">
        <f>(Fall13!U240/Fall13!U228-1)*100</f>
        <v>-9.8667314411108329</v>
      </c>
      <c r="AG232" s="65" t="e">
        <f>AVERAGE(Fall13!#REF!)</f>
        <v>#REF!</v>
      </c>
      <c r="AH232" s="15" t="e">
        <f>(Fall13!#REF!/Fall13!#REF!-1)*100</f>
        <v>#REF!</v>
      </c>
      <c r="AJ232" s="65" t="e">
        <f>AVERAGE(Fall13!#REF!)</f>
        <v>#REF!</v>
      </c>
      <c r="AK232" s="15" t="e">
        <f>(Fall13!#REF!/Fall13!#REF!-1)*100</f>
        <v>#REF!</v>
      </c>
      <c r="AM232" s="124">
        <f>Fall13!R240/Fall13!$R$16</f>
        <v>1.0973298221255514</v>
      </c>
      <c r="AN232" s="125" t="e">
        <f>Fall13!#REF!/Fall13!#REF!</f>
        <v>#REF!</v>
      </c>
      <c r="AP232" s="65">
        <f>Fall13!R240/Fall13!$R$125</f>
        <v>0.93805691430109128</v>
      </c>
      <c r="AQ232" s="65" t="e">
        <f>Fall13!#REF!/Fall13!#REF!</f>
        <v>#REF!</v>
      </c>
      <c r="AS232" s="67">
        <f t="shared" si="2"/>
        <v>2009</v>
      </c>
      <c r="AT232" s="67">
        <f t="shared" si="3"/>
        <v>8</v>
      </c>
      <c r="AU232" s="39">
        <f>Fall13!M240</f>
        <v>5366.485595885395</v>
      </c>
      <c r="AV232" s="39">
        <f>[8]Sheet1!$N240</f>
        <v>5433.8</v>
      </c>
      <c r="AW232" s="131">
        <f>[7]Sheet1!$K243</f>
        <v>41638.100109444182</v>
      </c>
      <c r="AX232" s="132">
        <f t="shared" si="1"/>
        <v>41624.425465176413</v>
      </c>
    </row>
    <row r="233" spans="2:50">
      <c r="B233" s="27"/>
      <c r="C233" s="27"/>
      <c r="D233" s="27"/>
      <c r="E233" s="27"/>
      <c r="N233">
        <f>Fall13!A241</f>
        <v>2009</v>
      </c>
      <c r="O233">
        <f>Fall13!B241</f>
        <v>9</v>
      </c>
      <c r="P233" s="39">
        <f>AVERAGE(Fall13!Q230:Q241)</f>
        <v>642925.3990304817</v>
      </c>
      <c r="Q233" s="39">
        <f>AVERAGE(Fall13!T230:T241)</f>
        <v>31664.565138917027</v>
      </c>
      <c r="R233" s="15">
        <f>(Fall13!Q242/Fall13!Q230-1)*100</f>
        <v>-8.3513325885315908</v>
      </c>
      <c r="S233" s="116">
        <f>(Fall13!R241/Fall13!R229-1)*100</f>
        <v>-7.7790451800268219</v>
      </c>
      <c r="T233" s="117">
        <f>AVERAGE(Fall13!R230:R241)</f>
        <v>41855.96165773664</v>
      </c>
      <c r="U233" s="39">
        <f>AVERAGE(Fall13!M230:M241)</f>
        <v>5459.0115880379144</v>
      </c>
      <c r="V233" s="15">
        <f>(Fall13!M241/Fall13!M229-1)*100</f>
        <v>-5.1279009723043556</v>
      </c>
      <c r="X233" s="39">
        <f>AVERAGE(Fall13!E230:E241)</f>
        <v>334.81347222312405</v>
      </c>
      <c r="Y233" s="15">
        <f>(Fall13!E241/Fall13!E229-1)*100</f>
        <v>-13.643692647508022</v>
      </c>
      <c r="AA233" s="39">
        <f>AVERAGE(Fall13!N230:N241)</f>
        <v>1118.3353929242992</v>
      </c>
      <c r="AB233" s="74">
        <f>(Fall13!N241/Fall13!N229-1)*100</f>
        <v>-1.3083620759406944</v>
      </c>
      <c r="AD233" s="63">
        <f>AVERAGE(Fall13!U230:U241)</f>
        <v>88.701078745534474</v>
      </c>
      <c r="AE233" s="15">
        <f>(Fall13!U241/Fall13!U229-1)*100</f>
        <v>-8.5110818817061613</v>
      </c>
      <c r="AG233" s="65" t="e">
        <f>AVERAGE(Fall13!#REF!)</f>
        <v>#REF!</v>
      </c>
      <c r="AH233" s="15" t="e">
        <f>(Fall13!#REF!/Fall13!#REF!-1)*100</f>
        <v>#REF!</v>
      </c>
      <c r="AJ233" s="65" t="e">
        <f>AVERAGE(Fall13!#REF!)</f>
        <v>#REF!</v>
      </c>
      <c r="AK233" s="15" t="e">
        <f>(Fall13!#REF!/Fall13!#REF!-1)*100</f>
        <v>#REF!</v>
      </c>
      <c r="AM233" s="124">
        <f>Fall13!R241/Fall13!$R$16</f>
        <v>1.0923660768158259</v>
      </c>
      <c r="AN233" s="125" t="e">
        <f>Fall13!#REF!/Fall13!#REF!</f>
        <v>#REF!</v>
      </c>
      <c r="AP233" s="65">
        <f>Fall13!R241/Fall13!$R$125</f>
        <v>0.93381363619570057</v>
      </c>
      <c r="AQ233" s="65" t="e">
        <f>Fall13!#REF!/Fall13!#REF!</f>
        <v>#REF!</v>
      </c>
      <c r="AS233" s="67">
        <f t="shared" si="2"/>
        <v>2009</v>
      </c>
      <c r="AT233" s="67">
        <f t="shared" si="3"/>
        <v>9</v>
      </c>
      <c r="AU233" s="39">
        <f>Fall13!M241</f>
        <v>5362.2189295489343</v>
      </c>
      <c r="AV233" s="39">
        <f>[8]Sheet1!$N241</f>
        <v>5435.9</v>
      </c>
      <c r="AW233" s="131">
        <f>[7]Sheet1!$K244</f>
        <v>41801.793305884195</v>
      </c>
      <c r="AX233" s="132">
        <f t="shared" si="1"/>
        <v>41708.697849385746</v>
      </c>
    </row>
    <row r="234" spans="2:50">
      <c r="B234" s="27"/>
      <c r="C234" s="27"/>
      <c r="D234" s="27"/>
      <c r="E234" s="27"/>
      <c r="N234">
        <f>Fall13!A242</f>
        <v>2009</v>
      </c>
      <c r="O234">
        <f>Fall13!B242</f>
        <v>10</v>
      </c>
      <c r="P234" s="39">
        <f>AVERAGE(Fall13!Q231:Q242)</f>
        <v>638243.84067627834</v>
      </c>
      <c r="Q234" s="39">
        <f>AVERAGE(Fall13!T231:T242)</f>
        <v>31467.438710517996</v>
      </c>
      <c r="R234" s="15">
        <f>(Fall13!Q243/Fall13!Q231-1)*100</f>
        <v>-7.7502838681325903</v>
      </c>
      <c r="S234" s="116">
        <f>(Fall13!R242/Fall13!R230-1)*100</f>
        <v>-7.7749081649763907</v>
      </c>
      <c r="T234" s="117">
        <f>AVERAGE(Fall13!R231:R242)</f>
        <v>41573.860954121061</v>
      </c>
      <c r="U234" s="39">
        <f>AVERAGE(Fall13!M231:M242)</f>
        <v>5437.1123193116064</v>
      </c>
      <c r="V234" s="15">
        <f>(Fall13!M242/Fall13!M230-1)*100</f>
        <v>-4.6727567493405564</v>
      </c>
      <c r="X234" s="39">
        <f>AVERAGE(Fall13!E231:E242)</f>
        <v>330.90638002647745</v>
      </c>
      <c r="Y234" s="15">
        <f>(Fall13!E242/Fall13!E230-1)*100</f>
        <v>-13.002095581422768</v>
      </c>
      <c r="AA234" s="39">
        <f>AVERAGE(Fall13!N231:N242)</f>
        <v>1117.2240334398855</v>
      </c>
      <c r="AB234" s="74">
        <f>(Fall13!N242/Fall13!N230-1)*100</f>
        <v>-1.1847971834004545</v>
      </c>
      <c r="AD234" s="63">
        <f>AVERAGE(Fall13!U231:U242)</f>
        <v>88.133743359244605</v>
      </c>
      <c r="AE234" s="15">
        <f>(Fall13!U242/Fall13!U230-1)*100</f>
        <v>-7.2194285841182477</v>
      </c>
      <c r="AG234" s="65" t="e">
        <f>AVERAGE(Fall13!#REF!)</f>
        <v>#REF!</v>
      </c>
      <c r="AH234" s="15" t="e">
        <f>(Fall13!#REF!/Fall13!#REF!-1)*100</f>
        <v>#REF!</v>
      </c>
      <c r="AJ234" s="65" t="e">
        <f>AVERAGE(Fall13!#REF!)</f>
        <v>#REF!</v>
      </c>
      <c r="AK234" s="15" t="e">
        <f>(Fall13!#REF!/Fall13!#REF!-1)*100</f>
        <v>#REF!</v>
      </c>
      <c r="AM234" s="124">
        <f>Fall13!R242/Fall13!$R$16</f>
        <v>1.088869238636675</v>
      </c>
      <c r="AN234" s="125" t="e">
        <f>Fall13!#REF!/Fall13!#REF!</f>
        <v>#REF!</v>
      </c>
      <c r="AP234" s="65">
        <f>Fall13!R242/Fall13!$R$125</f>
        <v>0.93082434968766548</v>
      </c>
      <c r="AQ234" s="65" t="e">
        <f>Fall13!#REF!/Fall13!#REF!</f>
        <v>#REF!</v>
      </c>
      <c r="AS234" s="67">
        <f t="shared" si="2"/>
        <v>2009</v>
      </c>
      <c r="AT234" s="67">
        <f t="shared" si="3"/>
        <v>10</v>
      </c>
      <c r="AU234" s="39">
        <f>Fall13!M242</f>
        <v>5361.1100141574298</v>
      </c>
      <c r="AV234" s="39">
        <f>[8]Sheet1!$N242</f>
        <v>5456.5999999999995</v>
      </c>
      <c r="AW234" s="131">
        <f>[7]Sheet1!$K245</f>
        <v>41990.725667759405</v>
      </c>
      <c r="AX234" s="132">
        <f t="shared" si="1"/>
        <v>41768.80394956383</v>
      </c>
    </row>
    <row r="235" spans="2:50">
      <c r="B235" s="27"/>
      <c r="C235" s="27"/>
      <c r="D235" s="27"/>
      <c r="E235" s="27"/>
      <c r="N235">
        <f>Fall13!A243</f>
        <v>2009</v>
      </c>
      <c r="O235">
        <f>Fall13!B243</f>
        <v>11</v>
      </c>
      <c r="P235" s="39">
        <f>AVERAGE(Fall13!Q232:Q243)</f>
        <v>633912.51843235467</v>
      </c>
      <c r="Q235" s="39">
        <f>AVERAGE(Fall13!T232:T243)</f>
        <v>31283.31450677248</v>
      </c>
      <c r="R235" s="15">
        <f>(Fall13!Q244/Fall13!Q232-1)*100</f>
        <v>-5.9628378774384982</v>
      </c>
      <c r="S235" s="116">
        <f>(Fall13!R243/Fall13!R231-1)*100</f>
        <v>-7.5560777278866231</v>
      </c>
      <c r="T235" s="117">
        <f>AVERAGE(Fall13!R232:R243)</f>
        <v>41301.065750805101</v>
      </c>
      <c r="U235" s="39">
        <f>AVERAGE(Fall13!M232:M243)</f>
        <v>5418.005478356542</v>
      </c>
      <c r="V235" s="15">
        <f>(Fall13!M243/Fall13!M231-1)*100</f>
        <v>-4.1013988951242641</v>
      </c>
      <c r="X235" s="39">
        <f>AVERAGE(Fall13!E232:E243)</f>
        <v>327.26713486026699</v>
      </c>
      <c r="Y235" s="15">
        <f>(Fall13!E243/Fall13!E231-1)*100</f>
        <v>-12.263180641600169</v>
      </c>
      <c r="AA235" s="39">
        <f>AVERAGE(Fall13!N232:N243)</f>
        <v>1116.1513606962869</v>
      </c>
      <c r="AB235" s="74">
        <f>(Fall13!N243/Fall13!N231-1)*100</f>
        <v>-1.1462206723684587</v>
      </c>
      <c r="AD235" s="63">
        <f>AVERAGE(Fall13!U232:U243)</f>
        <v>87.693369002063719</v>
      </c>
      <c r="AE235" s="15">
        <f>(Fall13!U243/Fall13!U231-1)*100</f>
        <v>-5.6821097513479524</v>
      </c>
      <c r="AG235" s="65" t="e">
        <f>AVERAGE(Fall13!#REF!)</f>
        <v>#REF!</v>
      </c>
      <c r="AH235" s="15" t="e">
        <f>(Fall13!#REF!/Fall13!#REF!-1)*100</f>
        <v>#REF!</v>
      </c>
      <c r="AJ235" s="65" t="e">
        <f>AVERAGE(Fall13!#REF!)</f>
        <v>#REF!</v>
      </c>
      <c r="AK235" s="15" t="e">
        <f>(Fall13!#REF!/Fall13!#REF!-1)*100</f>
        <v>#REF!</v>
      </c>
      <c r="AM235" s="124">
        <f>Fall13!R243/Fall13!$R$16</f>
        <v>1.0860164601973497</v>
      </c>
      <c r="AN235" s="125" t="e">
        <f>Fall13!#REF!/Fall13!#REF!</f>
        <v>#REF!</v>
      </c>
      <c r="AP235" s="65">
        <f>Fall13!R243/Fall13!$R$125</f>
        <v>0.9283856402987285</v>
      </c>
      <c r="AQ235" s="65" t="e">
        <f>Fall13!#REF!/Fall13!#REF!</f>
        <v>#REF!</v>
      </c>
      <c r="AS235" s="67">
        <f t="shared" si="2"/>
        <v>2009</v>
      </c>
      <c r="AT235" s="67">
        <f t="shared" si="3"/>
        <v>11</v>
      </c>
      <c r="AU235" s="39">
        <f>Fall13!M243</f>
        <v>5361.0566520677248</v>
      </c>
      <c r="AV235" s="39">
        <f>[8]Sheet1!$N243</f>
        <v>5454.9305989028098</v>
      </c>
      <c r="AW235" s="131">
        <f>[7]Sheet1!$K246</f>
        <v>42033.341301736436</v>
      </c>
      <c r="AX235" s="132">
        <f t="shared" si="1"/>
        <v>41799.041591892965</v>
      </c>
    </row>
    <row r="236" spans="2:50">
      <c r="B236" s="27"/>
      <c r="C236" s="27"/>
      <c r="D236" s="27"/>
      <c r="E236" s="27"/>
      <c r="N236">
        <f>Fall13!A244</f>
        <v>2009</v>
      </c>
      <c r="O236">
        <f>Fall13!B244</f>
        <v>12</v>
      </c>
      <c r="P236" s="39">
        <f>AVERAGE(Fall13!Q233:Q244)</f>
        <v>630613.57812605018</v>
      </c>
      <c r="Q236" s="39">
        <f>AVERAGE(Fall13!T233:T244)</f>
        <v>31136.634910168916</v>
      </c>
      <c r="R236" s="15">
        <f>(Fall13!Q245/Fall13!Q233-1)*100</f>
        <v>-3.4412256006885467</v>
      </c>
      <c r="S236" s="116">
        <f>(Fall13!R244/Fall13!R232-1)*100</f>
        <v>-7.1274035657712282</v>
      </c>
      <c r="T236" s="117">
        <f>AVERAGE(Fall13!R233:R244)</f>
        <v>41045.579007598149</v>
      </c>
      <c r="U236" s="39">
        <f>AVERAGE(Fall13!M233:M244)</f>
        <v>5402.1895913747367</v>
      </c>
      <c r="V236" s="15">
        <f>(Fall13!M244/Fall13!M232-1)*100</f>
        <v>-3.419264993468385</v>
      </c>
      <c r="X236" s="39">
        <f>AVERAGE(Fall13!E233:E244)</f>
        <v>323.89678903314501</v>
      </c>
      <c r="Y236" s="15">
        <f>(Fall13!E244/Fall13!E232-1)*100</f>
        <v>-11.512944763560673</v>
      </c>
      <c r="AA236" s="39">
        <f>AVERAGE(Fall13!N233:N244)</f>
        <v>1114.9536580454649</v>
      </c>
      <c r="AB236" s="74">
        <f>(Fall13!N244/Fall13!N232-1)*100</f>
        <v>-1.2825913193630689</v>
      </c>
      <c r="AD236" s="63">
        <f>AVERAGE(Fall13!U233:U244)</f>
        <v>87.412912603600205</v>
      </c>
      <c r="AE236" s="15">
        <f>(Fall13!U244/Fall13!U232-1)*100</f>
        <v>-3.6770771041036987</v>
      </c>
      <c r="AG236" s="65" t="e">
        <f>AVERAGE(Fall13!#REF!)</f>
        <v>#REF!</v>
      </c>
      <c r="AH236" s="15" t="e">
        <f>(Fall13!#REF!/Fall13!#REF!-1)*100</f>
        <v>#REF!</v>
      </c>
      <c r="AJ236" s="65" t="e">
        <f>AVERAGE(Fall13!#REF!)</f>
        <v>#REF!</v>
      </c>
      <c r="AK236" s="15" t="e">
        <f>(Fall13!#REF!/Fall13!#REF!-1)*100</f>
        <v>#REF!</v>
      </c>
      <c r="AM236" s="124">
        <f>Fall13!R244/Fall13!$R$16</f>
        <v>1.0832840245999387</v>
      </c>
      <c r="AN236" s="125" t="e">
        <f>Fall13!#REF!/Fall13!#REF!</f>
        <v>#REF!</v>
      </c>
      <c r="AP236" s="65">
        <f>Fall13!R244/Fall13!$R$125</f>
        <v>0.92604980648345059</v>
      </c>
      <c r="AQ236" s="65" t="e">
        <f>Fall13!#REF!/Fall13!#REF!</f>
        <v>#REF!</v>
      </c>
      <c r="AS236" s="67">
        <f t="shared" si="2"/>
        <v>2009</v>
      </c>
      <c r="AT236" s="67">
        <f t="shared" si="3"/>
        <v>12</v>
      </c>
      <c r="AU236" s="39">
        <f>Fall13!M244</f>
        <v>5360.8362934171191</v>
      </c>
      <c r="AV236" s="39">
        <f>[8]Sheet1!$N244</f>
        <v>5443.8852995602674</v>
      </c>
      <c r="AW236" s="131">
        <f>[7]Sheet1!$K247</f>
        <v>41829.83838071752</v>
      </c>
      <c r="AX236" s="132">
        <f t="shared" si="1"/>
        <v>41798.49614608485</v>
      </c>
    </row>
    <row r="237" spans="2:50">
      <c r="B237" s="27"/>
      <c r="C237" s="27"/>
      <c r="D237" s="27"/>
      <c r="E237" s="27"/>
      <c r="N237">
        <f>Fall13!A245</f>
        <v>2010</v>
      </c>
      <c r="O237">
        <f>Fall13!B245</f>
        <v>1</v>
      </c>
      <c r="P237" s="39">
        <f>AVERAGE(Fall13!Q234:Q245)</f>
        <v>628736.92759629118</v>
      </c>
      <c r="Q237" s="39">
        <f>AVERAGE(Fall13!T234:T245)</f>
        <v>31042.311989564503</v>
      </c>
      <c r="R237" s="15">
        <f>(Fall13!Q246/Fall13!Q234-1)*100</f>
        <v>-1.1619357732643554</v>
      </c>
      <c r="S237" s="116">
        <f>(Fall13!R245/Fall13!R233-1)*100</f>
        <v>-6.5209922279234274</v>
      </c>
      <c r="T237" s="117">
        <f>AVERAGE(Fall13!R234:R245)</f>
        <v>40813.841687778367</v>
      </c>
      <c r="U237" s="39">
        <f>AVERAGE(Fall13!M234:M245)</f>
        <v>5389.9702040915427</v>
      </c>
      <c r="V237" s="15">
        <f>(Fall13!M245/Fall13!M233-1)*100</f>
        <v>-2.6619422945750704</v>
      </c>
      <c r="X237" s="39">
        <f>AVERAGE(Fall13!E234:E245)</f>
        <v>320.82599650516551</v>
      </c>
      <c r="Y237" s="15">
        <f>(Fall13!E245/Fall13!E233-1)*100</f>
        <v>-10.647070286596637</v>
      </c>
      <c r="AA237" s="39">
        <f>AVERAGE(Fall13!N234:N245)</f>
        <v>1113.678339837785</v>
      </c>
      <c r="AB237" s="74">
        <f>(Fall13!N245/Fall13!N233-1)*100</f>
        <v>-1.3679366159224493</v>
      </c>
      <c r="AD237" s="63">
        <f>AVERAGE(Fall13!U234:U245)</f>
        <v>87.315697701780365</v>
      </c>
      <c r="AE237" s="15">
        <f>(Fall13!U245/Fall13!U233-1)*100</f>
        <v>-1.2968918020630382</v>
      </c>
      <c r="AG237" s="65" t="e">
        <f>AVERAGE(Fall13!#REF!)</f>
        <v>#REF!</v>
      </c>
      <c r="AH237" s="15" t="e">
        <f>(Fall13!#REF!/Fall13!#REF!-1)*100</f>
        <v>#REF!</v>
      </c>
      <c r="AJ237" s="65" t="e">
        <f>AVERAGE(Fall13!#REF!)</f>
        <v>#REF!</v>
      </c>
      <c r="AK237" s="15" t="e">
        <f>(Fall13!#REF!/Fall13!#REF!-1)*100</f>
        <v>#REF!</v>
      </c>
      <c r="AM237" s="124">
        <f>Fall13!R245/Fall13!$R$16</f>
        <v>1.0809711972316904</v>
      </c>
      <c r="AN237" s="125" t="e">
        <f>Fall13!#REF!/Fall13!#REF!</f>
        <v>#REF!</v>
      </c>
      <c r="AP237" s="65">
        <f>Fall13!R245/Fall13!$R$125</f>
        <v>0.92407267648969194</v>
      </c>
      <c r="AQ237" s="65" t="e">
        <f>Fall13!#REF!/Fall13!#REF!</f>
        <v>#REF!</v>
      </c>
      <c r="AS237" s="67">
        <f t="shared" si="2"/>
        <v>2010</v>
      </c>
      <c r="AT237" s="67">
        <f t="shared" si="3"/>
        <v>1</v>
      </c>
      <c r="AU237" s="39">
        <f>Fall13!M245</f>
        <v>5361.8506768701545</v>
      </c>
      <c r="AV237" s="39">
        <f>[8]Sheet1!$N245</f>
        <v>5432.9621741664132</v>
      </c>
      <c r="AW237" s="131">
        <f>[7]Sheet1!$K248</f>
        <v>41504.405833364028</v>
      </c>
      <c r="AX237" s="132">
        <f t="shared" si="1"/>
        <v>41771.580825563637</v>
      </c>
    </row>
    <row r="238" spans="2:50">
      <c r="B238" s="27"/>
      <c r="C238" s="27"/>
      <c r="D238" s="27"/>
      <c r="E238" s="27"/>
      <c r="N238">
        <f>Fall13!A246</f>
        <v>2010</v>
      </c>
      <c r="O238">
        <f>Fall13!B246</f>
        <v>2</v>
      </c>
      <c r="P238" s="39">
        <f>AVERAGE(Fall13!Q235:Q246)</f>
        <v>628111.28969462181</v>
      </c>
      <c r="Q238" s="39">
        <f>AVERAGE(Fall13!T235:T246)</f>
        <v>30995.371003799723</v>
      </c>
      <c r="R238" s="15">
        <f>(Fall13!Q247/Fall13!Q235-1)*100</f>
        <v>0.38540164864087068</v>
      </c>
      <c r="S238" s="116">
        <f>(Fall13!R246/Fall13!R234-1)*100</f>
        <v>-5.8374831998825876</v>
      </c>
      <c r="T238" s="117">
        <f>AVERAGE(Fall13!R235:R246)</f>
        <v>40608.129192326953</v>
      </c>
      <c r="U238" s="39">
        <f>AVERAGE(Fall13!M235:M246)</f>
        <v>5381.114403364033</v>
      </c>
      <c r="V238" s="15">
        <f>(Fall13!M246/Fall13!M234-1)*100</f>
        <v>-1.9419537519131946</v>
      </c>
      <c r="X238" s="39">
        <f>AVERAGE(Fall13!E235:E246)</f>
        <v>318.10354422660606</v>
      </c>
      <c r="Y238" s="15">
        <f>(Fall13!E246/Fall13!E234-1)*100</f>
        <v>-9.5828326137028181</v>
      </c>
      <c r="AA238" s="39">
        <f>AVERAGE(Fall13!N235:N246)</f>
        <v>1112.6595401814038</v>
      </c>
      <c r="AB238" s="74">
        <f>(Fall13!N246/Fall13!N234-1)*100</f>
        <v>-1.0935956703020278</v>
      </c>
      <c r="AD238" s="63">
        <f>AVERAGE(Fall13!U235:U246)</f>
        <v>87.391918301747054</v>
      </c>
      <c r="AE238" s="15">
        <f>(Fall13!U246/Fall13!U234-1)*100</f>
        <v>1.033136580431071</v>
      </c>
      <c r="AG238" s="65" t="e">
        <f>AVERAGE(Fall13!#REF!)</f>
        <v>#REF!</v>
      </c>
      <c r="AH238" s="15" t="e">
        <f>(Fall13!#REF!/Fall13!#REF!-1)*100</f>
        <v>#REF!</v>
      </c>
      <c r="AJ238" s="65" t="e">
        <f>AVERAGE(Fall13!#REF!)</f>
        <v>#REF!</v>
      </c>
      <c r="AK238" s="15" t="e">
        <f>(Fall13!#REF!/Fall13!#REF!-1)*100</f>
        <v>#REF!</v>
      </c>
      <c r="AM238" s="124">
        <f>Fall13!R246/Fall13!$R$16</f>
        <v>1.0797689081782218</v>
      </c>
      <c r="AN238" s="125" t="e">
        <f>Fall13!#REF!/Fall13!#REF!</f>
        <v>#REF!</v>
      </c>
      <c r="AP238" s="65">
        <f>Fall13!R246/Fall13!$R$125</f>
        <v>0.9230448947445371</v>
      </c>
      <c r="AQ238" s="65" t="e">
        <f>Fall13!#REF!/Fall13!#REF!</f>
        <v>#REF!</v>
      </c>
      <c r="AS238" s="67">
        <f t="shared" si="2"/>
        <v>2010</v>
      </c>
      <c r="AT238" s="67">
        <f t="shared" si="3"/>
        <v>2</v>
      </c>
      <c r="AU238" s="39">
        <f>Fall13!M246</f>
        <v>5366.0341794224723</v>
      </c>
      <c r="AV238" s="39">
        <f>[8]Sheet1!$N246</f>
        <v>5422.1608666918755</v>
      </c>
      <c r="AW238" s="131">
        <f>[7]Sheet1!$K249</f>
        <v>41271.355311324434</v>
      </c>
      <c r="AX238" s="132">
        <f t="shared" si="1"/>
        <v>41729.454769287906</v>
      </c>
    </row>
    <row r="239" spans="2:50">
      <c r="B239" s="27"/>
      <c r="C239" s="27"/>
      <c r="D239" s="27"/>
      <c r="E239" s="27"/>
      <c r="N239">
        <f>Fall13!A247</f>
        <v>2010</v>
      </c>
      <c r="O239">
        <f>Fall13!B247</f>
        <v>3</v>
      </c>
      <c r="P239" s="39">
        <f>AVERAGE(Fall13!Q236:Q247)</f>
        <v>628317.11016069399</v>
      </c>
      <c r="Q239" s="39">
        <f>AVERAGE(Fall13!T236:T247)</f>
        <v>30982.237300988349</v>
      </c>
      <c r="R239" s="15">
        <f>(Fall13!Q248/Fall13!Q236-1)*100</f>
        <v>1.4082892245663725</v>
      </c>
      <c r="S239" s="116">
        <f>(Fall13!R247/Fall13!R235-1)*100</f>
        <v>-5.0952341668857422</v>
      </c>
      <c r="T239" s="117">
        <f>AVERAGE(Fall13!R236:R247)</f>
        <v>40429.955153221956</v>
      </c>
      <c r="U239" s="39">
        <f>AVERAGE(Fall13!M236:M247)</f>
        <v>5375.3162630605684</v>
      </c>
      <c r="V239" s="15">
        <f>(Fall13!M247/Fall13!M235-1)*100</f>
        <v>-1.2780500482610035</v>
      </c>
      <c r="X239" s="39">
        <f>AVERAGE(Fall13!E236:E247)</f>
        <v>315.810728035816</v>
      </c>
      <c r="Y239" s="15">
        <f>(Fall13!E247/Fall13!E235-1)*100</f>
        <v>-8.1986652707917269</v>
      </c>
      <c r="AA239" s="39">
        <f>AVERAGE(Fall13!N236:N247)</f>
        <v>1112.3631467670652</v>
      </c>
      <c r="AB239" s="74">
        <f>(Fall13!N247/Fall13!N235-1)*100</f>
        <v>-0.31810702024204218</v>
      </c>
      <c r="AD239" s="63">
        <f>AVERAGE(Fall13!U236:U247)</f>
        <v>87.622087781465993</v>
      </c>
      <c r="AE239" s="15">
        <f>(Fall13!U247/Fall13!U235-1)*100</f>
        <v>3.1627626372049855</v>
      </c>
      <c r="AG239" s="65" t="e">
        <f>AVERAGE(Fall13!#REF!)</f>
        <v>#REF!</v>
      </c>
      <c r="AH239" s="15" t="e">
        <f>(Fall13!#REF!/Fall13!#REF!-1)*100</f>
        <v>#REF!</v>
      </c>
      <c r="AJ239" s="65" t="e">
        <f>AVERAGE(Fall13!#REF!)</f>
        <v>#REF!</v>
      </c>
      <c r="AK239" s="15" t="e">
        <f>(Fall13!#REF!/Fall13!#REF!-1)*100</f>
        <v>#REF!</v>
      </c>
      <c r="AM239" s="124">
        <f>Fall13!R247/Fall13!$R$16</f>
        <v>1.0799061891847841</v>
      </c>
      <c r="AN239" s="125" t="e">
        <f>Fall13!#REF!/Fall13!#REF!</f>
        <v>#REF!</v>
      </c>
      <c r="AP239" s="65">
        <f>Fall13!R247/Fall13!$R$125</f>
        <v>0.92316224997795127</v>
      </c>
      <c r="AQ239" s="65" t="e">
        <f>Fall13!#REF!/Fall13!#REF!</f>
        <v>#REF!</v>
      </c>
      <c r="AS239" s="67">
        <f t="shared" si="2"/>
        <v>2010</v>
      </c>
      <c r="AT239" s="67">
        <f t="shared" si="3"/>
        <v>3</v>
      </c>
      <c r="AU239" s="39">
        <f>Fall13!M247</f>
        <v>5374.4723155152406</v>
      </c>
      <c r="AV239" s="39">
        <f>[8]Sheet1!$N247</f>
        <v>5422.4493558486593</v>
      </c>
      <c r="AW239" s="131">
        <f>[7]Sheet1!$K250</f>
        <v>41240.496820453576</v>
      </c>
      <c r="AX239" s="132">
        <f t="shared" si="1"/>
        <v>41684.929260346667</v>
      </c>
    </row>
    <row r="240" spans="2:50">
      <c r="B240" s="27"/>
      <c r="C240" s="27"/>
      <c r="D240" s="27"/>
      <c r="E240" s="27"/>
      <c r="N240">
        <f>Fall13!A248</f>
        <v>2010</v>
      </c>
      <c r="O240">
        <f>Fall13!B248</f>
        <v>4</v>
      </c>
      <c r="P240" s="39">
        <f>AVERAGE(Fall13!Q237:Q248)</f>
        <v>629065.33894080471</v>
      </c>
      <c r="Q240" s="39">
        <f>AVERAGE(Fall13!T237:T248)</f>
        <v>30994.010089714309</v>
      </c>
      <c r="R240" s="15">
        <f>(Fall13!Q249/Fall13!Q237-1)*100</f>
        <v>2.3132990282417332</v>
      </c>
      <c r="S240" s="116">
        <f>(Fall13!R248/Fall13!R236-1)*100</f>
        <v>-4.2833179547891458</v>
      </c>
      <c r="T240" s="117">
        <f>AVERAGE(Fall13!R237:R248)</f>
        <v>40281.284982327423</v>
      </c>
      <c r="U240" s="39">
        <f>AVERAGE(Fall13!M237:M248)</f>
        <v>5372.2705299393729</v>
      </c>
      <c r="V240" s="15">
        <f>(Fall13!M248/Fall13!M236-1)*100</f>
        <v>-0.67410335284266987</v>
      </c>
      <c r="X240" s="39">
        <f>AVERAGE(Fall13!E237:E248)</f>
        <v>313.99660414220403</v>
      </c>
      <c r="Y240" s="15">
        <f>(Fall13!E248/Fall13!E236-1)*100</f>
        <v>-6.5918447060132284</v>
      </c>
      <c r="AA240" s="39">
        <f>AVERAGE(Fall13!N237:N248)</f>
        <v>1112.9504242102757</v>
      </c>
      <c r="AB240" s="74">
        <f>(Fall13!N248/Fall13!N236-1)*100</f>
        <v>0.6300218117744727</v>
      </c>
      <c r="AD240" s="63">
        <f>AVERAGE(Fall13!U237:U248)</f>
        <v>87.978778830435502</v>
      </c>
      <c r="AE240" s="15">
        <f>(Fall13!U248/Fall13!U236-1)*100</f>
        <v>4.9516327078804601</v>
      </c>
      <c r="AG240" s="65" t="e">
        <f>AVERAGE(Fall13!#REF!)</f>
        <v>#REF!</v>
      </c>
      <c r="AH240" s="15" t="e">
        <f>(Fall13!#REF!/Fall13!#REF!-1)*100</f>
        <v>#REF!</v>
      </c>
      <c r="AJ240" s="65" t="e">
        <f>AVERAGE(Fall13!#REF!)</f>
        <v>#REF!</v>
      </c>
      <c r="AK240" s="15" t="e">
        <f>(Fall13!#REF!/Fall13!#REF!-1)*100</f>
        <v>#REF!</v>
      </c>
      <c r="AM240" s="124">
        <f>Fall13!R248/Fall13!$R$16</f>
        <v>1.0810577479144798</v>
      </c>
      <c r="AN240" s="125" t="e">
        <f>Fall13!#REF!/Fall13!#REF!</f>
        <v>#REF!</v>
      </c>
      <c r="AP240" s="65">
        <f>Fall13!R248/Fall13!$R$125</f>
        <v>0.92414666469705786</v>
      </c>
      <c r="AQ240" s="65" t="e">
        <f>Fall13!#REF!/Fall13!#REF!</f>
        <v>#REF!</v>
      </c>
      <c r="AS240" s="67">
        <f t="shared" si="2"/>
        <v>2010</v>
      </c>
      <c r="AT240" s="67">
        <f t="shared" si="3"/>
        <v>4</v>
      </c>
      <c r="AU240" s="39">
        <f>Fall13!M248</f>
        <v>5385.2900496924913</v>
      </c>
      <c r="AV240" s="39">
        <f>[8]Sheet1!$N248</f>
        <v>5422.7566421820429</v>
      </c>
      <c r="AW240" s="131">
        <f>[7]Sheet1!$K251</f>
        <v>41345.499709187243</v>
      </c>
      <c r="AX240" s="132">
        <f t="shared" si="1"/>
        <v>41647.165198846466</v>
      </c>
    </row>
    <row r="241" spans="2:50">
      <c r="B241" s="27"/>
      <c r="C241" s="27"/>
      <c r="D241" s="27"/>
      <c r="E241" s="27"/>
      <c r="N241">
        <f>Fall13!A249</f>
        <v>2010</v>
      </c>
      <c r="O241">
        <f>Fall13!B249</f>
        <v>5</v>
      </c>
      <c r="P241" s="39">
        <f>AVERAGE(Fall13!Q238:Q249)</f>
        <v>630288.59977782634</v>
      </c>
      <c r="Q241" s="39">
        <f>AVERAGE(Fall13!T238:T249)</f>
        <v>31029.325211080442</v>
      </c>
      <c r="R241" s="15">
        <f>(Fall13!Q250/Fall13!Q238-1)*100</f>
        <v>3.4485270449419181</v>
      </c>
      <c r="S241" s="116">
        <f>(Fall13!R249/Fall13!R237-1)*100</f>
        <v>-3.4292647315232627</v>
      </c>
      <c r="T241" s="117">
        <f>AVERAGE(Fall13!R238:R249)</f>
        <v>40163.137633368708</v>
      </c>
      <c r="U241" s="39">
        <f>AVERAGE(Fall13!M238:M249)</f>
        <v>5371.5079740112351</v>
      </c>
      <c r="V241" s="15">
        <f>(Fall13!M249/Fall13!M237-1)*100</f>
        <v>-0.1693316324835048</v>
      </c>
      <c r="X241" s="39">
        <f>AVERAGE(Fall13!E238:E249)</f>
        <v>312.62423021431869</v>
      </c>
      <c r="Y241" s="15">
        <f>(Fall13!E249/Fall13!E237-1)*100</f>
        <v>-5.0597596449052817</v>
      </c>
      <c r="AA241" s="39">
        <f>AVERAGE(Fall13!N238:N249)</f>
        <v>1114.0533790105264</v>
      </c>
      <c r="AB241" s="74">
        <f>(Fall13!N249/Fall13!N237-1)*100</f>
        <v>1.183363813758409</v>
      </c>
      <c r="AD241" s="63">
        <f>AVERAGE(Fall13!U238:U249)</f>
        <v>88.4172342041402</v>
      </c>
      <c r="AE241" s="15">
        <f>(Fall13!U249/Fall13!U237-1)*100</f>
        <v>6.1145180013149947</v>
      </c>
      <c r="AG241" s="65" t="e">
        <f>AVERAGE(Fall13!#REF!)</f>
        <v>#REF!</v>
      </c>
      <c r="AH241" s="15" t="e">
        <f>(Fall13!#REF!/Fall13!#REF!-1)*100</f>
        <v>#REF!</v>
      </c>
      <c r="AJ241" s="65" t="e">
        <f>AVERAGE(Fall13!#REF!)</f>
        <v>#REF!</v>
      </c>
      <c r="AK241" s="15" t="e">
        <f>(Fall13!#REF!/Fall13!#REF!-1)*100</f>
        <v>#REF!</v>
      </c>
      <c r="AM241" s="124">
        <f>Fall13!R249/Fall13!$R$16</f>
        <v>1.0826454058775912</v>
      </c>
      <c r="AN241" s="125" t="e">
        <f>Fall13!#REF!/Fall13!#REF!</f>
        <v>#REF!</v>
      </c>
      <c r="AP241" s="65">
        <f>Fall13!R249/Fall13!$R$125</f>
        <v>0.92550388064053513</v>
      </c>
      <c r="AQ241" s="65" t="e">
        <f>Fall13!#REF!/Fall13!#REF!</f>
        <v>#REF!</v>
      </c>
      <c r="AS241" s="67">
        <f t="shared" si="2"/>
        <v>2010</v>
      </c>
      <c r="AT241" s="67">
        <f t="shared" si="3"/>
        <v>5</v>
      </c>
      <c r="AU241" s="39">
        <f>Fall13!M249</f>
        <v>5394.8432569035122</v>
      </c>
      <c r="AV241" s="39">
        <f>[8]Sheet1!$N249</f>
        <v>5423.0827476359382</v>
      </c>
      <c r="AW241" s="131">
        <f>[7]Sheet1!$K252</f>
        <v>41454.288000842265</v>
      </c>
      <c r="AX241" s="132">
        <f t="shared" si="1"/>
        <v>41619.541616097915</v>
      </c>
    </row>
    <row r="242" spans="2:50">
      <c r="B242" s="27"/>
      <c r="C242" s="27"/>
      <c r="D242" s="27"/>
      <c r="E242" s="27"/>
      <c r="N242">
        <f>Fall13!A250</f>
        <v>2010</v>
      </c>
      <c r="O242">
        <f>Fall13!B250</f>
        <v>6</v>
      </c>
      <c r="P242" s="39">
        <f>AVERAGE(Fall13!Q239:Q250)</f>
        <v>632100.26223713637</v>
      </c>
      <c r="Q242" s="39">
        <f>AVERAGE(Fall13!T239:T250)</f>
        <v>31092.835797591204</v>
      </c>
      <c r="R242" s="15">
        <f>(Fall13!Q251/Fall13!Q239-1)*100</f>
        <v>4.6793637006453448</v>
      </c>
      <c r="S242" s="116">
        <f>(Fall13!R250/Fall13!R238-1)*100</f>
        <v>-2.5504821198845784</v>
      </c>
      <c r="T242" s="117">
        <f>AVERAGE(Fall13!R239:R250)</f>
        <v>40075.937254760582</v>
      </c>
      <c r="U242" s="39">
        <f>AVERAGE(Fall13!M239:M250)</f>
        <v>5372.5694727642549</v>
      </c>
      <c r="V242" s="15">
        <f>(Fall13!M250/Fall13!M238-1)*100</f>
        <v>0.23639681893894426</v>
      </c>
      <c r="X242" s="39">
        <f>AVERAGE(Fall13!E239:E250)</f>
        <v>311.60136324064462</v>
      </c>
      <c r="Y242" s="15">
        <f>(Fall13!E250/Fall13!E238-1)*100</f>
        <v>-3.8168905264747477</v>
      </c>
      <c r="AA242" s="39">
        <f>AVERAGE(Fall13!N239:N250)</f>
        <v>1114.9805482720678</v>
      </c>
      <c r="AB242" s="74">
        <f>(Fall13!N250/Fall13!N238-1)*100</f>
        <v>0.99593670569988468</v>
      </c>
      <c r="AD242" s="63">
        <f>AVERAGE(Fall13!U239:U250)</f>
        <v>88.888385355793176</v>
      </c>
      <c r="AE242" s="15">
        <f>(Fall13!U250/Fall13!U238-1)*100</f>
        <v>6.5599489781321907</v>
      </c>
      <c r="AG242" s="65" t="e">
        <f>AVERAGE(Fall13!#REF!)</f>
        <v>#REF!</v>
      </c>
      <c r="AH242" s="15" t="e">
        <f>(Fall13!#REF!/Fall13!#REF!-1)*100</f>
        <v>#REF!</v>
      </c>
      <c r="AJ242" s="65" t="e">
        <f>AVERAGE(Fall13!#REF!)</f>
        <v>#REF!</v>
      </c>
      <c r="AK242" s="15" t="e">
        <f>(Fall13!#REF!/Fall13!#REF!-1)*100</f>
        <v>#REF!</v>
      </c>
      <c r="AM242" s="124">
        <f>Fall13!R250/Fall13!$R$16</f>
        <v>1.0841603326029849</v>
      </c>
      <c r="AN242" s="125" t="e">
        <f>Fall13!#REF!/Fall13!#REF!</f>
        <v>#REF!</v>
      </c>
      <c r="AP242" s="65">
        <f>Fall13!R250/Fall13!$R$125</f>
        <v>0.92679892198613745</v>
      </c>
      <c r="AQ242" s="65" t="e">
        <f>Fall13!#REF!/Fall13!#REF!</f>
        <v>#REF!</v>
      </c>
      <c r="AS242" s="67">
        <f t="shared" si="2"/>
        <v>2010</v>
      </c>
      <c r="AT242" s="67">
        <f t="shared" si="3"/>
        <v>6</v>
      </c>
      <c r="AU242" s="39">
        <f>Fall13!M250</f>
        <v>5401.1290359040095</v>
      </c>
      <c r="AV242" s="39">
        <f>[8]Sheet1!$N250</f>
        <v>5415.6256502802253</v>
      </c>
      <c r="AW242" s="131">
        <f>[7]Sheet1!$K253</f>
        <v>41465.916640019008</v>
      </c>
      <c r="AX242" s="132">
        <f t="shared" si="1"/>
        <v>41599.702014940973</v>
      </c>
    </row>
    <row r="243" spans="2:50">
      <c r="B243" s="27"/>
      <c r="C243" s="27"/>
      <c r="D243" s="27"/>
      <c r="E243" s="27"/>
      <c r="N243">
        <f>Fall13!A251</f>
        <v>2010</v>
      </c>
      <c r="O243">
        <f>Fall13!B251</f>
        <v>7</v>
      </c>
      <c r="P243" s="39">
        <f>AVERAGE(Fall13!Q240:Q251)</f>
        <v>634539.51987703156</v>
      </c>
      <c r="Q243" s="39">
        <f>AVERAGE(Fall13!T240:T251)</f>
        <v>31185.691584812026</v>
      </c>
      <c r="R243" s="15">
        <f>(Fall13!Q252/Fall13!Q240-1)*100</f>
        <v>5.7089540065605737</v>
      </c>
      <c r="S243" s="116">
        <f>(Fall13!R251/Fall13!R239-1)*100</f>
        <v>-1.7133468958260956</v>
      </c>
      <c r="T243" s="117">
        <f>AVERAGE(Fall13!R240:R251)</f>
        <v>40017.789841847589</v>
      </c>
      <c r="U243" s="39">
        <f>AVERAGE(Fall13!M240:M251)</f>
        <v>5375.1536246922251</v>
      </c>
      <c r="V243" s="15">
        <f>(Fall13!M251/Fall13!M239-1)*100</f>
        <v>0.5768725632294025</v>
      </c>
      <c r="X243" s="39">
        <f>AVERAGE(Fall13!E240:E251)</f>
        <v>310.83246479905813</v>
      </c>
      <c r="Y243" s="15">
        <f>(Fall13!E251/Fall13!E239-1)*100</f>
        <v>-2.8961853143377736</v>
      </c>
      <c r="AA243" s="39">
        <f>AVERAGE(Fall13!N240:N251)</f>
        <v>1115.2760631642539</v>
      </c>
      <c r="AB243" s="74">
        <f>(Fall13!N251/Fall13!N239-1)*100</f>
        <v>0.31798081615874718</v>
      </c>
      <c r="AD243" s="63">
        <f>AVERAGE(Fall13!U240:U251)</f>
        <v>89.357018855380502</v>
      </c>
      <c r="AE243" s="15">
        <f>(Fall13!U251/Fall13!U239-1)*100</f>
        <v>6.4908282330211176</v>
      </c>
      <c r="AG243" s="65" t="e">
        <f>AVERAGE(Fall13!#REF!)</f>
        <v>#REF!</v>
      </c>
      <c r="AH243" s="15" t="e">
        <f>(Fall13!#REF!/Fall13!#REF!-1)*100</f>
        <v>#REF!</v>
      </c>
      <c r="AJ243" s="65" t="e">
        <f>AVERAGE(Fall13!#REF!)</f>
        <v>#REF!</v>
      </c>
      <c r="AK243" s="15" t="e">
        <f>(Fall13!#REF!/Fall13!#REF!-1)*100</f>
        <v>#REF!</v>
      </c>
      <c r="AM243" s="124">
        <f>Fall13!R251/Fall13!$R$16</f>
        <v>1.0854188823948305</v>
      </c>
      <c r="AN243" s="125" t="e">
        <f>Fall13!#REF!/Fall13!#REF!</f>
        <v>#REF!</v>
      </c>
      <c r="AP243" s="65">
        <f>Fall13!R251/Fall13!$R$125</f>
        <v>0.92787479845502452</v>
      </c>
      <c r="AQ243" s="65" t="e">
        <f>Fall13!#REF!/Fall13!#REF!</f>
        <v>#REF!</v>
      </c>
      <c r="AS243" s="67">
        <f t="shared" si="2"/>
        <v>2010</v>
      </c>
      <c r="AT243" s="67">
        <f t="shared" si="3"/>
        <v>7</v>
      </c>
      <c r="AU243" s="39">
        <f>Fall13!M251</f>
        <v>5406.5164969222196</v>
      </c>
      <c r="AV243" s="39">
        <f>[8]Sheet1!$N251</f>
        <v>5408.2286978024367</v>
      </c>
      <c r="AW243" s="131">
        <f>[7]Sheet1!$K254</f>
        <v>41394.856480237126</v>
      </c>
      <c r="AX243" s="132">
        <f t="shared" si="1"/>
        <v>41580.884796747443</v>
      </c>
    </row>
    <row r="244" spans="2:50">
      <c r="B244" s="27"/>
      <c r="C244" s="27"/>
      <c r="D244" s="27"/>
      <c r="E244" s="27"/>
      <c r="N244">
        <f>Fall13!A252</f>
        <v>2010</v>
      </c>
      <c r="O244">
        <f>Fall13!B252</f>
        <v>8</v>
      </c>
      <c r="P244" s="39">
        <f>AVERAGE(Fall13!Q241:Q252)</f>
        <v>637493.25909776345</v>
      </c>
      <c r="Q244" s="39">
        <f>AVERAGE(Fall13!T241:T252)</f>
        <v>31302.684057922103</v>
      </c>
      <c r="R244" s="15">
        <f>(Fall13!Q253/Fall13!Q241-1)*100</f>
        <v>6.2663521855137461</v>
      </c>
      <c r="S244" s="116">
        <f>(Fall13!R252/Fall13!R240-1)*100</f>
        <v>-1.0013598184144157</v>
      </c>
      <c r="T244" s="117">
        <f>AVERAGE(Fall13!R241:R252)</f>
        <v>39984.021509648926</v>
      </c>
      <c r="U244" s="39">
        <f>AVERAGE(Fall13!M241:M252)</f>
        <v>5379.1975894661746</v>
      </c>
      <c r="V244" s="15">
        <f>(Fall13!M252/Fall13!M240-1)*100</f>
        <v>0.90427108058581673</v>
      </c>
      <c r="X244" s="39">
        <f>AVERAGE(Fall13!E241:E252)</f>
        <v>310.2405309503913</v>
      </c>
      <c r="Y244" s="15">
        <f>(Fall13!E252/Fall13!E240-1)*100</f>
        <v>-2.2451757489888591</v>
      </c>
      <c r="AA244" s="39">
        <f>AVERAGE(Fall13!N241:N252)</f>
        <v>1114.9071763763689</v>
      </c>
      <c r="AB244" s="74">
        <f>(Fall13!N252/Fall13!N240-1)*100</f>
        <v>-0.39748839583665374</v>
      </c>
      <c r="AD244" s="63">
        <f>AVERAGE(Fall13!U241:U252)</f>
        <v>89.808462100313946</v>
      </c>
      <c r="AE244" s="15">
        <f>(Fall13!U252/Fall13!U240-1)*100</f>
        <v>6.2195299996113951</v>
      </c>
      <c r="AG244" s="65" t="e">
        <f>AVERAGE(Fall13!#REF!)</f>
        <v>#REF!</v>
      </c>
      <c r="AH244" s="15" t="e">
        <f>(Fall13!#REF!/Fall13!#REF!-1)*100</f>
        <v>#REF!</v>
      </c>
      <c r="AJ244" s="65" t="e">
        <f>AVERAGE(Fall13!#REF!)</f>
        <v>#REF!</v>
      </c>
      <c r="AK244" s="15" t="e">
        <f>(Fall13!#REF!/Fall13!#REF!-1)*100</f>
        <v>#REF!</v>
      </c>
      <c r="AM244" s="124">
        <f>Fall13!R252/Fall13!$R$16</f>
        <v>1.0863416022113077</v>
      </c>
      <c r="AN244" s="125" t="e">
        <f>Fall13!#REF!/Fall13!#REF!</f>
        <v>#REF!</v>
      </c>
      <c r="AP244" s="65">
        <f>Fall13!R252/Fall13!$R$125</f>
        <v>0.92866358928742199</v>
      </c>
      <c r="AQ244" s="65" t="e">
        <f>Fall13!#REF!/Fall13!#REF!</f>
        <v>#REF!</v>
      </c>
      <c r="AS244" s="67">
        <f t="shared" si="2"/>
        <v>2010</v>
      </c>
      <c r="AT244" s="67">
        <f t="shared" si="3"/>
        <v>8</v>
      </c>
      <c r="AU244" s="39">
        <f>Fall13!M252</f>
        <v>5415.0131731727906</v>
      </c>
      <c r="AV244" s="39">
        <f>[8]Sheet1!$N252</f>
        <v>5400.8915444553677</v>
      </c>
      <c r="AW244" s="131">
        <f>[7]Sheet1!$K255</f>
        <v>41293.910750540104</v>
      </c>
      <c r="AX244" s="132">
        <f t="shared" si="1"/>
        <v>41552.202350172105</v>
      </c>
    </row>
    <row r="245" spans="2:50">
      <c r="B245" s="27"/>
      <c r="C245" s="27"/>
      <c r="D245" s="27"/>
      <c r="E245" s="27"/>
      <c r="N245">
        <f>Fall13!A253</f>
        <v>2010</v>
      </c>
      <c r="O245">
        <f>Fall13!B253</f>
        <v>9</v>
      </c>
      <c r="P245" s="39">
        <f>AVERAGE(Fall13!Q242:Q253)</f>
        <v>640718.10747965367</v>
      </c>
      <c r="Q245" s="39">
        <f>AVERAGE(Fall13!T242:T253)</f>
        <v>31432.670174124771</v>
      </c>
      <c r="R245" s="15">
        <f>(Fall13!Q254/Fall13!Q242-1)*100</f>
        <v>6.3950003730587346</v>
      </c>
      <c r="S245" s="116">
        <f>(Fall13!R253/Fall13!R241-1)*100</f>
        <v>-0.50441569988441959</v>
      </c>
      <c r="T245" s="117">
        <f>AVERAGE(Fall13!R242:R253)</f>
        <v>39967.088308430219</v>
      </c>
      <c r="U245" s="39">
        <f>AVERAGE(Fall13!M242:M253)</f>
        <v>5384.7171538086423</v>
      </c>
      <c r="V245" s="15">
        <f>(Fall13!M253/Fall13!M241-1)*100</f>
        <v>1.2352120079361262</v>
      </c>
      <c r="X245" s="39">
        <f>AVERAGE(Fall13!E242:E253)</f>
        <v>309.76414680141693</v>
      </c>
      <c r="Y245" s="15">
        <f>(Fall13!E253/Fall13!E241-1)*100</f>
        <v>-1.8154704704850366</v>
      </c>
      <c r="AA245" s="39">
        <f>AVERAGE(Fall13!N242:N253)</f>
        <v>1114.1907468239328</v>
      </c>
      <c r="AB245" s="74">
        <f>(Fall13!N253/Fall13!N241-1)*100</f>
        <v>-0.77243142116759644</v>
      </c>
      <c r="AD245" s="63">
        <f>AVERAGE(Fall13!U242:U253)</f>
        <v>90.244726593423408</v>
      </c>
      <c r="AE245" s="15">
        <f>(Fall13!U253/Fall13!U241-1)*100</f>
        <v>5.9931932199893456</v>
      </c>
      <c r="AG245" s="65" t="e">
        <f>AVERAGE(Fall13!#REF!)</f>
        <v>#REF!</v>
      </c>
      <c r="AH245" s="15" t="e">
        <f>(Fall13!#REF!/Fall13!#REF!-1)*100</f>
        <v>#REF!</v>
      </c>
      <c r="AJ245" s="65" t="e">
        <f>AVERAGE(Fall13!#REF!)</f>
        <v>#REF!</v>
      </c>
      <c r="AK245" s="15" t="e">
        <f>(Fall13!#REF!/Fall13!#REF!-1)*100</f>
        <v>#REF!</v>
      </c>
      <c r="AM245" s="124">
        <f>Fall13!R253/Fall13!$R$16</f>
        <v>1.0868560108241552</v>
      </c>
      <c r="AN245" s="125" t="e">
        <f>Fall13!#REF!/Fall13!#REF!</f>
        <v>#REF!</v>
      </c>
      <c r="AP245" s="65">
        <f>Fall13!R253/Fall13!$R$125</f>
        <v>0.92910333360706787</v>
      </c>
      <c r="AQ245" s="65" t="e">
        <f>Fall13!#REF!/Fall13!#REF!</f>
        <v>#REF!</v>
      </c>
      <c r="AS245" s="67">
        <f t="shared" si="2"/>
        <v>2010</v>
      </c>
      <c r="AT245" s="67">
        <f t="shared" si="3"/>
        <v>9</v>
      </c>
      <c r="AU245" s="39">
        <f>Fall13!M253</f>
        <v>5428.4537016585473</v>
      </c>
      <c r="AV245" s="39">
        <f>[8]Sheet1!$N253</f>
        <v>5419.7857818915554</v>
      </c>
      <c r="AW245" s="131">
        <f>[7]Sheet1!$K256</f>
        <v>41209.709428232964</v>
      </c>
      <c r="AX245" s="132">
        <f t="shared" si="1"/>
        <v>41502.862027034513</v>
      </c>
    </row>
    <row r="246" spans="2:50">
      <c r="N246">
        <f>Fall13!A254</f>
        <v>2010</v>
      </c>
      <c r="O246">
        <f>Fall13!B254</f>
        <v>10</v>
      </c>
      <c r="P246" s="39">
        <f>AVERAGE(Fall13!Q243:Q254)</f>
        <v>644003.60686470813</v>
      </c>
      <c r="Q246" s="39">
        <f>AVERAGE(Fall13!T243:T254)</f>
        <v>31564.398494390112</v>
      </c>
      <c r="R246" s="15">
        <f>(Fall13!Q255/Fall13!Q243-1)*100</f>
        <v>6.219269221310042</v>
      </c>
      <c r="S246" s="116">
        <f>(Fall13!R254/Fall13!R242-1)*100</f>
        <v>-0.15904809289133404</v>
      </c>
      <c r="T246" s="117">
        <f>AVERAGE(Fall13!R243:R254)</f>
        <v>39961.766166357411</v>
      </c>
      <c r="U246" s="39">
        <f>AVERAGE(Fall13!M243:M254)</f>
        <v>5391.6158311480795</v>
      </c>
      <c r="V246" s="15">
        <f>(Fall13!M254/Fall13!M242-1)*100</f>
        <v>1.5441602178397629</v>
      </c>
      <c r="X246" s="39">
        <f>AVERAGE(Fall13!E243:E254)</f>
        <v>309.38259217146282</v>
      </c>
      <c r="Y246" s="15">
        <f>(Fall13!E254/Fall13!E242-1)*100</f>
        <v>-1.4595118689413877</v>
      </c>
      <c r="AA246" s="39">
        <f>AVERAGE(Fall13!N243:N254)</f>
        <v>1113.4522496714892</v>
      </c>
      <c r="AB246" s="74">
        <f>(Fall13!N254/Fall13!N242-1)*100</f>
        <v>-0.79673612970084795</v>
      </c>
      <c r="AD246" s="63">
        <f>AVERAGE(Fall13!U243:U254)</f>
        <v>90.670106529876549</v>
      </c>
      <c r="AE246" s="15">
        <f>(Fall13!U254/Fall13!U242-1)*100</f>
        <v>5.8342214706769147</v>
      </c>
      <c r="AG246" s="65" t="e">
        <f>AVERAGE(Fall13!#REF!)</f>
        <v>#REF!</v>
      </c>
      <c r="AH246" s="15" t="e">
        <f>(Fall13!#REF!/Fall13!#REF!-1)*100</f>
        <v>#REF!</v>
      </c>
      <c r="AJ246" s="65" t="e">
        <f>AVERAGE(Fall13!#REF!)</f>
        <v>#REF!</v>
      </c>
      <c r="AK246" s="15" t="e">
        <f>(Fall13!#REF!/Fall13!#REF!-1)*100</f>
        <v>#REF!</v>
      </c>
      <c r="AM246" s="124">
        <f>Fall13!R254/Fall13!$R$16</f>
        <v>1.0871374128785429</v>
      </c>
      <c r="AN246" s="125" t="e">
        <f>Fall13!#REF!/Fall13!#REF!</f>
        <v>#REF!</v>
      </c>
      <c r="AP246" s="65">
        <f>Fall13!R254/Fall13!$R$125</f>
        <v>0.929343891311319</v>
      </c>
      <c r="AQ246" s="65" t="e">
        <f>Fall13!#REF!/Fall13!#REF!</f>
        <v>#REF!</v>
      </c>
      <c r="AS246" s="67">
        <f>N246</f>
        <v>2010</v>
      </c>
      <c r="AT246" s="67">
        <f>O246</f>
        <v>10</v>
      </c>
      <c r="AU246" s="39">
        <f>Fall13!M254</f>
        <v>5443.8941422306725</v>
      </c>
      <c r="AV246" s="39">
        <f>[8]Sheet1!$N254</f>
        <v>5438.7806212886817</v>
      </c>
      <c r="AW246" s="131">
        <f>[7]Sheet1!$K257</f>
        <v>41151.249330816441</v>
      </c>
      <c r="AX246" s="132">
        <f t="shared" ref="AX246:AX309" si="4">AVERAGE(AW235:AW246)</f>
        <v>41432.905665622595</v>
      </c>
    </row>
    <row r="247" spans="2:50">
      <c r="N247">
        <f>Fall13!A255</f>
        <v>2010</v>
      </c>
      <c r="O247">
        <f>Fall13!B255</f>
        <v>11</v>
      </c>
      <c r="P247" s="39">
        <f>AVERAGE(Fall13!Q244:Q255)</f>
        <v>647209.9299482042</v>
      </c>
      <c r="Q247" s="39">
        <f>AVERAGE(Fall13!T244:T255)</f>
        <v>31687.756209048413</v>
      </c>
      <c r="R247" s="15">
        <f>(Fall13!Q256/Fall13!Q244-1)*100</f>
        <v>5.8501768155002187</v>
      </c>
      <c r="S247" s="116">
        <f>(Fall13!R255/Fall13!R243-1)*100</f>
        <v>0.12838715027172487</v>
      </c>
      <c r="T247" s="117">
        <f>AVERAGE(Fall13!R244:R255)</f>
        <v>39966.051061867249</v>
      </c>
      <c r="U247" s="39">
        <f>AVERAGE(Fall13!M244:M255)</f>
        <v>5399.5822151858383</v>
      </c>
      <c r="V247" s="15">
        <f>(Fall13!M255/Fall13!M243-1)*100</f>
        <v>1.7831672869237369</v>
      </c>
      <c r="X247" s="39">
        <f>AVERAGE(Fall13!E244:E255)</f>
        <v>309.11746729986038</v>
      </c>
      <c r="Y247" s="15">
        <f>(Fall13!E255/Fall13!E243-1)*100</f>
        <v>-1.0182640161040202</v>
      </c>
      <c r="AA247" s="39">
        <f>AVERAGE(Fall13!N244:N255)</f>
        <v>1112.9328069840572</v>
      </c>
      <c r="AB247" s="74">
        <f>(Fall13!N255/Fall13!N243-1)*100</f>
        <v>-0.56149429814469354</v>
      </c>
      <c r="AD247" s="63">
        <f>AVERAGE(Fall13!U244:U255)</f>
        <v>91.086983338689194</v>
      </c>
      <c r="AE247" s="15">
        <f>(Fall13!U255/Fall13!U243-1)*100</f>
        <v>5.7029721888500751</v>
      </c>
      <c r="AG247" s="65" t="e">
        <f>AVERAGE(Fall13!#REF!)</f>
        <v>#REF!</v>
      </c>
      <c r="AH247" s="15" t="e">
        <f>(Fall13!#REF!/Fall13!#REF!-1)*100</f>
        <v>#REF!</v>
      </c>
      <c r="AJ247" s="65" t="e">
        <f>AVERAGE(Fall13!#REF!)</f>
        <v>#REF!</v>
      </c>
      <c r="AK247" s="15" t="e">
        <f>(Fall13!#REF!/Fall13!#REF!-1)*100</f>
        <v>#REF!</v>
      </c>
      <c r="AM247" s="124">
        <f>Fall13!R255/Fall13!$R$16</f>
        <v>1.0874107657820788</v>
      </c>
      <c r="AN247" s="125" t="e">
        <f>Fall13!#REF!/Fall13!#REF!</f>
        <v>#REF!</v>
      </c>
      <c r="AP247" s="65">
        <f>Fall13!R255/Fall13!$R$125</f>
        <v>0.92957756816583992</v>
      </c>
      <c r="AQ247" s="65" t="e">
        <f>Fall13!#REF!/Fall13!#REF!</f>
        <v>#REF!</v>
      </c>
      <c r="AS247" s="67">
        <f t="shared" ref="AS247:AS268" si="5">N247</f>
        <v>2010</v>
      </c>
      <c r="AT247" s="67">
        <f t="shared" ref="AT247:AT268" si="6">O247</f>
        <v>11</v>
      </c>
      <c r="AU247" s="39">
        <f>Fall13!M255</f>
        <v>5456.6532605208449</v>
      </c>
      <c r="AV247" s="39">
        <f>[8]Sheet1!$N255</f>
        <v>5457.876633860571</v>
      </c>
      <c r="AW247" s="131">
        <f>[7]Sheet1!$K258</f>
        <v>41118.251993050544</v>
      </c>
      <c r="AX247" s="132">
        <f t="shared" si="4"/>
        <v>41356.648223232107</v>
      </c>
    </row>
    <row r="248" spans="2:50">
      <c r="N248">
        <f>Fall13!A256</f>
        <v>2010</v>
      </c>
      <c r="O248">
        <f>Fall13!B256</f>
        <v>12</v>
      </c>
      <c r="P248" s="39">
        <f>AVERAGE(Fall13!Q245:Q256)</f>
        <v>650253.54667629988</v>
      </c>
      <c r="Q248" s="39">
        <f>AVERAGE(Fall13!T245:T256)</f>
        <v>31794.172997580303</v>
      </c>
      <c r="R248" s="15">
        <f>(Fall13!Q257/Fall13!Q245-1)*100</f>
        <v>5.3479486980582136</v>
      </c>
      <c r="S248" s="116">
        <f>(Fall13!R256/Fall13!R244-1)*100</f>
        <v>0.42915859593264383</v>
      </c>
      <c r="T248" s="117">
        <f>AVERAGE(Fall13!R245:R256)</f>
        <v>39980.338107216397</v>
      </c>
      <c r="U248" s="39">
        <f>AVERAGE(Fall13!M245:M256)</f>
        <v>5408.1552290204554</v>
      </c>
      <c r="V248" s="15">
        <f>(Fall13!M256/Fall13!M244-1)*100</f>
        <v>1.9190320387456827</v>
      </c>
      <c r="X248" s="39">
        <f>AVERAGE(Fall13!E245:E256)</f>
        <v>309.01365890173219</v>
      </c>
      <c r="Y248" s="15">
        <f>(Fall13!E256/Fall13!E244-1)*100</f>
        <v>-0.40074185343280666</v>
      </c>
      <c r="AA248" s="39">
        <f>AVERAGE(Fall13!N245:N256)</f>
        <v>1112.7479927876968</v>
      </c>
      <c r="AB248" s="74">
        <f>(Fall13!N256/Fall13!N244-1)*100</f>
        <v>-0.20048453011335399</v>
      </c>
      <c r="AD248" s="63">
        <f>AVERAGE(Fall13!U245:U256)</f>
        <v>91.494723028142673</v>
      </c>
      <c r="AE248" s="15">
        <f>(Fall13!U256/Fall13!U244-1)*100</f>
        <v>5.5499710673862612</v>
      </c>
      <c r="AG248" s="65" t="e">
        <f>AVERAGE(Fall13!#REF!)</f>
        <v>#REF!</v>
      </c>
      <c r="AH248" s="15" t="e">
        <f>(Fall13!#REF!/Fall13!#REF!-1)*100</f>
        <v>#REF!</v>
      </c>
      <c r="AJ248" s="65" t="e">
        <f>AVERAGE(Fall13!#REF!)</f>
        <v>#REF!</v>
      </c>
      <c r="AK248" s="15" t="e">
        <f>(Fall13!#REF!/Fall13!#REF!-1)*100</f>
        <v>#REF!</v>
      </c>
      <c r="AM248" s="124">
        <f>Fall13!R256/Fall13!$R$16</f>
        <v>1.0879330311098745</v>
      </c>
      <c r="AN248" s="125" t="e">
        <f>Fall13!#REF!/Fall13!#REF!</f>
        <v>#REF!</v>
      </c>
      <c r="AP248" s="65">
        <f>Fall13!R256/Fall13!$R$125</f>
        <v>0.93002402883059199</v>
      </c>
      <c r="AQ248" s="65" t="e">
        <f>Fall13!#REF!/Fall13!#REF!</f>
        <v>#REF!</v>
      </c>
      <c r="AS248" s="67">
        <f t="shared" si="5"/>
        <v>2010</v>
      </c>
      <c r="AT248" s="67">
        <f t="shared" si="6"/>
        <v>12</v>
      </c>
      <c r="AU248" s="39">
        <f>Fall13!M256</f>
        <v>5463.7124594325005</v>
      </c>
      <c r="AV248" s="39">
        <f>[8]Sheet1!$N256</f>
        <v>5469.3544030609846</v>
      </c>
      <c r="AW248" s="131">
        <f>[7]Sheet1!$K259</f>
        <v>41108.893641079972</v>
      </c>
      <c r="AX248" s="132">
        <f t="shared" si="4"/>
        <v>41296.569494928975</v>
      </c>
    </row>
    <row r="249" spans="2:50">
      <c r="N249">
        <f>Fall13!A257</f>
        <v>2011</v>
      </c>
      <c r="O249">
        <f>Fall13!B257</f>
        <v>1</v>
      </c>
      <c r="P249" s="39">
        <f>AVERAGE(Fall13!Q246:Q257)</f>
        <v>653069.65423205832</v>
      </c>
      <c r="Q249" s="39">
        <f>AVERAGE(Fall13!T246:T257)</f>
        <v>31878.232929181551</v>
      </c>
      <c r="R249" s="15">
        <f>(Fall13!Q258/Fall13!Q246-1)*100</f>
        <v>4.7943445990126898</v>
      </c>
      <c r="S249" s="116">
        <f>(Fall13!R257/Fall13!R245-1)*100</f>
        <v>0.75003085423077653</v>
      </c>
      <c r="T249" s="117">
        <f>AVERAGE(Fall13!R246:R257)</f>
        <v>40005.253946485289</v>
      </c>
      <c r="U249" s="39">
        <f>AVERAGE(Fall13!M246:M257)</f>
        <v>5416.9523985334936</v>
      </c>
      <c r="V249" s="15">
        <f>(Fall13!M257/Fall13!M245-1)*100</f>
        <v>1.9688357717952965</v>
      </c>
      <c r="X249" s="39">
        <f>AVERAGE(Fall13!E246:E257)</f>
        <v>309.08254423596878</v>
      </c>
      <c r="Y249" s="15">
        <f>(Fall13!E257/Fall13!E245-1)*100</f>
        <v>0.26729917546237658</v>
      </c>
      <c r="AA249" s="39">
        <f>AVERAGE(Fall13!N246:N257)</f>
        <v>1112.7494745544391</v>
      </c>
      <c r="AB249" s="74">
        <f>(Fall13!N257/Fall13!N245-1)*100</f>
        <v>1.6114214442364272E-3</v>
      </c>
      <c r="AD249" s="63">
        <f>AVERAGE(Fall13!U246:U257)</f>
        <v>91.886011617888911</v>
      </c>
      <c r="AE249" s="15">
        <f>(Fall13!U257/Fall13!U245-1)*100</f>
        <v>5.2885578319824988</v>
      </c>
      <c r="AG249" s="65" t="e">
        <f>AVERAGE(Fall13!#REF!)</f>
        <v>#REF!</v>
      </c>
      <c r="AH249" s="15" t="e">
        <f>(Fall13!#REF!/Fall13!#REF!-1)*100</f>
        <v>#REF!</v>
      </c>
      <c r="AJ249" s="65" t="e">
        <f>AVERAGE(Fall13!#REF!)</f>
        <v>#REF!</v>
      </c>
      <c r="AK249" s="15" t="e">
        <f>(Fall13!#REF!/Fall13!#REF!-1)*100</f>
        <v>#REF!</v>
      </c>
      <c r="AM249" s="124">
        <f>Fall13!R257/Fall13!$R$16</f>
        <v>1.0890788147362758</v>
      </c>
      <c r="AN249" s="125" t="e">
        <f>Fall13!#REF!/Fall13!#REF!</f>
        <v>#REF!</v>
      </c>
      <c r="AP249" s="65">
        <f>Fall13!R257/Fall13!$R$125</f>
        <v>0.93100350667888077</v>
      </c>
      <c r="AQ249" s="65" t="e">
        <f>Fall13!#REF!/Fall13!#REF!</f>
        <v>#REF!</v>
      </c>
      <c r="AS249" s="67">
        <f t="shared" si="5"/>
        <v>2011</v>
      </c>
      <c r="AT249" s="67">
        <f t="shared" si="6"/>
        <v>1</v>
      </c>
      <c r="AU249" s="39">
        <f>Fall13!M257</f>
        <v>5467.4167110266226</v>
      </c>
      <c r="AV249" s="39">
        <f>[8]Sheet1!$N257</f>
        <v>5480.9242822849692</v>
      </c>
      <c r="AW249" s="131">
        <f>[7]Sheet1!$K260</f>
        <v>41114.527406782909</v>
      </c>
      <c r="AX249" s="132">
        <f t="shared" si="4"/>
        <v>41264.07962604722</v>
      </c>
    </row>
    <row r="250" spans="2:50">
      <c r="N250">
        <f>Fall13!A258</f>
        <v>2011</v>
      </c>
      <c r="O250">
        <f>Fall13!B258</f>
        <v>2</v>
      </c>
      <c r="P250" s="39">
        <f>AVERAGE(Fall13!Q247:Q258)</f>
        <v>655621.14737323276</v>
      </c>
      <c r="Q250" s="39">
        <f>AVERAGE(Fall13!T247:T258)</f>
        <v>31940.028889911584</v>
      </c>
      <c r="R250" s="15">
        <f>(Fall13!Q259/Fall13!Q247-1)*100</f>
        <v>4.1873126393029203</v>
      </c>
      <c r="S250" s="116">
        <f>(Fall13!R258/Fall13!R246-1)*100</f>
        <v>1.0488316297378564</v>
      </c>
      <c r="T250" s="117">
        <f>AVERAGE(Fall13!R247:R258)</f>
        <v>40040.057121281752</v>
      </c>
      <c r="U250" s="39">
        <f>AVERAGE(Fall13!M247:M258)</f>
        <v>5425.7343485184674</v>
      </c>
      <c r="V250" s="15">
        <f>(Fall13!M258/Fall13!M246-1)*100</f>
        <v>1.9638972898050389</v>
      </c>
      <c r="X250" s="39">
        <f>AVERAGE(Fall13!E247:E258)</f>
        <v>309.27253761414283</v>
      </c>
      <c r="Y250" s="15">
        <f>(Fall13!E258/Fall13!E246-1)*100</f>
        <v>0.739641369425037</v>
      </c>
      <c r="AA250" s="39">
        <f>AVERAGE(Fall13!N247:N258)</f>
        <v>1112.4985913752989</v>
      </c>
      <c r="AB250" s="74">
        <f>(Fall13!N258/Fall13!N246-1)*100</f>
        <v>-0.27227961193474481</v>
      </c>
      <c r="AD250" s="63">
        <f>AVERAGE(Fall13!U247:U258)</f>
        <v>92.248089082993431</v>
      </c>
      <c r="AE250" s="15">
        <f>(Fall13!U258/Fall13!U246-1)*100</f>
        <v>4.857614387683995</v>
      </c>
      <c r="AG250" s="65" t="e">
        <f>AVERAGE(Fall13!#REF!)</f>
        <v>#REF!</v>
      </c>
      <c r="AH250" s="15" t="e">
        <f>(Fall13!#REF!/Fall13!#REF!-1)*100</f>
        <v>#REF!</v>
      </c>
      <c r="AJ250" s="65" t="e">
        <f>AVERAGE(Fall13!#REF!)</f>
        <v>#REF!</v>
      </c>
      <c r="AK250" s="15" t="e">
        <f>(Fall13!#REF!/Fall13!#REF!-1)*100</f>
        <v>#REF!</v>
      </c>
      <c r="AM250" s="124">
        <f>Fall13!R258/Fall13!$R$16</f>
        <v>1.0910938660152703</v>
      </c>
      <c r="AN250" s="125" t="e">
        <f>Fall13!#REF!/Fall13!#REF!</f>
        <v>#REF!</v>
      </c>
      <c r="AP250" s="65">
        <f>Fall13!R258/Fall13!$R$125</f>
        <v>0.93272608155729841</v>
      </c>
      <c r="AQ250" s="65" t="e">
        <f>Fall13!#REF!/Fall13!#REF!</f>
        <v>#REF!</v>
      </c>
      <c r="AS250" s="67">
        <f t="shared" si="5"/>
        <v>2011</v>
      </c>
      <c r="AT250" s="67">
        <f t="shared" si="6"/>
        <v>2</v>
      </c>
      <c r="AU250" s="39">
        <f>Fall13!M258</f>
        <v>5471.417579242162</v>
      </c>
      <c r="AV250" s="39">
        <f>[8]Sheet1!$N258</f>
        <v>5492.5870481144211</v>
      </c>
      <c r="AW250" s="131">
        <f>[7]Sheet1!$K261</f>
        <v>41123.564562615917</v>
      </c>
      <c r="AX250" s="132">
        <f t="shared" si="4"/>
        <v>41251.763730321509</v>
      </c>
    </row>
    <row r="251" spans="2:50">
      <c r="N251">
        <f>Fall13!A259</f>
        <v>2011</v>
      </c>
      <c r="O251">
        <f>Fall13!B259</f>
        <v>3</v>
      </c>
      <c r="P251" s="39">
        <f>AVERAGE(Fall13!Q248:Q259)</f>
        <v>657865.96435045672</v>
      </c>
      <c r="Q251" s="39">
        <f>AVERAGE(Fall13!T248:T259)</f>
        <v>31981.38939076001</v>
      </c>
      <c r="R251" s="15">
        <f>(Fall13!Q260/Fall13!Q248-1)*100</f>
        <v>3.4884486547049454</v>
      </c>
      <c r="S251" s="116">
        <f>(Fall13!R259/Fall13!R247-1)*100</f>
        <v>1.3034353842754198</v>
      </c>
      <c r="T251" s="117">
        <f>AVERAGE(Fall13!R248:R259)</f>
        <v>40083.314261640415</v>
      </c>
      <c r="U251" s="39">
        <f>AVERAGE(Fall13!M248:M259)</f>
        <v>5434.4164573336056</v>
      </c>
      <c r="V251" s="15">
        <f>(Fall13!M259/Fall13!M247-1)*100</f>
        <v>1.938521582498387</v>
      </c>
      <c r="X251" s="39">
        <f>AVERAGE(Fall13!E248:E259)</f>
        <v>309.5078611616587</v>
      </c>
      <c r="Y251" s="15">
        <f>(Fall13!E259/Fall13!E247-1)*100</f>
        <v>0.91662206424387715</v>
      </c>
      <c r="AA251" s="39">
        <f>AVERAGE(Fall13!N248:N259)</f>
        <v>1111.4332336815576</v>
      </c>
      <c r="AB251" s="74">
        <f>(Fall13!N259/Fall13!N247-1)*100</f>
        <v>-1.1470540264809537</v>
      </c>
      <c r="AD251" s="63">
        <f>AVERAGE(Fall13!U248:U259)</f>
        <v>92.565090524953987</v>
      </c>
      <c r="AE251" s="15">
        <f>(Fall13!U259/Fall13!U247-1)*100</f>
        <v>4.222378267850857</v>
      </c>
      <c r="AG251" s="65" t="e">
        <f>AVERAGE(Fall13!#REF!)</f>
        <v>#REF!</v>
      </c>
      <c r="AH251" s="15" t="e">
        <f>(Fall13!#REF!/Fall13!#REF!-1)*100</f>
        <v>#REF!</v>
      </c>
      <c r="AJ251" s="65" t="e">
        <f>AVERAGE(Fall13!#REF!)</f>
        <v>#REF!</v>
      </c>
      <c r="AK251" s="15" t="e">
        <f>(Fall13!#REF!/Fall13!#REF!-1)*100</f>
        <v>#REF!</v>
      </c>
      <c r="AM251" s="124">
        <f>Fall13!R259/Fall13!$R$16</f>
        <v>1.0939820685715989</v>
      </c>
      <c r="AN251" s="125" t="e">
        <f>Fall13!#REF!/Fall13!#REF!</f>
        <v>#REF!</v>
      </c>
      <c r="AP251" s="65">
        <f>Fall13!R259/Fall13!$R$125</f>
        <v>0.93519507339843699</v>
      </c>
      <c r="AQ251" s="65" t="e">
        <f>Fall13!#REF!/Fall13!#REF!</f>
        <v>#REF!</v>
      </c>
      <c r="AS251" s="67">
        <f t="shared" si="5"/>
        <v>2011</v>
      </c>
      <c r="AT251" s="67">
        <f t="shared" si="6"/>
        <v>3</v>
      </c>
      <c r="AU251" s="39">
        <f>Fall13!M259</f>
        <v>5478.6576212969039</v>
      </c>
      <c r="AV251" s="39">
        <f>[8]Sheet1!$N259</f>
        <v>5514.4840618637309</v>
      </c>
      <c r="AW251" s="131">
        <f>[7]Sheet1!$K262</f>
        <v>41128.615845587556</v>
      </c>
      <c r="AX251" s="132">
        <f t="shared" si="4"/>
        <v>41242.440315749343</v>
      </c>
    </row>
    <row r="252" spans="2:50">
      <c r="N252">
        <f>Fall13!A260</f>
        <v>2011</v>
      </c>
      <c r="O252">
        <f>Fall13!B260</f>
        <v>4</v>
      </c>
      <c r="P252" s="39">
        <f>AVERAGE(Fall13!Q249:Q260)</f>
        <v>659745.49037720368</v>
      </c>
      <c r="Q252" s="39">
        <f>AVERAGE(Fall13!T249:T260)</f>
        <v>32003.167699464175</v>
      </c>
      <c r="R252" s="15">
        <f>(Fall13!Q261/Fall13!Q249-1)*100</f>
        <v>2.6902451632187852</v>
      </c>
      <c r="S252" s="116">
        <f>(Fall13!R260/Fall13!R248-1)*100</f>
        <v>1.4322775761025142</v>
      </c>
      <c r="T252" s="117">
        <f>AVERAGE(Fall13!R249:R260)</f>
        <v>40130.897977689783</v>
      </c>
      <c r="U252" s="39">
        <f>AVERAGE(Fall13!M249:M260)</f>
        <v>5443.070760759053</v>
      </c>
      <c r="V252" s="15">
        <f>(Fall13!M260/Fall13!M248-1)*100</f>
        <v>1.9284317120726646</v>
      </c>
      <c r="X252" s="39">
        <f>AVERAGE(Fall13!E249:E260)</f>
        <v>309.74052962330933</v>
      </c>
      <c r="Y252" s="15">
        <f>(Fall13!E260/Fall13!E248-1)*100</f>
        <v>0.90509204356734596</v>
      </c>
      <c r="AA252" s="39">
        <f>AVERAGE(Fall13!N249:N260)</f>
        <v>1109.308028548199</v>
      </c>
      <c r="AB252" s="74">
        <f>(Fall13!N260/Fall13!N248-1)*100</f>
        <v>-2.2656120944988367</v>
      </c>
      <c r="AD252" s="63">
        <f>AVERAGE(Fall13!U249:U260)</f>
        <v>92.831479101460218</v>
      </c>
      <c r="AE252" s="15">
        <f>(Fall13!U260/Fall13!U248-1)*100</f>
        <v>3.5235676163948515</v>
      </c>
      <c r="AG252" s="65" t="e">
        <f>AVERAGE(Fall13!#REF!)</f>
        <v>#REF!</v>
      </c>
      <c r="AH252" s="15" t="e">
        <f>(Fall13!#REF!/Fall13!#REF!-1)*100</f>
        <v>#REF!</v>
      </c>
      <c r="AJ252" s="65" t="e">
        <f>AVERAGE(Fall13!#REF!)</f>
        <v>#REF!</v>
      </c>
      <c r="AK252" s="15" t="e">
        <f>(Fall13!#REF!/Fall13!#REF!-1)*100</f>
        <v>#REF!</v>
      </c>
      <c r="AM252" s="124">
        <f>Fall13!R260/Fall13!$R$16</f>
        <v>1.0965414956225779</v>
      </c>
      <c r="AN252" s="125" t="e">
        <f>Fall13!#REF!/Fall13!#REF!</f>
        <v>#REF!</v>
      </c>
      <c r="AP252" s="65">
        <f>Fall13!R260/Fall13!$R$125</f>
        <v>0.93738301014581316</v>
      </c>
      <c r="AQ252" s="65" t="e">
        <f>Fall13!#REF!/Fall13!#REF!</f>
        <v>#REF!</v>
      </c>
      <c r="AS252" s="67">
        <f t="shared" si="5"/>
        <v>2011</v>
      </c>
      <c r="AT252" s="67">
        <f t="shared" si="6"/>
        <v>4</v>
      </c>
      <c r="AU252" s="39">
        <f>Fall13!M260</f>
        <v>5489.1416907978555</v>
      </c>
      <c r="AV252" s="39">
        <f>[8]Sheet1!$N260</f>
        <v>5536.4976833648734</v>
      </c>
      <c r="AW252" s="131">
        <f>[7]Sheet1!$K263</f>
        <v>41132.137543613768</v>
      </c>
      <c r="AX252" s="132">
        <f t="shared" si="4"/>
        <v>41224.660135284888</v>
      </c>
    </row>
    <row r="253" spans="2:50">
      <c r="N253">
        <f>Fall13!A261</f>
        <v>2011</v>
      </c>
      <c r="O253">
        <f>Fall13!B261</f>
        <v>5</v>
      </c>
      <c r="P253" s="39">
        <f>AVERAGE(Fall13!Q250:Q261)</f>
        <v>661200.98714119184</v>
      </c>
      <c r="Q253" s="39">
        <f>AVERAGE(Fall13!T250:T261)</f>
        <v>32005.567283196102</v>
      </c>
      <c r="R253" s="15">
        <f>(Fall13!Q262/Fall13!Q250-1)*100</f>
        <v>1.8173681695645705</v>
      </c>
      <c r="S253" s="116">
        <f>(Fall13!R261/Fall13!R249-1)*100</f>
        <v>1.3159661750329121</v>
      </c>
      <c r="T253" s="117">
        <f>AVERAGE(Fall13!R250:R261)</f>
        <v>40174.681755657781</v>
      </c>
      <c r="U253" s="39">
        <f>AVERAGE(Fall13!M250:M261)</f>
        <v>5451.9465047224585</v>
      </c>
      <c r="V253" s="15">
        <f>(Fall13!M261/Fall13!M249-1)*100</f>
        <v>1.9742728841022128</v>
      </c>
      <c r="X253" s="39">
        <f>AVERAGE(Fall13!E250:E261)</f>
        <v>309.9686127373389</v>
      </c>
      <c r="Y253" s="15">
        <f>(Fall13!E261/Fall13!E249-1)*100</f>
        <v>0.88572771659780614</v>
      </c>
      <c r="AA253" s="39">
        <f>AVERAGE(Fall13!N250:N261)</f>
        <v>1106.4302135345877</v>
      </c>
      <c r="AB253" s="74">
        <f>(Fall13!N261/Fall13!N249-1)*100</f>
        <v>-3.0515067172683152</v>
      </c>
      <c r="AD253" s="63">
        <f>AVERAGE(Fall13!U250:U261)</f>
        <v>93.06056758143869</v>
      </c>
      <c r="AE253" s="15">
        <f>(Fall13!U261/Fall13!U249-1)*100</f>
        <v>3.0106847010139992</v>
      </c>
      <c r="AG253" s="65" t="e">
        <f>AVERAGE(Fall13!#REF!)</f>
        <v>#REF!</v>
      </c>
      <c r="AH253" s="15" t="e">
        <f>(Fall13!#REF!/Fall13!#REF!-1)*100</f>
        <v>#REF!</v>
      </c>
      <c r="AJ253" s="65" t="e">
        <f>AVERAGE(Fall13!#REF!)</f>
        <v>#REF!</v>
      </c>
      <c r="AK253" s="15" t="e">
        <f>(Fall13!#REF!/Fall13!#REF!-1)*100</f>
        <v>#REF!</v>
      </c>
      <c r="AM253" s="124">
        <f>Fall13!R261/Fall13!$R$16</f>
        <v>1.0968926532144883</v>
      </c>
      <c r="AN253" s="125" t="e">
        <f>Fall13!#REF!/Fall13!#REF!</f>
        <v>#REF!</v>
      </c>
      <c r="AP253" s="65">
        <f>Fall13!R261/Fall13!$R$125</f>
        <v>0.93768319865838146</v>
      </c>
      <c r="AQ253" s="65" t="e">
        <f>Fall13!#REF!/Fall13!#REF!</f>
        <v>#REF!</v>
      </c>
      <c r="AS253" s="67">
        <f t="shared" si="5"/>
        <v>2011</v>
      </c>
      <c r="AT253" s="67">
        <f t="shared" si="6"/>
        <v>5</v>
      </c>
      <c r="AU253" s="39">
        <f>Fall13!M261</f>
        <v>5501.3521844643747</v>
      </c>
      <c r="AV253" s="39">
        <f>[8]Sheet1!$N261</f>
        <v>5558.6286260083416</v>
      </c>
      <c r="AW253" s="131">
        <f>[7]Sheet1!$K264</f>
        <v>41139.964009972064</v>
      </c>
      <c r="AX253" s="132">
        <f t="shared" si="4"/>
        <v>41198.466469379033</v>
      </c>
    </row>
    <row r="254" spans="2:50">
      <c r="N254">
        <f>Fall13!A262</f>
        <v>2011</v>
      </c>
      <c r="O254">
        <f>Fall13!B262</f>
        <v>6</v>
      </c>
      <c r="P254" s="39">
        <f>AVERAGE(Fall13!Q251:Q262)</f>
        <v>662188.65490106621</v>
      </c>
      <c r="Q254" s="39">
        <f>AVERAGE(Fall13!T251:T262)</f>
        <v>31988.319050852642</v>
      </c>
      <c r="R254" s="15">
        <f>(Fall13!Q263/Fall13!Q251-1)*100</f>
        <v>1.0293594869828615</v>
      </c>
      <c r="S254" s="116">
        <f>(Fall13!R262/Fall13!R250-1)*100</f>
        <v>0.92329291176993511</v>
      </c>
      <c r="T254" s="117">
        <f>AVERAGE(Fall13!R251:R262)</f>
        <v>40205.44380635651</v>
      </c>
      <c r="U254" s="39">
        <f>AVERAGE(Fall13!M251:M262)</f>
        <v>5461.3534435309111</v>
      </c>
      <c r="V254" s="15">
        <f>(Fall13!M262/Fall13!M250-1)*100</f>
        <v>2.0899938688937469</v>
      </c>
      <c r="X254" s="39">
        <f>AVERAGE(Fall13!E251:E262)</f>
        <v>310.22489624930535</v>
      </c>
      <c r="Y254" s="15">
        <f>(Fall13!E262/Fall13!E250-1)*100</f>
        <v>0.99428846527584991</v>
      </c>
      <c r="AA254" s="39">
        <f>AVERAGE(Fall13!N251:N262)</f>
        <v>1103.4655435712014</v>
      </c>
      <c r="AB254" s="74">
        <f>(Fall13!N262/Fall13!N250-1)*100</f>
        <v>-3.1531538795075309</v>
      </c>
      <c r="AD254" s="63">
        <f>AVERAGE(Fall13!U251:U262)</f>
        <v>93.277512891313577</v>
      </c>
      <c r="AE254" s="15">
        <f>(Fall13!U262/Fall13!U250-1)*100</f>
        <v>2.8346305685243323</v>
      </c>
      <c r="AG254" s="65" t="e">
        <f>AVERAGE(Fall13!#REF!)</f>
        <v>#REF!</v>
      </c>
      <c r="AH254" s="15" t="e">
        <f>(Fall13!#REF!/Fall13!#REF!-1)*100</f>
        <v>#REF!</v>
      </c>
      <c r="AJ254" s="65" t="e">
        <f>AVERAGE(Fall13!#REF!)</f>
        <v>#REF!</v>
      </c>
      <c r="AK254" s="15" t="e">
        <f>(Fall13!#REF!/Fall13!#REF!-1)*100</f>
        <v>#REF!</v>
      </c>
      <c r="AM254" s="124">
        <f>Fall13!R262/Fall13!$R$16</f>
        <v>1.0941703081061298</v>
      </c>
      <c r="AN254" s="125" t="e">
        <f>Fall13!#REF!/Fall13!#REF!</f>
        <v>#REF!</v>
      </c>
      <c r="AP254" s="65">
        <f>Fall13!R262/Fall13!$R$125</f>
        <v>0.93535599073919562</v>
      </c>
      <c r="AQ254" s="65" t="e">
        <f>Fall13!#REF!/Fall13!#REF!</f>
        <v>#REF!</v>
      </c>
      <c r="AS254" s="67">
        <f t="shared" si="5"/>
        <v>2011</v>
      </c>
      <c r="AT254" s="67">
        <f t="shared" si="6"/>
        <v>6</v>
      </c>
      <c r="AU254" s="39">
        <f>Fall13!M262</f>
        <v>5514.0123016054431</v>
      </c>
      <c r="AV254" s="39">
        <f>[8]Sheet1!$N262</f>
        <v>5567.5858754464289</v>
      </c>
      <c r="AW254" s="131">
        <f>[7]Sheet1!$K265</f>
        <v>41156.363879084478</v>
      </c>
      <c r="AX254" s="132">
        <f t="shared" si="4"/>
        <v>41172.670405967823</v>
      </c>
    </row>
    <row r="255" spans="2:50">
      <c r="N255">
        <f>Fall13!A263</f>
        <v>2011</v>
      </c>
      <c r="O255">
        <f>Fall13!B263</f>
        <v>7</v>
      </c>
      <c r="P255" s="39">
        <f>AVERAGE(Fall13!Q252:Q263)</f>
        <v>662750.34790899674</v>
      </c>
      <c r="Q255" s="39">
        <f>AVERAGE(Fall13!T252:T263)</f>
        <v>31953.581376934231</v>
      </c>
      <c r="R255" s="15">
        <f>(Fall13!Q264/Fall13!Q252-1)*100</f>
        <v>0.51718272807106391</v>
      </c>
      <c r="S255" s="116">
        <f>(Fall13!R263/Fall13!R251-1)*100</f>
        <v>0.43595718644715564</v>
      </c>
      <c r="T255" s="117">
        <f>AVERAGE(Fall13!R252:R263)</f>
        <v>40219.985784330311</v>
      </c>
      <c r="U255" s="39">
        <f>AVERAGE(Fall13!M252:M263)</f>
        <v>5471.3328602242809</v>
      </c>
      <c r="V255" s="15">
        <f>(Fall13!M263/Fall13!M251-1)*100</f>
        <v>2.2149752134968947</v>
      </c>
      <c r="X255" s="39">
        <f>AVERAGE(Fall13!E252:E263)</f>
        <v>310.53121126470597</v>
      </c>
      <c r="Y255" s="15">
        <f>(Fall13!E263/Fall13!E251-1)*100</f>
        <v>1.1881994889408443</v>
      </c>
      <c r="AA255" s="39">
        <f>AVERAGE(Fall13!N252:N263)</f>
        <v>1100.9132724890053</v>
      </c>
      <c r="AB255" s="74">
        <f>(Fall13!N263/Fall13!N251-1)*100</f>
        <v>-2.7375973120188135</v>
      </c>
      <c r="AD255" s="63">
        <f>AVERAGE(Fall13!U252:U263)</f>
        <v>93.502568375364703</v>
      </c>
      <c r="AE255" s="15">
        <f>(Fall13!U263/Fall13!U251-1)*100</f>
        <v>2.927144631014067</v>
      </c>
      <c r="AG255" s="65" t="e">
        <f>AVERAGE(Fall13!#REF!)</f>
        <v>#REF!</v>
      </c>
      <c r="AH255" s="15" t="e">
        <f>(Fall13!#REF!/Fall13!#REF!-1)*100</f>
        <v>#REF!</v>
      </c>
      <c r="AJ255" s="65" t="e">
        <f>AVERAGE(Fall13!#REF!)</f>
        <v>#REF!</v>
      </c>
      <c r="AK255" s="15" t="e">
        <f>(Fall13!#REF!/Fall13!#REF!-1)*100</f>
        <v>#REF!</v>
      </c>
      <c r="AM255" s="124">
        <f>Fall13!R263/Fall13!$R$16</f>
        <v>1.0901508440156851</v>
      </c>
      <c r="AN255" s="125" t="e">
        <f>Fall13!#REF!/Fall13!#REF!</f>
        <v>#REF!</v>
      </c>
      <c r="AP255" s="65">
        <f>Fall13!R263/Fall13!$R$125</f>
        <v>0.93191993532012118</v>
      </c>
      <c r="AQ255" s="65" t="e">
        <f>Fall13!#REF!/Fall13!#REF!</f>
        <v>#REF!</v>
      </c>
      <c r="AS255" s="67">
        <f t="shared" si="5"/>
        <v>2011</v>
      </c>
      <c r="AT255" s="67">
        <f t="shared" si="6"/>
        <v>7</v>
      </c>
      <c r="AU255" s="39">
        <f>Fall13!M263</f>
        <v>5526.2694972426671</v>
      </c>
      <c r="AV255" s="39">
        <f>[8]Sheet1!$N263</f>
        <v>5576.5791419910092</v>
      </c>
      <c r="AW255" s="131">
        <f>[7]Sheet1!$K266</f>
        <v>41179.689561030013</v>
      </c>
      <c r="AX255" s="132">
        <f t="shared" si="4"/>
        <v>41154.73982936723</v>
      </c>
    </row>
    <row r="256" spans="2:50">
      <c r="N256">
        <f>Fall13!A264</f>
        <v>2011</v>
      </c>
      <c r="O256">
        <f>Fall13!B264</f>
        <v>8</v>
      </c>
      <c r="P256" s="39">
        <f>AVERAGE(Fall13!Q253:Q264)</f>
        <v>663033.20781565481</v>
      </c>
      <c r="Q256" s="39">
        <f>AVERAGE(Fall13!T253:T264)</f>
        <v>31906.707716883819</v>
      </c>
      <c r="R256" s="15">
        <f>(Fall13!Q265/Fall13!Q253-1)*100</f>
        <v>0.39489992204124746</v>
      </c>
      <c r="S256" s="116">
        <f>(Fall13!R264/Fall13!R252-1)*100</f>
        <v>0.10507924135056967</v>
      </c>
      <c r="T256" s="117">
        <f>AVERAGE(Fall13!R253:R264)</f>
        <v>40223.493832991837</v>
      </c>
      <c r="U256" s="39">
        <f>AVERAGE(Fall13!M253:M264)</f>
        <v>5481.5471800628138</v>
      </c>
      <c r="V256" s="15">
        <f>(Fall13!M264/Fall13!M252-1)*100</f>
        <v>2.2635556764594167</v>
      </c>
      <c r="X256" s="39">
        <f>AVERAGE(Fall13!E253:E264)</f>
        <v>310.88350017303111</v>
      </c>
      <c r="Y256" s="15">
        <f>(Fall13!E264/Fall13!E252-1)*100</f>
        <v>1.3669037599244982</v>
      </c>
      <c r="AA256" s="39">
        <f>AVERAGE(Fall13!N253:N264)</f>
        <v>1098.9289424289846</v>
      </c>
      <c r="AB256" s="74">
        <f>(Fall13!N264/Fall13!N252-1)*100</f>
        <v>-2.1467178889355343</v>
      </c>
      <c r="AD256" s="63">
        <f>AVERAGE(Fall13!U253:U264)</f>
        <v>93.745347573857885</v>
      </c>
      <c r="AE256" s="15">
        <f>(Fall13!U264/Fall13!U252-1)*100</f>
        <v>3.1489191199072897</v>
      </c>
      <c r="AG256" s="65" t="e">
        <f>AVERAGE(Fall13!#REF!)</f>
        <v>#REF!</v>
      </c>
      <c r="AH256" s="15" t="e">
        <f>(Fall13!#REF!/Fall13!#REF!-1)*100</f>
        <v>#REF!</v>
      </c>
      <c r="AJ256" s="65" t="e">
        <f>AVERAGE(Fall13!#REF!)</f>
        <v>#REF!</v>
      </c>
      <c r="AK256" s="15" t="e">
        <f>(Fall13!#REF!/Fall13!#REF!-1)*100</f>
        <v>#REF!</v>
      </c>
      <c r="AM256" s="124">
        <f>Fall13!R264/Fall13!$R$16</f>
        <v>1.0874831217253869</v>
      </c>
      <c r="AN256" s="125" t="e">
        <f>Fall13!#REF!/Fall13!#REF!</f>
        <v>#REF!</v>
      </c>
      <c r="AP256" s="65">
        <f>Fall13!R264/Fall13!$R$125</f>
        <v>0.92963942194174409</v>
      </c>
      <c r="AQ256" s="65" t="e">
        <f>Fall13!#REF!/Fall13!#REF!</f>
        <v>#REF!</v>
      </c>
      <c r="AS256" s="67">
        <f t="shared" si="5"/>
        <v>2011</v>
      </c>
      <c r="AT256" s="67">
        <f t="shared" si="6"/>
        <v>8</v>
      </c>
      <c r="AU256" s="39">
        <f>Fall13!M264</f>
        <v>5537.5850112351682</v>
      </c>
      <c r="AV256" s="39">
        <f>[8]Sheet1!$N264</f>
        <v>5585.6085622540113</v>
      </c>
      <c r="AW256" s="131">
        <f>[7]Sheet1!$K267</f>
        <v>41206.571735590507</v>
      </c>
      <c r="AX256" s="132">
        <f t="shared" si="4"/>
        <v>41147.461578121431</v>
      </c>
    </row>
    <row r="257" spans="14:50">
      <c r="N257">
        <f>Fall13!A265</f>
        <v>2011</v>
      </c>
      <c r="O257">
        <f>Fall13!B265</f>
        <v>9</v>
      </c>
      <c r="P257" s="39">
        <f>AVERAGE(Fall13!Q254:Q265)</f>
        <v>663249.16980626551</v>
      </c>
      <c r="Q257" s="39">
        <f>AVERAGE(Fall13!T254:T265)</f>
        <v>31855.344919113577</v>
      </c>
      <c r="R257" s="15">
        <f>(Fall13!Q266/Fall13!Q254-1)*100</f>
        <v>0.46440552507240884</v>
      </c>
      <c r="S257" s="116">
        <f>(Fall13!R265/Fall13!R253-1)*100</f>
        <v>9.6933597928994253E-2</v>
      </c>
      <c r="T257" s="117">
        <f>AVERAGE(Fall13!R254:R265)</f>
        <v>40226.731473412707</v>
      </c>
      <c r="U257" s="39">
        <f>AVERAGE(Fall13!M254:M265)</f>
        <v>5491.4493310921025</v>
      </c>
      <c r="V257" s="15">
        <f>(Fall13!M265/Fall13!M253-1)*100</f>
        <v>2.188944013930727</v>
      </c>
      <c r="X257" s="39">
        <f>AVERAGE(Fall13!E254:E265)</f>
        <v>311.25923076253929</v>
      </c>
      <c r="Y257" s="15">
        <f>(Fall13!E265/Fall13!E253-1)*100</f>
        <v>1.4583621265640279</v>
      </c>
      <c r="AA257" s="39">
        <f>AVERAGE(Fall13!N254:N265)</f>
        <v>1097.3725293990224</v>
      </c>
      <c r="AB257" s="74">
        <f>(Fall13!N265/Fall13!N253-1)*100</f>
        <v>-1.6911376095126829</v>
      </c>
      <c r="AD257" s="63">
        <f>AVERAGE(Fall13!U254:U265)</f>
        <v>94.005821331840153</v>
      </c>
      <c r="AE257" s="15">
        <f>(Fall13!U265/Fall13!U253-1)*100</f>
        <v>3.3759376054353751</v>
      </c>
      <c r="AG257" s="65" t="e">
        <f>AVERAGE(Fall13!#REF!)</f>
        <v>#REF!</v>
      </c>
      <c r="AH257" s="15" t="e">
        <f>(Fall13!#REF!/Fall13!#REF!-1)*100</f>
        <v>#REF!</v>
      </c>
      <c r="AJ257" s="65" t="e">
        <f>AVERAGE(Fall13!#REF!)</f>
        <v>#REF!</v>
      </c>
      <c r="AK257" s="15" t="e">
        <f>(Fall13!#REF!/Fall13!#REF!-1)*100</f>
        <v>#REF!</v>
      </c>
      <c r="AM257" s="124">
        <f>Fall13!R265/Fall13!$R$16</f>
        <v>1.0879095394597544</v>
      </c>
      <c r="AN257" s="125" t="e">
        <f>Fall13!#REF!/Fall13!#REF!</f>
        <v>#REF!</v>
      </c>
      <c r="AP257" s="65">
        <f>Fall13!R265/Fall13!$R$125</f>
        <v>0.93000394689681132</v>
      </c>
      <c r="AQ257" s="65" t="e">
        <f>Fall13!#REF!/Fall13!#REF!</f>
        <v>#REF!</v>
      </c>
      <c r="AS257" s="67">
        <f t="shared" si="5"/>
        <v>2011</v>
      </c>
      <c r="AT257" s="67">
        <f t="shared" si="6"/>
        <v>9</v>
      </c>
      <c r="AU257" s="39">
        <f>Fall13!M265</f>
        <v>5547.2795140100025</v>
      </c>
      <c r="AV257" s="39">
        <f>[8]Sheet1!$N265</f>
        <v>5612.0586114586968</v>
      </c>
      <c r="AW257" s="131">
        <f>[7]Sheet1!$K268</f>
        <v>41234.140081392434</v>
      </c>
      <c r="AX257" s="132">
        <f t="shared" si="4"/>
        <v>41149.497465884713</v>
      </c>
    </row>
    <row r="258" spans="14:50">
      <c r="N258">
        <f>Fall13!A266</f>
        <v>2011</v>
      </c>
      <c r="O258">
        <f>Fall13!B266</f>
        <v>10</v>
      </c>
      <c r="P258" s="39">
        <f>AVERAGE(Fall13!Q255:Q266)</f>
        <v>663503.02111949748</v>
      </c>
      <c r="Q258" s="39">
        <f>AVERAGE(Fall13!T255:T266)</f>
        <v>31804.47529371567</v>
      </c>
      <c r="R258" s="15">
        <f>(Fall13!Q267/Fall13!Q255-1)*100</f>
        <v>0.44707350440487126</v>
      </c>
      <c r="S258" s="116">
        <f>(Fall13!R266/Fall13!R254-1)*100</f>
        <v>0.26804872770533894</v>
      </c>
      <c r="T258" s="117">
        <f>AVERAGE(Fall13!R255:R266)</f>
        <v>40235.686780048425</v>
      </c>
      <c r="U258" s="39">
        <f>AVERAGE(Fall13!M255:M266)</f>
        <v>5500.8253454044907</v>
      </c>
      <c r="V258" s="15">
        <f>(Fall13!M266/Fall13!M254-1)*100</f>
        <v>2.0667589929028729</v>
      </c>
      <c r="X258" s="39">
        <f>AVERAGE(Fall13!E255:E266)</f>
        <v>311.64813224154074</v>
      </c>
      <c r="Y258" s="15">
        <f>(Fall13!E266/Fall13!E254-1)*100</f>
        <v>1.5096483224529056</v>
      </c>
      <c r="AA258" s="39">
        <f>AVERAGE(Fall13!N255:N266)</f>
        <v>1096.0573195078159</v>
      </c>
      <c r="AB258" s="74">
        <f>(Fall13!N266/Fall13!N254-1)*100</f>
        <v>-1.4303252053541105</v>
      </c>
      <c r="AD258" s="63">
        <f>AVERAGE(Fall13!U255:U266)</f>
        <v>94.280585721641231</v>
      </c>
      <c r="AE258" s="15">
        <f>(Fall13!U266/Fall13!U254-1)*100</f>
        <v>3.5607397765387905</v>
      </c>
      <c r="AG258" s="65" t="e">
        <f>AVERAGE(Fall13!#REF!)</f>
        <v>#REF!</v>
      </c>
      <c r="AH258" s="15" t="e">
        <f>(Fall13!#REF!/Fall13!#REF!-1)*100</f>
        <v>#REF!</v>
      </c>
      <c r="AJ258" s="65" t="e">
        <f>AVERAGE(Fall13!#REF!)</f>
        <v>#REF!</v>
      </c>
      <c r="AK258" s="15" t="e">
        <f>(Fall13!#REF!/Fall13!#REF!-1)*100</f>
        <v>#REF!</v>
      </c>
      <c r="AM258" s="124">
        <f>Fall13!R266/Fall13!$R$16</f>
        <v>1.0900514708821725</v>
      </c>
      <c r="AN258" s="125" t="e">
        <f>Fall13!#REF!/Fall13!#REF!</f>
        <v>#REF!</v>
      </c>
      <c r="AP258" s="65">
        <f>Fall13!R266/Fall13!$R$125</f>
        <v>0.93183498578798618</v>
      </c>
      <c r="AQ258" s="65" t="e">
        <f>Fall13!#REF!/Fall13!#REF!</f>
        <v>#REF!</v>
      </c>
      <c r="AS258" s="67">
        <f t="shared" si="5"/>
        <v>2011</v>
      </c>
      <c r="AT258" s="67">
        <f t="shared" si="6"/>
        <v>10</v>
      </c>
      <c r="AU258" s="39">
        <f>Fall13!M266</f>
        <v>5556.4063139793379</v>
      </c>
      <c r="AV258" s="39">
        <f>[8]Sheet1!$N266</f>
        <v>5638.6479753321537</v>
      </c>
      <c r="AW258" s="131">
        <f>[7]Sheet1!$K269</f>
        <v>41266.324481369869</v>
      </c>
      <c r="AX258" s="132">
        <f t="shared" si="4"/>
        <v>41159.08706176417</v>
      </c>
    </row>
    <row r="259" spans="14:50">
      <c r="N259">
        <f>Fall13!A267</f>
        <v>2011</v>
      </c>
      <c r="O259">
        <f>Fall13!B267</f>
        <v>11</v>
      </c>
      <c r="P259" s="39">
        <f>AVERAGE(Fall13!Q256:Q267)</f>
        <v>663747.84296431893</v>
      </c>
      <c r="Q259" s="39">
        <f>AVERAGE(Fall13!T256:T267)</f>
        <v>31755.224401516258</v>
      </c>
      <c r="R259" s="15">
        <f>(Fall13!Q268/Fall13!Q256-1)*100</f>
        <v>0.17486251978440226</v>
      </c>
      <c r="S259" s="116">
        <f>(Fall13!R267/Fall13!R255-1)*100</f>
        <v>0.3894695306715823</v>
      </c>
      <c r="T259" s="117">
        <f>AVERAGE(Fall13!R256:R267)</f>
        <v>40248.701936245518</v>
      </c>
      <c r="U259" s="39">
        <f>AVERAGE(Fall13!M256:M267)</f>
        <v>5509.9543365442432</v>
      </c>
      <c r="V259" s="15">
        <f>(Fall13!M267/Fall13!M255-1)*100</f>
        <v>2.0076022508084934</v>
      </c>
      <c r="X259" s="39">
        <f>AVERAGE(Fall13!E256:E267)</f>
        <v>312.06035520198725</v>
      </c>
      <c r="Y259" s="15">
        <f>(Fall13!E267/Fall13!E255-1)*100</f>
        <v>1.5995102853504584</v>
      </c>
      <c r="AA259" s="39">
        <f>AVERAGE(Fall13!N256:N267)</f>
        <v>1094.8152355824759</v>
      </c>
      <c r="AB259" s="74">
        <f>(Fall13!N267/Fall13!N255-1)*100</f>
        <v>-1.3502185355616869</v>
      </c>
      <c r="AD259" s="63">
        <f>AVERAGE(Fall13!U256:U267)</f>
        <v>94.564446913356861</v>
      </c>
      <c r="AE259" s="15">
        <f>(Fall13!U267/Fall13!U255-1)*100</f>
        <v>3.6737731913871752</v>
      </c>
      <c r="AG259" s="65" t="e">
        <f>AVERAGE(Fall13!#REF!)</f>
        <v>#REF!</v>
      </c>
      <c r="AH259" s="15" t="e">
        <f>(Fall13!#REF!/Fall13!#REF!-1)*100</f>
        <v>#REF!</v>
      </c>
      <c r="AJ259" s="65" t="e">
        <f>AVERAGE(Fall13!#REF!)</f>
        <v>#REF!</v>
      </c>
      <c r="AK259" s="15" t="e">
        <f>(Fall13!#REF!/Fall13!#REF!-1)*100</f>
        <v>#REF!</v>
      </c>
      <c r="AM259" s="124">
        <f>Fall13!R267/Fall13!$R$16</f>
        <v>1.0916458993880427</v>
      </c>
      <c r="AN259" s="125" t="e">
        <f>Fall13!#REF!/Fall13!#REF!</f>
        <v>#REF!</v>
      </c>
      <c r="AP259" s="65">
        <f>Fall13!R267/Fall13!$R$125</f>
        <v>0.93319798955780375</v>
      </c>
      <c r="AQ259" s="65" t="e">
        <f>Fall13!#REF!/Fall13!#REF!</f>
        <v>#REF!</v>
      </c>
      <c r="AS259" s="67">
        <f t="shared" si="5"/>
        <v>2011</v>
      </c>
      <c r="AT259" s="67">
        <f t="shared" si="6"/>
        <v>11</v>
      </c>
      <c r="AU259" s="39">
        <f>Fall13!M267</f>
        <v>5566.2011541978763</v>
      </c>
      <c r="AV259" s="39">
        <f>[8]Sheet1!$N267</f>
        <v>5665.3774444786122</v>
      </c>
      <c r="AW259" s="131">
        <f>[7]Sheet1!$K270</f>
        <v>41308.285610887302</v>
      </c>
      <c r="AX259" s="132">
        <f t="shared" si="4"/>
        <v>41174.923196583899</v>
      </c>
    </row>
    <row r="260" spans="14:50">
      <c r="N260">
        <f>Fall13!A268</f>
        <v>2011</v>
      </c>
      <c r="O260">
        <f>Fall13!B268</f>
        <v>12</v>
      </c>
      <c r="P260" s="39">
        <f>AVERAGE(Fall13!Q257:Q268)</f>
        <v>663844.13919549645</v>
      </c>
      <c r="Q260" s="39">
        <f>AVERAGE(Fall13!T257:T268)</f>
        <v>31706.200380167615</v>
      </c>
      <c r="R260" s="15">
        <f>(Fall13!Q269/Fall13!Q257-1)*100</f>
        <v>-0.18544834375233687</v>
      </c>
      <c r="S260" s="116">
        <f>(Fall13!R268/Fall13!R256-1)*100</f>
        <v>0.29810860871666289</v>
      </c>
      <c r="T260" s="117">
        <f>AVERAGE(Fall13!R257:R268)</f>
        <v>40258.668809816947</v>
      </c>
      <c r="U260" s="39">
        <f>AVERAGE(Fall13!M257:M268)</f>
        <v>5519.4511924437647</v>
      </c>
      <c r="V260" s="15">
        <f>(Fall13!M268/Fall13!M256-1)*100</f>
        <v>2.085802860974395</v>
      </c>
      <c r="X260" s="39">
        <f>AVERAGE(Fall13!E257:E268)</f>
        <v>312.51734422682313</v>
      </c>
      <c r="Y260" s="15">
        <f>(Fall13!E268/Fall13!E256-1)*100</f>
        <v>1.7712582228282425</v>
      </c>
      <c r="AA260" s="39">
        <f>AVERAGE(Fall13!N257:N268)</f>
        <v>1093.5073101735095</v>
      </c>
      <c r="AB260" s="74">
        <f>(Fall13!N268/Fall13!N256-1)*100</f>
        <v>-1.4216742027738594</v>
      </c>
      <c r="AD260" s="63">
        <f>AVERAGE(Fall13!U257:U268)</f>
        <v>94.851751848031896</v>
      </c>
      <c r="AE260" s="15">
        <f>(Fall13!U268/Fall13!U256-1)*100</f>
        <v>3.7050382685987371</v>
      </c>
      <c r="AG260" s="65" t="e">
        <f>AVERAGE(Fall13!#REF!)</f>
        <v>#REF!</v>
      </c>
      <c r="AH260" s="15" t="e">
        <f>(Fall13!#REF!/Fall13!#REF!-1)*100</f>
        <v>#REF!</v>
      </c>
      <c r="AJ260" s="65" t="e">
        <f>AVERAGE(Fall13!#REF!)</f>
        <v>#REF!</v>
      </c>
      <c r="AK260" s="15" t="e">
        <f>(Fall13!#REF!/Fall13!#REF!-1)*100</f>
        <v>#REF!</v>
      </c>
      <c r="AM260" s="124">
        <f>Fall13!R268/Fall13!$R$16</f>
        <v>1.0911762531326854</v>
      </c>
      <c r="AN260" s="125" t="e">
        <f>Fall13!#REF!/Fall13!#REF!</f>
        <v>#REF!</v>
      </c>
      <c r="AP260" s="65">
        <f>Fall13!R268/Fall13!$R$125</f>
        <v>0.93279651052366952</v>
      </c>
      <c r="AQ260" s="65" t="e">
        <f>Fall13!#REF!/Fall13!#REF!</f>
        <v>#REF!</v>
      </c>
      <c r="AS260" s="67">
        <f t="shared" si="5"/>
        <v>2011</v>
      </c>
      <c r="AT260" s="67">
        <f t="shared" si="6"/>
        <v>12</v>
      </c>
      <c r="AU260" s="39">
        <f>Fall13!M268</f>
        <v>5577.6747302267586</v>
      </c>
      <c r="AV260" s="39">
        <f>[8]Sheet1!$N268</f>
        <v>5683.7547401012744</v>
      </c>
      <c r="AW260" s="131">
        <f>[7]Sheet1!$K271</f>
        <v>41363.646433542286</v>
      </c>
      <c r="AX260" s="132">
        <f t="shared" si="4"/>
        <v>41196.152595955755</v>
      </c>
    </row>
    <row r="261" spans="14:50">
      <c r="N261">
        <f>Fall13!A269</f>
        <v>2012</v>
      </c>
      <c r="O261">
        <f>Fall13!B269</f>
        <v>1</v>
      </c>
      <c r="P261" s="39">
        <f>AVERAGE(Fall13!Q258:Q269)</f>
        <v>663741.26391132199</v>
      </c>
      <c r="Q261" s="39">
        <f>AVERAGE(Fall13!T258:T269)</f>
        <v>31657.517459737322</v>
      </c>
      <c r="R261" s="15">
        <f>(Fall13!Q270/Fall13!Q258-1)*100</f>
        <v>-0.34699108513331911</v>
      </c>
      <c r="S261" s="116">
        <f>(Fall13!R269/Fall13!R257-1)*100</f>
        <v>2.9036322929032465E-2</v>
      </c>
      <c r="T261" s="117">
        <f>AVERAGE(Fall13!R258:R269)</f>
        <v>40259.640623918771</v>
      </c>
      <c r="U261" s="39">
        <f>AVERAGE(Fall13!M258:M269)</f>
        <v>5529.7760661236234</v>
      </c>
      <c r="V261" s="15">
        <f>(Fall13!M269/Fall13!M257-1)*100</f>
        <v>2.2661247661701411</v>
      </c>
      <c r="X261" s="39">
        <f>AVERAGE(Fall13!E258:E269)</f>
        <v>313.02383204227368</v>
      </c>
      <c r="Y261" s="15">
        <f>(Fall13!E269/Fall13!E257-1)*100</f>
        <v>1.9601104060138486</v>
      </c>
      <c r="AA261" s="39">
        <f>AVERAGE(Fall13!N258:N269)</f>
        <v>1092.0639989910278</v>
      </c>
      <c r="AB261" s="74">
        <f>(Fall13!N269/Fall13!N257-1)*100</f>
        <v>-1.5695757274361788</v>
      </c>
      <c r="AD261" s="63">
        <f>AVERAGE(Fall13!U258:U269)</f>
        <v>95.140798648256578</v>
      </c>
      <c r="AE261" s="15">
        <f>(Fall13!U269/Fall13!U257-1)*100</f>
        <v>3.7104540962157539</v>
      </c>
      <c r="AG261" s="65" t="e">
        <f>AVERAGE(Fall13!#REF!)</f>
        <v>#REF!</v>
      </c>
      <c r="AH261" s="15" t="e">
        <f>(Fall13!#REF!/Fall13!#REF!-1)*100</f>
        <v>#REF!</v>
      </c>
      <c r="AJ261" s="65" t="e">
        <f>AVERAGE(Fall13!#REF!)</f>
        <v>#REF!</v>
      </c>
      <c r="AK261" s="15" t="e">
        <f>(Fall13!#REF!/Fall13!#REF!-1)*100</f>
        <v>#REF!</v>
      </c>
      <c r="AM261" s="124">
        <f>Fall13!R269/Fall13!$R$16</f>
        <v>1.0893950431778743</v>
      </c>
      <c r="AN261" s="125" t="e">
        <f>Fall13!#REF!/Fall13!#REF!</f>
        <v>#REF!</v>
      </c>
      <c r="AP261" s="65">
        <f>Fall13!R269/Fall13!$R$125</f>
        <v>0.93127383586356072</v>
      </c>
      <c r="AQ261" s="65" t="e">
        <f>Fall13!#REF!/Fall13!#REF!</f>
        <v>#REF!</v>
      </c>
      <c r="AS261" s="67">
        <f t="shared" si="5"/>
        <v>2012</v>
      </c>
      <c r="AT261" s="67">
        <f t="shared" si="6"/>
        <v>1</v>
      </c>
      <c r="AU261" s="39">
        <f>Fall13!M269</f>
        <v>5591.3151951849222</v>
      </c>
      <c r="AV261" s="39">
        <f>[8]Sheet1!$N269</f>
        <v>5702.2474752625048</v>
      </c>
      <c r="AW261" s="131">
        <f>[7]Sheet1!$K272</f>
        <v>41431.755867564854</v>
      </c>
      <c r="AX261" s="132">
        <f t="shared" si="4"/>
        <v>41222.588301020922</v>
      </c>
    </row>
    <row r="262" spans="14:50">
      <c r="N262">
        <f>Fall13!A270</f>
        <v>2012</v>
      </c>
      <c r="O262">
        <f>Fall13!B270</f>
        <v>2</v>
      </c>
      <c r="P262" s="39">
        <f>AVERAGE(Fall13!Q259:Q270)</f>
        <v>663547.74593139475</v>
      </c>
      <c r="Q262" s="39">
        <f>AVERAGE(Fall13!T259:T270)</f>
        <v>31611.96633276893</v>
      </c>
      <c r="R262" s="15">
        <f>(Fall13!Q271/Fall13!Q259-1)*100</f>
        <v>-0.17834968421139852</v>
      </c>
      <c r="S262" s="116">
        <f>(Fall13!R270/Fall13!R258-1)*100</f>
        <v>-0.29444460004446338</v>
      </c>
      <c r="T262" s="117">
        <f>AVERAGE(Fall13!R259:R270)</f>
        <v>40249.767650286114</v>
      </c>
      <c r="U262" s="39">
        <f>AVERAGE(Fall13!M259:M270)</f>
        <v>5541.0268768710293</v>
      </c>
      <c r="V262" s="15">
        <f>(Fall13!M270/Fall13!M258-1)*100</f>
        <v>2.4675456956728237</v>
      </c>
      <c r="X262" s="39">
        <f>AVERAGE(Fall13!E259:E270)</f>
        <v>313.55687865309079</v>
      </c>
      <c r="Y262" s="15">
        <f>(Fall13!E270/Fall13!E258-1)*100</f>
        <v>2.0599065339673039</v>
      </c>
      <c r="AA262" s="39">
        <f>AVERAGE(Fall13!N259:N270)</f>
        <v>1090.5040006838435</v>
      </c>
      <c r="AB262" s="74">
        <f>(Fall13!N270/Fall13!N258-1)*100</f>
        <v>-1.6976642913904549</v>
      </c>
      <c r="AD262" s="63">
        <f>AVERAGE(Fall13!U259:U270)</f>
        <v>95.43515052623998</v>
      </c>
      <c r="AE262" s="15">
        <f>(Fall13!U270/Fall13!U258-1)*100</f>
        <v>3.7660699149623555</v>
      </c>
      <c r="AG262" s="65" t="e">
        <f>AVERAGE(Fall13!#REF!)</f>
        <v>#REF!</v>
      </c>
      <c r="AH262" s="15" t="e">
        <f>(Fall13!#REF!/Fall13!#REF!-1)*100</f>
        <v>#REF!</v>
      </c>
      <c r="AJ262" s="65" t="e">
        <f>AVERAGE(Fall13!#REF!)</f>
        <v>#REF!</v>
      </c>
      <c r="AK262" s="15" t="e">
        <f>(Fall13!#REF!/Fall13!#REF!-1)*100</f>
        <v>#REF!</v>
      </c>
      <c r="AM262" s="124">
        <f>Fall13!R270/Fall13!$R$16</f>
        <v>1.0878811990453718</v>
      </c>
      <c r="AN262" s="125" t="e">
        <f>Fall13!#REF!/Fall13!#REF!</f>
        <v>#REF!</v>
      </c>
      <c r="AP262" s="65">
        <f>Fall13!R270/Fall13!$R$125</f>
        <v>0.92997971997694662</v>
      </c>
      <c r="AQ262" s="65" t="e">
        <f>Fall13!#REF!/Fall13!#REF!</f>
        <v>#REF!</v>
      </c>
      <c r="AS262" s="67">
        <f t="shared" si="5"/>
        <v>2012</v>
      </c>
      <c r="AT262" s="67">
        <f t="shared" si="6"/>
        <v>2</v>
      </c>
      <c r="AU262" s="39">
        <f>Fall13!M270</f>
        <v>5606.4273082110385</v>
      </c>
      <c r="AV262" s="39">
        <f>[8]Sheet1!$N270</f>
        <v>5720.8565892251472</v>
      </c>
      <c r="AW262" s="131">
        <f>[7]Sheet1!$K273</f>
        <v>41505.795002285166</v>
      </c>
      <c r="AX262" s="132">
        <f t="shared" si="4"/>
        <v>41254.440837660026</v>
      </c>
    </row>
    <row r="263" spans="14:50">
      <c r="N263">
        <f>Fall13!A271</f>
        <v>2012</v>
      </c>
      <c r="O263">
        <f>Fall13!B271</f>
        <v>3</v>
      </c>
      <c r="P263" s="39">
        <f>AVERAGE(Fall13!Q260:Q271)</f>
        <v>663448.12909829244</v>
      </c>
      <c r="Q263" s="39">
        <f>AVERAGE(Fall13!T260:T271)</f>
        <v>31573.625616776098</v>
      </c>
      <c r="R263" s="15">
        <f>(Fall13!Q272/Fall13!Q260-1)*100</f>
        <v>0.19869347371921364</v>
      </c>
      <c r="S263" s="116">
        <f>(Fall13!R271/Fall13!R259-1)*100</f>
        <v>-0.58966734263200538</v>
      </c>
      <c r="T263" s="117">
        <f>AVERAGE(Fall13!R260:R271)</f>
        <v>40229.943273266341</v>
      </c>
      <c r="U263" s="39">
        <f>AVERAGE(Fall13!M260:M271)</f>
        <v>5553.0572704667657</v>
      </c>
      <c r="V263" s="15">
        <f>(Fall13!M271/Fall13!M259-1)*100</f>
        <v>2.6350382361486568</v>
      </c>
      <c r="X263" s="39">
        <f>AVERAGE(Fall13!E260:E271)</f>
        <v>314.07647693380125</v>
      </c>
      <c r="Y263" s="15">
        <f>(Fall13!E271/Fall13!E259-1)*100</f>
        <v>2.0055334988668072</v>
      </c>
      <c r="AA263" s="39">
        <f>AVERAGE(Fall13!N260:N271)</f>
        <v>1088.9054299652832</v>
      </c>
      <c r="AB263" s="74">
        <f>(Fall13!N271/Fall13!N259-1)*100</f>
        <v>-1.7411278579948841</v>
      </c>
      <c r="AD263" s="63">
        <f>AVERAGE(Fall13!U260:U271)</f>
        <v>95.739539286077971</v>
      </c>
      <c r="AE263" s="15">
        <f>(Fall13!U271/Fall13!U259-1)*100</f>
        <v>3.8901247790743554</v>
      </c>
      <c r="AG263" s="65" t="e">
        <f>AVERAGE(Fall13!#REF!)</f>
        <v>#REF!</v>
      </c>
      <c r="AH263" s="15" t="e">
        <f>(Fall13!#REF!/Fall13!#REF!-1)*100</f>
        <v>#REF!</v>
      </c>
      <c r="AJ263" s="65" t="e">
        <f>AVERAGE(Fall13!#REF!)</f>
        <v>#REF!</v>
      </c>
      <c r="AK263" s="15" t="e">
        <f>(Fall13!#REF!/Fall13!#REF!-1)*100</f>
        <v>#REF!</v>
      </c>
      <c r="AM263" s="124">
        <f>Fall13!R271/Fall13!$R$16</f>
        <v>1.0875312135789821</v>
      </c>
      <c r="AN263" s="125" t="e">
        <f>Fall13!#REF!/Fall13!#REF!</f>
        <v>#REF!</v>
      </c>
      <c r="AP263" s="65">
        <f>Fall13!R271/Fall13!$R$125</f>
        <v>0.92968053346070312</v>
      </c>
      <c r="AQ263" s="65" t="e">
        <f>Fall13!#REF!/Fall13!#REF!</f>
        <v>#REF!</v>
      </c>
      <c r="AS263" s="67">
        <f t="shared" si="5"/>
        <v>2012</v>
      </c>
      <c r="AT263" s="67">
        <f t="shared" si="6"/>
        <v>3</v>
      </c>
      <c r="AU263" s="39">
        <f>Fall13!M271</f>
        <v>5623.0223444457497</v>
      </c>
      <c r="AV263" s="39">
        <f>[8]Sheet1!$N271</f>
        <v>5744.1860377222019</v>
      </c>
      <c r="AW263" s="131">
        <f>[7]Sheet1!$K274</f>
        <v>41584.174871520518</v>
      </c>
      <c r="AX263" s="132">
        <f t="shared" si="4"/>
        <v>41292.404089821102</v>
      </c>
    </row>
    <row r="264" spans="14:50">
      <c r="N264">
        <f>Fall13!A272</f>
        <v>2012</v>
      </c>
      <c r="O264">
        <f>Fall13!B272</f>
        <v>4</v>
      </c>
      <c r="P264" s="39">
        <f>AVERAGE(Fall13!Q261:Q272)</f>
        <v>663558.91678343259</v>
      </c>
      <c r="Q264" s="39">
        <f>AVERAGE(Fall13!T261:T272)</f>
        <v>31544.479458764341</v>
      </c>
      <c r="R264" s="15">
        <f>(Fall13!Q273/Fall13!Q261-1)*100</f>
        <v>0.56361744348127907</v>
      </c>
      <c r="S264" s="116">
        <f>(Fall13!R272/Fall13!R260-1)*100</f>
        <v>-0.80486303989474317</v>
      </c>
      <c r="T264" s="117">
        <f>AVERAGE(Fall13!R261:R272)</f>
        <v>40202.820797829343</v>
      </c>
      <c r="U264" s="39">
        <f>AVERAGE(Fall13!M261:M272)</f>
        <v>5565.5956750599908</v>
      </c>
      <c r="V264" s="15">
        <f>(Fall13!M272/Fall13!M260-1)*100</f>
        <v>2.741063422919443</v>
      </c>
      <c r="X264" s="39">
        <f>AVERAGE(Fall13!E261:E272)</f>
        <v>314.54923496129851</v>
      </c>
      <c r="Y264" s="15">
        <f>(Fall13!E272/Fall13!E260-1)*100</f>
        <v>1.8225567404734466</v>
      </c>
      <c r="AA264" s="39">
        <f>AVERAGE(Fall13!N261:N272)</f>
        <v>1087.3515567842717</v>
      </c>
      <c r="AB264" s="74">
        <f>(Fall13!N272/Fall13!N260-1)*100</f>
        <v>-1.694934312977503</v>
      </c>
      <c r="AD264" s="63">
        <f>AVERAGE(Fall13!U261:U272)</f>
        <v>96.051534447381997</v>
      </c>
      <c r="AE264" s="15">
        <f>(Fall13!U272/Fall13!U260-1)*100</f>
        <v>3.9863519673073</v>
      </c>
      <c r="AG264" s="65" t="e">
        <f>AVERAGE(Fall13!#REF!)</f>
        <v>#REF!</v>
      </c>
      <c r="AH264" s="15" t="e">
        <f>(Fall13!#REF!/Fall13!#REF!-1)*100</f>
        <v>#REF!</v>
      </c>
      <c r="AJ264" s="65" t="e">
        <f>AVERAGE(Fall13!#REF!)</f>
        <v>#REF!</v>
      </c>
      <c r="AK264" s="15" t="e">
        <f>(Fall13!#REF!/Fall13!#REF!-1)*100</f>
        <v>#REF!</v>
      </c>
      <c r="AM264" s="124">
        <f>Fall13!R272/Fall13!$R$16</f>
        <v>1.0877158384072028</v>
      </c>
      <c r="AN264" s="125" t="e">
        <f>Fall13!#REF!/Fall13!#REF!</f>
        <v>#REF!</v>
      </c>
      <c r="AP264" s="65">
        <f>Fall13!R272/Fall13!$R$125</f>
        <v>0.92983836075489679</v>
      </c>
      <c r="AQ264" s="65" t="e">
        <f>Fall13!#REF!/Fall13!#REF!</f>
        <v>#REF!</v>
      </c>
      <c r="AS264" s="67">
        <f t="shared" si="5"/>
        <v>2012</v>
      </c>
      <c r="AT264" s="67">
        <f t="shared" si="6"/>
        <v>4</v>
      </c>
      <c r="AU264" s="39">
        <f>Fall13!M272</f>
        <v>5639.6025459165376</v>
      </c>
      <c r="AV264" s="39">
        <f>[8]Sheet1!$N272</f>
        <v>5767.6364384899962</v>
      </c>
      <c r="AW264" s="131">
        <f>[7]Sheet1!$K275</f>
        <v>41662.378616073023</v>
      </c>
      <c r="AX264" s="132">
        <f t="shared" si="4"/>
        <v>41336.590845859377</v>
      </c>
    </row>
    <row r="265" spans="14:50">
      <c r="N265">
        <f>Fall13!A273</f>
        <v>2012</v>
      </c>
      <c r="O265">
        <f>Fall13!B273</f>
        <v>5</v>
      </c>
      <c r="P265" s="39">
        <f>AVERAGE(Fall13!Q262:Q273)</f>
        <v>663872.05278469145</v>
      </c>
      <c r="Q265" s="39">
        <f>AVERAGE(Fall13!T262:T273)</f>
        <v>31522.798897452562</v>
      </c>
      <c r="R265" s="15">
        <f>(Fall13!Q274/Fall13!Q262-1)*100</f>
        <v>0.78374879490419325</v>
      </c>
      <c r="S265" s="116">
        <f>(Fall13!R273/Fall13!R261-1)*100</f>
        <v>-0.87557318193309808</v>
      </c>
      <c r="T265" s="117">
        <f>AVERAGE(Fall13!R262:R273)</f>
        <v>40173.306065589357</v>
      </c>
      <c r="U265" s="39">
        <f>AVERAGE(Fall13!M262:M273)</f>
        <v>5578.2845140971222</v>
      </c>
      <c r="V265" s="15">
        <f>(Fall13!M273/Fall13!M261-1)*100</f>
        <v>2.7677935049417846</v>
      </c>
      <c r="X265" s="39">
        <f>AVERAGE(Fall13!E262:E273)</f>
        <v>314.95790515408822</v>
      </c>
      <c r="Y265" s="15">
        <f>(Fall13!E273/Fall13!E261-1)*100</f>
        <v>1.5730782736886217</v>
      </c>
      <c r="AA265" s="39">
        <f>AVERAGE(Fall13!N262:N273)</f>
        <v>1085.9118191211178</v>
      </c>
      <c r="AB265" s="74">
        <f>(Fall13!N273/Fall13!N261-1)*100</f>
        <v>-1.5746852454493254</v>
      </c>
      <c r="AD265" s="63">
        <f>AVERAGE(Fall13!U262:U273)</f>
        <v>96.357857094886</v>
      </c>
      <c r="AE265" s="15">
        <f>(Fall13!U273/Fall13!U261-1)*100</f>
        <v>3.9080387206312128</v>
      </c>
      <c r="AG265" s="65" t="e">
        <f>AVERAGE(Fall13!#REF!)</f>
        <v>#REF!</v>
      </c>
      <c r="AH265" s="15" t="e">
        <f>(Fall13!#REF!/Fall13!#REF!-1)*100</f>
        <v>#REF!</v>
      </c>
      <c r="AJ265" s="65" t="e">
        <f>AVERAGE(Fall13!#REF!)</f>
        <v>#REF!</v>
      </c>
      <c r="AK265" s="15" t="e">
        <f>(Fall13!#REF!/Fall13!#REF!-1)*100</f>
        <v>#REF!</v>
      </c>
      <c r="AM265" s="124">
        <f>Fall13!R273/Fall13!$R$16</f>
        <v>1.0872885553083478</v>
      </c>
      <c r="AN265" s="125" t="e">
        <f>Fall13!#REF!/Fall13!#REF!</f>
        <v>#REF!</v>
      </c>
      <c r="AP265" s="65">
        <f>Fall13!R273/Fall13!$R$125</f>
        <v>0.92947309603943629</v>
      </c>
      <c r="AQ265" s="65" t="e">
        <f>Fall13!#REF!/Fall13!#REF!</f>
        <v>#REF!</v>
      </c>
      <c r="AS265" s="67">
        <f t="shared" si="5"/>
        <v>2012</v>
      </c>
      <c r="AT265" s="67">
        <f t="shared" si="6"/>
        <v>5</v>
      </c>
      <c r="AU265" s="39">
        <f>Fall13!M273</f>
        <v>5653.6182529099524</v>
      </c>
      <c r="AV265" s="39">
        <f>[8]Sheet1!$N273</f>
        <v>5791.2084850990705</v>
      </c>
      <c r="AW265" s="131">
        <f>[7]Sheet1!$K276</f>
        <v>41732.316948269799</v>
      </c>
      <c r="AX265" s="132">
        <f t="shared" si="4"/>
        <v>41385.953590717523</v>
      </c>
    </row>
    <row r="266" spans="14:50">
      <c r="N266">
        <f>Fall13!A274</f>
        <v>2012</v>
      </c>
      <c r="O266">
        <f>Fall13!B274</f>
        <v>6</v>
      </c>
      <c r="P266" s="39">
        <f>AVERAGE(Fall13!Q263:Q274)</f>
        <v>664305.73010741826</v>
      </c>
      <c r="Q266" s="39">
        <f>AVERAGE(Fall13!T263:T274)</f>
        <v>31505.286648613284</v>
      </c>
      <c r="R266" s="15">
        <f>(Fall13!Q275/Fall13!Q263-1)*100</f>
        <v>1.0342289893166656</v>
      </c>
      <c r="S266" s="116">
        <f>(Fall13!R274/Fall13!R262-1)*100</f>
        <v>-0.79317600075642369</v>
      </c>
      <c r="T266" s="117">
        <f>AVERAGE(Fall13!R263:R274)</f>
        <v>40146.635221567019</v>
      </c>
      <c r="U266" s="39">
        <f>AVERAGE(Fall13!M263:M274)</f>
        <v>5590.7529982588321</v>
      </c>
      <c r="V266" s="15">
        <f>(Fall13!M274/Fall13!M262-1)*100</f>
        <v>2.7134834265235996</v>
      </c>
      <c r="X266" s="39">
        <f>AVERAGE(Fall13!E263:E274)</f>
        <v>315.3014718768888</v>
      </c>
      <c r="Y266" s="15">
        <f>(Fall13!E274/Fall13!E262-1)*100</f>
        <v>1.319793584689144</v>
      </c>
      <c r="AA266" s="39">
        <f>AVERAGE(Fall13!N263:N274)</f>
        <v>1084.6309273903987</v>
      </c>
      <c r="AB266" s="74">
        <f>(Fall13!N274/Fall13!N262-1)*100</f>
        <v>-1.4066814226330493</v>
      </c>
      <c r="AD266" s="63">
        <f>AVERAGE(Fall13!U263:U274)</f>
        <v>96.639980083553738</v>
      </c>
      <c r="AE266" s="15">
        <f>(Fall13!U274/Fall13!U262-1)*100</f>
        <v>3.5846378347462959</v>
      </c>
      <c r="AG266" s="65" t="e">
        <f>AVERAGE(Fall13!#REF!)</f>
        <v>#REF!</v>
      </c>
      <c r="AH266" s="15" t="e">
        <f>(Fall13!#REF!/Fall13!#REF!-1)*100</f>
        <v>#REF!</v>
      </c>
      <c r="AJ266" s="65" t="e">
        <f>AVERAGE(Fall13!#REF!)</f>
        <v>#REF!</v>
      </c>
      <c r="AK266" s="15" t="e">
        <f>(Fall13!#REF!/Fall13!#REF!-1)*100</f>
        <v>#REF!</v>
      </c>
      <c r="AM266" s="124">
        <f>Fall13!R274/Fall13!$R$16</f>
        <v>1.0854916118148292</v>
      </c>
      <c r="AN266" s="125" t="e">
        <f>Fall13!#REF!/Fall13!#REF!</f>
        <v>#REF!</v>
      </c>
      <c r="AP266" s="65">
        <f>Fall13!R274/Fall13!$R$125</f>
        <v>0.92793697149901488</v>
      </c>
      <c r="AQ266" s="65" t="e">
        <f>Fall13!#REF!/Fall13!#REF!</f>
        <v>#REF!</v>
      </c>
      <c r="AS266" s="67">
        <f t="shared" si="5"/>
        <v>2012</v>
      </c>
      <c r="AT266" s="67">
        <f t="shared" si="6"/>
        <v>6</v>
      </c>
      <c r="AU266" s="39">
        <f>Fall13!M274</f>
        <v>5663.6341115459791</v>
      </c>
      <c r="AV266" s="39">
        <f>[8]Sheet1!$N274</f>
        <v>5810.3628521537921</v>
      </c>
      <c r="AW266" s="131">
        <f>[7]Sheet1!$K277</f>
        <v>41790.659798067543</v>
      </c>
      <c r="AX266" s="132">
        <f t="shared" si="4"/>
        <v>41438.811583966111</v>
      </c>
    </row>
    <row r="267" spans="14:50">
      <c r="N267">
        <f>Fall13!A275</f>
        <v>2012</v>
      </c>
      <c r="O267">
        <f>Fall13!B275</f>
        <v>7</v>
      </c>
      <c r="P267" s="39">
        <f>AVERAGE(Fall13!Q264:Q275)</f>
        <v>664875.88946003863</v>
      </c>
      <c r="Q267" s="39">
        <f>AVERAGE(Fall13!T264:T275)</f>
        <v>31493.439266693342</v>
      </c>
      <c r="R267" s="15">
        <f>(Fall13!Q276/Fall13!Q264-1)*100</f>
        <v>1.6061784339741703</v>
      </c>
      <c r="S267" s="116">
        <f>(Fall13!R275/Fall13!R263-1)*100</f>
        <v>-0.67782568237714225</v>
      </c>
      <c r="T267" s="117">
        <f>AVERAGE(Fall13!R264:R275)</f>
        <v>40123.926803334994</v>
      </c>
      <c r="U267" s="39">
        <f>AVERAGE(Fall13!M264:M275)</f>
        <v>5602.7803033489718</v>
      </c>
      <c r="V267" s="15">
        <f>(Fall13!M275/Fall13!M263-1)*100</f>
        <v>2.6116652681104302</v>
      </c>
      <c r="X267" s="39">
        <f>AVERAGE(Fall13!E264:E275)</f>
        <v>315.59502857396456</v>
      </c>
      <c r="Y267" s="15">
        <f>(Fall13!E275/Fall13!E263-1)*100</f>
        <v>1.1253385575497932</v>
      </c>
      <c r="AA267" s="39">
        <f>AVERAGE(Fall13!N264:N275)</f>
        <v>1083.5031469830519</v>
      </c>
      <c r="AB267" s="74">
        <f>(Fall13!N275/Fall13!N263-1)*100</f>
        <v>-1.2437191390378022</v>
      </c>
      <c r="AD267" s="63">
        <f>AVERAGE(Fall13!U264:U275)</f>
        <v>96.890999008002098</v>
      </c>
      <c r="AE267" s="15">
        <f>(Fall13!U275/Fall13!U263-1)*100</f>
        <v>3.1719849712827486</v>
      </c>
      <c r="AG267" s="65" t="e">
        <f>AVERAGE(Fall13!#REF!)</f>
        <v>#REF!</v>
      </c>
      <c r="AH267" s="15" t="e">
        <f>(Fall13!#REF!/Fall13!#REF!-1)*100</f>
        <v>#REF!</v>
      </c>
      <c r="AJ267" s="65" t="e">
        <f>AVERAGE(Fall13!#REF!)</f>
        <v>#REF!</v>
      </c>
      <c r="AK267" s="15" t="e">
        <f>(Fall13!#REF!/Fall13!#REF!-1)*100</f>
        <v>#REF!</v>
      </c>
      <c r="AM267" s="124">
        <f>Fall13!R275/Fall13!$R$16</f>
        <v>1.0827615216182955</v>
      </c>
      <c r="AN267" s="125" t="e">
        <f>Fall13!#REF!/Fall13!#REF!</f>
        <v>#REF!</v>
      </c>
      <c r="AP267" s="65">
        <f>Fall13!R275/Fall13!$R$125</f>
        <v>0.92560314265932897</v>
      </c>
      <c r="AQ267" s="65" t="e">
        <f>Fall13!#REF!/Fall13!#REF!</f>
        <v>#REF!</v>
      </c>
      <c r="AS267" s="67">
        <f t="shared" si="5"/>
        <v>2012</v>
      </c>
      <c r="AT267" s="67">
        <f t="shared" si="6"/>
        <v>7</v>
      </c>
      <c r="AU267" s="39">
        <f>Fall13!M275</f>
        <v>5670.5971583243345</v>
      </c>
      <c r="AV267" s="39">
        <f>[8]Sheet1!$N275</f>
        <v>5829.599148979406</v>
      </c>
      <c r="AW267" s="131">
        <f>[7]Sheet1!$K278</f>
        <v>41844.214325428089</v>
      </c>
      <c r="AX267" s="132">
        <f t="shared" si="4"/>
        <v>41494.188647665949</v>
      </c>
    </row>
    <row r="268" spans="14:50">
      <c r="N268">
        <f>Fall13!A276</f>
        <v>2012</v>
      </c>
      <c r="O268">
        <f>Fall13!B276</f>
        <v>8</v>
      </c>
      <c r="P268" s="39">
        <f>AVERAGE(Fall13!Q265:Q276)</f>
        <v>665758.89103704679</v>
      </c>
      <c r="Q268" s="39">
        <f>AVERAGE(Fall13!T265:T276)</f>
        <v>31495.915399443853</v>
      </c>
      <c r="R268" s="15">
        <f>(Fall13!Q277/Fall13!Q265-1)*100</f>
        <v>2.5830707116066609</v>
      </c>
      <c r="S268" s="116">
        <f>(Fall13!R276/Fall13!R264-1)*100</f>
        <v>-0.69767046520188281</v>
      </c>
      <c r="T268" s="117">
        <f>AVERAGE(Fall13!R265:R276)</f>
        <v>40100.610745048056</v>
      </c>
      <c r="U268" s="39">
        <f>AVERAGE(Fall13!M265:M276)</f>
        <v>5614.3494858545828</v>
      </c>
      <c r="V268" s="15">
        <f>(Fall13!M276/Fall13!M264-1)*100</f>
        <v>2.5070529804176012</v>
      </c>
      <c r="X268" s="39">
        <f>AVERAGE(Fall13!E265:E276)</f>
        <v>315.86939856636053</v>
      </c>
      <c r="Y268" s="15">
        <f>(Fall13!E276/Fall13!E264-1)*100</f>
        <v>1.050217856832969</v>
      </c>
      <c r="AA268" s="39">
        <f>AVERAGE(Fall13!N265:N276)</f>
        <v>1082.4643845634371</v>
      </c>
      <c r="AB268" s="74">
        <f>(Fall13!N276/Fall13!N264-1)*100</f>
        <v>-1.1484230384480654</v>
      </c>
      <c r="AD268" s="63">
        <f>AVERAGE(Fall13!U265:U276)</f>
        <v>97.121209989203692</v>
      </c>
      <c r="AE268" s="15">
        <f>(Fall13!U276/Fall13!U264-1)*100</f>
        <v>2.8947521626181194</v>
      </c>
      <c r="AG268" s="65" t="e">
        <f>AVERAGE(Fall13!#REF!)</f>
        <v>#REF!</v>
      </c>
      <c r="AH268" s="15" t="e">
        <f>(Fall13!#REF!/Fall13!#REF!-1)*100</f>
        <v>#REF!</v>
      </c>
      <c r="AJ268" s="65" t="e">
        <f>AVERAGE(Fall13!#REF!)</f>
        <v>#REF!</v>
      </c>
      <c r="AK268" s="15" t="e">
        <f>(Fall13!#REF!/Fall13!#REF!-1)*100</f>
        <v>#REF!</v>
      </c>
      <c r="AM268" s="124">
        <f>Fall13!R276/Fall13!$R$16</f>
        <v>1.0798960731710534</v>
      </c>
      <c r="AN268" s="125" t="e">
        <f>Fall13!#REF!/Fall13!#REF!</f>
        <v>#REF!</v>
      </c>
      <c r="AP268" s="65">
        <f>Fall13!R276/Fall13!$R$125</f>
        <v>0.92315360226198306</v>
      </c>
      <c r="AQ268" s="65" t="e">
        <f>Fall13!#REF!/Fall13!#REF!</f>
        <v>#REF!</v>
      </c>
      <c r="AS268" s="67">
        <f t="shared" si="5"/>
        <v>2012</v>
      </c>
      <c r="AT268" s="67">
        <f t="shared" si="6"/>
        <v>8</v>
      </c>
      <c r="AU268" s="39">
        <f>Fall13!M276</f>
        <v>5676.4152013024977</v>
      </c>
      <c r="AV268" s="39">
        <f>[8]Sheet1!$N276</f>
        <v>5848.9177622500019</v>
      </c>
      <c r="AW268" s="131">
        <f>[7]Sheet1!$K279</f>
        <v>41904.435477928135</v>
      </c>
      <c r="AX268" s="132">
        <f t="shared" si="4"/>
        <v>41552.34395952741</v>
      </c>
    </row>
    <row r="269" spans="14:50">
      <c r="N269">
        <f>Fall13!A277</f>
        <v>2012</v>
      </c>
      <c r="O269">
        <f>Fall13!B277</f>
        <v>9</v>
      </c>
      <c r="P269" s="39">
        <f>AVERAGE(Fall13!Q266:Q277)</f>
        <v>667177.09345073288</v>
      </c>
      <c r="Q269" s="39">
        <f>AVERAGE(Fall13!T266:T277)</f>
        <v>31523.142513359668</v>
      </c>
      <c r="R269" s="15">
        <f>(Fall13!Q278/Fall13!Q266-1)*100</f>
        <v>3.5389387217172219</v>
      </c>
      <c r="S269" s="116">
        <f>(Fall13!R277/Fall13!R265-1)*100</f>
        <v>-0.95252935035299302</v>
      </c>
      <c r="T269" s="117">
        <f>AVERAGE(Fall13!R266:R277)</f>
        <v>40068.76485287019</v>
      </c>
      <c r="U269" s="39">
        <f>AVERAGE(Fall13!M266:M277)</f>
        <v>5625.6164018811505</v>
      </c>
      <c r="V269" s="15">
        <f>(Fall13!M277/Fall13!M265-1)*100</f>
        <v>2.4372846541688808</v>
      </c>
      <c r="X269" s="39">
        <f>AVERAGE(Fall13!E266:E277)</f>
        <v>316.15994475540214</v>
      </c>
      <c r="Y269" s="15">
        <f>(Fall13!E277/Fall13!E265-1)*100</f>
        <v>1.1115171286266712</v>
      </c>
      <c r="AA269" s="39">
        <f>AVERAGE(Fall13!N266:N277)</f>
        <v>1081.4151761899436</v>
      </c>
      <c r="AB269" s="74">
        <f>(Fall13!N277/Fall13!N265-1)*100</f>
        <v>-1.1596399469710916</v>
      </c>
      <c r="AD269" s="63">
        <f>AVERAGE(Fall13!U266:U277)</f>
        <v>97.35168084639345</v>
      </c>
      <c r="AE269" s="15">
        <f>(Fall13!U277/Fall13!U265-1)*100</f>
        <v>2.8895285574939367</v>
      </c>
      <c r="AG269" s="65" t="e">
        <f>AVERAGE(Fall13!#REF!)</f>
        <v>#REF!</v>
      </c>
      <c r="AH269" s="15" t="e">
        <f>(Fall13!#REF!/Fall13!#REF!-1)*100</f>
        <v>#REF!</v>
      </c>
      <c r="AJ269" s="65" t="e">
        <f>AVERAGE(Fall13!#REF!)</f>
        <v>#REF!</v>
      </c>
      <c r="AK269" s="15" t="e">
        <f>(Fall13!#REF!/Fall13!#REF!-1)*100</f>
        <v>#REF!</v>
      </c>
      <c r="AM269" s="124">
        <f>Fall13!R277/Fall13!$R$16</f>
        <v>1.0775468817911102</v>
      </c>
      <c r="AN269" s="125" t="e">
        <f>Fall13!#REF!/Fall13!#REF!</f>
        <v>#REF!</v>
      </c>
      <c r="AP269" s="65">
        <f>Fall13!R277/Fall13!$R$125</f>
        <v>0.92114538634317789</v>
      </c>
      <c r="AQ269" s="65" t="e">
        <f>Fall13!#REF!/Fall13!#REF!</f>
        <v>#REF!</v>
      </c>
      <c r="AS269" s="67">
        <f>N269</f>
        <v>2012</v>
      </c>
      <c r="AT269" s="67">
        <f>O269</f>
        <v>9</v>
      </c>
      <c r="AU269" s="39">
        <f>Fall13!M277</f>
        <v>5682.4825063288217</v>
      </c>
      <c r="AV269" s="39">
        <f>[8]Sheet1!$N277</f>
        <v>5878.2160274839171</v>
      </c>
      <c r="AW269" s="131">
        <f>[7]Sheet1!$K280</f>
        <v>41973.497771096154</v>
      </c>
      <c r="AX269" s="132">
        <f t="shared" si="4"/>
        <v>41613.957100336062</v>
      </c>
    </row>
    <row r="270" spans="14:50">
      <c r="N270">
        <f>Fall13!A278</f>
        <v>2012</v>
      </c>
      <c r="O270">
        <f>Fall13!B278</f>
        <v>10</v>
      </c>
      <c r="P270" s="39">
        <f>AVERAGE(Fall13!Q267:Q278)</f>
        <v>669120.51627067022</v>
      </c>
      <c r="Q270" s="39">
        <f>AVERAGE(Fall13!T267:T278)</f>
        <v>31574.126947701541</v>
      </c>
      <c r="R270" s="15">
        <f>(Fall13!Q279/Fall13!Q267-1)*100</f>
        <v>3.8796942105606691</v>
      </c>
      <c r="S270" s="116">
        <f>(Fall13!R278/Fall13!R266-1)*100</f>
        <v>-1.3418166407794918</v>
      </c>
      <c r="T270" s="117">
        <f>AVERAGE(Fall13!R267:R278)</f>
        <v>40023.815603073301</v>
      </c>
      <c r="U270" s="39">
        <f>AVERAGE(Fall13!M267:M278)</f>
        <v>5636.7332432916273</v>
      </c>
      <c r="V270" s="15">
        <f>(Fall13!M278/Fall13!M266-1)*100</f>
        <v>2.4008700837823582</v>
      </c>
      <c r="X270" s="39">
        <f>AVERAGE(Fall13!E267:E278)</f>
        <v>316.47001008531817</v>
      </c>
      <c r="Y270" s="15">
        <f>(Fall13!E278/Fall13!E266-1)*100</f>
        <v>1.1857198186553397</v>
      </c>
      <c r="AA270" s="39">
        <f>AVERAGE(Fall13!N267:N278)</f>
        <v>1080.3048416785377</v>
      </c>
      <c r="AB270" s="74">
        <f>(Fall13!N278/Fall13!N266-1)*100</f>
        <v>-1.2250399183451166</v>
      </c>
      <c r="AD270" s="63">
        <f>AVERAGE(Fall13!U267:U278)</f>
        <v>97.591399434742925</v>
      </c>
      <c r="AE270" s="15">
        <f>(Fall13!U278/Fall13!U266-1)*100</f>
        <v>2.9997589459725083</v>
      </c>
      <c r="AG270" s="65" t="e">
        <f>AVERAGE(Fall13!#REF!)</f>
        <v>#REF!</v>
      </c>
      <c r="AH270" s="15" t="e">
        <f>(Fall13!#REF!/Fall13!#REF!-1)*100</f>
        <v>#REF!</v>
      </c>
      <c r="AJ270" s="65" t="e">
        <f>AVERAGE(Fall13!#REF!)</f>
        <v>#REF!</v>
      </c>
      <c r="AK270" s="15" t="e">
        <f>(Fall13!#REF!/Fall13!#REF!-1)*100</f>
        <v>#REF!</v>
      </c>
      <c r="AM270" s="124">
        <f>Fall13!R278/Fall13!$R$16</f>
        <v>1.0754249788528139</v>
      </c>
      <c r="AN270" s="125" t="e">
        <f>Fall13!#REF!/Fall13!#REF!</f>
        <v>#REF!</v>
      </c>
      <c r="AP270" s="65">
        <f>Fall13!R278/Fall13!$R$125</f>
        <v>0.9193314688840778</v>
      </c>
      <c r="AQ270" s="65" t="e">
        <f>Fall13!#REF!/Fall13!#REF!</f>
        <v>#REF!</v>
      </c>
      <c r="AS270" s="67">
        <f t="shared" ref="AS270:AS283" si="7">N270</f>
        <v>2012</v>
      </c>
      <c r="AT270" s="67">
        <f t="shared" ref="AT270:AT283" si="8">O270</f>
        <v>10</v>
      </c>
      <c r="AU270" s="39">
        <f>Fall13!M278</f>
        <v>5689.8084109050615</v>
      </c>
      <c r="AV270" s="39">
        <f>[8]Sheet1!$N278</f>
        <v>5907.6721229163013</v>
      </c>
      <c r="AW270" s="131">
        <f>[7]Sheet1!$K281</f>
        <v>42037.199602964218</v>
      </c>
      <c r="AX270" s="132">
        <f t="shared" si="4"/>
        <v>41678.196693802252</v>
      </c>
    </row>
    <row r="271" spans="14:50">
      <c r="N271">
        <f>Fall13!A279</f>
        <v>2012</v>
      </c>
      <c r="O271">
        <f>Fall13!B279</f>
        <v>11</v>
      </c>
      <c r="P271" s="39">
        <f>AVERAGE(Fall13!Q268:Q279)</f>
        <v>671254.573288696</v>
      </c>
      <c r="Q271" s="39">
        <f>AVERAGE(Fall13!T268:T279)</f>
        <v>31632.11494900574</v>
      </c>
      <c r="R271" s="15">
        <f>(Fall13!Q280/Fall13!Q268-1)*100</f>
        <v>3.2657468756658092</v>
      </c>
      <c r="S271" s="116">
        <f>(Fall13!R279/Fall13!R267-1)*100</f>
        <v>-1.7044635749574488</v>
      </c>
      <c r="T271" s="117">
        <f>AVERAGE(Fall13!R268:R279)</f>
        <v>39966.6345984488</v>
      </c>
      <c r="U271" s="39">
        <f>AVERAGE(Fall13!M268:M279)</f>
        <v>5647.8046614242558</v>
      </c>
      <c r="V271" s="15">
        <f>(Fall13!M279/Fall13!M267-1)*100</f>
        <v>2.3868526111625821</v>
      </c>
      <c r="X271" s="39">
        <f>AVERAGE(Fall13!E268:E279)</f>
        <v>316.76067023601911</v>
      </c>
      <c r="Y271" s="15">
        <f>(Fall13!E279/Fall13!E267-1)*100</f>
        <v>1.1100658414581188</v>
      </c>
      <c r="AA271" s="39">
        <f>AVERAGE(Fall13!N268:N279)</f>
        <v>1079.1549619494524</v>
      </c>
      <c r="AB271" s="74">
        <f>(Fall13!N279/Fall13!N267-1)*100</f>
        <v>-1.2670956931855715</v>
      </c>
      <c r="AD271" s="63">
        <f>AVERAGE(Fall13!U268:U279)</f>
        <v>97.830837538472167</v>
      </c>
      <c r="AE271" s="15">
        <f>(Fall13!U279/Fall13!U267-1)*100</f>
        <v>2.9890327838046238</v>
      </c>
      <c r="AG271" s="65" t="e">
        <f>AVERAGE(Fall13!#REF!)</f>
        <v>#REF!</v>
      </c>
      <c r="AH271" s="15" t="e">
        <f>(Fall13!#REF!/Fall13!#REF!-1)*100</f>
        <v>#REF!</v>
      </c>
      <c r="AJ271" s="65" t="e">
        <f>AVERAGE(Fall13!#REF!)</f>
        <v>#REF!</v>
      </c>
      <c r="AK271" s="15" t="e">
        <f>(Fall13!#REF!/Fall13!#REF!-1)*100</f>
        <v>#REF!</v>
      </c>
      <c r="AM271" s="124">
        <f>Fall13!R279/Fall13!$R$16</f>
        <v>1.073039192665457</v>
      </c>
      <c r="AN271" s="125" t="e">
        <f>Fall13!#REF!/Fall13!#REF!</f>
        <v>#REF!</v>
      </c>
      <c r="AP271" s="65">
        <f>Fall13!R279/Fall13!$R$125</f>
        <v>0.91729196974355587</v>
      </c>
      <c r="AQ271" s="65" t="e">
        <f>Fall13!#REF!/Fall13!#REF!</f>
        <v>#REF!</v>
      </c>
      <c r="AS271" s="67">
        <f t="shared" si="7"/>
        <v>2012</v>
      </c>
      <c r="AT271" s="67">
        <f t="shared" si="8"/>
        <v>11</v>
      </c>
      <c r="AU271" s="39">
        <f>Fall13!M279</f>
        <v>5699.0581717894102</v>
      </c>
      <c r="AV271" s="39">
        <f>[8]Sheet1!$N279</f>
        <v>5937.2869590332493</v>
      </c>
      <c r="AW271" s="131">
        <f>[7]Sheet1!$K282</f>
        <v>42074.456407172096</v>
      </c>
      <c r="AX271" s="132">
        <f t="shared" si="4"/>
        <v>41742.044260159324</v>
      </c>
    </row>
    <row r="272" spans="14:50">
      <c r="N272">
        <f>Fall13!A280</f>
        <v>2012</v>
      </c>
      <c r="O272">
        <f>Fall13!B280</f>
        <v>12</v>
      </c>
      <c r="P272" s="39">
        <f>AVERAGE(Fall13!Q269:Q280)</f>
        <v>673056.1544542968</v>
      </c>
      <c r="Q272" s="39">
        <f>AVERAGE(Fall13!T269:T280)</f>
        <v>31671.292726813936</v>
      </c>
      <c r="R272" s="15">
        <f>(Fall13!Q281/Fall13!Q269-1)*100</f>
        <v>2.1483676123949191</v>
      </c>
      <c r="S272" s="116">
        <f>(Fall13!R280/Fall13!R268-1)*100</f>
        <v>-1.9221840747766228</v>
      </c>
      <c r="T272" s="117">
        <f>AVERAGE(Fall13!R269:R280)</f>
        <v>39902.177292508808</v>
      </c>
      <c r="U272" s="39">
        <f>AVERAGE(Fall13!M269:M280)</f>
        <v>5658.8906219075943</v>
      </c>
      <c r="V272" s="15">
        <f>(Fall13!M280/Fall13!M268-1)*100</f>
        <v>2.385071418366036</v>
      </c>
      <c r="X272" s="39">
        <f>AVERAGE(Fall13!E269:E280)</f>
        <v>316.96895592489233</v>
      </c>
      <c r="Y272" s="15">
        <f>(Fall13!E280/Fall13!E268-1)*100</f>
        <v>0.79325057666017607</v>
      </c>
      <c r="AA272" s="39">
        <f>AVERAGE(Fall13!N269:N280)</f>
        <v>1078.0393736218832</v>
      </c>
      <c r="AB272" s="74">
        <f>(Fall13!N280/Fall13!N268-1)*100</f>
        <v>-1.2300977655047562</v>
      </c>
      <c r="AD272" s="63">
        <f>AVERAGE(Fall13!U269:U280)</f>
        <v>98.048723545592694</v>
      </c>
      <c r="AE272" s="15">
        <f>(Fall13!U280/Fall13!U268-1)*100</f>
        <v>2.7094372473735806</v>
      </c>
      <c r="AG272" s="65" t="e">
        <f>AVERAGE(Fall13!#REF!)</f>
        <v>#REF!</v>
      </c>
      <c r="AH272" s="15" t="e">
        <f>(Fall13!#REF!/Fall13!#REF!-1)*100</f>
        <v>#REF!</v>
      </c>
      <c r="AJ272" s="65" t="e">
        <f>AVERAGE(Fall13!#REF!)</f>
        <v>#REF!</v>
      </c>
      <c r="AK272" s="15" t="e">
        <f>(Fall13!#REF!/Fall13!#REF!-1)*100</f>
        <v>#REF!</v>
      </c>
      <c r="AM272" s="124">
        <f>Fall13!R280/Fall13!$R$16</f>
        <v>1.0702018369672246</v>
      </c>
      <c r="AN272" s="125" t="e">
        <f>Fall13!#REF!/Fall13!#REF!</f>
        <v>#REF!</v>
      </c>
      <c r="AP272" s="65">
        <f>Fall13!R280/Fall13!$R$125</f>
        <v>0.91486644454831156</v>
      </c>
      <c r="AQ272" s="65" t="e">
        <f>Fall13!#REF!/Fall13!#REF!</f>
        <v>#REF!</v>
      </c>
      <c r="AS272" s="67">
        <f t="shared" si="7"/>
        <v>2012</v>
      </c>
      <c r="AT272" s="67">
        <f t="shared" si="8"/>
        <v>12</v>
      </c>
      <c r="AU272" s="39">
        <f>Fall13!M280</f>
        <v>5710.7062560268223</v>
      </c>
      <c r="AV272" s="39">
        <f>[8]Sheet1!$N280</f>
        <v>5961.9209330497843</v>
      </c>
      <c r="AW272" s="131">
        <f>[7]Sheet1!$K283</f>
        <v>42074.057037944476</v>
      </c>
      <c r="AX272" s="132">
        <f t="shared" si="4"/>
        <v>41801.245143859502</v>
      </c>
    </row>
    <row r="273" spans="14:50">
      <c r="N273">
        <f>Fall13!A281</f>
        <v>2013</v>
      </c>
      <c r="O273">
        <f>Fall13!B281</f>
        <v>1</v>
      </c>
      <c r="P273" s="39">
        <f>AVERAGE(Fall13!Q270:Q281)</f>
        <v>674245.7259409033</v>
      </c>
      <c r="Q273" s="39">
        <f>AVERAGE(Fall13!T270:T281)</f>
        <v>31678.04036748008</v>
      </c>
      <c r="R273" s="15">
        <f>(Fall13!Q282/Fall13!Q270-1)*100</f>
        <v>1.2866496118753012</v>
      </c>
      <c r="S273" s="116">
        <f>(Fall13!R281/Fall13!R269-1)*100</f>
        <v>-1.9979509684992736</v>
      </c>
      <c r="T273" s="117">
        <f>AVERAGE(Fall13!R270:R281)</f>
        <v>39835.288633409371</v>
      </c>
      <c r="U273" s="39">
        <f>AVERAGE(Fall13!M270:M281)</f>
        <v>5670.0089610647674</v>
      </c>
      <c r="V273" s="15">
        <f>(Fall13!M281/Fall13!M269-1)*100</f>
        <v>2.3862019082910635</v>
      </c>
      <c r="X273" s="39">
        <f>AVERAGE(Fall13!E270:E281)</f>
        <v>317.06472676429388</v>
      </c>
      <c r="Y273" s="15">
        <f>(Fall13!E281/Fall13!E269-1)*100</f>
        <v>0.36350846533517167</v>
      </c>
      <c r="AA273" s="39">
        <f>AVERAGE(Fall13!N270:N281)</f>
        <v>1077.0227001797064</v>
      </c>
      <c r="AB273" s="74">
        <f>(Fall13!N281/Fall13!N269-1)*100</f>
        <v>-1.1232448068609457</v>
      </c>
      <c r="AD273" s="63">
        <f>AVERAGE(Fall13!U270:U281)</f>
        <v>98.233009804467102</v>
      </c>
      <c r="AE273" s="15">
        <f>(Fall13!U281/Fall13!U269-1)*100</f>
        <v>2.2810211644450185</v>
      </c>
      <c r="AG273" s="65" t="e">
        <f>AVERAGE(Fall13!#REF!)</f>
        <v>#REF!</v>
      </c>
      <c r="AH273" s="15" t="e">
        <f>(Fall13!#REF!/Fall13!#REF!-1)*100</f>
        <v>#REF!</v>
      </c>
      <c r="AJ273" s="65" t="e">
        <f>AVERAGE(Fall13!#REF!)</f>
        <v>#REF!</v>
      </c>
      <c r="AK273" s="15" t="e">
        <f>(Fall13!#REF!/Fall13!#REF!-1)*100</f>
        <v>#REF!</v>
      </c>
      <c r="AM273" s="124">
        <f>Fall13!R281/Fall13!$R$16</f>
        <v>1.0676294643619189</v>
      </c>
      <c r="AN273" s="125" t="e">
        <f>Fall13!#REF!/Fall13!#REF!</f>
        <v>#REF!</v>
      </c>
      <c r="AP273" s="65">
        <f>Fall13!R281/Fall13!$R$125</f>
        <v>0.91266744124054433</v>
      </c>
      <c r="AQ273" s="65" t="e">
        <f>Fall13!#REF!/Fall13!#REF!</f>
        <v>#REF!</v>
      </c>
      <c r="AS273" s="67">
        <f t="shared" si="7"/>
        <v>2013</v>
      </c>
      <c r="AT273" s="67">
        <f t="shared" si="8"/>
        <v>1</v>
      </c>
      <c r="AU273" s="39">
        <f>Fall13!M281</f>
        <v>5724.7352650709927</v>
      </c>
      <c r="AV273" s="39">
        <f>[8]Sheet1!$N281</f>
        <v>5986.6874751650103</v>
      </c>
      <c r="AW273" s="131">
        <f>[7]Sheet1!$K284</f>
        <v>42057.590567060615</v>
      </c>
      <c r="AX273" s="132">
        <f t="shared" si="4"/>
        <v>41853.398035484155</v>
      </c>
    </row>
    <row r="274" spans="14:50">
      <c r="N274">
        <f>Fall13!A282</f>
        <v>2013</v>
      </c>
      <c r="O274">
        <f>Fall13!B282</f>
        <v>2</v>
      </c>
      <c r="P274" s="39">
        <f>AVERAGE(Fall13!Q271:Q282)</f>
        <v>674960.80443101155</v>
      </c>
      <c r="Q274" s="39">
        <f>AVERAGE(Fall13!T271:T282)</f>
        <v>31659.689070064738</v>
      </c>
      <c r="R274" s="15">
        <f>(Fall13!Q283/Fall13!Q271-1)*100</f>
        <v>1.1122468827659215</v>
      </c>
      <c r="S274" s="116">
        <f>(Fall13!R282/Fall13!R270-1)*100</f>
        <v>-1.9699691245301909</v>
      </c>
      <c r="T274" s="117">
        <f>AVERAGE(Fall13!R271:R282)</f>
        <v>39769.428416051138</v>
      </c>
      <c r="U274" s="39">
        <f>AVERAGE(Fall13!M271:M282)</f>
        <v>5681.1137684847135</v>
      </c>
      <c r="V274" s="15">
        <f>(Fall13!M282/Fall13!M270-1)*100</f>
        <v>2.3768735723049383</v>
      </c>
      <c r="X274" s="39">
        <f>AVERAGE(Fall13!E271:E282)</f>
        <v>317.07561469186078</v>
      </c>
      <c r="Y274" s="15">
        <f>(Fall13!E282/Fall13!E270-1)*100</f>
        <v>4.1226112639813906E-2</v>
      </c>
      <c r="AA274" s="39">
        <f>AVERAGE(Fall13!N271:N282)</f>
        <v>1076.1330226222178</v>
      </c>
      <c r="AB274" s="74">
        <f>(Fall13!N282/Fall13!N270-1)*100</f>
        <v>-0.98490985989516666</v>
      </c>
      <c r="AD274" s="63">
        <f>AVERAGE(Fall13!U271:U282)</f>
        <v>98.389543029725857</v>
      </c>
      <c r="AE274" s="15">
        <f>(Fall13!U282/Fall13!U270-1)*100</f>
        <v>1.9300685430712505</v>
      </c>
      <c r="AG274" s="65" t="e">
        <f>AVERAGE(Fall13!#REF!)</f>
        <v>#REF!</v>
      </c>
      <c r="AH274" s="15" t="e">
        <f>(Fall13!#REF!/Fall13!#REF!-1)*100</f>
        <v>#REF!</v>
      </c>
      <c r="AJ274" s="65" t="e">
        <f>AVERAGE(Fall13!#REF!)</f>
        <v>#REF!</v>
      </c>
      <c r="AK274" s="15" t="e">
        <f>(Fall13!#REF!/Fall13!#REF!-1)*100</f>
        <v>#REF!</v>
      </c>
      <c r="AM274" s="124">
        <f>Fall13!R282/Fall13!$R$16</f>
        <v>1.0664502753126093</v>
      </c>
      <c r="AN274" s="125" t="e">
        <f>Fall13!#REF!/Fall13!#REF!</f>
        <v>#REF!</v>
      </c>
      <c r="AP274" s="65">
        <f>Fall13!R282/Fall13!$R$125</f>
        <v>0.91165940662900835</v>
      </c>
      <c r="AQ274" s="65" t="e">
        <f>Fall13!#REF!/Fall13!#REF!</f>
        <v>#REF!</v>
      </c>
      <c r="AS274" s="67">
        <f t="shared" si="7"/>
        <v>2013</v>
      </c>
      <c r="AT274" s="67">
        <f t="shared" si="8"/>
        <v>2</v>
      </c>
      <c r="AU274" s="39">
        <f>Fall13!M282</f>
        <v>5739.6849972503933</v>
      </c>
      <c r="AV274" s="39">
        <f>[8]Sheet1!$N282</f>
        <v>6011.587418475352</v>
      </c>
      <c r="AW274" s="131">
        <f>[7]Sheet1!$K285</f>
        <v>42057.227600839913</v>
      </c>
      <c r="AX274" s="132">
        <f t="shared" si="4"/>
        <v>41899.350752030383</v>
      </c>
    </row>
    <row r="275" spans="14:50">
      <c r="N275">
        <f>Fall13!A283</f>
        <v>2013</v>
      </c>
      <c r="O275">
        <f>Fall13!B283</f>
        <v>3</v>
      </c>
      <c r="P275" s="39">
        <f>AVERAGE(Fall13!Q272:Q283)</f>
        <v>675580.93955365953</v>
      </c>
      <c r="Q275" s="39">
        <f>AVERAGE(Fall13!T272:T283)</f>
        <v>31635.388147773483</v>
      </c>
      <c r="R275" s="15">
        <f>(Fall13!Q284/Fall13!Q272-1)*100</f>
        <v>1.5370303669938634</v>
      </c>
      <c r="S275" s="116">
        <f>(Fall13!R283/Fall13!R271-1)*100</f>
        <v>-1.8782085964903272</v>
      </c>
      <c r="T275" s="117">
        <f>AVERAGE(Fall13!R272:R283)</f>
        <v>39706.656147579277</v>
      </c>
      <c r="U275" s="39">
        <f>AVERAGE(Fall13!M272:M283)</f>
        <v>5692.1657585815401</v>
      </c>
      <c r="V275" s="15">
        <f>(Fall13!M283/Fall13!M271-1)*100</f>
        <v>2.3585871269555803</v>
      </c>
      <c r="X275" s="39">
        <f>AVERAGE(Fall13!E272:E283)</f>
        <v>317.05923771425461</v>
      </c>
      <c r="Y275" s="15">
        <f>(Fall13!E283/Fall13!E271-1)*100</f>
        <v>-6.196867905743364E-2</v>
      </c>
      <c r="AA275" s="39">
        <f>AVERAGE(Fall13!N272:N283)</f>
        <v>1075.3800559102995</v>
      </c>
      <c r="AB275" s="74">
        <f>(Fall13!N283/Fall13!N271-1)*100</f>
        <v>-0.83464695372675868</v>
      </c>
      <c r="AD275" s="63">
        <f>AVERAGE(Fall13!U272:U283)</f>
        <v>98.534501165843423</v>
      </c>
      <c r="AE275" s="15">
        <f>(Fall13!U283/Fall13!U271-1)*100</f>
        <v>1.7832131125860018</v>
      </c>
      <c r="AG275" s="65" t="e">
        <f>AVERAGE(Fall13!#REF!)</f>
        <v>#REF!</v>
      </c>
      <c r="AH275" s="15" t="e">
        <f>(Fall13!#REF!/Fall13!#REF!-1)*100</f>
        <v>#REF!</v>
      </c>
      <c r="AJ275" s="65" t="e">
        <f>AVERAGE(Fall13!#REF!)</f>
        <v>#REF!</v>
      </c>
      <c r="AK275" s="15" t="e">
        <f>(Fall13!#REF!/Fall13!#REF!-1)*100</f>
        <v>#REF!</v>
      </c>
      <c r="AM275" s="124">
        <f>Fall13!R283/Fall13!$R$16</f>
        <v>1.0671051088360262</v>
      </c>
      <c r="AN275" s="125" t="e">
        <f>Fall13!#REF!/Fall13!#REF!</f>
        <v>#REF!</v>
      </c>
      <c r="AP275" s="65">
        <f>Fall13!R283/Fall13!$R$125</f>
        <v>0.91221919376134708</v>
      </c>
      <c r="AQ275" s="65" t="e">
        <f>Fall13!#REF!/Fall13!#REF!</f>
        <v>#REF!</v>
      </c>
      <c r="AS275" s="67">
        <f t="shared" si="7"/>
        <v>2013</v>
      </c>
      <c r="AT275" s="67">
        <f t="shared" si="8"/>
        <v>3</v>
      </c>
      <c r="AU275" s="39">
        <f>Fall13!M283</f>
        <v>5755.6462256076829</v>
      </c>
      <c r="AV275" s="39">
        <f>[8]Sheet1!$N283</f>
        <v>6035.8805474685896</v>
      </c>
      <c r="AW275" s="131">
        <f>[7]Sheet1!$K286</f>
        <v>42091.526056731687</v>
      </c>
      <c r="AX275" s="132">
        <f t="shared" si="4"/>
        <v>41941.630017464653</v>
      </c>
    </row>
    <row r="276" spans="14:50">
      <c r="N276">
        <f>Fall13!A284</f>
        <v>2013</v>
      </c>
      <c r="O276">
        <f>Fall13!B284</f>
        <v>4</v>
      </c>
      <c r="P276" s="39">
        <f>AVERAGE(Fall13!Q273:Q284)</f>
        <v>676439.66116349574</v>
      </c>
      <c r="Q276" s="39">
        <f>AVERAGE(Fall13!T273:T284)</f>
        <v>31621.540934854889</v>
      </c>
      <c r="R276" s="15">
        <f>(Fall13!Q285/Fall13!Q273-1)*100</f>
        <v>2.2829528456951076</v>
      </c>
      <c r="S276" s="116">
        <f>(Fall13!R284/Fall13!R272-1)*100</f>
        <v>-1.7289316167213742</v>
      </c>
      <c r="T276" s="117">
        <f>AVERAGE(Fall13!R273:R284)</f>
        <v>39648.863107847079</v>
      </c>
      <c r="U276" s="39">
        <f>AVERAGE(Fall13!M273:M284)</f>
        <v>5703.2105680943559</v>
      </c>
      <c r="V276" s="15">
        <f>(Fall13!M284/Fall13!M272-1)*100</f>
        <v>2.3501250854945921</v>
      </c>
      <c r="X276" s="39">
        <f>AVERAGE(Fall13!E273:E284)</f>
        <v>317.0533930980269</v>
      </c>
      <c r="Y276" s="15">
        <f>(Fall13!E284/Fall13!E272-1)*100</f>
        <v>-2.2128610651617198E-2</v>
      </c>
      <c r="AA276" s="39">
        <f>AVERAGE(Fall13!N273:N284)</f>
        <v>1074.7963421999914</v>
      </c>
      <c r="AB276" s="74">
        <f>(Fall13!N284/Fall13!N272-1)*100</f>
        <v>-0.64768120904453719</v>
      </c>
      <c r="AD276" s="63">
        <f>AVERAGE(Fall13!U273:U284)</f>
        <v>98.681004885318728</v>
      </c>
      <c r="AE276" s="15">
        <f>(Fall13!U284/Fall13!U272-1)*100</f>
        <v>1.8001143367665673</v>
      </c>
      <c r="AG276" s="65" t="e">
        <f>AVERAGE(Fall13!#REF!)</f>
        <v>#REF!</v>
      </c>
      <c r="AH276" s="15" t="e">
        <f>(Fall13!#REF!/Fall13!#REF!-1)*100</f>
        <v>#REF!</v>
      </c>
      <c r="AJ276" s="65" t="e">
        <f>AVERAGE(Fall13!#REF!)</f>
        <v>#REF!</v>
      </c>
      <c r="AK276" s="15" t="e">
        <f>(Fall13!#REF!/Fall13!#REF!-1)*100</f>
        <v>#REF!</v>
      </c>
      <c r="AM276" s="124">
        <f>Fall13!R284/Fall13!$R$16</f>
        <v>1.0689099753768947</v>
      </c>
      <c r="AN276" s="125" t="e">
        <f>Fall13!#REF!/Fall13!#REF!</f>
        <v>#REF!</v>
      </c>
      <c r="AP276" s="65">
        <f>Fall13!R284/Fall13!$R$125</f>
        <v>0.91376209135140163</v>
      </c>
      <c r="AQ276" s="65" t="e">
        <f>Fall13!#REF!/Fall13!#REF!</f>
        <v>#REF!</v>
      </c>
      <c r="AS276" s="67">
        <f t="shared" si="7"/>
        <v>2013</v>
      </c>
      <c r="AT276" s="67">
        <f t="shared" si="8"/>
        <v>4</v>
      </c>
      <c r="AU276" s="39">
        <f>Fall13!M284</f>
        <v>5772.1402600703132</v>
      </c>
      <c r="AV276" s="39">
        <f>[8]Sheet1!$N284</f>
        <v>6060.2927303719716</v>
      </c>
      <c r="AW276" s="131">
        <f>[7]Sheet1!$K287</f>
        <v>42146.112448483545</v>
      </c>
      <c r="AX276" s="132">
        <f t="shared" si="4"/>
        <v>41981.941170165526</v>
      </c>
    </row>
    <row r="277" spans="14:50">
      <c r="N277">
        <f>Fall13!A285</f>
        <v>2013</v>
      </c>
      <c r="O277">
        <f>Fall13!B285</f>
        <v>5</v>
      </c>
      <c r="P277" s="39">
        <f>AVERAGE(Fall13!Q274:Q285)</f>
        <v>677715.17861265934</v>
      </c>
      <c r="Q277" s="39">
        <f>AVERAGE(Fall13!T274:T285)</f>
        <v>31626.450987513304</v>
      </c>
      <c r="R277" s="15">
        <f>(Fall13!Q286/Fall13!Q274-1)*100</f>
        <v>3.0619491739187099</v>
      </c>
      <c r="S277" s="116">
        <f>(Fall13!R285/Fall13!R273-1)*100</f>
        <v>-1.5282323094954364</v>
      </c>
      <c r="T277" s="117">
        <f>AVERAGE(Fall13!R274:R285)</f>
        <v>39597.798916027212</v>
      </c>
      <c r="U277" s="39">
        <f>AVERAGE(Fall13!M274:M285)</f>
        <v>5714.3593217916577</v>
      </c>
      <c r="V277" s="15">
        <f>(Fall13!M285/Fall13!M273-1)*100</f>
        <v>2.3663614765425001</v>
      </c>
      <c r="X277" s="39">
        <f>AVERAGE(Fall13!E274:E285)</f>
        <v>317.05921590323902</v>
      </c>
      <c r="Y277" s="15">
        <f>(Fall13!E285/Fall13!E273-1)*100</f>
        <v>2.2066376195550852E-2</v>
      </c>
      <c r="AA277" s="39">
        <f>AVERAGE(Fall13!N274:N285)</f>
        <v>1074.4447201784246</v>
      </c>
      <c r="AB277" s="74">
        <f>(Fall13!N285/Fall13!N273-1)*100</f>
        <v>-0.39073259941561078</v>
      </c>
      <c r="AD277" s="63">
        <f>AVERAGE(Fall13!U274:U285)</f>
        <v>98.834488531822444</v>
      </c>
      <c r="AE277" s="15">
        <f>(Fall13!U285/Fall13!U273-1)*100</f>
        <v>1.8844851188968503</v>
      </c>
      <c r="AG277" s="65" t="e">
        <f>AVERAGE(Fall13!#REF!)</f>
        <v>#REF!</v>
      </c>
      <c r="AH277" s="15" t="e">
        <f>(Fall13!#REF!/Fall13!#REF!-1)*100</f>
        <v>#REF!</v>
      </c>
      <c r="AJ277" s="65" t="e">
        <f>AVERAGE(Fall13!#REF!)</f>
        <v>#REF!</v>
      </c>
      <c r="AK277" s="15" t="e">
        <f>(Fall13!#REF!/Fall13!#REF!-1)*100</f>
        <v>#REF!</v>
      </c>
      <c r="AM277" s="124">
        <f>Fall13!R285/Fall13!$R$16</f>
        <v>1.0706722603086793</v>
      </c>
      <c r="AN277" s="125" t="e">
        <f>Fall13!#REF!/Fall13!#REF!</f>
        <v>#REF!</v>
      </c>
      <c r="AP277" s="65">
        <f>Fall13!R285/Fall13!$R$125</f>
        <v>0.91526858787769405</v>
      </c>
      <c r="AQ277" s="65" t="e">
        <f>Fall13!#REF!/Fall13!#REF!</f>
        <v>#REF!</v>
      </c>
      <c r="AS277" s="67">
        <f t="shared" si="7"/>
        <v>2013</v>
      </c>
      <c r="AT277" s="67">
        <f t="shared" si="8"/>
        <v>5</v>
      </c>
      <c r="AU277" s="39">
        <f>Fall13!M285</f>
        <v>5787.4032972775885</v>
      </c>
      <c r="AV277" s="39">
        <f>[8]Sheet1!$N285</f>
        <v>6084.8245990600026</v>
      </c>
      <c r="AW277" s="131">
        <f>[7]Sheet1!$K288</f>
        <v>42191.459390862095</v>
      </c>
      <c r="AX277" s="132">
        <f t="shared" si="4"/>
        <v>42020.203040381552</v>
      </c>
    </row>
    <row r="278" spans="14:50">
      <c r="N278">
        <f>Fall13!A286</f>
        <v>2013</v>
      </c>
      <c r="O278">
        <f>Fall13!B286</f>
        <v>6</v>
      </c>
      <c r="P278" s="39">
        <f>AVERAGE(Fall13!Q275:Q286)</f>
        <v>679422.74781431945</v>
      </c>
      <c r="Q278" s="39">
        <f>AVERAGE(Fall13!T275:T286)</f>
        <v>31650.113188769523</v>
      </c>
      <c r="R278" s="15">
        <f>(Fall13!Q287/Fall13!Q275-1)*100</f>
        <v>3.6178426575311118</v>
      </c>
      <c r="S278" s="116">
        <f>(Fall13!R286/Fall13!R274-1)*100</f>
        <v>-1.2833695989562077</v>
      </c>
      <c r="T278" s="117">
        <f>AVERAGE(Fall13!R275:R286)</f>
        <v>39554.987411749178</v>
      </c>
      <c r="U278" s="39">
        <f>AVERAGE(Fall13!M275:M286)</f>
        <v>5725.7752179887975</v>
      </c>
      <c r="V278" s="15">
        <f>(Fall13!M286/Fall13!M274-1)*100</f>
        <v>2.4187783262058282</v>
      </c>
      <c r="X278" s="39">
        <f>AVERAGE(Fall13!E275:E286)</f>
        <v>317.04867578177124</v>
      </c>
      <c r="Y278" s="15">
        <f>(Fall13!E286/Fall13!E274-1)*100</f>
        <v>-3.9961910261487876E-2</v>
      </c>
      <c r="AA278" s="39">
        <f>AVERAGE(Fall13!N275:N286)</f>
        <v>1074.394551029342</v>
      </c>
      <c r="AB278" s="74">
        <f>(Fall13!N286/Fall13!N274-1)*100</f>
        <v>-5.5882082251335063E-2</v>
      </c>
      <c r="AD278" s="63">
        <f>AVERAGE(Fall13!U275:U286)</f>
        <v>98.993651271991226</v>
      </c>
      <c r="AE278" s="15">
        <f>(Fall13!U286/Fall13!U274-1)*100</f>
        <v>1.9523283640506595</v>
      </c>
      <c r="AG278" s="65" t="e">
        <f>AVERAGE(Fall13!#REF!)</f>
        <v>#REF!</v>
      </c>
      <c r="AH278" s="15" t="e">
        <f>(Fall13!#REF!/Fall13!#REF!-1)*100</f>
        <v>#REF!</v>
      </c>
      <c r="AJ278" s="65" t="e">
        <f>AVERAGE(Fall13!#REF!)</f>
        <v>#REF!</v>
      </c>
      <c r="AK278" s="15" t="e">
        <f>(Fall13!#REF!/Fall13!#REF!-1)*100</f>
        <v>#REF!</v>
      </c>
      <c r="AM278" s="124">
        <f>Fall13!R286/Fall13!$R$16</f>
        <v>1.0715607424695781</v>
      </c>
      <c r="AN278" s="125" t="e">
        <f>Fall13!#REF!/Fall13!#REF!</f>
        <v>#REF!</v>
      </c>
      <c r="AP278" s="65">
        <f>Fall13!R286/Fall13!$R$125</f>
        <v>0.91602811050932154</v>
      </c>
      <c r="AQ278" s="65" t="e">
        <f>Fall13!#REF!/Fall13!#REF!</f>
        <v>#REF!</v>
      </c>
      <c r="AS278" s="67">
        <f t="shared" si="7"/>
        <v>2013</v>
      </c>
      <c r="AT278" s="67">
        <f t="shared" si="8"/>
        <v>6</v>
      </c>
      <c r="AU278" s="39">
        <f>Fall13!M286</f>
        <v>5800.6248659116527</v>
      </c>
      <c r="AV278" s="39">
        <f>[8]Sheet1!$N286</f>
        <v>6098.3694895139115</v>
      </c>
      <c r="AW278" s="131">
        <f>[7]Sheet1!$K289</f>
        <v>42208.297210377939</v>
      </c>
      <c r="AX278" s="132">
        <f t="shared" si="4"/>
        <v>42055.00615807408</v>
      </c>
    </row>
    <row r="279" spans="14:50">
      <c r="N279">
        <f>Fall13!A287</f>
        <v>2013</v>
      </c>
      <c r="O279">
        <f>Fall13!B287</f>
        <v>7</v>
      </c>
      <c r="P279" s="39">
        <f>AVERAGE(Fall13!Q276:Q287)</f>
        <v>681437.85314852966</v>
      </c>
      <c r="Q279" s="39">
        <f>AVERAGE(Fall13!T276:T287)</f>
        <v>31686.177927750705</v>
      </c>
      <c r="R279" s="15">
        <f>(Fall13!Q288/Fall13!Q276-1)*100</f>
        <v>3.700112362653285</v>
      </c>
      <c r="S279" s="116">
        <f>(Fall13!R287/Fall13!R275-1)*100</f>
        <v>-1.0024257527315283</v>
      </c>
      <c r="T279" s="117">
        <f>AVERAGE(Fall13!R276:R287)</f>
        <v>39521.631923817353</v>
      </c>
      <c r="U279" s="39">
        <f>AVERAGE(Fall13!M276:M287)</f>
        <v>5737.575696025945</v>
      </c>
      <c r="V279" s="15">
        <f>(Fall13!M287/Fall13!M275-1)*100</f>
        <v>2.497192667581416</v>
      </c>
      <c r="X279" s="39">
        <f>AVERAGE(Fall13!E276:E287)</f>
        <v>316.99242661104682</v>
      </c>
      <c r="Y279" s="15">
        <f>(Fall13!E287/Fall13!E275-1)*100</f>
        <v>-0.21322952635985937</v>
      </c>
      <c r="AA279" s="39">
        <f>AVERAGE(Fall13!N276:N287)</f>
        <v>1074.64904433366</v>
      </c>
      <c r="AB279" s="74">
        <f>(Fall13!N287/Fall13!N275-1)*100</f>
        <v>0.28419040214691105</v>
      </c>
      <c r="AD279" s="63">
        <f>AVERAGE(Fall13!U276:U287)</f>
        <v>99.154931973318682</v>
      </c>
      <c r="AE279" s="15">
        <f>(Fall13!U287/Fall13!U275-1)*100</f>
        <v>1.9753555351796903</v>
      </c>
      <c r="AG279" s="65" t="e">
        <f>AVERAGE(Fall13!#REF!)</f>
        <v>#REF!</v>
      </c>
      <c r="AH279" s="15" t="e">
        <f>(Fall13!#REF!/Fall13!#REF!-1)*100</f>
        <v>#REF!</v>
      </c>
      <c r="AJ279" s="65" t="e">
        <f>AVERAGE(Fall13!#REF!)</f>
        <v>#REF!</v>
      </c>
      <c r="AK279" s="15" t="e">
        <f>(Fall13!#REF!/Fall13!#REF!-1)*100</f>
        <v>#REF!</v>
      </c>
      <c r="AM279" s="124">
        <f>Fall13!R287/Fall13!$R$16</f>
        <v>1.071907641284926</v>
      </c>
      <c r="AN279" s="125" t="e">
        <f>Fall13!#REF!/Fall13!#REF!</f>
        <v>#REF!</v>
      </c>
      <c r="AP279" s="65">
        <f>Fall13!R287/Fall13!$R$125</f>
        <v>0.91632465838921939</v>
      </c>
      <c r="AQ279" s="65" t="e">
        <f>Fall13!#REF!/Fall13!#REF!</f>
        <v>#REF!</v>
      </c>
      <c r="AS279" s="67">
        <f t="shared" si="7"/>
        <v>2013</v>
      </c>
      <c r="AT279" s="67">
        <f t="shared" si="8"/>
        <v>7</v>
      </c>
      <c r="AU279" s="39">
        <f>Fall13!M287</f>
        <v>5812.2028947700901</v>
      </c>
      <c r="AV279" s="39">
        <f>[8]Sheet1!$N287</f>
        <v>6111.9601985451382</v>
      </c>
      <c r="AW279" s="131">
        <f>[7]Sheet1!$K290</f>
        <v>42207.441255721802</v>
      </c>
      <c r="AX279" s="132">
        <f t="shared" si="4"/>
        <v>42085.275068931885</v>
      </c>
    </row>
    <row r="280" spans="14:50">
      <c r="N280">
        <f>Fall13!A288</f>
        <v>2013</v>
      </c>
      <c r="O280">
        <f>Fall13!B288</f>
        <v>8</v>
      </c>
      <c r="P280" s="39">
        <f>AVERAGE(Fall13!Q277:Q288)</f>
        <v>683504.67344946251</v>
      </c>
      <c r="Q280" s="39">
        <f>AVERAGE(Fall13!T277:T288)</f>
        <v>31722.619636869207</v>
      </c>
      <c r="R280" s="15">
        <f>(Fall13!Q289/Fall13!Q277-1)*100</f>
        <v>3.2344382306881636</v>
      </c>
      <c r="S280" s="116">
        <f>(Fall13!R288/Fall13!R276-1)*100</f>
        <v>-0.68829023171700365</v>
      </c>
      <c r="T280" s="117">
        <f>AVERAGE(Fall13!R277:R288)</f>
        <v>39498.789833893061</v>
      </c>
      <c r="U280" s="39">
        <f>AVERAGE(Fall13!M277:M288)</f>
        <v>5749.803659473786</v>
      </c>
      <c r="V280" s="15">
        <f>(Fall13!M288/Fall13!M276-1)*100</f>
        <v>2.5850040240261496</v>
      </c>
      <c r="X280" s="39">
        <f>AVERAGE(Fall13!E277:E288)</f>
        <v>316.86846223468854</v>
      </c>
      <c r="Y280" s="15">
        <f>(Fall13!E288/Fall13!E276-1)*100</f>
        <v>-0.46957225976621553</v>
      </c>
      <c r="AA280" s="39">
        <f>AVERAGE(Fall13!N277:N288)</f>
        <v>1075.1234766898349</v>
      </c>
      <c r="AB280" s="74">
        <f>(Fall13!N288/Fall13!N276-1)*100</f>
        <v>0.5306111419088877</v>
      </c>
      <c r="AD280" s="63">
        <f>AVERAGE(Fall13!U277:U288)</f>
        <v>99.313980053605292</v>
      </c>
      <c r="AE280" s="15">
        <f>(Fall13!U288/Fall13!U276-1)*100</f>
        <v>1.9436611643208312</v>
      </c>
      <c r="AG280" s="65" t="e">
        <f>AVERAGE(Fall13!#REF!)</f>
        <v>#REF!</v>
      </c>
      <c r="AH280" s="15" t="e">
        <f>(Fall13!#REF!/Fall13!#REF!-1)*100</f>
        <v>#REF!</v>
      </c>
      <c r="AJ280" s="65" t="e">
        <f>AVERAGE(Fall13!#REF!)</f>
        <v>#REF!</v>
      </c>
      <c r="AK280" s="15" t="e">
        <f>(Fall13!#REF!/Fall13!#REF!-1)*100</f>
        <v>#REF!</v>
      </c>
      <c r="AM280" s="124">
        <f>Fall13!R288/Fall13!$R$16</f>
        <v>1.0724632539867216</v>
      </c>
      <c r="AN280" s="125" t="e">
        <f>Fall13!#REF!/Fall13!#REF!</f>
        <v>#REF!</v>
      </c>
      <c r="AP280" s="65">
        <f>Fall13!R288/Fall13!$R$125</f>
        <v>0.91679962619387023</v>
      </c>
      <c r="AQ280" s="65" t="e">
        <f>Fall13!#REF!/Fall13!#REF!</f>
        <v>#REF!</v>
      </c>
      <c r="AS280" s="67">
        <f t="shared" si="7"/>
        <v>2013</v>
      </c>
      <c r="AT280" s="67">
        <f t="shared" si="8"/>
        <v>8</v>
      </c>
      <c r="AU280" s="39">
        <f>Fall13!M288</f>
        <v>5823.1507626765997</v>
      </c>
      <c r="AV280" s="39">
        <f>[8]Sheet1!$N288</f>
        <v>6125.5968943668213</v>
      </c>
      <c r="AW280" s="131">
        <f>[7]Sheet1!$K291</f>
        <v>42210.134643761441</v>
      </c>
      <c r="AX280" s="132">
        <f t="shared" si="4"/>
        <v>42110.749999417996</v>
      </c>
    </row>
    <row r="281" spans="14:50">
      <c r="N281">
        <f>Fall13!A289</f>
        <v>2013</v>
      </c>
      <c r="O281">
        <f>Fall13!B289</f>
        <v>9</v>
      </c>
      <c r="P281" s="39">
        <f>AVERAGE(Fall13!Q278:Q289)</f>
        <v>685326.37186983868</v>
      </c>
      <c r="Q281" s="39">
        <f>AVERAGE(Fall13!T278:T289)</f>
        <v>31746.024301783025</v>
      </c>
      <c r="R281" s="15">
        <f>(Fall13!Q290/Fall13!Q278-1)*100</f>
        <v>2.6618003148276781</v>
      </c>
      <c r="S281" s="116">
        <f>(Fall13!R289/Fall13!R277-1)*100</f>
        <v>-0.35864442475141978</v>
      </c>
      <c r="T281" s="117">
        <f>AVERAGE(Fall13!R278:R289)</f>
        <v>39486.913496487097</v>
      </c>
      <c r="U281" s="39">
        <f>AVERAGE(Fall13!M278:M289)</f>
        <v>5762.4140713008228</v>
      </c>
      <c r="V281" s="15">
        <f>(Fall13!M289/Fall13!M277-1)*100</f>
        <v>2.6630076160532479</v>
      </c>
      <c r="X281" s="39">
        <f>AVERAGE(Fall13!E278:E289)</f>
        <v>316.66671699810888</v>
      </c>
      <c r="Y281" s="15">
        <f>(Fall13!E289/Fall13!E277-1)*100</f>
        <v>-0.76331472221553565</v>
      </c>
      <c r="AA281" s="39">
        <f>AVERAGE(Fall13!N278:N289)</f>
        <v>1075.6723015756534</v>
      </c>
      <c r="AB281" s="74">
        <f>(Fall13!N289/Fall13!N277-1)*100</f>
        <v>0.61370674492875477</v>
      </c>
      <c r="AD281" s="63">
        <f>AVERAGE(Fall13!U278:U289)</f>
        <v>99.467071284692096</v>
      </c>
      <c r="AE281" s="15">
        <f>(Fall13!U289/Fall13!U277-1)*100</f>
        <v>1.8654779158429058</v>
      </c>
      <c r="AG281" s="65" t="e">
        <f>AVERAGE(Fall13!#REF!)</f>
        <v>#REF!</v>
      </c>
      <c r="AH281" s="15" t="e">
        <f>(Fall13!#REF!/Fall13!#REF!-1)*100</f>
        <v>#REF!</v>
      </c>
      <c r="AJ281" s="65" t="e">
        <f>AVERAGE(Fall13!#REF!)</f>
        <v>#REF!</v>
      </c>
      <c r="AK281" s="15" t="e">
        <f>(Fall13!#REF!/Fall13!#REF!-1)*100</f>
        <v>#REF!</v>
      </c>
      <c r="AM281" s="124">
        <f>Fall13!R289/Fall13!$R$16</f>
        <v>1.0736823199754837</v>
      </c>
      <c r="AN281" s="125" t="e">
        <f>Fall13!#REF!/Fall13!#REF!</f>
        <v>#REF!</v>
      </c>
      <c r="AP281" s="65">
        <f>Fall13!R289/Fall13!$R$125</f>
        <v>0.91784174977120314</v>
      </c>
      <c r="AQ281" s="65" t="e">
        <f>Fall13!#REF!/Fall13!#REF!</f>
        <v>#REF!</v>
      </c>
      <c r="AS281" s="67">
        <f t="shared" si="7"/>
        <v>2013</v>
      </c>
      <c r="AT281" s="67">
        <f t="shared" si="8"/>
        <v>9</v>
      </c>
      <c r="AU281" s="39">
        <f>Fall13!M289</f>
        <v>5833.807448253252</v>
      </c>
      <c r="AV281" s="39">
        <f>[8]Sheet1!$N289</f>
        <v>6144.1458211178369</v>
      </c>
      <c r="AW281" s="131">
        <f>[7]Sheet1!$K292</f>
        <v>42230.848723217117</v>
      </c>
      <c r="AX281" s="132">
        <f t="shared" si="4"/>
        <v>42132.19591209475</v>
      </c>
    </row>
    <row r="282" spans="14:50">
      <c r="N282">
        <f>Fall13!A290</f>
        <v>2013</v>
      </c>
      <c r="O282">
        <f>Fall13!B290</f>
        <v>10</v>
      </c>
      <c r="P282" s="39">
        <f>AVERAGE(Fall13!Q279:Q290)</f>
        <v>686839.84054452926</v>
      </c>
      <c r="Q282" s="39">
        <f>AVERAGE(Fall13!T279:T290)</f>
        <v>31754.242187241365</v>
      </c>
      <c r="R282" s="15">
        <f>(Fall13!Q291/Fall13!Q279-1)*100</f>
        <v>2.548949416890367</v>
      </c>
      <c r="S282" s="116">
        <f>(Fall13!R290/Fall13!R278-1)*100</f>
        <v>-1.8643768621684487E-2</v>
      </c>
      <c r="T282" s="117">
        <f>AVERAGE(Fall13!R279:R290)</f>
        <v>39486.297332810042</v>
      </c>
      <c r="U282" s="39">
        <f>AVERAGE(Fall13!M279:M290)</f>
        <v>5775.3150746130532</v>
      </c>
      <c r="V282" s="15">
        <f>(Fall13!M290/Fall13!M278-1)*100</f>
        <v>2.7208655997989384</v>
      </c>
      <c r="X282" s="39">
        <f>AVERAGE(Fall13!E279:E290)</f>
        <v>316.38963136551143</v>
      </c>
      <c r="Y282" s="15">
        <f>(Fall13!E290/Fall13!E278-1)*100</f>
        <v>-1.0471855785678108</v>
      </c>
      <c r="AA282" s="39">
        <f>AVERAGE(Fall13!N279:N290)</f>
        <v>1076.2104413010577</v>
      </c>
      <c r="AB282" s="74">
        <f>(Fall13!N290/Fall13!N278-1)*100</f>
        <v>0.60109704330986169</v>
      </c>
      <c r="AD282" s="63">
        <f>AVERAGE(Fall13!U279:U290)</f>
        <v>99.614816442569506</v>
      </c>
      <c r="AE282" s="15">
        <f>(Fall13!U290/Fall13!U278-1)*100</f>
        <v>1.794988595986835</v>
      </c>
      <c r="AG282" s="65" t="e">
        <f>AVERAGE(Fall13!#REF!)</f>
        <v>#REF!</v>
      </c>
      <c r="AH282" s="15" t="e">
        <f>(Fall13!#REF!/Fall13!#REF!-1)*100</f>
        <v>#REF!</v>
      </c>
      <c r="AJ282" s="65" t="e">
        <f>AVERAGE(Fall13!#REF!)</f>
        <v>#REF!</v>
      </c>
      <c r="AK282" s="15" t="e">
        <f>(Fall13!#REF!/Fall13!#REF!-1)*100</f>
        <v>#REF!</v>
      </c>
      <c r="AM282" s="124">
        <f>Fall13!R290/Fall13!$R$16</f>
        <v>1.0752244791080567</v>
      </c>
      <c r="AN282" s="125" t="e">
        <f>Fall13!#REF!/Fall13!#REF!</f>
        <v>#REF!</v>
      </c>
      <c r="AP282" s="65">
        <f>Fall13!R290/Fall13!$R$125</f>
        <v>0.91916007085215279</v>
      </c>
      <c r="AQ282" s="65" t="e">
        <f>Fall13!#REF!/Fall13!#REF!</f>
        <v>#REF!</v>
      </c>
      <c r="AS282" s="67">
        <f t="shared" si="7"/>
        <v>2013</v>
      </c>
      <c r="AT282" s="67">
        <f t="shared" si="8"/>
        <v>10</v>
      </c>
      <c r="AU282" s="39">
        <f>Fall13!M290</f>
        <v>5844.6204506518434</v>
      </c>
      <c r="AV282" s="39">
        <f>[8]Sheet1!$N290</f>
        <v>6162.7605792233744</v>
      </c>
      <c r="AW282" s="131">
        <f>[7]Sheet1!$K293</f>
        <v>42265.100218993968</v>
      </c>
      <c r="AX282" s="132">
        <f t="shared" si="4"/>
        <v>42151.187630097214</v>
      </c>
    </row>
    <row r="283" spans="14:50">
      <c r="N283">
        <f>Fall13!A291</f>
        <v>2013</v>
      </c>
      <c r="O283">
        <f>Fall13!B291</f>
        <v>11</v>
      </c>
      <c r="P283" s="39">
        <f>AVERAGE(Fall13!Q280:Q291)</f>
        <v>688296.30671503092</v>
      </c>
      <c r="Q283" s="39">
        <f>AVERAGE(Fall13!T280:T291)</f>
        <v>31760.138457381381</v>
      </c>
      <c r="R283" s="15">
        <f>(Fall13!Q292/Fall13!Q280-1)*100</f>
        <v>3.2279198806485443</v>
      </c>
      <c r="S283" s="116">
        <f>(Fall13!R291/Fall13!R279-1)*100</f>
        <v>0.32123111214141797</v>
      </c>
      <c r="T283" s="117">
        <f>AVERAGE(Fall13!R280:R291)</f>
        <v>39496.890247020398</v>
      </c>
      <c r="U283" s="39">
        <f>AVERAGE(Fall13!M280:M291)</f>
        <v>5788.3700164865832</v>
      </c>
      <c r="V283" s="15">
        <f>(Fall13!M291/Fall13!M279-1)*100</f>
        <v>2.748863018416281</v>
      </c>
      <c r="X283" s="39">
        <f>AVERAGE(Fall13!E280:E291)</f>
        <v>316.05408173749987</v>
      </c>
      <c r="Y283" s="15">
        <f>(Fall13!E291/Fall13!E279-1)*100</f>
        <v>-1.2674347580588052</v>
      </c>
      <c r="AA283" s="39">
        <f>AVERAGE(Fall13!N280:N291)</f>
        <v>1076.7446197362394</v>
      </c>
      <c r="AB283" s="74">
        <f>(Fall13!N291/Fall13!N279-1)*100</f>
        <v>0.59618553676883401</v>
      </c>
      <c r="AD283" s="63">
        <f>AVERAGE(Fall13!U280:U291)</f>
        <v>99.763291567908382</v>
      </c>
      <c r="AE283" s="15">
        <f>(Fall13!U291/Fall13!U279-1)*100</f>
        <v>1.7997000764396587</v>
      </c>
      <c r="AG283" s="65" t="e">
        <f>AVERAGE(Fall13!#REF!)</f>
        <v>#REF!</v>
      </c>
      <c r="AH283" s="15" t="e">
        <f>(Fall13!#REF!/Fall13!#REF!-1)*100</f>
        <v>#REF!</v>
      </c>
      <c r="AJ283" s="65" t="e">
        <f>AVERAGE(Fall13!#REF!)</f>
        <v>#REF!</v>
      </c>
      <c r="AK283" s="15" t="e">
        <f>(Fall13!#REF!/Fall13!#REF!-1)*100</f>
        <v>#REF!</v>
      </c>
      <c r="AM283" s="124">
        <f>Fall13!R291/Fall13!$R$16</f>
        <v>1.0764861283977694</v>
      </c>
      <c r="AN283" s="125" t="e">
        <f>Fall13!#REF!/Fall13!#REF!</f>
        <v>#REF!</v>
      </c>
      <c r="AP283" s="65">
        <f>Fall13!R291/Fall13!$R$125</f>
        <v>0.9202385969395469</v>
      </c>
      <c r="AQ283" s="65" t="e">
        <f>Fall13!#REF!/Fall13!#REF!</f>
        <v>#REF!</v>
      </c>
      <c r="AS283" s="67">
        <f t="shared" si="7"/>
        <v>2013</v>
      </c>
      <c r="AT283" s="67">
        <f t="shared" si="8"/>
        <v>11</v>
      </c>
      <c r="AU283" s="39">
        <f>Fall13!M291</f>
        <v>5855.7174742717598</v>
      </c>
      <c r="AV283" s="39">
        <f>[8]Sheet1!$N291</f>
        <v>6181.4414405107482</v>
      </c>
      <c r="AW283" s="131">
        <f>[7]Sheet1!$K294</f>
        <v>42302.383699922051</v>
      </c>
      <c r="AX283" s="132">
        <f t="shared" si="4"/>
        <v>42170.181571159723</v>
      </c>
    </row>
    <row r="284" spans="14:50">
      <c r="N284">
        <f>Fall13!A292</f>
        <v>2013</v>
      </c>
      <c r="O284">
        <f>Fall13!B292</f>
        <v>12</v>
      </c>
      <c r="P284" s="39">
        <f>AVERAGE(Fall13!Q281:Q292)</f>
        <v>690135.17384592572</v>
      </c>
      <c r="Q284" s="39">
        <f>AVERAGE(Fall13!T281:T292)</f>
        <v>31785.368990063449</v>
      </c>
      <c r="R284" s="15">
        <f>(Fall13!Q293/Fall13!Q281-1)*100</f>
        <v>4.3382294308208502</v>
      </c>
      <c r="S284" s="116">
        <f>(Fall13!R292/Fall13!R280-1)*100</f>
        <v>0.64153336903076674</v>
      </c>
      <c r="T284" s="117">
        <f>AVERAGE(Fall13!R281:R292)</f>
        <v>39517.989506440936</v>
      </c>
      <c r="U284" s="39">
        <f>AVERAGE(Fall13!M281:M292)</f>
        <v>5801.4108208532716</v>
      </c>
      <c r="V284" s="15">
        <f>(Fall13!M292/Fall13!M280-1)*100</f>
        <v>2.7402854460446768</v>
      </c>
      <c r="X284" s="39">
        <f>AVERAGE(Fall13!E281:E292)</f>
        <v>315.68556673158139</v>
      </c>
      <c r="Y284" s="15">
        <f>(Fall13!E292/Fall13!E280-1)*100</f>
        <v>-1.3924342305712822</v>
      </c>
      <c r="AA284" s="39">
        <f>AVERAGE(Fall13!N281:N292)</f>
        <v>1077.3457555725724</v>
      </c>
      <c r="AB284" s="74">
        <f>(Fall13!N292/Fall13!N280-1)*100</f>
        <v>0.67109447452213811</v>
      </c>
      <c r="AD284" s="63">
        <f>AVERAGE(Fall13!U281:U292)</f>
        <v>99.921720658978657</v>
      </c>
      <c r="AE284" s="15">
        <f>(Fall13!U292/Fall13!U280-1)*100</f>
        <v>1.9181136569388579</v>
      </c>
      <c r="AG284" s="65" t="e">
        <f>AVERAGE(Fall13!#REF!)</f>
        <v>#REF!</v>
      </c>
      <c r="AH284" s="15" t="e">
        <f>(Fall13!#REF!/Fall13!#REF!-1)*100</f>
        <v>#REF!</v>
      </c>
      <c r="AJ284" s="65" t="e">
        <f>AVERAGE(Fall13!#REF!)</f>
        <v>#REF!</v>
      </c>
      <c r="AK284" s="15" t="e">
        <f>(Fall13!#REF!/Fall13!#REF!-1)*100</f>
        <v>#REF!</v>
      </c>
      <c r="AM284" s="124">
        <f>Fall13!R292/Fall13!$R$16</f>
        <v>1.0770675388673496</v>
      </c>
      <c r="AN284" s="125" t="e">
        <f>Fall13!#REF!/Fall13!#REF!</f>
        <v>#REF!</v>
      </c>
      <c r="AP284" s="65">
        <f>Fall13!R292/Fall13!$R$125</f>
        <v>0.92073561807215443</v>
      </c>
      <c r="AQ284" s="65" t="e">
        <f>Fall13!#REF!/Fall13!#REF!</f>
        <v>#REF!</v>
      </c>
      <c r="AS284" s="67">
        <f>N284</f>
        <v>2013</v>
      </c>
      <c r="AT284" s="67">
        <f>O284</f>
        <v>12</v>
      </c>
      <c r="AU284" s="39">
        <f>Fall13!M292</f>
        <v>5867.1959084270884</v>
      </c>
      <c r="AV284" s="39">
        <f>[8]Sheet1!$N292</f>
        <v>6197.2827893840276</v>
      </c>
      <c r="AW284" s="131">
        <f>[7]Sheet1!$K295</f>
        <v>42334.695598846403</v>
      </c>
      <c r="AX284" s="132">
        <f t="shared" si="4"/>
        <v>42191.901451234888</v>
      </c>
    </row>
    <row r="285" spans="14:50">
      <c r="N285">
        <f>Fall13!A293</f>
        <v>2014</v>
      </c>
      <c r="O285">
        <f>Fall13!B293</f>
        <v>1</v>
      </c>
      <c r="P285" s="39">
        <f>AVERAGE(Fall13!Q282:Q293)</f>
        <v>692588.89889419603</v>
      </c>
      <c r="Q285" s="39">
        <f>AVERAGE(Fall13!T282:T293)</f>
        <v>31840.854671412682</v>
      </c>
      <c r="R285" s="15">
        <f>(Fall13!Q294/Fall13!Q282-1)*100</f>
        <v>5.2010930160738544</v>
      </c>
      <c r="S285" s="116">
        <f>(Fall13!R293/Fall13!R281-1)*100</f>
        <v>0</v>
      </c>
      <c r="T285" s="117">
        <f>AVERAGE(Fall13!R282:R293)</f>
        <v>39517.989506440928</v>
      </c>
      <c r="U285" s="39">
        <f>AVERAGE(Fall13!M282:M293)</f>
        <v>5814.286130850297</v>
      </c>
      <c r="V285" s="15">
        <f>(Fall13!M293/Fall13!M281-1)*100</f>
        <v>2.6988797352254235</v>
      </c>
      <c r="X285" s="39">
        <f>AVERAGE(Fall13!E282:E293)</f>
        <v>315.29894291211508</v>
      </c>
      <c r="Y285" s="15">
        <f>(Fall13!E293/Fall13!E281-1)*100</f>
        <v>-1.4621569985806104</v>
      </c>
      <c r="AA285" s="39">
        <f>AVERAGE(Fall13!N282:N293)</f>
        <v>1077.8827286550538</v>
      </c>
      <c r="AB285" s="74">
        <f>(Fall13!N293/Fall13!N281-1)*100</f>
        <v>0.60000000000000053</v>
      </c>
      <c r="AD285" s="63">
        <f>AVERAGE(Fall13!U282:U293)</f>
        <v>100.0951763694364</v>
      </c>
      <c r="AE285" s="15">
        <f>(Fall13!U293/Fall13!U281-1)*100</f>
        <v>2.0990844336429504</v>
      </c>
      <c r="AG285" s="65" t="e">
        <f>AVERAGE(Fall13!#REF!)</f>
        <v>#REF!</v>
      </c>
      <c r="AH285" s="15" t="e">
        <f>(Fall13!#REF!/Fall13!#REF!-1)*100</f>
        <v>#REF!</v>
      </c>
      <c r="AJ285" s="65" t="e">
        <f>AVERAGE(Fall13!#REF!)</f>
        <v>#REF!</v>
      </c>
      <c r="AK285" s="15" t="e">
        <f>(Fall13!#REF!/Fall13!#REF!-1)*100</f>
        <v>#REF!</v>
      </c>
      <c r="AM285" s="124">
        <f>Fall13!R293/Fall13!$R$16</f>
        <v>1.0676294643619189</v>
      </c>
      <c r="AN285" s="125" t="e">
        <f>Fall13!#REF!/Fall13!#REF!</f>
        <v>#REF!</v>
      </c>
      <c r="AP285" s="65">
        <f>Fall13!R293/Fall13!$R$125</f>
        <v>0.91266744124054433</v>
      </c>
      <c r="AQ285" s="65" t="e">
        <f>Fall13!#REF!/Fall13!#REF!</f>
        <v>#REF!</v>
      </c>
      <c r="AW285" s="131">
        <f>[7]Sheet1!$K296</f>
        <v>42361.612106255983</v>
      </c>
      <c r="AX285" s="132">
        <f t="shared" si="4"/>
        <v>42217.236579501165</v>
      </c>
    </row>
    <row r="286" spans="14:50">
      <c r="N286">
        <f>Fall13!A294</f>
        <v>2014</v>
      </c>
      <c r="O286">
        <f>Fall13!B294</f>
        <v>2</v>
      </c>
      <c r="P286" s="39">
        <f>AVERAGE(Fall13!Q283:Q294)</f>
        <v>695516.69108131912</v>
      </c>
      <c r="Q286" s="39">
        <f>AVERAGE(Fall13!T283:T294)</f>
        <v>31918.649210868538</v>
      </c>
      <c r="R286" s="15">
        <f>(Fall13!Q295/Fall13!Q283-1)*100</f>
        <v>5.4431488589343768</v>
      </c>
      <c r="S286" s="116">
        <f>(Fall13!R294/Fall13!R282-1)*100</f>
        <v>0</v>
      </c>
      <c r="T286" s="117">
        <f>AVERAGE(Fall13!R283:R294)</f>
        <v>39517.989506440928</v>
      </c>
      <c r="U286" s="39">
        <f>AVERAGE(Fall13!M283:M294)</f>
        <v>5826.8963456535685</v>
      </c>
      <c r="V286" s="15">
        <f>(Fall13!M294/Fall13!M282-1)*100</f>
        <v>2.6364265236116013</v>
      </c>
      <c r="X286" s="39">
        <f>AVERAGE(Fall13!E283:E294)</f>
        <v>314.894204582839</v>
      </c>
      <c r="Y286" s="15">
        <f>(Fall13!E294/Fall13!E282-1)*100</f>
        <v>-1.5318720466232727</v>
      </c>
      <c r="AA286" s="39">
        <f>AVERAGE(Fall13!N283:N294)</f>
        <v>1078.4193757563007</v>
      </c>
      <c r="AB286" s="74">
        <f>(Fall13!N294/Fall13!N282-1)*100</f>
        <v>0.60000000000000053</v>
      </c>
      <c r="AD286" s="63">
        <f>AVERAGE(Fall13!U283:U294)</f>
        <v>100.2811894109246</v>
      </c>
      <c r="AE286" s="15">
        <f>(Fall13!U294/Fall13!U282-1)*100</f>
        <v>2.2501282724062266</v>
      </c>
      <c r="AG286" s="65" t="e">
        <f>AVERAGE(Fall13!#REF!)</f>
        <v>#REF!</v>
      </c>
      <c r="AH286" s="15" t="e">
        <f>(Fall13!#REF!/Fall13!#REF!-1)*100</f>
        <v>#REF!</v>
      </c>
      <c r="AJ286" s="65" t="e">
        <f>AVERAGE(Fall13!#REF!)</f>
        <v>#REF!</v>
      </c>
      <c r="AK286" s="15" t="e">
        <f>(Fall13!#REF!/Fall13!#REF!-1)*100</f>
        <v>#REF!</v>
      </c>
      <c r="AM286" s="124">
        <f>Fall13!R294/Fall13!$R$16</f>
        <v>1.0664502753126093</v>
      </c>
      <c r="AN286" s="125" t="e">
        <f>Fall13!#REF!/Fall13!#REF!</f>
        <v>#REF!</v>
      </c>
      <c r="AP286" s="65">
        <f>Fall13!R294/Fall13!$R$125</f>
        <v>0.91165940662900835</v>
      </c>
      <c r="AQ286" s="65" t="e">
        <f>Fall13!#REF!/Fall13!#REF!</f>
        <v>#REF!</v>
      </c>
      <c r="AW286" s="131">
        <f>[7]Sheet1!$K297</f>
        <v>42383.054747651455</v>
      </c>
      <c r="AX286" s="132">
        <f t="shared" si="4"/>
        <v>42244.388841735461</v>
      </c>
    </row>
    <row r="287" spans="14:50">
      <c r="N287">
        <f>Fall13!A295</f>
        <v>2014</v>
      </c>
      <c r="O287">
        <f>Fall13!B295</f>
        <v>3</v>
      </c>
      <c r="P287" s="39">
        <f>AVERAGE(Fall13!Q284:Q295)</f>
        <v>698585.2827724081</v>
      </c>
      <c r="Q287" s="39">
        <f>AVERAGE(Fall13!T284:T295)</f>
        <v>32001.08297774888</v>
      </c>
      <c r="R287" s="15">
        <f>(Fall13!Q296/Fall13!Q284-1)*100</f>
        <v>5.2400008282841748</v>
      </c>
      <c r="S287" s="116">
        <f>(Fall13!R295/Fall13!R283-1)*100</f>
        <v>0</v>
      </c>
      <c r="T287" s="117">
        <f>AVERAGE(Fall13!R284:R295)</f>
        <v>39517.989506440928</v>
      </c>
      <c r="U287" s="39">
        <f>AVERAGE(Fall13!M284:M295)</f>
        <v>5839.1802414091571</v>
      </c>
      <c r="V287" s="15">
        <f>(Fall13!M295/Fall13!M283-1)*100</f>
        <v>2.5610807768418509</v>
      </c>
      <c r="X287" s="39">
        <f>AVERAGE(Fall13!E284:E295)</f>
        <v>314.46067246340584</v>
      </c>
      <c r="Y287" s="15">
        <f>(Fall13!E295/Fall13!E283-1)*100</f>
        <v>-1.6414549669146239</v>
      </c>
      <c r="AA287" s="39">
        <f>AVERAGE(Fall13!N284:N295)</f>
        <v>1078.9561407404854</v>
      </c>
      <c r="AB287" s="74">
        <f>(Fall13!N295/Fall13!N283-1)*100</f>
        <v>0.60000000000000053</v>
      </c>
      <c r="AD287" s="63">
        <f>AVERAGE(Fall13!U284:U295)</f>
        <v>100.47341318313592</v>
      </c>
      <c r="AE287" s="15">
        <f>(Fall13!U295/Fall13!U283-1)*100</f>
        <v>2.3232267083443059</v>
      </c>
      <c r="AG287" s="65" t="e">
        <f>AVERAGE(Fall13!#REF!)</f>
        <v>#REF!</v>
      </c>
      <c r="AH287" s="15" t="e">
        <f>(Fall13!#REF!/Fall13!#REF!-1)*100</f>
        <v>#REF!</v>
      </c>
      <c r="AJ287" s="65" t="e">
        <f>AVERAGE(Fall13!#REF!)</f>
        <v>#REF!</v>
      </c>
      <c r="AK287" s="15" t="e">
        <f>(Fall13!#REF!/Fall13!#REF!-1)*100</f>
        <v>#REF!</v>
      </c>
      <c r="AM287" s="124">
        <f>Fall13!R295/Fall13!$R$16</f>
        <v>1.0671051088360262</v>
      </c>
      <c r="AN287" s="125" t="e">
        <f>Fall13!#REF!/Fall13!#REF!</f>
        <v>#REF!</v>
      </c>
      <c r="AP287" s="65">
        <f>Fall13!R295/Fall13!$R$125</f>
        <v>0.91221919376134708</v>
      </c>
      <c r="AQ287" s="65" t="e">
        <f>Fall13!#REF!/Fall13!#REF!</f>
        <v>#REF!</v>
      </c>
      <c r="AW287" s="131">
        <f>[7]Sheet1!$K298</f>
        <v>42402.003619152878</v>
      </c>
      <c r="AX287" s="132">
        <f t="shared" si="4"/>
        <v>42270.261971937223</v>
      </c>
    </row>
    <row r="288" spans="14:50">
      <c r="N288">
        <f>Fall13!A296</f>
        <v>2014</v>
      </c>
      <c r="O288">
        <f>Fall13!B296</f>
        <v>4</v>
      </c>
      <c r="P288" s="39">
        <f>AVERAGE(Fall13!Q285:Q296)</f>
        <v>701557.80942527403</v>
      </c>
      <c r="Q288" s="39">
        <f>AVERAGE(Fall13!T285:T296)</f>
        <v>32075.748880988656</v>
      </c>
      <c r="R288" s="15">
        <f>(Fall13!Q297/Fall13!Q285-1)*100</f>
        <v>4.9657862009701681</v>
      </c>
      <c r="S288" s="116">
        <f>(Fall13!R296/Fall13!R284-1)*100</f>
        <v>0</v>
      </c>
      <c r="T288" s="117">
        <f>AVERAGE(Fall13!R285:R296)</f>
        <v>39517.989506440928</v>
      </c>
      <c r="U288" s="39">
        <f>AVERAGE(Fall13!M285:M296)</f>
        <v>5851.151387534067</v>
      </c>
      <c r="V288" s="15">
        <f>(Fall13!M296/Fall13!M284-1)*100</f>
        <v>2.4887432915079</v>
      </c>
      <c r="X288" s="39">
        <f>AVERAGE(Fall13!E285:E296)</f>
        <v>313.99410691935105</v>
      </c>
      <c r="Y288" s="15">
        <f>(Fall13!E296/Fall13!E284-1)*100</f>
        <v>-1.7668794712902391</v>
      </c>
      <c r="AA288" s="39">
        <f>AVERAGE(Fall13!N285:N296)</f>
        <v>1079.4933801399245</v>
      </c>
      <c r="AB288" s="74">
        <f>(Fall13!N296/Fall13!N284-1)*100</f>
        <v>0.60000000000000053</v>
      </c>
      <c r="AD288" s="63">
        <f>AVERAGE(Fall13!U285:U296)</f>
        <v>100.66650454051886</v>
      </c>
      <c r="AE288" s="15">
        <f>(Fall13!U296/Fall13!U284-1)*100</f>
        <v>2.3305907033807749</v>
      </c>
      <c r="AG288" s="65" t="e">
        <f>AVERAGE(Fall13!#REF!)</f>
        <v>#REF!</v>
      </c>
      <c r="AH288" s="15" t="e">
        <f>(Fall13!#REF!/Fall13!#REF!-1)*100</f>
        <v>#REF!</v>
      </c>
      <c r="AJ288" s="65" t="e">
        <f>AVERAGE(Fall13!#REF!)</f>
        <v>#REF!</v>
      </c>
      <c r="AK288" s="15" t="e">
        <f>(Fall13!#REF!/Fall13!#REF!-1)*100</f>
        <v>#REF!</v>
      </c>
      <c r="AM288" s="124">
        <f>Fall13!R296/Fall13!$R$16</f>
        <v>1.0689099753768947</v>
      </c>
      <c r="AN288" s="125" t="e">
        <f>Fall13!#REF!/Fall13!#REF!</f>
        <v>#REF!</v>
      </c>
      <c r="AP288" s="65">
        <f>Fall13!R296/Fall13!$R$125</f>
        <v>0.91376209135140163</v>
      </c>
      <c r="AQ288" s="65" t="e">
        <f>Fall13!#REF!/Fall13!#REF!</f>
        <v>#REF!</v>
      </c>
      <c r="AW288" s="131">
        <f>[7]Sheet1!$K299</f>
        <v>42421.899235219164</v>
      </c>
      <c r="AX288" s="132">
        <f t="shared" si="4"/>
        <v>42293.244204165188</v>
      </c>
    </row>
    <row r="289" spans="14:50">
      <c r="N289">
        <f>Fall13!A297</f>
        <v>2014</v>
      </c>
      <c r="O289">
        <f>Fall13!B297</f>
        <v>5</v>
      </c>
      <c r="P289" s="39">
        <f>AVERAGE(Fall13!Q286:Q297)</f>
        <v>704395.60258533305</v>
      </c>
      <c r="Q289" s="39">
        <f>AVERAGE(Fall13!T286:T297)</f>
        <v>32140.985236057521</v>
      </c>
      <c r="R289" s="15">
        <f>(Fall13!Q298/Fall13!Q286-1)*100</f>
        <v>4.9044441697199792</v>
      </c>
      <c r="S289" s="116">
        <f>(Fall13!R297/Fall13!R285-1)*100</f>
        <v>0</v>
      </c>
      <c r="T289" s="117">
        <f>AVERAGE(Fall13!R286:R297)</f>
        <v>39517.989506440928</v>
      </c>
      <c r="U289" s="39">
        <f>AVERAGE(Fall13!M286:M297)</f>
        <v>5862.9385076199978</v>
      </c>
      <c r="V289" s="15">
        <f>(Fall13!M297/Fall13!M285-1)*100</f>
        <v>2.4440225393952186</v>
      </c>
      <c r="X289" s="39">
        <f>AVERAGE(Fall13!E286:E297)</f>
        <v>313.50492207170373</v>
      </c>
      <c r="Y289" s="15">
        <f>(Fall13!E297/Fall13!E285-1)*100</f>
        <v>-1.8534288966570722</v>
      </c>
      <c r="AA289" s="39">
        <f>AVERAGE(Fall13!N286:N297)</f>
        <v>1080.0312131032745</v>
      </c>
      <c r="AB289" s="74">
        <f>(Fall13!N297/Fall13!N285-1)*100</f>
        <v>0.60000000000000053</v>
      </c>
      <c r="AD289" s="63">
        <f>AVERAGE(Fall13!U286:U297)</f>
        <v>100.85757145824215</v>
      </c>
      <c r="AE289" s="15">
        <f>(Fall13!U297/Fall13!U285-1)*100</f>
        <v>2.3025445736296613</v>
      </c>
      <c r="AG289" s="65" t="e">
        <f>AVERAGE(Fall13!#REF!)</f>
        <v>#REF!</v>
      </c>
      <c r="AH289" s="15" t="e">
        <f>(Fall13!#REF!/Fall13!#REF!-1)*100</f>
        <v>#REF!</v>
      </c>
      <c r="AJ289" s="65" t="e">
        <f>AVERAGE(Fall13!#REF!)</f>
        <v>#REF!</v>
      </c>
      <c r="AK289" s="15" t="e">
        <f>(Fall13!#REF!/Fall13!#REF!-1)*100</f>
        <v>#REF!</v>
      </c>
      <c r="AM289" s="124">
        <f>Fall13!R297/Fall13!$R$16</f>
        <v>1.0706722603086793</v>
      </c>
      <c r="AN289" s="125" t="e">
        <f>Fall13!#REF!/Fall13!#REF!</f>
        <v>#REF!</v>
      </c>
      <c r="AP289" s="65">
        <f>Fall13!R297/Fall13!$R$125</f>
        <v>0.91526858787769405</v>
      </c>
      <c r="AQ289" s="65" t="e">
        <f>Fall13!#REF!/Fall13!#REF!</f>
        <v>#REF!</v>
      </c>
      <c r="AW289" s="131">
        <f>[7]Sheet1!$K300</f>
        <v>42445.361352123327</v>
      </c>
      <c r="AX289" s="132">
        <f t="shared" si="4"/>
        <v>42314.402700936967</v>
      </c>
    </row>
    <row r="290" spans="14:50">
      <c r="N290">
        <f>Fall13!A298</f>
        <v>2014</v>
      </c>
      <c r="O290">
        <f>Fall13!B298</f>
        <v>6</v>
      </c>
      <c r="P290" s="39">
        <f>AVERAGE(Fall13!Q287:Q298)</f>
        <v>707214.42997384223</v>
      </c>
      <c r="Q290" s="39">
        <f>AVERAGE(Fall13!T287:T298)</f>
        <v>32203.299508238717</v>
      </c>
      <c r="R290" s="15">
        <f>(Fall13!Q299/Fall13!Q287-1)*100</f>
        <v>5.0065032610416171</v>
      </c>
      <c r="S290" s="116">
        <f>(Fall13!R298/Fall13!R286-1)*100</f>
        <v>0</v>
      </c>
      <c r="T290" s="117">
        <f>AVERAGE(Fall13!R287:R298)</f>
        <v>39517.989506440928</v>
      </c>
      <c r="U290" s="39">
        <f>AVERAGE(Fall13!M287:M298)</f>
        <v>5874.739090383232</v>
      </c>
      <c r="V290" s="15">
        <f>(Fall13!M298/Fall13!M286-1)*100</f>
        <v>2.4412368741684842</v>
      </c>
      <c r="X290" s="39">
        <f>AVERAGE(Fall13!E287:E298)</f>
        <v>313.01289171077116</v>
      </c>
      <c r="Y290" s="15">
        <f>(Fall13!E298/Fall13!E286-1)*100</f>
        <v>-1.866234068626671</v>
      </c>
      <c r="AA290" s="39">
        <f>AVERAGE(Fall13!N287:N298)</f>
        <v>1080.5695729298666</v>
      </c>
      <c r="AB290" s="74">
        <f>(Fall13!N298/Fall13!N286-1)*100</f>
        <v>0.60000000000000053</v>
      </c>
      <c r="AD290" s="63">
        <f>AVERAGE(Fall13!U287:U298)</f>
        <v>101.0459752500917</v>
      </c>
      <c r="AE290" s="15">
        <f>(Fall13!U298/Fall13!U286-1)*100</f>
        <v>2.2667516846499591</v>
      </c>
      <c r="AG290" s="65" t="e">
        <f>AVERAGE(Fall13!#REF!)</f>
        <v>#REF!</v>
      </c>
      <c r="AH290" s="15" t="e">
        <f>(Fall13!#REF!/Fall13!#REF!-1)*100</f>
        <v>#REF!</v>
      </c>
      <c r="AJ290" s="65" t="e">
        <f>AVERAGE(Fall13!#REF!)</f>
        <v>#REF!</v>
      </c>
      <c r="AK290" s="15" t="e">
        <f>(Fall13!#REF!/Fall13!#REF!-1)*100</f>
        <v>#REF!</v>
      </c>
      <c r="AM290" s="124">
        <f>Fall13!R298/Fall13!$R$16</f>
        <v>1.0715607424695781</v>
      </c>
      <c r="AN290" s="125" t="e">
        <f>Fall13!#REF!/Fall13!#REF!</f>
        <v>#REF!</v>
      </c>
      <c r="AP290" s="65">
        <f>Fall13!R298/Fall13!$R$125</f>
        <v>0.91602811050932154</v>
      </c>
      <c r="AQ290" s="65" t="e">
        <f>Fall13!#REF!/Fall13!#REF!</f>
        <v>#REF!</v>
      </c>
      <c r="AW290" s="131">
        <f>[7]Sheet1!$K301</f>
        <v>42473.697430677115</v>
      </c>
      <c r="AX290" s="132">
        <f t="shared" si="4"/>
        <v>42336.519385961896</v>
      </c>
    </row>
    <row r="291" spans="14:50">
      <c r="N291">
        <f>Fall13!A299</f>
        <v>2014</v>
      </c>
      <c r="O291">
        <f>Fall13!B299</f>
        <v>7</v>
      </c>
      <c r="P291" s="39">
        <f>AVERAGE(Fall13!Q288:Q299)</f>
        <v>710103.89290187589</v>
      </c>
      <c r="Q291" s="39">
        <f>AVERAGE(Fall13!T288:T299)</f>
        <v>32267.347685455359</v>
      </c>
      <c r="R291" s="15">
        <f>(Fall13!Q300/Fall13!Q288-1)*100</f>
        <v>5.1152283684397615</v>
      </c>
      <c r="S291" s="116">
        <f>(Fall13!R299/Fall13!R287-1)*100</f>
        <v>0</v>
      </c>
      <c r="T291" s="117">
        <f>AVERAGE(Fall13!R288:R299)</f>
        <v>39517.989506440928</v>
      </c>
      <c r="U291" s="39">
        <f>AVERAGE(Fall13!M288:M299)</f>
        <v>5886.7196014892679</v>
      </c>
      <c r="V291" s="15">
        <f>(Fall13!M299/Fall13!M287-1)*100</f>
        <v>2.4735222750358998</v>
      </c>
      <c r="X291" s="39">
        <f>AVERAGE(Fall13!E288:E299)</f>
        <v>312.53386084106023</v>
      </c>
      <c r="Y291" s="15">
        <f>(Fall13!E299/Fall13!E287-1)*100</f>
        <v>-1.8197920023393155</v>
      </c>
      <c r="AA291" s="39">
        <f>AVERAGE(Fall13!N288:N299)</f>
        <v>1081.1084015770023</v>
      </c>
      <c r="AB291" s="74">
        <f>(Fall13!N299/Fall13!N287-1)*100</f>
        <v>0.60000000000000053</v>
      </c>
      <c r="AD291" s="63">
        <f>AVERAGE(Fall13!U288:U299)</f>
        <v>101.2312727316077</v>
      </c>
      <c r="AE291" s="15">
        <f>(Fall13!U299/Fall13!U287-1)*100</f>
        <v>2.2255489909547954</v>
      </c>
      <c r="AG291" s="65" t="e">
        <f>AVERAGE(Fall13!#REF!)</f>
        <v>#REF!</v>
      </c>
      <c r="AH291" s="15" t="e">
        <f>(Fall13!#REF!/Fall13!#REF!-1)*100</f>
        <v>#REF!</v>
      </c>
      <c r="AJ291" s="65" t="e">
        <f>AVERAGE(Fall13!#REF!)</f>
        <v>#REF!</v>
      </c>
      <c r="AK291" s="15" t="e">
        <f>(Fall13!#REF!/Fall13!#REF!-1)*100</f>
        <v>#REF!</v>
      </c>
      <c r="AM291" s="124">
        <f>Fall13!R299/Fall13!$R$16</f>
        <v>1.071907641284926</v>
      </c>
      <c r="AN291" s="125" t="e">
        <f>Fall13!#REF!/Fall13!#REF!</f>
        <v>#REF!</v>
      </c>
      <c r="AP291" s="65">
        <f>Fall13!R299/Fall13!$R$125</f>
        <v>0.91632465838921939</v>
      </c>
      <c r="AQ291" s="65" t="e">
        <f>Fall13!#REF!/Fall13!#REF!</f>
        <v>#REF!</v>
      </c>
      <c r="AW291" s="131">
        <f>[7]Sheet1!$K302</f>
        <v>42502.415099813217</v>
      </c>
      <c r="AX291" s="132">
        <f t="shared" si="4"/>
        <v>42361.10053963618</v>
      </c>
    </row>
    <row r="292" spans="14:50">
      <c r="N292">
        <f>Fall13!A300</f>
        <v>2014</v>
      </c>
      <c r="O292">
        <f>Fall13!B300</f>
        <v>8</v>
      </c>
      <c r="P292" s="39">
        <f>AVERAGE(Fall13!Q289:Q300)</f>
        <v>713066.89569218329</v>
      </c>
      <c r="Q292" s="39">
        <f>AVERAGE(Fall13!T289:T300)</f>
        <v>32332.526274184111</v>
      </c>
      <c r="R292" s="15">
        <f>(Fall13!Q301/Fall13!Q289-1)*100</f>
        <v>5.1235349348087711</v>
      </c>
      <c r="S292" s="116">
        <f>(Fall13!R300/Fall13!R288-1)*100</f>
        <v>0</v>
      </c>
      <c r="T292" s="117">
        <f>AVERAGE(Fall13!R289:R300)</f>
        <v>39517.989506440936</v>
      </c>
      <c r="U292" s="39">
        <f>AVERAGE(Fall13!M289:M300)</f>
        <v>5898.9832895350037</v>
      </c>
      <c r="V292" s="15">
        <f>(Fall13!M300/Fall13!M288-1)*100</f>
        <v>2.5272273129534728</v>
      </c>
      <c r="X292" s="39">
        <f>AVERAGE(Fall13!E289:E300)</f>
        <v>312.07530602670647</v>
      </c>
      <c r="Y292" s="15">
        <f>(Fall13!E300/Fall13!E288-1)*100</f>
        <v>-1.7451827832398514</v>
      </c>
      <c r="AA292" s="39">
        <f>AVERAGE(Fall13!N289:N300)</f>
        <v>1081.6477227967584</v>
      </c>
      <c r="AB292" s="74">
        <f>(Fall13!N300/Fall13!N288-1)*100</f>
        <v>0.60000000000000053</v>
      </c>
      <c r="AD292" s="63">
        <f>AVERAGE(Fall13!U289:U300)</f>
        <v>101.41248186337258</v>
      </c>
      <c r="AE292" s="15">
        <f>(Fall13!U300/Fall13!U288-1)*100</f>
        <v>2.172260867557152</v>
      </c>
      <c r="AG292" s="65" t="e">
        <f>AVERAGE(Fall13!#REF!)</f>
        <v>#REF!</v>
      </c>
      <c r="AH292" s="15" t="e">
        <f>(Fall13!#REF!/Fall13!#REF!-1)*100</f>
        <v>#REF!</v>
      </c>
      <c r="AJ292" s="65" t="e">
        <f>AVERAGE(Fall13!#REF!)</f>
        <v>#REF!</v>
      </c>
      <c r="AK292" s="15" t="e">
        <f>(Fall13!#REF!/Fall13!#REF!-1)*100</f>
        <v>#REF!</v>
      </c>
      <c r="AM292" s="124">
        <f>Fall13!R300/Fall13!$R$16</f>
        <v>1.0724632539867216</v>
      </c>
      <c r="AN292" s="125" t="e">
        <f>Fall13!#REF!/Fall13!#REF!</f>
        <v>#REF!</v>
      </c>
      <c r="AP292" s="65">
        <f>Fall13!R300/Fall13!$R$125</f>
        <v>0.91679962619387023</v>
      </c>
      <c r="AQ292" s="65" t="e">
        <f>Fall13!#REF!/Fall13!#REF!</f>
        <v>#REF!</v>
      </c>
      <c r="AW292" s="131">
        <f>[7]Sheet1!$K303</f>
        <v>42525.447485645112</v>
      </c>
      <c r="AX292" s="132">
        <f t="shared" si="4"/>
        <v>42387.376609793151</v>
      </c>
    </row>
    <row r="293" spans="14:50">
      <c r="N293">
        <f>Fall13!A301</f>
        <v>2014</v>
      </c>
      <c r="O293">
        <f>Fall13!B301</f>
        <v>9</v>
      </c>
      <c r="P293" s="39">
        <f>AVERAGE(Fall13!Q290:Q301)</f>
        <v>716045.90541525325</v>
      </c>
      <c r="Q293" s="39">
        <f>AVERAGE(Fall13!T290:T301)</f>
        <v>32394.764974685237</v>
      </c>
      <c r="R293" s="15">
        <f>(Fall13!Q302/Fall13!Q290-1)*100</f>
        <v>5.0865889876169801</v>
      </c>
      <c r="S293" s="116">
        <f>(Fall13!R301/Fall13!R289-1)*100</f>
        <v>0</v>
      </c>
      <c r="T293" s="117">
        <f>AVERAGE(Fall13!R290:R301)</f>
        <v>39517.989506440928</v>
      </c>
      <c r="U293" s="39">
        <f>AVERAGE(Fall13!M290:M301)</f>
        <v>5911.5681311636499</v>
      </c>
      <c r="V293" s="15">
        <f>(Fall13!M301/Fall13!M289-1)*100</f>
        <v>2.5886713074317447</v>
      </c>
      <c r="X293" s="39">
        <f>AVERAGE(Fall13!E290:E301)</f>
        <v>311.63716180605542</v>
      </c>
      <c r="Y293" s="15">
        <f>(Fall13!E301/Fall13!E289-1)*100</f>
        <v>-1.6704950284520348</v>
      </c>
      <c r="AA293" s="39">
        <f>AVERAGE(Fall13!N290:N301)</f>
        <v>1082.1875829815035</v>
      </c>
      <c r="AB293" s="74">
        <f>(Fall13!N301/Fall13!N289-1)*100</f>
        <v>0.60000000000000053</v>
      </c>
      <c r="AD293" s="63">
        <f>AVERAGE(Fall13!U290:U301)</f>
        <v>101.5882683648781</v>
      </c>
      <c r="AE293" s="15">
        <f>(Fall13!U301/Fall13!U289-1)*100</f>
        <v>2.1028015693464797</v>
      </c>
      <c r="AG293" s="65" t="e">
        <f>AVERAGE(Fall13!#REF!)</f>
        <v>#REF!</v>
      </c>
      <c r="AH293" s="15" t="e">
        <f>(Fall13!#REF!/Fall13!#REF!-1)*100</f>
        <v>#REF!</v>
      </c>
      <c r="AJ293" s="65" t="e">
        <f>AVERAGE(Fall13!#REF!)</f>
        <v>#REF!</v>
      </c>
      <c r="AK293" s="15" t="e">
        <f>(Fall13!#REF!/Fall13!#REF!-1)*100</f>
        <v>#REF!</v>
      </c>
      <c r="AM293" s="124">
        <f>Fall13!R301/Fall13!$R$16</f>
        <v>1.0736823199754837</v>
      </c>
      <c r="AN293" s="125" t="e">
        <f>Fall13!#REF!/Fall13!#REF!</f>
        <v>#REF!</v>
      </c>
      <c r="AP293" s="65">
        <f>Fall13!R301/Fall13!$R$125</f>
        <v>0.91784174977120314</v>
      </c>
      <c r="AQ293" s="65" t="e">
        <f>Fall13!#REF!/Fall13!#REF!</f>
        <v>#REF!</v>
      </c>
      <c r="AW293" s="131">
        <f>[7]Sheet1!$K304</f>
        <v>42538.799931409543</v>
      </c>
      <c r="AX293" s="132">
        <f t="shared" si="4"/>
        <v>42413.03921047585</v>
      </c>
    </row>
    <row r="294" spans="14:50">
      <c r="N294">
        <f>Fall13!A302</f>
        <v>2014</v>
      </c>
      <c r="O294">
        <f>Fall13!B302</f>
        <v>10</v>
      </c>
      <c r="P294" s="39">
        <f>AVERAGE(Fall13!Q291:Q302)</f>
        <v>719015.06463481055</v>
      </c>
      <c r="Q294" s="39">
        <f>AVERAGE(Fall13!T291:T302)</f>
        <v>32452.057340959174</v>
      </c>
      <c r="R294" s="15">
        <f>(Fall13!Q303/Fall13!Q291-1)*100</f>
        <v>5.1056480442762231</v>
      </c>
      <c r="S294" s="116">
        <f>(Fall13!R302/Fall13!R290-1)*100</f>
        <v>0</v>
      </c>
      <c r="T294" s="117">
        <f>AVERAGE(Fall13!R291:R302)</f>
        <v>39517.989506440928</v>
      </c>
      <c r="U294" s="39">
        <f>AVERAGE(Fall13!M291:M302)</f>
        <v>5924.4944757855856</v>
      </c>
      <c r="V294" s="15">
        <f>(Fall13!M302/Fall13!M290-1)*100</f>
        <v>2.6539984379299053</v>
      </c>
      <c r="X294" s="39">
        <f>AVERAGE(Fall13!E291:E302)</f>
        <v>311.21813421245741</v>
      </c>
      <c r="Y294" s="15">
        <f>(Fall13!E302/Fall13!E290-1)*100</f>
        <v>-1.6003836917011904</v>
      </c>
      <c r="AA294" s="39">
        <f>AVERAGE(Fall13!N291:N302)</f>
        <v>1082.7279694033714</v>
      </c>
      <c r="AB294" s="74">
        <f>(Fall13!N302/Fall13!N290-1)*100</f>
        <v>0.60000000000000053</v>
      </c>
      <c r="AD294" s="63">
        <f>AVERAGE(Fall13!U291:U302)</f>
        <v>101.75672646255754</v>
      </c>
      <c r="AE294" s="15">
        <f>(Fall13!U302/Fall13!U290-1)*100</f>
        <v>2.0105456176276792</v>
      </c>
      <c r="AG294" s="65" t="e">
        <f>AVERAGE(Fall13!#REF!)</f>
        <v>#REF!</v>
      </c>
      <c r="AH294" s="15" t="e">
        <f>(Fall13!#REF!/Fall13!#REF!-1)*100</f>
        <v>#REF!</v>
      </c>
      <c r="AJ294" s="65" t="e">
        <f>AVERAGE(Fall13!#REF!)</f>
        <v>#REF!</v>
      </c>
      <c r="AK294" s="15" t="e">
        <f>(Fall13!#REF!/Fall13!#REF!-1)*100</f>
        <v>#REF!</v>
      </c>
      <c r="AM294" s="124">
        <f>Fall13!R302/Fall13!$R$16</f>
        <v>1.0752244791080567</v>
      </c>
      <c r="AN294" s="125" t="e">
        <f>Fall13!#REF!/Fall13!#REF!</f>
        <v>#REF!</v>
      </c>
      <c r="AP294" s="65">
        <f>Fall13!R302/Fall13!$R$125</f>
        <v>0.91916007085215279</v>
      </c>
      <c r="AQ294" s="65" t="e">
        <f>Fall13!#REF!/Fall13!#REF!</f>
        <v>#REF!</v>
      </c>
      <c r="AW294" s="131">
        <f>[7]Sheet1!$K305</f>
        <v>42548.853234740163</v>
      </c>
      <c r="AX294" s="132">
        <f t="shared" si="4"/>
        <v>42436.685295121366</v>
      </c>
    </row>
    <row r="295" spans="14:50">
      <c r="N295">
        <f>Fall13!A303</f>
        <v>2014</v>
      </c>
      <c r="O295">
        <f>Fall13!B303</f>
        <v>11</v>
      </c>
      <c r="P295" s="39">
        <f>AVERAGE(Fall13!Q292:Q303)</f>
        <v>722006.78690052021</v>
      </c>
      <c r="Q295" s="39">
        <f>AVERAGE(Fall13!T292:T303)</f>
        <v>32506.162735044421</v>
      </c>
      <c r="R295" s="15">
        <f>(Fall13!Q304/Fall13!Q292-1)*100</f>
        <v>5.2436175321548095</v>
      </c>
      <c r="S295" s="116">
        <f>(Fall13!R303/Fall13!R291-1)*100</f>
        <v>0</v>
      </c>
      <c r="T295" s="117">
        <f>AVERAGE(Fall13!R292:R303)</f>
        <v>39517.989506440928</v>
      </c>
      <c r="U295" s="39">
        <f>AVERAGE(Fall13!M292:M303)</f>
        <v>5937.7716522594455</v>
      </c>
      <c r="V295" s="15">
        <f>(Fall13!M303/Fall13!M291-1)*100</f>
        <v>2.7208641534765432</v>
      </c>
      <c r="X295" s="39">
        <f>AVERAGE(Fall13!E292:E303)</f>
        <v>310.8171310480306</v>
      </c>
      <c r="Y295" s="15">
        <f>(Fall13!E303/Fall13!E291-1)*100</f>
        <v>-1.5341090439574101</v>
      </c>
      <c r="AA295" s="39">
        <f>AVERAGE(Fall13!N292:N303)</f>
        <v>1083.2687706438696</v>
      </c>
      <c r="AB295" s="74">
        <f>(Fall13!N303/Fall13!N291-1)*100</f>
        <v>0.60000000000000053</v>
      </c>
      <c r="AD295" s="63">
        <f>AVERAGE(Fall13!U292:U303)</f>
        <v>101.91547822354727</v>
      </c>
      <c r="AE295" s="15">
        <f>(Fall13!U303/Fall13!U291-1)*100</f>
        <v>1.8902466957054997</v>
      </c>
      <c r="AG295" s="65" t="e">
        <f>AVERAGE(Fall13!#REF!)</f>
        <v>#REF!</v>
      </c>
      <c r="AH295" s="15" t="e">
        <f>(Fall13!#REF!/Fall13!#REF!-1)*100</f>
        <v>#REF!</v>
      </c>
      <c r="AJ295" s="65" t="e">
        <f>AVERAGE(Fall13!#REF!)</f>
        <v>#REF!</v>
      </c>
      <c r="AK295" s="15" t="e">
        <f>(Fall13!#REF!/Fall13!#REF!-1)*100</f>
        <v>#REF!</v>
      </c>
      <c r="AM295" s="124">
        <f>Fall13!R303/Fall13!$R$16</f>
        <v>1.0764861283977694</v>
      </c>
      <c r="AN295" s="125" t="e">
        <f>Fall13!#REF!/Fall13!#REF!</f>
        <v>#REF!</v>
      </c>
      <c r="AP295" s="65">
        <f>Fall13!R303/Fall13!$R$125</f>
        <v>0.9202385969395469</v>
      </c>
      <c r="AQ295" s="65" t="e">
        <f>Fall13!#REF!/Fall13!#REF!</f>
        <v>#REF!</v>
      </c>
      <c r="AW295" s="131">
        <f>[7]Sheet1!$K306</f>
        <v>42564.416739925335</v>
      </c>
      <c r="AX295" s="132">
        <f t="shared" si="4"/>
        <v>42458.521381788305</v>
      </c>
    </row>
    <row r="296" spans="14:50">
      <c r="N296">
        <f>Fall13!A304</f>
        <v>2014</v>
      </c>
      <c r="O296">
        <f>Fall13!B304</f>
        <v>12</v>
      </c>
      <c r="P296" s="39">
        <f>AVERAGE(Fall13!Q293:Q304)</f>
        <v>725090.37091984274</v>
      </c>
      <c r="Q296" s="39">
        <f>AVERAGE(Fall13!T293:T304)</f>
        <v>32561.380836827884</v>
      </c>
      <c r="R296" s="15">
        <f>(Fall13!Q305/Fall13!Q293-1)*100</f>
        <v>5.4485356134852614</v>
      </c>
      <c r="S296" s="116">
        <f>(Fall13!R304/Fall13!R292-1)*100</f>
        <v>0</v>
      </c>
      <c r="T296" s="117">
        <f>AVERAGE(Fall13!R293:R304)</f>
        <v>39517.989506440936</v>
      </c>
      <c r="U296" s="39">
        <f>AVERAGE(Fall13!M293:M304)</f>
        <v>5951.3997985186652</v>
      </c>
      <c r="V296" s="15">
        <f>(Fall13!M304/Fall13!M292-1)*100</f>
        <v>2.787323922075613</v>
      </c>
      <c r="X296" s="39">
        <f>AVERAGE(Fall13!E293:E304)</f>
        <v>310.43356256447811</v>
      </c>
      <c r="Y296" s="15">
        <f>(Fall13!E304/Fall13!E292-1)*100</f>
        <v>-1.4697795204343889</v>
      </c>
      <c r="AA296" s="39">
        <f>AVERAGE(Fall13!N293:N304)</f>
        <v>1083.8098301060083</v>
      </c>
      <c r="AB296" s="74">
        <f>(Fall13!N304/Fall13!N292-1)*100</f>
        <v>0.60000000000000053</v>
      </c>
      <c r="AD296" s="63">
        <f>AVERAGE(Fall13!U293:U304)</f>
        <v>102.06232074967402</v>
      </c>
      <c r="AE296" s="15">
        <f>(Fall13!U304/Fall13!U292-1)*100</f>
        <v>1.7443750930350888</v>
      </c>
      <c r="AG296" s="65" t="e">
        <f>AVERAGE(Fall13!#REF!)</f>
        <v>#REF!</v>
      </c>
      <c r="AH296" s="15" t="e">
        <f>(Fall13!#REF!/Fall13!#REF!-1)*100</f>
        <v>#REF!</v>
      </c>
      <c r="AJ296" s="65" t="e">
        <f>AVERAGE(Fall13!#REF!)</f>
        <v>#REF!</v>
      </c>
      <c r="AK296" s="15" t="e">
        <f>(Fall13!#REF!/Fall13!#REF!-1)*100</f>
        <v>#REF!</v>
      </c>
      <c r="AM296" s="124">
        <f>Fall13!R304/Fall13!$R$16</f>
        <v>1.0770675388673496</v>
      </c>
      <c r="AN296" s="125" t="e">
        <f>Fall13!#REF!/Fall13!#REF!</f>
        <v>#REF!</v>
      </c>
      <c r="AP296" s="65">
        <f>Fall13!R304/Fall13!$R$125</f>
        <v>0.92073561807215443</v>
      </c>
      <c r="AQ296" s="65" t="e">
        <f>Fall13!#REF!/Fall13!#REF!</f>
        <v>#REF!</v>
      </c>
      <c r="AW296" s="131">
        <f>[7]Sheet1!$K307</f>
        <v>42591.189497792358</v>
      </c>
      <c r="AX296" s="132">
        <f t="shared" si="4"/>
        <v>42479.895873367132</v>
      </c>
    </row>
    <row r="297" spans="14:50">
      <c r="N297">
        <f>Fall13!A305</f>
        <v>2015</v>
      </c>
      <c r="O297">
        <f>Fall13!B305</f>
        <v>1</v>
      </c>
      <c r="P297" s="39">
        <f>AVERAGE(Fall13!Q294:Q305)</f>
        <v>728305.78298212879</v>
      </c>
      <c r="Q297" s="39">
        <f>AVERAGE(Fall13!T294:T305)</f>
        <v>32620.708045131527</v>
      </c>
      <c r="R297" s="15">
        <f>(Fall13!Q306/Fall13!Q294-1)*100</f>
        <v>5.6181490293494507</v>
      </c>
      <c r="S297" s="116">
        <f>(Fall13!R305/Fall13!R293-1)*100</f>
        <v>0.8973283662697229</v>
      </c>
      <c r="T297" s="117">
        <f>AVERAGE(Fall13!R294:R305)</f>
        <v>39547.430618933831</v>
      </c>
      <c r="U297" s="39">
        <f>AVERAGE(Fall13!M294:M305)</f>
        <v>5965.3798865700992</v>
      </c>
      <c r="V297" s="15">
        <f>(Fall13!M305/Fall13!M293-1)*100</f>
        <v>2.8534484997839726</v>
      </c>
      <c r="X297" s="39">
        <f>AVERAGE(Fall13!E294:E305)</f>
        <v>310.06858025523513</v>
      </c>
      <c r="Y297" s="15">
        <f>(Fall13!E305/Fall13!E293-1)*100</f>
        <v>-1.40079364800475</v>
      </c>
      <c r="AA297" s="39">
        <f>AVERAGE(Fall13!N294:N305)</f>
        <v>1084.5300900006428</v>
      </c>
      <c r="AB297" s="74">
        <f>(Fall13!N305/Fall13!N293-1)*100</f>
        <v>0.80000000000000071</v>
      </c>
      <c r="AD297" s="63">
        <f>AVERAGE(Fall13!U294:U305)</f>
        <v>102.19718842856611</v>
      </c>
      <c r="AE297" s="15">
        <f>(Fall13!U305/Fall13!U293-1)*100</f>
        <v>1.5985541103388901</v>
      </c>
      <c r="AG297" s="65" t="e">
        <f>AVERAGE(Fall13!#REF!)</f>
        <v>#REF!</v>
      </c>
      <c r="AH297" s="15" t="e">
        <f>(Fall13!#REF!/Fall13!#REF!-1)*100</f>
        <v>#REF!</v>
      </c>
      <c r="AJ297" s="65" t="e">
        <f>AVERAGE(Fall13!#REF!)</f>
        <v>#REF!</v>
      </c>
      <c r="AK297" s="15" t="e">
        <f>(Fall13!#REF!/Fall13!#REF!-1)*100</f>
        <v>#REF!</v>
      </c>
      <c r="AM297" s="124">
        <f>Fall13!R305/Fall13!$R$16</f>
        <v>1.0772096063922918</v>
      </c>
      <c r="AN297" s="125" t="e">
        <f>Fall13!#REF!/Fall13!#REF!</f>
        <v>#REF!</v>
      </c>
      <c r="AP297" s="65">
        <f>Fall13!R305/Fall13!$R$125</f>
        <v>0.92085706508050369</v>
      </c>
      <c r="AQ297" s="65" t="e">
        <f>Fall13!#REF!/Fall13!#REF!</f>
        <v>#REF!</v>
      </c>
      <c r="AW297" s="131">
        <f>[7]Sheet1!$K308</f>
        <v>42625.679314712193</v>
      </c>
      <c r="AX297" s="132">
        <f t="shared" si="4"/>
        <v>42501.901474071819</v>
      </c>
    </row>
    <row r="298" spans="14:50">
      <c r="N298">
        <f>Fall13!A306</f>
        <v>2015</v>
      </c>
      <c r="O298">
        <f>Fall13!B306</f>
        <v>2</v>
      </c>
      <c r="P298" s="39">
        <f>AVERAGE(Fall13!Q295:Q306)</f>
        <v>731632.83149978751</v>
      </c>
      <c r="Q298" s="39">
        <f>AVERAGE(Fall13!T295:T306)</f>
        <v>32684.273154490893</v>
      </c>
      <c r="R298" s="15">
        <f>(Fall13!Q307/Fall13!Q295-1)*100</f>
        <v>5.6994321565608796</v>
      </c>
      <c r="S298" s="116">
        <f>(Fall13!R306/Fall13!R294-1)*100</f>
        <v>1.0208416928880748</v>
      </c>
      <c r="T298" s="117">
        <f>AVERAGE(Fall13!R295:R306)</f>
        <v>39580.887178461002</v>
      </c>
      <c r="U298" s="39">
        <f>AVERAGE(Fall13!M295:M306)</f>
        <v>5979.6873344764545</v>
      </c>
      <c r="V298" s="15">
        <f>(Fall13!M306/Fall13!M294-1)*100</f>
        <v>2.9144314057259368</v>
      </c>
      <c r="X298" s="39">
        <f>AVERAGE(Fall13!E295:E306)</f>
        <v>309.72369088110958</v>
      </c>
      <c r="Y298" s="15">
        <f>(Fall13!E306/Fall13!E294-1)*100</f>
        <v>-1.3256604190823751</v>
      </c>
      <c r="AA298" s="39">
        <f>AVERAGE(Fall13!N295:N306)</f>
        <v>1085.2499126457817</v>
      </c>
      <c r="AB298" s="74">
        <f>(Fall13!N306/Fall13!N294-1)*100</f>
        <v>0.80000000000000071</v>
      </c>
      <c r="AD298" s="63">
        <f>AVERAGE(Fall13!U295:U306)</f>
        <v>102.32356794441155</v>
      </c>
      <c r="AE298" s="15">
        <f>(Fall13!U306/Fall13!U294-1)*100</f>
        <v>1.4951222629399963</v>
      </c>
      <c r="AG298" s="65" t="e">
        <f>AVERAGE(Fall13!#REF!)</f>
        <v>#REF!</v>
      </c>
      <c r="AH298" s="15" t="e">
        <f>(Fall13!#REF!/Fall13!#REF!-1)*100</f>
        <v>#REF!</v>
      </c>
      <c r="AJ298" s="65" t="e">
        <f>AVERAGE(Fall13!#REF!)</f>
        <v>#REF!</v>
      </c>
      <c r="AK298" s="15" t="e">
        <f>(Fall13!#REF!/Fall13!#REF!-1)*100</f>
        <v>#REF!</v>
      </c>
      <c r="AM298" s="124">
        <f>Fall13!R306/Fall13!$R$16</f>
        <v>1.0773370443569199</v>
      </c>
      <c r="AN298" s="125" t="e">
        <f>Fall13!#REF!/Fall13!#REF!</f>
        <v>#REF!</v>
      </c>
      <c r="AP298" s="65">
        <f>Fall13!R306/Fall13!$R$125</f>
        <v>0.92096600594901334</v>
      </c>
      <c r="AQ298" s="65" t="e">
        <f>Fall13!#REF!/Fall13!#REF!</f>
        <v>#REF!</v>
      </c>
      <c r="AW298" s="131">
        <f>[7]Sheet1!$K309</f>
        <v>42658.657089145709</v>
      </c>
      <c r="AX298" s="132">
        <f t="shared" si="4"/>
        <v>42524.868335863001</v>
      </c>
    </row>
    <row r="299" spans="14:50">
      <c r="N299">
        <f>Fall13!A307</f>
        <v>2015</v>
      </c>
      <c r="O299">
        <f>Fall13!B307</f>
        <v>3</v>
      </c>
      <c r="P299" s="39">
        <f>AVERAGE(Fall13!Q296:Q307)</f>
        <v>735020.79597941844</v>
      </c>
      <c r="Q299" s="39">
        <f>AVERAGE(Fall13!T296:T307)</f>
        <v>32750.513019817008</v>
      </c>
      <c r="R299" s="15">
        <f>(Fall13!Q308/Fall13!Q296-1)*100</f>
        <v>5.7011301840262485</v>
      </c>
      <c r="S299" s="116">
        <f>(Fall13!R307/Fall13!R295-1)*100</f>
        <v>0.99994662161744241</v>
      </c>
      <c r="T299" s="117">
        <f>AVERAGE(Fall13!R296:R307)</f>
        <v>39613.679056154957</v>
      </c>
      <c r="U299" s="39">
        <f>AVERAGE(Fall13!M296:M307)</f>
        <v>5994.3110160997521</v>
      </c>
      <c r="V299" s="15">
        <f>(Fall13!M307/Fall13!M295-1)*100</f>
        <v>2.972769857096158</v>
      </c>
      <c r="X299" s="39">
        <f>AVERAGE(Fall13!E296:E307)</f>
        <v>309.4019586540349</v>
      </c>
      <c r="Y299" s="15">
        <f>(Fall13!E307/Fall13!E295-1)*100</f>
        <v>-1.2384833230129844</v>
      </c>
      <c r="AA299" s="39">
        <f>AVERAGE(Fall13!N296:N307)</f>
        <v>1085.9698934112348</v>
      </c>
      <c r="AB299" s="74">
        <f>(Fall13!N307/Fall13!N295-1)*100</f>
        <v>0.80000000000000071</v>
      </c>
      <c r="AD299" s="63">
        <f>AVERAGE(Fall13!U296:U307)</f>
        <v>102.44623624581779</v>
      </c>
      <c r="AE299" s="15">
        <f>(Fall13!U307/Fall13!U295-1)*100</f>
        <v>1.4489140403368905</v>
      </c>
      <c r="AG299" s="65" t="e">
        <f>AVERAGE(Fall13!#REF!)</f>
        <v>#REF!</v>
      </c>
      <c r="AH299" s="15" t="e">
        <f>(Fall13!#REF!/Fall13!#REF!-1)*100</f>
        <v>#REF!</v>
      </c>
      <c r="AJ299" s="65" t="e">
        <f>AVERAGE(Fall13!#REF!)</f>
        <v>#REF!</v>
      </c>
      <c r="AK299" s="15" t="e">
        <f>(Fall13!#REF!/Fall13!#REF!-1)*100</f>
        <v>#REF!</v>
      </c>
      <c r="AM299" s="124">
        <f>Fall13!R307/Fall13!$R$16</f>
        <v>1.0777755903209392</v>
      </c>
      <c r="AN299" s="125" t="e">
        <f>Fall13!#REF!/Fall13!#REF!</f>
        <v>#REF!</v>
      </c>
      <c r="AP299" s="65">
        <f>Fall13!R307/Fall13!$R$125</f>
        <v>0.92134089877110958</v>
      </c>
      <c r="AQ299" s="65" t="e">
        <f>Fall13!#REF!/Fall13!#REF!</f>
        <v>#REF!</v>
      </c>
      <c r="AW299" s="131">
        <f>[7]Sheet1!$K310</f>
        <v>42687.001493588374</v>
      </c>
      <c r="AX299" s="132">
        <f t="shared" si="4"/>
        <v>42548.618158732635</v>
      </c>
    </row>
    <row r="300" spans="14:50">
      <c r="N300">
        <f>Fall13!A308</f>
        <v>2015</v>
      </c>
      <c r="O300">
        <f>Fall13!B308</f>
        <v>4</v>
      </c>
      <c r="P300" s="39">
        <f>AVERAGE(Fall13!Q297:Q308)</f>
        <v>738424.37785791105</v>
      </c>
      <c r="Q300" s="39">
        <f>AVERAGE(Fall13!T297:T308)</f>
        <v>32817.849020354879</v>
      </c>
      <c r="R300" s="15">
        <f>(Fall13!Q309/Fall13!Q297-1)*100</f>
        <v>5.6498265687237703</v>
      </c>
      <c r="S300" s="116">
        <f>(Fall13!R308/Fall13!R296-1)*100</f>
        <v>0.90427938930934815</v>
      </c>
      <c r="T300" s="117">
        <f>AVERAGE(Fall13!R297:R308)</f>
        <v>39643.383815025198</v>
      </c>
      <c r="U300" s="39">
        <f>AVERAGE(Fall13!M297:M308)</f>
        <v>6009.2451987973172</v>
      </c>
      <c r="V300" s="15">
        <f>(Fall13!M308/Fall13!M296-1)*100</f>
        <v>3.029351460847618</v>
      </c>
      <c r="X300" s="39">
        <f>AVERAGE(Fall13!E297:E308)</f>
        <v>309.10496631289567</v>
      </c>
      <c r="Y300" s="15">
        <f>(Fall13!E308/Fall13!E296-1)*100</f>
        <v>-1.1449369502807838</v>
      </c>
      <c r="AA300" s="39">
        <f>AVERAGE(Fall13!N297:N308)</f>
        <v>1086.6905105256824</v>
      </c>
      <c r="AB300" s="74">
        <f>(Fall13!N308/Fall13!N296-1)*100</f>
        <v>0.80000000000000071</v>
      </c>
      <c r="AD300" s="63">
        <f>AVERAGE(Fall13!U297:U308)</f>
        <v>102.56887812886065</v>
      </c>
      <c r="AE300" s="15">
        <f>(Fall13!U308/Fall13!U296-1)*100</f>
        <v>1.4465601707357889</v>
      </c>
      <c r="AG300" s="65" t="e">
        <f>AVERAGE(Fall13!#REF!)</f>
        <v>#REF!</v>
      </c>
      <c r="AH300" s="15" t="e">
        <f>(Fall13!#REF!/Fall13!#REF!-1)*100</f>
        <v>#REF!</v>
      </c>
      <c r="AJ300" s="65" t="e">
        <f>AVERAGE(Fall13!#REF!)</f>
        <v>#REF!</v>
      </c>
      <c r="AK300" s="15" t="e">
        <f>(Fall13!#REF!/Fall13!#REF!-1)*100</f>
        <v>#REF!</v>
      </c>
      <c r="AM300" s="124">
        <f>Fall13!R308/Fall13!$R$16</f>
        <v>1.0785759079744996</v>
      </c>
      <c r="AN300" s="125" t="e">
        <f>Fall13!#REF!/Fall13!#REF!</f>
        <v>#REF!</v>
      </c>
      <c r="AP300" s="65">
        <f>Fall13!R308/Fall13!$R$125</f>
        <v>0.92202505361081444</v>
      </c>
      <c r="AQ300" s="65" t="e">
        <f>Fall13!#REF!/Fall13!#REF!</f>
        <v>#REF!</v>
      </c>
      <c r="AW300" s="131">
        <f>[7]Sheet1!$K311</f>
        <v>42712.615101469062</v>
      </c>
      <c r="AX300" s="132">
        <f t="shared" si="4"/>
        <v>42572.844480920117</v>
      </c>
    </row>
    <row r="301" spans="14:50">
      <c r="N301">
        <f>Fall13!A309</f>
        <v>2015</v>
      </c>
      <c r="O301">
        <f>Fall13!B309</f>
        <v>5</v>
      </c>
      <c r="P301" s="39">
        <f>AVERAGE(Fall13!Q298:Q309)</f>
        <v>741813.40931415092</v>
      </c>
      <c r="Q301" s="39">
        <f>AVERAGE(Fall13!T298:T309)</f>
        <v>32885.107225029082</v>
      </c>
      <c r="R301" s="15">
        <f>(Fall13!Q310/Fall13!Q298-1)*100</f>
        <v>5.5787546796018717</v>
      </c>
      <c r="S301" s="116">
        <f>(Fall13!R309/Fall13!R297-1)*100</f>
        <v>0.83987782657912735</v>
      </c>
      <c r="T301" s="117">
        <f>AVERAGE(Fall13!R298:R309)</f>
        <v>39671.018526553948</v>
      </c>
      <c r="U301" s="39">
        <f>AVERAGE(Fall13!M298:M309)</f>
        <v>6024.4671712628542</v>
      </c>
      <c r="V301" s="15">
        <f>(Fall13!M309/Fall13!M297-1)*100</f>
        <v>3.0809298339182112</v>
      </c>
      <c r="X301" s="39">
        <f>AVERAGE(Fall13!E298:E309)</f>
        <v>308.83013139478209</v>
      </c>
      <c r="Y301" s="15">
        <f>(Fall13!E309/Fall13!E297-1)*100</f>
        <v>-1.060961712144437</v>
      </c>
      <c r="AA301" s="39">
        <f>AVERAGE(Fall13!N298:N309)</f>
        <v>1087.4119238071892</v>
      </c>
      <c r="AB301" s="74">
        <f>(Fall13!N309/Fall13!N297-1)*100</f>
        <v>0.80000000000000071</v>
      </c>
      <c r="AD301" s="63">
        <f>AVERAGE(Fall13!U298:U309)</f>
        <v>102.69332670155232</v>
      </c>
      <c r="AE301" s="15">
        <f>(Fall13!U309/Fall13!U297-1)*100</f>
        <v>1.4659732055010366</v>
      </c>
      <c r="AG301" s="65" t="e">
        <f>AVERAGE(Fall13!#REF!)</f>
        <v>#REF!</v>
      </c>
      <c r="AH301" s="15" t="e">
        <f>(Fall13!#REF!/Fall13!#REF!-1)*100</f>
        <v>#REF!</v>
      </c>
      <c r="AJ301" s="65" t="e">
        <f>AVERAGE(Fall13!#REF!)</f>
        <v>#REF!</v>
      </c>
      <c r="AK301" s="15" t="e">
        <f>(Fall13!#REF!/Fall13!#REF!-1)*100</f>
        <v>#REF!</v>
      </c>
      <c r="AM301" s="124">
        <f>Fall13!R309/Fall13!$R$16</f>
        <v>1.0796645992183456</v>
      </c>
      <c r="AN301" s="125" t="e">
        <f>Fall13!#REF!/Fall13!#REF!</f>
        <v>#REF!</v>
      </c>
      <c r="AP301" s="65">
        <f>Fall13!R309/Fall13!$R$125</f>
        <v>0.92295572580092278</v>
      </c>
      <c r="AQ301" s="65" t="e">
        <f>Fall13!#REF!/Fall13!#REF!</f>
        <v>#REF!</v>
      </c>
      <c r="AW301" s="131">
        <f>[7]Sheet1!$K312</f>
        <v>42737.412420721266</v>
      </c>
      <c r="AX301" s="132">
        <f t="shared" si="4"/>
        <v>42597.182069969946</v>
      </c>
    </row>
    <row r="302" spans="14:50">
      <c r="N302">
        <f>Fall13!A310</f>
        <v>2015</v>
      </c>
      <c r="O302">
        <f>Fall13!B310</f>
        <v>6</v>
      </c>
      <c r="P302" s="39">
        <f>AVERAGE(Fall13!Q299:Q310)</f>
        <v>745177.05187210022</v>
      </c>
      <c r="Q302" s="39">
        <f>AVERAGE(Fall13!T299:T310)</f>
        <v>32951.835196405395</v>
      </c>
      <c r="R302" s="15">
        <f>(Fall13!Q311/Fall13!Q299-1)*100</f>
        <v>5.5216827012047665</v>
      </c>
      <c r="S302" s="116">
        <f>(Fall13!R310/Fall13!R298-1)*100</f>
        <v>0.87418290620409067</v>
      </c>
      <c r="T302" s="117">
        <f>AVERAGE(Fall13!R299:R310)</f>
        <v>39699.805855701044</v>
      </c>
      <c r="U302" s="39">
        <f>AVERAGE(Fall13!M299:M310)</f>
        <v>6039.9511903615921</v>
      </c>
      <c r="V302" s="15">
        <f>(Fall13!M310/Fall13!M298-1)*100</f>
        <v>3.126909780560494</v>
      </c>
      <c r="X302" s="39">
        <f>AVERAGE(Fall13!E299:E310)</f>
        <v>308.57290630004638</v>
      </c>
      <c r="Y302" s="15">
        <f>(Fall13!E310/Fall13!E298-1)*100</f>
        <v>-0.99418929340779894</v>
      </c>
      <c r="AA302" s="39">
        <f>AVERAGE(Fall13!N299:N310)</f>
        <v>1088.1340437879248</v>
      </c>
      <c r="AB302" s="74">
        <f>(Fall13!N310/Fall13!N298-1)*100</f>
        <v>0.80000000000000071</v>
      </c>
      <c r="AD302" s="63">
        <f>AVERAGE(Fall13!U299:U310)</f>
        <v>102.81968406622302</v>
      </c>
      <c r="AE302" s="15">
        <f>(Fall13!U310/Fall13!U298-1)*100</f>
        <v>1.4865530282335282</v>
      </c>
      <c r="AG302" s="65" t="e">
        <f>AVERAGE(Fall13!#REF!)</f>
        <v>#REF!</v>
      </c>
      <c r="AH302" s="15" t="e">
        <f>(Fall13!#REF!/Fall13!#REF!-1)*100</f>
        <v>#REF!</v>
      </c>
      <c r="AJ302" s="65" t="e">
        <f>AVERAGE(Fall13!#REF!)</f>
        <v>#REF!</v>
      </c>
      <c r="AK302" s="15" t="e">
        <f>(Fall13!#REF!/Fall13!#REF!-1)*100</f>
        <v>#REF!</v>
      </c>
      <c r="AM302" s="124">
        <f>Fall13!R310/Fall13!$R$16</f>
        <v>1.0809281433098408</v>
      </c>
      <c r="AN302" s="125" t="e">
        <f>Fall13!#REF!/Fall13!#REF!</f>
        <v>#REF!</v>
      </c>
      <c r="AP302" s="65">
        <f>Fall13!R310/Fall13!$R$125</f>
        <v>0.92403587166741841</v>
      </c>
      <c r="AQ302" s="65" t="e">
        <f>Fall13!#REF!/Fall13!#REF!</f>
        <v>#REF!</v>
      </c>
      <c r="AW302" s="131">
        <f>[7]Sheet1!$K313</f>
        <v>42763.679306165228</v>
      </c>
      <c r="AX302" s="132">
        <f t="shared" si="4"/>
        <v>42621.34722626063</v>
      </c>
    </row>
    <row r="303" spans="14:50">
      <c r="N303">
        <f>Fall13!A311</f>
        <v>2015</v>
      </c>
      <c r="O303">
        <f>Fall13!B311</f>
        <v>7</v>
      </c>
      <c r="P303" s="39">
        <f>AVERAGE(Fall13!Q300:Q311)</f>
        <v>748523.39342844428</v>
      </c>
      <c r="Q303" s="39">
        <f>AVERAGE(Fall13!T300:T311)</f>
        <v>33018.744767014767</v>
      </c>
      <c r="R303" s="15">
        <f>(Fall13!Q312/Fall13!Q300-1)*100</f>
        <v>5.5121912491297165</v>
      </c>
      <c r="S303" s="116">
        <f>(Fall13!R311/Fall13!R299-1)*100</f>
        <v>0.95426970972471992</v>
      </c>
      <c r="T303" s="117">
        <f>AVERAGE(Fall13!R300:R311)</f>
        <v>39731.240660984535</v>
      </c>
      <c r="U303" s="39">
        <f>AVERAGE(Fall13!M300:M311)</f>
        <v>6055.6754970151915</v>
      </c>
      <c r="V303" s="15">
        <f>(Fall13!M311/Fall13!M299-1)*100</f>
        <v>3.1681104947788086</v>
      </c>
      <c r="X303" s="39">
        <f>AVERAGE(Fall13!E300:E311)</f>
        <v>308.33112404919217</v>
      </c>
      <c r="Y303" s="15">
        <f>(Fall13!E311/Fall13!E299-1)*100</f>
        <v>-0.93553215553290325</v>
      </c>
      <c r="AA303" s="39">
        <f>AVERAGE(Fall13!N300:N311)</f>
        <v>1088.856792613283</v>
      </c>
      <c r="AB303" s="74">
        <f>(Fall13!N311/Fall13!N299-1)*100</f>
        <v>0.80000000000000071</v>
      </c>
      <c r="AD303" s="63">
        <f>AVERAGE(Fall13!U300:U311)</f>
        <v>102.94760968250273</v>
      </c>
      <c r="AE303" s="15">
        <f>(Fall13!U311/Fall13!U299-1)*100</f>
        <v>1.5030232840999691</v>
      </c>
      <c r="AG303" s="65" t="e">
        <f>AVERAGE(Fall13!#REF!)</f>
        <v>#REF!</v>
      </c>
      <c r="AH303" s="15" t="e">
        <f>(Fall13!#REF!/Fall13!#REF!-1)*100</f>
        <v>#REF!</v>
      </c>
      <c r="AJ303" s="65" t="e">
        <f>AVERAGE(Fall13!#REF!)</f>
        <v>#REF!</v>
      </c>
      <c r="AK303" s="15" t="e">
        <f>(Fall13!#REF!/Fall13!#REF!-1)*100</f>
        <v>#REF!</v>
      </c>
      <c r="AM303" s="124">
        <f>Fall13!R311/Fall13!$R$16</f>
        <v>1.0821365312219327</v>
      </c>
      <c r="AN303" s="125" t="e">
        <f>Fall13!#REF!/Fall13!#REF!</f>
        <v>#REF!</v>
      </c>
      <c r="AP303" s="65">
        <f>Fall13!R311/Fall13!$R$125</f>
        <v>0.92506886704696623</v>
      </c>
      <c r="AQ303" s="65" t="e">
        <f>Fall13!#REF!/Fall13!#REF!</f>
        <v>#REF!</v>
      </c>
      <c r="AW303" s="131">
        <f>[7]Sheet1!$K314</f>
        <v>42791.446943350726</v>
      </c>
      <c r="AX303" s="132">
        <f t="shared" si="4"/>
        <v>42645.433213222081</v>
      </c>
    </row>
    <row r="304" spans="14:50">
      <c r="N304">
        <f>Fall13!A312</f>
        <v>2015</v>
      </c>
      <c r="O304">
        <f>Fall13!B312</f>
        <v>8</v>
      </c>
      <c r="P304" s="39">
        <f>AVERAGE(Fall13!Q301:Q312)</f>
        <v>751879.66387235036</v>
      </c>
      <c r="Q304" s="39">
        <f>AVERAGE(Fall13!T301:T312)</f>
        <v>33087.902049947879</v>
      </c>
      <c r="R304" s="15">
        <f>(Fall13!Q313/Fall13!Q301-1)*100</f>
        <v>5.5640906968060566</v>
      </c>
      <c r="S304" s="116">
        <f>(Fall13!R312/Fall13!R300-1)*100</f>
        <v>0.98513924125571695</v>
      </c>
      <c r="T304" s="117">
        <f>AVERAGE(Fall13!R301:R312)</f>
        <v>39763.709167204528</v>
      </c>
      <c r="U304" s="39">
        <f>AVERAGE(Fall13!M301:M312)</f>
        <v>6071.6288157658064</v>
      </c>
      <c r="V304" s="15">
        <f>(Fall13!M312/Fall13!M300-1)*100</f>
        <v>3.2065280373132499</v>
      </c>
      <c r="X304" s="39">
        <f>AVERAGE(Fall13!E301:E312)</f>
        <v>308.10679857987338</v>
      </c>
      <c r="Y304" s="15">
        <f>(Fall13!E312/Fall13!E300-1)*100</f>
        <v>-0.86890919968528602</v>
      </c>
      <c r="AA304" s="39">
        <f>AVERAGE(Fall13!N301:N312)</f>
        <v>1089.580202142716</v>
      </c>
      <c r="AB304" s="74">
        <f>(Fall13!N312/Fall13!N300-1)*100</f>
        <v>0.80000000000000071</v>
      </c>
      <c r="AD304" s="63">
        <f>AVERAGE(Fall13!U301:U312)</f>
        <v>103.07676458174792</v>
      </c>
      <c r="AE304" s="15">
        <f>(Fall13!U312/Fall13!U300-1)*100</f>
        <v>1.5153389294290331</v>
      </c>
      <c r="AG304" s="65" t="e">
        <f>AVERAGE(Fall13!#REF!)</f>
        <v>#REF!</v>
      </c>
      <c r="AH304" s="15" t="e">
        <f>(Fall13!#REF!/Fall13!#REF!-1)*100</f>
        <v>#REF!</v>
      </c>
      <c r="AJ304" s="65" t="e">
        <f>AVERAGE(Fall13!#REF!)</f>
        <v>#REF!</v>
      </c>
      <c r="AK304" s="15" t="e">
        <f>(Fall13!#REF!/Fall13!#REF!-1)*100</f>
        <v>#REF!</v>
      </c>
      <c r="AM304" s="124">
        <f>Fall13!R312/Fall13!$R$16</f>
        <v>1.0830285103497925</v>
      </c>
      <c r="AN304" s="125" t="e">
        <f>Fall13!#REF!/Fall13!#REF!</f>
        <v>#REF!</v>
      </c>
      <c r="AP304" s="65">
        <f>Fall13!R312/Fall13!$R$125</f>
        <v>0.92583137907519164</v>
      </c>
      <c r="AQ304" s="65" t="e">
        <f>Fall13!#REF!/Fall13!#REF!</f>
        <v>#REF!</v>
      </c>
      <c r="AW304" s="131">
        <f>[7]Sheet1!$K315</f>
        <v>42820.469686442339</v>
      </c>
      <c r="AX304" s="132">
        <f t="shared" si="4"/>
        <v>42670.018396621854</v>
      </c>
    </row>
    <row r="305" spans="14:50">
      <c r="N305">
        <f>Fall13!A313</f>
        <v>2015</v>
      </c>
      <c r="O305">
        <f>Fall13!B313</f>
        <v>9</v>
      </c>
      <c r="P305" s="39">
        <f>AVERAGE(Fall13!Q302:Q313)</f>
        <v>755280.58355584915</v>
      </c>
      <c r="Q305" s="39">
        <f>AVERAGE(Fall13!T302:T313)</f>
        <v>33161.891930549442</v>
      </c>
      <c r="R305" s="15">
        <f>(Fall13!Q314/Fall13!Q302-1)*100</f>
        <v>5.6333054900260526</v>
      </c>
      <c r="S305" s="116">
        <f>(Fall13!R313/Fall13!R301-1)*100</f>
        <v>0.91146811745916878</v>
      </c>
      <c r="T305" s="117">
        <f>AVERAGE(Fall13!R302:R313)</f>
        <v>39793.783745930959</v>
      </c>
      <c r="U305" s="39">
        <f>AVERAGE(Fall13!M302:M313)</f>
        <v>6087.7976866774561</v>
      </c>
      <c r="V305" s="15">
        <f>(Fall13!M313/Fall13!M301-1)*100</f>
        <v>3.2419733773398463</v>
      </c>
      <c r="X305" s="39">
        <f>AVERAGE(Fall13!E302:E313)</f>
        <v>307.90368098991945</v>
      </c>
      <c r="Y305" s="15">
        <f>(Fall13!E313/Fall13!E301-1)*100</f>
        <v>-0.78757474650770209</v>
      </c>
      <c r="AA305" s="39">
        <f>AVERAGE(Fall13!N302:N313)</f>
        <v>1090.3043346038539</v>
      </c>
      <c r="AB305" s="74">
        <f>(Fall13!N313/Fall13!N301-1)*100</f>
        <v>0.80000000000000071</v>
      </c>
      <c r="AD305" s="63">
        <f>AVERAGE(Fall13!U302:U313)</f>
        <v>103.20696605209018</v>
      </c>
      <c r="AE305" s="15">
        <f>(Fall13!U313/Fall13!U301-1)*100</f>
        <v>1.5254254909600862</v>
      </c>
      <c r="AG305" s="65" t="e">
        <f>AVERAGE(Fall13!#REF!)</f>
        <v>#REF!</v>
      </c>
      <c r="AH305" s="15" t="e">
        <f>(Fall13!#REF!/Fall13!#REF!-1)*100</f>
        <v>#REF!</v>
      </c>
      <c r="AJ305" s="65" t="e">
        <f>AVERAGE(Fall13!#REF!)</f>
        <v>#REF!</v>
      </c>
      <c r="AK305" s="15" t="e">
        <f>(Fall13!#REF!/Fall13!#REF!-1)*100</f>
        <v>#REF!</v>
      </c>
      <c r="AM305" s="124">
        <f>Fall13!R313/Fall13!$R$16</f>
        <v>1.0834685920048563</v>
      </c>
      <c r="AN305" s="125" t="e">
        <f>Fall13!#REF!/Fall13!#REF!</f>
        <v>#REF!</v>
      </c>
      <c r="AP305" s="65">
        <f>Fall13!R313/Fall13!$R$125</f>
        <v>0.92620758468909714</v>
      </c>
      <c r="AQ305" s="65" t="e">
        <f>Fall13!#REF!/Fall13!#REF!</f>
        <v>#REF!</v>
      </c>
      <c r="AW305" s="131">
        <f>[7]Sheet1!$K316</f>
        <v>42848.977857361591</v>
      </c>
      <c r="AX305" s="132">
        <f t="shared" si="4"/>
        <v>42695.866557117864</v>
      </c>
    </row>
    <row r="306" spans="14:50">
      <c r="N306">
        <f>Fall13!A314</f>
        <v>2015</v>
      </c>
      <c r="O306">
        <f>Fall13!B314</f>
        <v>10</v>
      </c>
      <c r="P306" s="39">
        <f>AVERAGE(Fall13!Q303:Q314)</f>
        <v>758736.13560702419</v>
      </c>
      <c r="Q306" s="39">
        <f>AVERAGE(Fall13!T303:T314)</f>
        <v>33241.795451054073</v>
      </c>
      <c r="R306" s="15">
        <f>(Fall13!Q315/Fall13!Q303-1)*100</f>
        <v>5.6591652076949606</v>
      </c>
      <c r="S306" s="116">
        <f>(Fall13!R314/Fall13!R302-1)*100</f>
        <v>0.80449203646029144</v>
      </c>
      <c r="T306" s="117">
        <f>AVERAGE(Fall13!R303:R314)</f>
        <v>39820.36669514449</v>
      </c>
      <c r="U306" s="39">
        <f>AVERAGE(Fall13!M303:M314)</f>
        <v>6104.1729311894187</v>
      </c>
      <c r="V306" s="15">
        <f>(Fall13!M314/Fall13!M302-1)*100</f>
        <v>3.2751926909307949</v>
      </c>
      <c r="X306" s="39">
        <f>AVERAGE(Fall13!E303:E314)</f>
        <v>307.72340077274083</v>
      </c>
      <c r="Y306" s="15">
        <f>(Fall13!E314/Fall13!E302-1)*100</f>
        <v>-0.69973913194462112</v>
      </c>
      <c r="AA306" s="39">
        <f>AVERAGE(Fall13!N303:N314)</f>
        <v>1091.0291729243861</v>
      </c>
      <c r="AB306" s="74">
        <f>(Fall13!N314/Fall13!N302-1)*100</f>
        <v>0.80000000000000071</v>
      </c>
      <c r="AD306" s="63">
        <f>AVERAGE(Fall13!U303:U314)</f>
        <v>103.33886822543947</v>
      </c>
      <c r="AE306" s="15">
        <f>(Fall13!U314/Fall13!U302-1)*100</f>
        <v>1.5432238275812526</v>
      </c>
      <c r="AG306" s="65" t="e">
        <f>AVERAGE(Fall13!#REF!)</f>
        <v>#REF!</v>
      </c>
      <c r="AH306" s="15" t="e">
        <f>(Fall13!#REF!/Fall13!#REF!-1)*100</f>
        <v>#REF!</v>
      </c>
      <c r="AJ306" s="65" t="e">
        <f>AVERAGE(Fall13!#REF!)</f>
        <v>#REF!</v>
      </c>
      <c r="AK306" s="15" t="e">
        <f>(Fall13!#REF!/Fall13!#REF!-1)*100</f>
        <v>#REF!</v>
      </c>
      <c r="AM306" s="124">
        <f>Fall13!R314/Fall13!$R$16</f>
        <v>1.0838745744165528</v>
      </c>
      <c r="AN306" s="125" t="e">
        <f>Fall13!#REF!/Fall13!#REF!</f>
        <v>#REF!</v>
      </c>
      <c r="AP306" s="65">
        <f>Fall13!R314/Fall13!$R$125</f>
        <v>0.92655464042448121</v>
      </c>
      <c r="AQ306" s="65" t="e">
        <f>Fall13!#REF!/Fall13!#REF!</f>
        <v>#REF!</v>
      </c>
      <c r="AW306" s="131">
        <f>[7]Sheet1!$K317</f>
        <v>42876.216432854824</v>
      </c>
      <c r="AX306" s="132">
        <f t="shared" si="4"/>
        <v>42723.146823627423</v>
      </c>
    </row>
    <row r="307" spans="14:50">
      <c r="N307">
        <f>Fall13!A315</f>
        <v>2015</v>
      </c>
      <c r="O307">
        <f>Fall13!B315</f>
        <v>11</v>
      </c>
      <c r="P307" s="39">
        <f>AVERAGE(Fall13!Q304:Q315)</f>
        <v>762221.50510996068</v>
      </c>
      <c r="Q307" s="39">
        <f>AVERAGE(Fall13!T304:T315)</f>
        <v>33326.499565096463</v>
      </c>
      <c r="R307" s="15">
        <f>(Fall13!Q316/Fall13!Q304-1)*100</f>
        <v>5.6050338361341989</v>
      </c>
      <c r="S307" s="116">
        <f>(Fall13!R315/Fall13!R303-1)*100</f>
        <v>0.77227287931884714</v>
      </c>
      <c r="T307" s="117">
        <f>AVERAGE(Fall13!R304:R315)</f>
        <v>39845.914964739735</v>
      </c>
      <c r="U307" s="39">
        <f>AVERAGE(Fall13!M304:M315)</f>
        <v>6120.7445848733551</v>
      </c>
      <c r="V307" s="15">
        <f>(Fall13!M315/Fall13!M303-1)*100</f>
        <v>3.3060416132828285</v>
      </c>
      <c r="X307" s="39">
        <f>AVERAGE(Fall13!E304:E315)</f>
        <v>307.56372321584126</v>
      </c>
      <c r="Y307" s="15">
        <f>(Fall13!E315/Fall13!E303-1)*100</f>
        <v>-0.62039243684993695</v>
      </c>
      <c r="AA307" s="39">
        <f>AVERAGE(Fall13!N304:N315)</f>
        <v>1091.7545676549742</v>
      </c>
      <c r="AB307" s="74">
        <f>(Fall13!N315/Fall13!N303-1)*100</f>
        <v>0.80000000000000071</v>
      </c>
      <c r="AD307" s="63">
        <f>AVERAGE(Fall13!U304:U315)</f>
        <v>103.47410879029762</v>
      </c>
      <c r="AE307" s="15">
        <f>(Fall13!U315/Fall13!U303-1)*100</f>
        <v>1.5804264823768843</v>
      </c>
      <c r="AG307" s="65" t="e">
        <f>AVERAGE(Fall13!#REF!)</f>
        <v>#REF!</v>
      </c>
      <c r="AH307" s="15" t="e">
        <f>(Fall13!#REF!/Fall13!#REF!-1)*100</f>
        <v>#REF!</v>
      </c>
      <c r="AJ307" s="65" t="e">
        <f>AVERAGE(Fall13!#REF!)</f>
        <v>#REF!</v>
      </c>
      <c r="AK307" s="15" t="e">
        <f>(Fall13!#REF!/Fall13!#REF!-1)*100</f>
        <v>#REF!</v>
      </c>
      <c r="AM307" s="124">
        <f>Fall13!R315/Fall13!$R$16</f>
        <v>1.0847995388170149</v>
      </c>
      <c r="AN307" s="125" t="e">
        <f>Fall13!#REF!/Fall13!#REF!</f>
        <v>#REF!</v>
      </c>
      <c r="AP307" s="65">
        <f>Fall13!R315/Fall13!$R$125</f>
        <v>0.92734535004873542</v>
      </c>
      <c r="AQ307" s="65" t="e">
        <f>Fall13!#REF!/Fall13!#REF!</f>
        <v>#REF!</v>
      </c>
      <c r="AW307" s="131">
        <f>[7]Sheet1!$K318</f>
        <v>42900.896481478456</v>
      </c>
      <c r="AX307" s="132">
        <f t="shared" si="4"/>
        <v>42751.186802090182</v>
      </c>
    </row>
    <row r="308" spans="14:50">
      <c r="N308">
        <f>Fall13!A316</f>
        <v>2015</v>
      </c>
      <c r="O308">
        <f>Fall13!B316</f>
        <v>12</v>
      </c>
      <c r="P308" s="39">
        <f>AVERAGE(Fall13!Q305:Q316)</f>
        <v>765690.46106522006</v>
      </c>
      <c r="Q308" s="39">
        <f>AVERAGE(Fall13!T305:T316)</f>
        <v>33413.390072197195</v>
      </c>
      <c r="R308" s="15">
        <f>(Fall13!Q317/Fall13!Q305-1)*100</f>
        <v>5.5071468569774629</v>
      </c>
      <c r="S308" s="116">
        <f>(Fall13!R316/Fall13!R304-1)*100</f>
        <v>0.88200857358700091</v>
      </c>
      <c r="T308" s="117">
        <f>AVERAGE(Fall13!R305:R316)</f>
        <v>39875.109261127858</v>
      </c>
      <c r="U308" s="39">
        <f>AVERAGE(Fall13!M305:M316)</f>
        <v>6137.5033842913399</v>
      </c>
      <c r="V308" s="15">
        <f>(Fall13!M316/Fall13!M304-1)*100</f>
        <v>3.3346787345581275</v>
      </c>
      <c r="X308" s="39">
        <f>AVERAGE(Fall13!E305:E316)</f>
        <v>307.41971061287381</v>
      </c>
      <c r="Y308" s="15">
        <f>(Fall13!E316/Fall13!E304-1)*100</f>
        <v>-0.56006743536600734</v>
      </c>
      <c r="AA308" s="39">
        <f>AVERAGE(Fall13!N305:N316)</f>
        <v>1092.4803087468563</v>
      </c>
      <c r="AB308" s="74">
        <f>(Fall13!N316/Fall13!N304-1)*100</f>
        <v>0.80000000000000071</v>
      </c>
      <c r="AD308" s="63">
        <f>AVERAGE(Fall13!U305:U316)</f>
        <v>103.61468597566839</v>
      </c>
      <c r="AE308" s="15">
        <f>(Fall13!U316/Fall13!U304-1)*100</f>
        <v>1.6413169891510426</v>
      </c>
      <c r="AG308" s="65" t="e">
        <f>AVERAGE(Fall13!#REF!)</f>
        <v>#REF!</v>
      </c>
      <c r="AH308" s="15" t="e">
        <f>(Fall13!#REF!/Fall13!#REF!-1)*100</f>
        <v>#REF!</v>
      </c>
      <c r="AJ308" s="65" t="e">
        <f>AVERAGE(Fall13!#REF!)</f>
        <v>#REF!</v>
      </c>
      <c r="AK308" s="15" t="e">
        <f>(Fall13!#REF!/Fall13!#REF!-1)*100</f>
        <v>#REF!</v>
      </c>
      <c r="AM308" s="124">
        <f>Fall13!R316/Fall13!$R$16</f>
        <v>1.0865673669034821</v>
      </c>
      <c r="AN308" s="125" t="e">
        <f>Fall13!#REF!/Fall13!#REF!</f>
        <v>#REF!</v>
      </c>
      <c r="AP308" s="65">
        <f>Fall13!R316/Fall13!$R$125</f>
        <v>0.92885658516362002</v>
      </c>
      <c r="AQ308" s="65" t="e">
        <f>Fall13!#REF!/Fall13!#REF!</f>
        <v>#REF!</v>
      </c>
      <c r="AW308" s="131">
        <f>[7]Sheet1!$K319</f>
        <v>42922.756062955013</v>
      </c>
      <c r="AX308" s="132">
        <f t="shared" si="4"/>
        <v>42778.817349187069</v>
      </c>
    </row>
    <row r="309" spans="14:50">
      <c r="N309">
        <f>Fall13!A317</f>
        <v>2016</v>
      </c>
      <c r="O309">
        <f>Fall13!B317</f>
        <v>1</v>
      </c>
      <c r="P309" s="39">
        <f>AVERAGE(Fall13!Q306:Q317)</f>
        <v>769117.53957365837</v>
      </c>
      <c r="Q309" s="39">
        <f>AVERAGE(Fall13!T306:T317)</f>
        <v>33500.563910625468</v>
      </c>
      <c r="R309" s="15">
        <f>(Fall13!Q318/Fall13!Q306-1)*100</f>
        <v>5.4379682525370177</v>
      </c>
      <c r="S309" s="116">
        <f>(Fall13!R317/Fall13!R305-1)*100</f>
        <v>1.076745743843377</v>
      </c>
      <c r="T309" s="117">
        <f>AVERAGE(Fall13!R306:R317)</f>
        <v>39910.754017476233</v>
      </c>
      <c r="U309" s="39">
        <f>AVERAGE(Fall13!M306:M317)</f>
        <v>6154.4491430584649</v>
      </c>
      <c r="V309" s="15">
        <f>(Fall13!M317/Fall13!M305-1)*100</f>
        <v>3.3628097206021224</v>
      </c>
      <c r="X309" s="39">
        <f>AVERAGE(Fall13!E306:E317)</f>
        <v>307.28765580932134</v>
      </c>
      <c r="Y309" s="15">
        <f>(Fall13!E317/Fall13!E305-1)*100</f>
        <v>-0.51402368813779908</v>
      </c>
      <c r="AA309" s="39">
        <f>AVERAGE(Fall13!N306:N317)</f>
        <v>1093.9083101867966</v>
      </c>
      <c r="AB309" s="74">
        <f>(Fall13!N317/Fall13!N305-1)*100</f>
        <v>1.5735076804716641</v>
      </c>
      <c r="AD309" s="63">
        <f>AVERAGE(Fall13!U306:U317)</f>
        <v>103.76102444718282</v>
      </c>
      <c r="AE309" s="15">
        <f>(Fall13!U317/Fall13!U305-1)*100</f>
        <v>1.7072237566178927</v>
      </c>
      <c r="AG309" s="65" t="e">
        <f>AVERAGE(Fall13!#REF!)</f>
        <v>#REF!</v>
      </c>
      <c r="AH309" s="15" t="e">
        <f>(Fall13!#REF!/Fall13!#REF!-1)*100</f>
        <v>#REF!</v>
      </c>
      <c r="AJ309" s="65" t="e">
        <f>AVERAGE(Fall13!#REF!)</f>
        <v>#REF!</v>
      </c>
      <c r="AK309" s="15" t="e">
        <f>(Fall13!#REF!/Fall13!#REF!-1)*100</f>
        <v>#REF!</v>
      </c>
      <c r="AM309" s="124">
        <f>Fall13!R317/Fall13!$R$16</f>
        <v>1.0888084149813928</v>
      </c>
      <c r="AN309" s="125" t="e">
        <f>Fall13!#REF!/Fall13!#REF!</f>
        <v>#REF!</v>
      </c>
      <c r="AP309" s="65">
        <f>Fall13!R317/Fall13!$R$125</f>
        <v>0.9307723543356391</v>
      </c>
      <c r="AQ309" s="65" t="e">
        <f>Fall13!#REF!/Fall13!#REF!</f>
        <v>#REF!</v>
      </c>
      <c r="AW309" s="131">
        <f>[7]Sheet1!$K320</f>
        <v>42945.246887023059</v>
      </c>
      <c r="AX309" s="132">
        <f t="shared" si="4"/>
        <v>42805.447980212972</v>
      </c>
    </row>
    <row r="310" spans="14:50">
      <c r="N310">
        <f>Fall13!A318</f>
        <v>2016</v>
      </c>
      <c r="O310">
        <f>Fall13!B318</f>
        <v>2</v>
      </c>
      <c r="P310" s="39">
        <f>AVERAGE(Fall13!Q307:Q318)</f>
        <v>772518.80949760322</v>
      </c>
      <c r="Q310" s="39">
        <f>AVERAGE(Fall13!T307:T318)</f>
        <v>33587.643802551822</v>
      </c>
      <c r="R310" s="15">
        <f>(Fall13!Q319/Fall13!Q307-1)*100</f>
        <v>5.4210252379021773</v>
      </c>
      <c r="S310" s="116">
        <f>(Fall13!R318/Fall13!R306-1)*100</f>
        <v>1.2464226920484878</v>
      </c>
      <c r="T310" s="117">
        <f>AVERAGE(Fall13!R307:R318)</f>
        <v>39952.020666980665</v>
      </c>
      <c r="U310" s="39">
        <f>AVERAGE(Fall13!M307:M318)</f>
        <v>6171.6024379487098</v>
      </c>
      <c r="V310" s="15">
        <f>(Fall13!M318/Fall13!M306-1)*100</f>
        <v>3.3951810619674561</v>
      </c>
      <c r="X310" s="39">
        <f>AVERAGE(Fall13!E307:E318)</f>
        <v>307.16526416071321</v>
      </c>
      <c r="Y310" s="15">
        <f>(Fall13!E318/Fall13!E306-1)*100</f>
        <v>-0.47676024218599178</v>
      </c>
      <c r="AA310" s="39">
        <f>AVERAGE(Fall13!N307:N318)</f>
        <v>1095.2591050764563</v>
      </c>
      <c r="AB310" s="74">
        <f>(Fall13!N318/Fall13!N306-1)*100</f>
        <v>1.4893383022574147</v>
      </c>
      <c r="AD310" s="63">
        <f>AVERAGE(Fall13!U307:U318)</f>
        <v>103.91119412371518</v>
      </c>
      <c r="AE310" s="15">
        <f>(Fall13!U318/Fall13!U306-1)*100</f>
        <v>1.7503991562250132</v>
      </c>
      <c r="AG310" s="65" t="e">
        <f>AVERAGE(Fall13!#REF!)</f>
        <v>#REF!</v>
      </c>
      <c r="AH310" s="15" t="e">
        <f>(Fall13!#REF!/Fall13!#REF!-1)*100</f>
        <v>#REF!</v>
      </c>
      <c r="AJ310" s="65" t="e">
        <f>AVERAGE(Fall13!#REF!)</f>
        <v>#REF!</v>
      </c>
      <c r="AK310" s="15" t="e">
        <f>(Fall13!#REF!/Fall13!#REF!-1)*100</f>
        <v>#REF!</v>
      </c>
      <c r="AM310" s="124">
        <f>Fall13!R318/Fall13!$R$16</f>
        <v>1.0907652177476292</v>
      </c>
      <c r="AN310" s="125" t="e">
        <f>Fall13!#REF!/Fall13!#REF!</f>
        <v>#REF!</v>
      </c>
      <c r="AP310" s="65">
        <f>Fall13!R318/Fall13!$R$125</f>
        <v>0.93244513523321459</v>
      </c>
      <c r="AQ310" s="65" t="e">
        <f>Fall13!#REF!/Fall13!#REF!</f>
        <v>#REF!</v>
      </c>
      <c r="AW310" s="131">
        <f>[7]Sheet1!$K321</f>
        <v>42971.239502624638</v>
      </c>
    </row>
    <row r="311" spans="14:50">
      <c r="N311">
        <f>Fall13!A319</f>
        <v>2016</v>
      </c>
      <c r="O311">
        <f>Fall13!B319</f>
        <v>3</v>
      </c>
      <c r="P311" s="39">
        <f>AVERAGE(Fall13!Q308:Q319)</f>
        <v>775924.94046969619</v>
      </c>
      <c r="Q311" s="39">
        <f>AVERAGE(Fall13!T308:T319)</f>
        <v>33675.04853265261</v>
      </c>
      <c r="R311" s="15">
        <f>(Fall13!Q320/Fall13!Q308-1)*100</f>
        <v>5.424926497066207</v>
      </c>
      <c r="S311" s="116">
        <f>(Fall13!R319/Fall13!R307-1)*100</f>
        <v>1.3339285736023943</v>
      </c>
      <c r="T311" s="117">
        <f>AVERAGE(Fall13!R308:R319)</f>
        <v>39996.202444848153</v>
      </c>
      <c r="U311" s="39">
        <f>AVERAGE(Fall13!M308:M319)</f>
        <v>6188.9711319584167</v>
      </c>
      <c r="V311" s="15">
        <f>(Fall13!M319/Fall13!M307-1)*100</f>
        <v>3.4288566941480081</v>
      </c>
      <c r="X311" s="39">
        <f>AVERAGE(Fall13!E308:E319)</f>
        <v>307.05260005891762</v>
      </c>
      <c r="Y311" s="15">
        <f>(Fall13!E319/Fall13!E307-1)*100</f>
        <v>-0.43913030114682838</v>
      </c>
      <c r="AA311" s="39">
        <f>AVERAGE(Fall13!N308:N319)</f>
        <v>1096.5243269544314</v>
      </c>
      <c r="AB311" s="74">
        <f>(Fall13!N319/Fall13!N307-1)*100</f>
        <v>1.3946821856656522</v>
      </c>
      <c r="AD311" s="63">
        <f>AVERAGE(Fall13!U308:U319)</f>
        <v>104.06186579612915</v>
      </c>
      <c r="AE311" s="15">
        <f>(Fall13!U319/Fall13!U307-1)*100</f>
        <v>1.7542620791958452</v>
      </c>
      <c r="AG311" s="65" t="e">
        <f>AVERAGE(Fall13!#REF!)</f>
        <v>#REF!</v>
      </c>
      <c r="AH311" s="15" t="e">
        <f>(Fall13!#REF!/Fall13!#REF!-1)*100</f>
        <v>#REF!</v>
      </c>
      <c r="AJ311" s="65" t="e">
        <f>AVERAGE(Fall13!#REF!)</f>
        <v>#REF!</v>
      </c>
      <c r="AK311" s="15" t="e">
        <f>(Fall13!#REF!/Fall13!#REF!-1)*100</f>
        <v>#REF!</v>
      </c>
      <c r="AM311" s="124">
        <f>Fall13!R319/Fall13!$R$16</f>
        <v>1.092152346879542</v>
      </c>
      <c r="AN311" s="125" t="e">
        <f>Fall13!#REF!/Fall13!#REF!</f>
        <v>#REF!</v>
      </c>
      <c r="AP311" s="65">
        <f>Fall13!R319/Fall13!$R$125</f>
        <v>0.93363092828010263</v>
      </c>
      <c r="AQ311" s="65" t="e">
        <f>Fall13!#REF!/Fall13!#REF!</f>
        <v>#REF!</v>
      </c>
      <c r="AW311" s="131">
        <f>[7]Sheet1!$K322</f>
        <v>43003.537051191532</v>
      </c>
    </row>
    <row r="312" spans="14:50">
      <c r="N312">
        <f>Fall13!A320</f>
        <v>2016</v>
      </c>
      <c r="O312">
        <f>Fall13!B320</f>
        <v>4</v>
      </c>
      <c r="P312" s="39">
        <f>AVERAGE(Fall13!Q309:Q320)</f>
        <v>779348.27021543391</v>
      </c>
      <c r="Q312" s="39">
        <f>AVERAGE(Fall13!T309:T320)</f>
        <v>33762.814663175493</v>
      </c>
      <c r="R312" s="15">
        <f>(Fall13!Q321/Fall13!Q309-1)*100</f>
        <v>5.4149917574827233</v>
      </c>
      <c r="S312" s="116">
        <f>(Fall13!R320/Fall13!R308-1)*100</f>
        <v>1.3586888577653333</v>
      </c>
      <c r="T312" s="117">
        <f>AVERAGE(Fall13!R309:R320)</f>
        <v>40041.237738415999</v>
      </c>
      <c r="U312" s="39">
        <f>AVERAGE(Fall13!M309:M320)</f>
        <v>6206.5343553295525</v>
      </c>
      <c r="V312" s="15">
        <f>(Fall13!M320/Fall13!M308-1)*100</f>
        <v>3.45789228903568</v>
      </c>
      <c r="X312" s="39">
        <f>AVERAGE(Fall13!E309:E320)</f>
        <v>306.94979312447236</v>
      </c>
      <c r="Y312" s="15">
        <f>(Fall13!E320/Fall13!E308-1)*100</f>
        <v>-0.40092193107554852</v>
      </c>
      <c r="AA312" s="39">
        <f>AVERAGE(Fall13!N309:N320)</f>
        <v>1097.7009530640664</v>
      </c>
      <c r="AB312" s="74">
        <f>(Fall13!N320/Fall13!N308-1)*100</f>
        <v>1.2958757529064169</v>
      </c>
      <c r="AD312" s="63">
        <f>AVERAGE(Fall13!U309:U320)</f>
        <v>104.21018880411003</v>
      </c>
      <c r="AE312" s="15">
        <f>(Fall13!U320/Fall13!U308-1)*100</f>
        <v>1.724522606376655</v>
      </c>
      <c r="AG312" s="65" t="e">
        <f>AVERAGE(Fall13!#REF!)</f>
        <v>#REF!</v>
      </c>
      <c r="AH312" s="15" t="e">
        <f>(Fall13!#REF!/Fall13!#REF!-1)*100</f>
        <v>#REF!</v>
      </c>
      <c r="AJ312" s="65" t="e">
        <f>AVERAGE(Fall13!#REF!)</f>
        <v>#REF!</v>
      </c>
      <c r="AK312" s="15" t="e">
        <f>(Fall13!#REF!/Fall13!#REF!-1)*100</f>
        <v>#REF!</v>
      </c>
      <c r="AM312" s="124">
        <f>Fall13!R320/Fall13!$R$16</f>
        <v>1.0932303986586904</v>
      </c>
      <c r="AN312" s="125" t="e">
        <f>Fall13!#REF!/Fall13!#REF!</f>
        <v>#REF!</v>
      </c>
      <c r="AP312" s="65">
        <f>Fall13!R320/Fall13!$R$125</f>
        <v>0.93455250528002942</v>
      </c>
      <c r="AQ312" s="65" t="e">
        <f>Fall13!#REF!/Fall13!#REF!</f>
        <v>#REF!</v>
      </c>
      <c r="AW312" s="131">
        <f>[7]Sheet1!$K323</f>
        <v>43038.943260571148</v>
      </c>
    </row>
    <row r="313" spans="14:50">
      <c r="N313">
        <f>Fall13!A321</f>
        <v>2016</v>
      </c>
      <c r="O313">
        <f>Fall13!B321</f>
        <v>5</v>
      </c>
      <c r="P313" s="39">
        <f>AVERAGE(Fall13!Q310:Q321)</f>
        <v>782779.95249122649</v>
      </c>
      <c r="Q313" s="39">
        <f>AVERAGE(Fall13!T310:T321)</f>
        <v>33850.382423819276</v>
      </c>
      <c r="R313" s="15">
        <f>(Fall13!Q322/Fall13!Q310-1)*100</f>
        <v>5.3620124715476392</v>
      </c>
      <c r="S313" s="116">
        <f>(Fall13!R321/Fall13!R309-1)*100</f>
        <v>1.3629919329733786</v>
      </c>
      <c r="T313" s="117">
        <f>AVERAGE(Fall13!R310:R321)</f>
        <v>40086.461263946308</v>
      </c>
      <c r="U313" s="39">
        <f>AVERAGE(Fall13!M310:M321)</f>
        <v>6224.2764296749374</v>
      </c>
      <c r="V313" s="15">
        <f>(Fall13!M321/Fall13!M309-1)*100</f>
        <v>3.4836694738535234</v>
      </c>
      <c r="X313" s="39">
        <f>AVERAGE(Fall13!E310:E321)</f>
        <v>306.85558527236736</v>
      </c>
      <c r="Y313" s="15">
        <f>(Fall13!E321/Fall13!E309-1)*100</f>
        <v>-0.36757606099053763</v>
      </c>
      <c r="AA313" s="39">
        <f>AVERAGE(Fall13!N310:N321)</f>
        <v>1098.8010968761389</v>
      </c>
      <c r="AB313" s="74">
        <f>(Fall13!N321/Fall13!N309-1)*100</f>
        <v>1.2103048723443033</v>
      </c>
      <c r="AD313" s="63">
        <f>AVERAGE(Fall13!U310:U321)</f>
        <v>104.35483870226928</v>
      </c>
      <c r="AE313" s="15">
        <f>(Fall13!U321/Fall13!U309-1)*100</f>
        <v>1.6793213889015446</v>
      </c>
      <c r="AG313" s="65" t="e">
        <f>AVERAGE(Fall13!#REF!)</f>
        <v>#REF!</v>
      </c>
      <c r="AH313" s="15" t="e">
        <f>(Fall13!#REF!/Fall13!#REF!-1)*100</f>
        <v>#REF!</v>
      </c>
      <c r="AJ313" s="65" t="e">
        <f>AVERAGE(Fall13!#REF!)</f>
        <v>#REF!</v>
      </c>
      <c r="AK313" s="15" t="e">
        <f>(Fall13!#REF!/Fall13!#REF!-1)*100</f>
        <v>#REF!</v>
      </c>
      <c r="AM313" s="124">
        <f>Fall13!R321/Fall13!$R$16</f>
        <v>1.094380340608861</v>
      </c>
      <c r="AN313" s="125" t="e">
        <f>Fall13!#REF!/Fall13!#REF!</f>
        <v>#REF!</v>
      </c>
      <c r="AP313" s="65">
        <f>Fall13!R321/Fall13!$R$125</f>
        <v>0.9355355378885053</v>
      </c>
      <c r="AQ313" s="65" t="e">
        <f>Fall13!#REF!/Fall13!#REF!</f>
        <v>#REF!</v>
      </c>
      <c r="AW313" s="131">
        <f>[7]Sheet1!$K324</f>
        <v>43071.195646448657</v>
      </c>
    </row>
    <row r="314" spans="14:50">
      <c r="N314">
        <f>Fall13!A322</f>
        <v>2016</v>
      </c>
      <c r="O314">
        <f>Fall13!B322</f>
        <v>6</v>
      </c>
      <c r="P314" s="39">
        <f>AVERAGE(Fall13!Q311:Q322)</f>
        <v>786193.27189370932</v>
      </c>
      <c r="Q314" s="39">
        <f>AVERAGE(Fall13!T311:T322)</f>
        <v>33936.724746212858</v>
      </c>
      <c r="R314" s="15">
        <f>(Fall13!Q323/Fall13!Q311-1)*100</f>
        <v>5.2811717291517013</v>
      </c>
      <c r="S314" s="116">
        <f>(Fall13!R322/Fall13!R310-1)*100</f>
        <v>1.3845603327308886</v>
      </c>
      <c r="T314" s="117">
        <f>AVERAGE(Fall13!R311:R322)</f>
        <v>40132.454183459071</v>
      </c>
      <c r="U314" s="39">
        <f>AVERAGE(Fall13!M311:M322)</f>
        <v>6242.1667798538283</v>
      </c>
      <c r="V314" s="15">
        <f>(Fall13!M322/Fall13!M310-1)*100</f>
        <v>3.5033093624526446</v>
      </c>
      <c r="X314" s="39">
        <f>AVERAGE(Fall13!E311:E322)</f>
        <v>306.76772423461119</v>
      </c>
      <c r="Y314" s="15">
        <f>(Fall13!E322/Fall13!E310-1)*100</f>
        <v>-0.34299784402762601</v>
      </c>
      <c r="AA314" s="39">
        <f>AVERAGE(Fall13!N311:N322)</f>
        <v>1099.8428221878848</v>
      </c>
      <c r="AB314" s="74">
        <f>(Fall13!N322/Fall13!N310-1)*100</f>
        <v>1.1449151699015836</v>
      </c>
      <c r="AD314" s="63">
        <f>AVERAGE(Fall13!U311:U322)</f>
        <v>104.49561507665662</v>
      </c>
      <c r="AE314" s="15">
        <f>(Fall13!U322/Fall13!U310-1)*100</f>
        <v>1.6319284748647522</v>
      </c>
      <c r="AG314" s="65" t="e">
        <f>AVERAGE(Fall13!#REF!)</f>
        <v>#REF!</v>
      </c>
      <c r="AH314" s="15" t="e">
        <f>(Fall13!#REF!/Fall13!#REF!-1)*100</f>
        <v>#REF!</v>
      </c>
      <c r="AJ314" s="65" t="e">
        <f>AVERAGE(Fall13!#REF!)</f>
        <v>#REF!</v>
      </c>
      <c r="AK314" s="15" t="e">
        <f>(Fall13!#REF!/Fall13!#REF!-1)*100</f>
        <v>#REF!</v>
      </c>
      <c r="AM314" s="124">
        <f>Fall13!R322/Fall13!$R$16</f>
        <v>1.0958942456074332</v>
      </c>
      <c r="AN314" s="125" t="e">
        <f>Fall13!#REF!/Fall13!#REF!</f>
        <v>#REF!</v>
      </c>
      <c r="AP314" s="65">
        <f>Fall13!R322/Fall13!$R$125</f>
        <v>0.93682970580672953</v>
      </c>
      <c r="AQ314" s="65" t="e">
        <f>Fall13!#REF!/Fall13!#REF!</f>
        <v>#REF!</v>
      </c>
      <c r="AW314" s="131">
        <f>[7]Sheet1!$K325</f>
        <v>43096.723268972608</v>
      </c>
    </row>
    <row r="315" spans="14:50">
      <c r="N315">
        <f>Fall13!A323</f>
        <v>2016</v>
      </c>
      <c r="O315">
        <f>Fall13!B323</f>
        <v>7</v>
      </c>
      <c r="P315" s="39">
        <f>AVERAGE(Fall13!Q312:Q323)</f>
        <v>789570.5810535932</v>
      </c>
      <c r="Q315" s="39">
        <f>AVERAGE(Fall13!T312:T323)</f>
        <v>34021.123354129595</v>
      </c>
      <c r="R315" s="15">
        <f>(Fall13!Q324/Fall13!Q312-1)*100</f>
        <v>5.2012845936029173</v>
      </c>
      <c r="S315" s="116">
        <f>(Fall13!R323/Fall13!R311-1)*100</f>
        <v>1.430072207022981</v>
      </c>
      <c r="T315" s="117">
        <f>AVERAGE(Fall13!R312:R323)</f>
        <v>40180.012042318769</v>
      </c>
      <c r="U315" s="39">
        <f>AVERAGE(Fall13!M312:M323)</f>
        <v>6260.1554136099685</v>
      </c>
      <c r="V315" s="15">
        <f>(Fall13!M323/Fall13!M311-1)*100</f>
        <v>3.5130272497657877</v>
      </c>
      <c r="X315" s="39">
        <f>AVERAGE(Fall13!E312:E323)</f>
        <v>306.68263465737442</v>
      </c>
      <c r="Y315" s="15">
        <f>(Fall13!E323/Fall13!E311-1)*100</f>
        <v>-0.33234776156959578</v>
      </c>
      <c r="AA315" s="39">
        <f>AVERAGE(Fall13!N312:N323)</f>
        <v>1100.8346578060452</v>
      </c>
      <c r="AB315" s="74">
        <f>(Fall13!N323/Fall13!N311-1)*100</f>
        <v>1.0891351156941953</v>
      </c>
      <c r="AD315" s="63">
        <f>AVERAGE(Fall13!U312:U323)</f>
        <v>104.63235360249723</v>
      </c>
      <c r="AE315" s="15">
        <f>(Fall13!U323/Fall13!U311-1)*100</f>
        <v>1.5827783684380092</v>
      </c>
      <c r="AG315" s="65" t="e">
        <f>AVERAGE(Fall13!#REF!)</f>
        <v>#REF!</v>
      </c>
      <c r="AH315" s="15" t="e">
        <f>(Fall13!#REF!/Fall13!#REF!-1)*100</f>
        <v>#REF!</v>
      </c>
      <c r="AJ315" s="65" t="e">
        <f>AVERAGE(Fall13!#REF!)</f>
        <v>#REF!</v>
      </c>
      <c r="AK315" s="15" t="e">
        <f>(Fall13!#REF!/Fall13!#REF!-1)*100</f>
        <v>#REF!</v>
      </c>
      <c r="AM315" s="124">
        <f>Fall13!R323/Fall13!$R$16</f>
        <v>1.0976118649969799</v>
      </c>
      <c r="AN315" s="125" t="e">
        <f>Fall13!#REF!/Fall13!#REF!</f>
        <v>#REF!</v>
      </c>
      <c r="AP315" s="65">
        <f>Fall13!R323/Fall13!$R$125</f>
        <v>0.93829801981042715</v>
      </c>
      <c r="AQ315" s="65" t="e">
        <f>Fall13!#REF!/Fall13!#REF!</f>
        <v>#REF!</v>
      </c>
      <c r="AW315" s="131">
        <f>[7]Sheet1!$K326</f>
        <v>43118.432837487657</v>
      </c>
    </row>
    <row r="316" spans="14:50">
      <c r="N316">
        <f>Fall13!A324</f>
        <v>2016</v>
      </c>
      <c r="O316">
        <f>Fall13!B324</f>
        <v>8</v>
      </c>
      <c r="P316" s="39">
        <f>AVERAGE(Fall13!Q313:Q324)</f>
        <v>792912.11541117681</v>
      </c>
      <c r="Q316" s="39">
        <f>AVERAGE(Fall13!T313:T324)</f>
        <v>34103.409612666561</v>
      </c>
      <c r="R316" s="15">
        <f>(Fall13!Q325/Fall13!Q313-1)*100</f>
        <v>5.1441235055645906</v>
      </c>
      <c r="S316" s="116">
        <f>(Fall13!R324/Fall13!R312-1)*100</f>
        <v>1.4975209203268891</v>
      </c>
      <c r="T316" s="117">
        <f>AVERAGE(Fall13!R313:R324)</f>
        <v>40229.853995918071</v>
      </c>
      <c r="U316" s="39">
        <f>AVERAGE(Fall13!M313:M324)</f>
        <v>6278.1724538201997</v>
      </c>
      <c r="V316" s="15">
        <f>(Fall13!M324/Fall13!M312-1)*100</f>
        <v>3.5088134466295218</v>
      </c>
      <c r="X316" s="39">
        <f>AVERAGE(Fall13!E313:E324)</f>
        <v>306.59531678999338</v>
      </c>
      <c r="Y316" s="15">
        <f>(Fall13!E324/Fall13!E312-1)*100</f>
        <v>-0.34118430557423807</v>
      </c>
      <c r="AA316" s="39">
        <f>AVERAGE(Fall13!N313:N324)</f>
        <v>1101.7692167042062</v>
      </c>
      <c r="AB316" s="74">
        <f>(Fall13!N324/Fall13!N312-1)*100</f>
        <v>1.0253022403785339</v>
      </c>
      <c r="AD316" s="63">
        <f>AVERAGE(Fall13!U313:U324)</f>
        <v>104.76449682836983</v>
      </c>
      <c r="AE316" s="15">
        <f>(Fall13!U324/Fall13!U312-1)*100</f>
        <v>1.5272570240486782</v>
      </c>
      <c r="AG316" s="65" t="e">
        <f>AVERAGE(Fall13!#REF!)</f>
        <v>#REF!</v>
      </c>
      <c r="AH316" s="15" t="e">
        <f>(Fall13!#REF!/Fall13!#REF!-1)*100</f>
        <v>#REF!</v>
      </c>
      <c r="AJ316" s="65" t="e">
        <f>AVERAGE(Fall13!#REF!)</f>
        <v>#REF!</v>
      </c>
      <c r="AK316" s="15" t="e">
        <f>(Fall13!#REF!/Fall13!#REF!-1)*100</f>
        <v>#REF!</v>
      </c>
      <c r="AM316" s="124">
        <f>Fall13!R324/Fall13!$R$16</f>
        <v>1.0992470888653854</v>
      </c>
      <c r="AN316" s="125" t="e">
        <f>Fall13!#REF!/Fall13!#REF!</f>
        <v>#REF!</v>
      </c>
      <c r="AP316" s="65">
        <f>Fall13!R324/Fall13!$R$125</f>
        <v>0.93969589766379358</v>
      </c>
      <c r="AQ316" s="65" t="e">
        <f>Fall13!#REF!/Fall13!#REF!</f>
        <v>#REF!</v>
      </c>
      <c r="AW316" s="131">
        <f>[7]Sheet1!$K327</f>
        <v>43141.866470053603</v>
      </c>
    </row>
    <row r="317" spans="14:50">
      <c r="N317">
        <f>Fall13!A325</f>
        <v>2016</v>
      </c>
      <c r="O317">
        <f>Fall13!B325</f>
        <v>9</v>
      </c>
      <c r="P317" s="39">
        <f>AVERAGE(Fall13!Q314:Q325)</f>
        <v>796231.28752701136</v>
      </c>
      <c r="Q317" s="39">
        <f>AVERAGE(Fall13!T314:T325)</f>
        <v>34183.829174266248</v>
      </c>
      <c r="R317" s="15">
        <f>(Fall13!Q326/Fall13!Q314-1)*100</f>
        <v>5.0969895659615849</v>
      </c>
      <c r="S317" s="116">
        <f>(Fall13!R325/Fall13!R313-1)*100</f>
        <v>1.5760592727065204</v>
      </c>
      <c r="T317" s="117">
        <f>AVERAGE(Fall13!R314:R325)</f>
        <v>40282.331254788616</v>
      </c>
      <c r="U317" s="39">
        <f>AVERAGE(Fall13!M314:M325)</f>
        <v>6296.138202592093</v>
      </c>
      <c r="V317" s="15">
        <f>(Fall13!M325/Fall13!M313-1)*100</f>
        <v>3.4891430528968925</v>
      </c>
      <c r="X317" s="39">
        <f>AVERAGE(Fall13!E314:E325)</f>
        <v>306.50033679068326</v>
      </c>
      <c r="Y317" s="15">
        <f>(Fall13!E325/Fall13!E313-1)*100</f>
        <v>-0.37120203051376199</v>
      </c>
      <c r="AA317" s="39">
        <f>AVERAGE(Fall13!N314:N325)</f>
        <v>1102.6318170401487</v>
      </c>
      <c r="AB317" s="74">
        <f>(Fall13!N325/Fall13!N313-1)*100</f>
        <v>0.9454118934929312</v>
      </c>
      <c r="AD317" s="63">
        <f>AVERAGE(Fall13!U314:U325)</f>
        <v>104.89140135423183</v>
      </c>
      <c r="AE317" s="15">
        <f>(Fall13!U325/Fall13!U313-1)*100</f>
        <v>1.4644596271682575</v>
      </c>
      <c r="AG317" s="65" t="e">
        <f>AVERAGE(Fall13!#REF!)</f>
        <v>#REF!</v>
      </c>
      <c r="AH317" s="15" t="e">
        <f>(Fall13!#REF!/Fall13!#REF!-1)*100</f>
        <v>#REF!</v>
      </c>
      <c r="AJ317" s="65" t="e">
        <f>AVERAGE(Fall13!#REF!)</f>
        <v>#REF!</v>
      </c>
      <c r="AK317" s="15" t="e">
        <f>(Fall13!#REF!/Fall13!#REF!-1)*100</f>
        <v>#REF!</v>
      </c>
      <c r="AM317" s="124">
        <f>Fall13!R325/Fall13!$R$16</f>
        <v>1.1005446992160115</v>
      </c>
      <c r="AN317" s="125" t="e">
        <f>Fall13!#REF!/Fall13!#REF!</f>
        <v>#REF!</v>
      </c>
      <c r="AP317" s="65">
        <f>Fall13!R325/Fall13!$R$125</f>
        <v>0.94080516521210067</v>
      </c>
      <c r="AQ317" s="65" t="e">
        <f>Fall13!#REF!/Fall13!#REF!</f>
        <v>#REF!</v>
      </c>
      <c r="AW317" s="131">
        <f>[7]Sheet1!$K328</f>
        <v>43169.670772639867</v>
      </c>
    </row>
    <row r="318" spans="14:50">
      <c r="N318">
        <f>Fall13!A326</f>
        <v>2016</v>
      </c>
      <c r="O318">
        <f>Fall13!B326</f>
        <v>10</v>
      </c>
      <c r="P318" s="39">
        <f>AVERAGE(Fall13!Q315:Q326)</f>
        <v>799533.98466695647</v>
      </c>
      <c r="Q318" s="39">
        <f>AVERAGE(Fall13!T315:T326)</f>
        <v>34262.239301563452</v>
      </c>
      <c r="R318" s="15">
        <f>(Fall13!Q327/Fall13!Q315-1)*100</f>
        <v>5.039244184047531</v>
      </c>
      <c r="S318" s="116">
        <f>(Fall13!R326/Fall13!R314-1)*100</f>
        <v>1.6392197400067587</v>
      </c>
      <c r="T318" s="117">
        <f>AVERAGE(Fall13!R315:R326)</f>
        <v>40336.931987781085</v>
      </c>
      <c r="U318" s="39">
        <f>AVERAGE(Fall13!M315:M326)</f>
        <v>6313.9980316222855</v>
      </c>
      <c r="V318" s="15">
        <f>(Fall13!M326/Fall13!M314-1)*100</f>
        <v>3.4588389887381776</v>
      </c>
      <c r="X318" s="39">
        <f>AVERAGE(Fall13!E315:E326)</f>
        <v>306.39431026887195</v>
      </c>
      <c r="Y318" s="15">
        <f>(Fall13!E326/Fall13!E314-1)*100</f>
        <v>-0.41443098168012504</v>
      </c>
      <c r="AA318" s="39">
        <f>AVERAGE(Fall13!N315:N326)</f>
        <v>1103.4148546743756</v>
      </c>
      <c r="AB318" s="74">
        <f>(Fall13!N326/Fall13!N314-1)*100</f>
        <v>0.85737525494802291</v>
      </c>
      <c r="AD318" s="63">
        <f>AVERAGE(Fall13!U315:U326)</f>
        <v>105.01237267991286</v>
      </c>
      <c r="AE318" s="15">
        <f>(Fall13!U326/Fall13!U314-1)*100</f>
        <v>1.3938256786445447</v>
      </c>
      <c r="AG318" s="65" t="e">
        <f>AVERAGE(Fall13!#REF!)</f>
        <v>#REF!</v>
      </c>
      <c r="AH318" s="15" t="e">
        <f>(Fall13!#REF!/Fall13!#REF!-1)*100</f>
        <v>#REF!</v>
      </c>
      <c r="AJ318" s="65" t="e">
        <f>AVERAGE(Fall13!#REF!)</f>
        <v>#REF!</v>
      </c>
      <c r="AK318" s="15" t="e">
        <f>(Fall13!#REF!/Fall13!#REF!-1)*100</f>
        <v>#REF!</v>
      </c>
      <c r="AM318" s="124">
        <f>Fall13!R326/Fall13!$R$16</f>
        <v>1.1016416603973032</v>
      </c>
      <c r="AN318" s="125" t="e">
        <f>Fall13!#REF!/Fall13!#REF!</f>
        <v>#REF!</v>
      </c>
      <c r="AP318" s="65">
        <f>Fall13!R326/Fall13!$R$125</f>
        <v>0.94174290699226793</v>
      </c>
      <c r="AQ318" s="65" t="e">
        <f>Fall13!#REF!/Fall13!#REF!</f>
        <v>#REF!</v>
      </c>
      <c r="AW318" s="131">
        <f>[7]Sheet1!$K329</f>
        <v>43200.506707992114</v>
      </c>
    </row>
    <row r="319" spans="14:50">
      <c r="N319">
        <f>Fall13!A327</f>
        <v>2016</v>
      </c>
      <c r="O319">
        <f>Fall13!B327</f>
        <v>11</v>
      </c>
      <c r="P319" s="39">
        <f>AVERAGE(Fall13!Q316:Q327)</f>
        <v>802813.19317928387</v>
      </c>
      <c r="Q319" s="39">
        <f>AVERAGE(Fall13!T316:T327)</f>
        <v>34337.930744665347</v>
      </c>
      <c r="R319" s="15">
        <f>(Fall13!Q328/Fall13!Q316-1)*100</f>
        <v>4.9571199676270661</v>
      </c>
      <c r="S319" s="116">
        <f>(Fall13!R327/Fall13!R315-1)*100</f>
        <v>1.6544318588848972</v>
      </c>
      <c r="T319" s="117">
        <f>AVERAGE(Fall13!R316:R327)</f>
        <v>40392.086448858288</v>
      </c>
      <c r="U319" s="39">
        <f>AVERAGE(Fall13!M316:M327)</f>
        <v>6331.7325462017325</v>
      </c>
      <c r="V319" s="15">
        <f>(Fall13!M327/Fall13!M315-1)*100</f>
        <v>3.4248065992589449</v>
      </c>
      <c r="X319" s="39">
        <f>AVERAGE(Fall13!E316:E327)</f>
        <v>306.27674761130055</v>
      </c>
      <c r="Y319" s="15">
        <f>(Fall13!E327/Fall13!E315-1)*100</f>
        <v>-0.45961557062679237</v>
      </c>
      <c r="AA319" s="39">
        <f>AVERAGE(Fall13!N316:N327)</f>
        <v>1104.1241105271292</v>
      </c>
      <c r="AB319" s="74">
        <f>(Fall13!N327/Fall13!N315-1)*100</f>
        <v>0.77599332708573332</v>
      </c>
      <c r="AD319" s="63">
        <f>AVERAGE(Fall13!U316:U327)</f>
        <v>105.12682949169506</v>
      </c>
      <c r="AE319" s="15">
        <f>(Fall13!U327/Fall13!U315-1)*100</f>
        <v>1.3167366831827065</v>
      </c>
      <c r="AG319" s="65" t="e">
        <f>AVERAGE(Fall13!#REF!)</f>
        <v>#REF!</v>
      </c>
      <c r="AH319" s="15" t="e">
        <f>(Fall13!#REF!/Fall13!#REF!-1)*100</f>
        <v>#REF!</v>
      </c>
      <c r="AJ319" s="65" t="e">
        <f>AVERAGE(Fall13!#REF!)</f>
        <v>#REF!</v>
      </c>
      <c r="AK319" s="15" t="e">
        <f>(Fall13!#REF!/Fall13!#REF!-1)*100</f>
        <v>#REF!</v>
      </c>
      <c r="AM319" s="124">
        <f>Fall13!R327/Fall13!$R$16</f>
        <v>1.1027468079922402</v>
      </c>
      <c r="AN319" s="125" t="e">
        <f>Fall13!#REF!/Fall13!#REF!</f>
        <v>#REF!</v>
      </c>
      <c r="AP319" s="65">
        <f>Fall13!R327/Fall13!$R$125</f>
        <v>0.94268764696182938</v>
      </c>
      <c r="AQ319" s="65" t="e">
        <f>Fall13!#REF!/Fall13!#REF!</f>
        <v>#REF!</v>
      </c>
      <c r="AW319" s="131">
        <f>[7]Sheet1!$K330</f>
        <v>43231.053033398261</v>
      </c>
    </row>
    <row r="320" spans="14:50">
      <c r="N320">
        <f>Fall13!A328</f>
        <v>2016</v>
      </c>
      <c r="O320">
        <f>Fall13!B328</f>
        <v>12</v>
      </c>
      <c r="P320" s="39">
        <f>AVERAGE(Fall13!Q317:Q328)</f>
        <v>806053.11549022573</v>
      </c>
      <c r="Q320" s="39">
        <f>AVERAGE(Fall13!T317:T328)</f>
        <v>34409.895791708841</v>
      </c>
      <c r="R320" s="15">
        <f>(Fall13!Q329/Fall13!Q317-1)*100</f>
        <v>4.8562407715107003</v>
      </c>
      <c r="S320" s="116">
        <f>(Fall13!R328/Fall13!R316-1)*100</f>
        <v>1.6053392388228671</v>
      </c>
      <c r="T320" s="117">
        <f>AVERAGE(Fall13!R317:R328)</f>
        <v>40445.691504077338</v>
      </c>
      <c r="U320" s="39">
        <f>AVERAGE(Fall13!M317:M328)</f>
        <v>6349.3408490643387</v>
      </c>
      <c r="V320" s="15">
        <f>(Fall13!M328/Fall13!M316-1)*100</f>
        <v>3.3906464151665539</v>
      </c>
      <c r="X320" s="39">
        <f>AVERAGE(Fall13!E317:E328)</f>
        <v>306.14887539914901</v>
      </c>
      <c r="Y320" s="15">
        <f>(Fall13!E328/Fall13!E316-1)*100</f>
        <v>-0.50009807042399324</v>
      </c>
      <c r="AA320" s="39">
        <f>AVERAGE(Fall13!N317:N328)</f>
        <v>1104.7763498312663</v>
      </c>
      <c r="AB320" s="74">
        <f>(Fall13!N328/Fall13!N316-1)*100</f>
        <v>0.713271230152146</v>
      </c>
      <c r="AD320" s="63">
        <f>AVERAGE(Fall13!U317:U328)</f>
        <v>105.23433437134246</v>
      </c>
      <c r="AE320" s="15">
        <f>(Fall13!U328/Fall13!U316-1)*100</f>
        <v>1.2349105898448176</v>
      </c>
      <c r="AG320" s="65" t="e">
        <f>AVERAGE(Fall13!#REF!)</f>
        <v>#REF!</v>
      </c>
      <c r="AH320" s="15" t="e">
        <f>(Fall13!#REF!/Fall13!#REF!-1)*100</f>
        <v>#REF!</v>
      </c>
      <c r="AJ320" s="65" t="e">
        <f>AVERAGE(Fall13!#REF!)</f>
        <v>#REF!</v>
      </c>
      <c r="AK320" s="15" t="e">
        <f>(Fall13!#REF!/Fall13!#REF!-1)*100</f>
        <v>#REF!</v>
      </c>
      <c r="AM320" s="124">
        <f>Fall13!R328/Fall13!$R$16</f>
        <v>1.1040104592006281</v>
      </c>
      <c r="AN320" s="125" t="e">
        <f>Fall13!#REF!/Fall13!#REF!</f>
        <v>#REF!</v>
      </c>
      <c r="AP320" s="65">
        <f>Fall13!R328/Fall13!$R$125</f>
        <v>0.9437678843976417</v>
      </c>
      <c r="AQ320" s="65" t="e">
        <f>Fall13!#REF!/Fall13!#REF!</f>
        <v>#REF!</v>
      </c>
      <c r="AW320" s="131">
        <f>[7]Sheet1!$K331</f>
        <v>43259.082658313448</v>
      </c>
    </row>
    <row r="321" spans="14:49">
      <c r="N321">
        <f>Fall13!A329</f>
        <v>2017</v>
      </c>
      <c r="O321">
        <f>Fall13!B329</f>
        <v>1</v>
      </c>
      <c r="P321" s="39">
        <f>AVERAGE(Fall13!Q318:Q329)</f>
        <v>809241.56456885755</v>
      </c>
      <c r="Q321" s="39">
        <f>AVERAGE(Fall13!T318:T329)</f>
        <v>34477.636702425436</v>
      </c>
      <c r="R321" s="15">
        <f>(Fall13!Q330/Fall13!Q318-1)*100</f>
        <v>4.7491417533321867</v>
      </c>
      <c r="S321" s="116">
        <f>(Fall13!R329/Fall13!R317-1)*100</f>
        <v>1.5264920012448835</v>
      </c>
      <c r="T321" s="117">
        <f>AVERAGE(Fall13!R318:R329)</f>
        <v>40496.768843906131</v>
      </c>
      <c r="U321" s="39">
        <f>AVERAGE(Fall13!M318:M329)</f>
        <v>6366.7883013172022</v>
      </c>
      <c r="V321" s="15">
        <f>(Fall13!M329/Fall13!M317-1)*100</f>
        <v>3.3497237052686923</v>
      </c>
      <c r="X321" s="39">
        <f>AVERAGE(Fall13!E318:E329)</f>
        <v>306.00989351327394</v>
      </c>
      <c r="Y321" s="15">
        <f>(Fall13!E329/Fall13!E317-1)*100</f>
        <v>-0.54378254634142031</v>
      </c>
      <c r="AA321" s="39">
        <f>AVERAGE(Fall13!N318:N329)</f>
        <v>1105.3955342656868</v>
      </c>
      <c r="AB321" s="74">
        <f>(Fall13!N329/Fall13!N317-1)*100</f>
        <v>0.67170688755939789</v>
      </c>
      <c r="AD321" s="63">
        <f>AVERAGE(Fall13!U318:U329)</f>
        <v>105.33461402241771</v>
      </c>
      <c r="AE321" s="15">
        <f>(Fall13!U329/Fall13!U317-1)*100</f>
        <v>1.1502518628251135</v>
      </c>
      <c r="AG321" s="65" t="e">
        <f>AVERAGE(Fall13!#REF!)</f>
        <v>#REF!</v>
      </c>
      <c r="AH321" s="15" t="e">
        <f>(Fall13!#REF!/Fall13!#REF!-1)*100</f>
        <v>#REF!</v>
      </c>
      <c r="AJ321" s="65" t="e">
        <f>AVERAGE(Fall13!#REF!)</f>
        <v>#REF!</v>
      </c>
      <c r="AK321" s="15" t="e">
        <f>(Fall13!#REF!/Fall13!#REF!-1)*100</f>
        <v>#REF!</v>
      </c>
      <c r="AM321" s="124">
        <f>Fall13!R329/Fall13!$R$16</f>
        <v>1.1054289883449651</v>
      </c>
      <c r="AN321" s="125" t="e">
        <f>Fall13!#REF!/Fall13!#REF!</f>
        <v>#REF!</v>
      </c>
      <c r="AP321" s="65">
        <f>Fall13!R329/Fall13!$R$125</f>
        <v>0.94498051987437137</v>
      </c>
      <c r="AQ321" s="65" t="e">
        <f>Fall13!#REF!/Fall13!#REF!</f>
        <v>#REF!</v>
      </c>
      <c r="AW321" s="131">
        <f>[7]Sheet1!$K332</f>
        <v>43286.181636244386</v>
      </c>
    </row>
    <row r="322" spans="14:49">
      <c r="N322">
        <f>Fall13!A330</f>
        <v>2017</v>
      </c>
      <c r="O322">
        <f>Fall13!B330</f>
        <v>2</v>
      </c>
      <c r="P322" s="39">
        <f>AVERAGE(Fall13!Q319:Q330)</f>
        <v>812373.52734916622</v>
      </c>
      <c r="Q322" s="39">
        <f>AVERAGE(Fall13!T319:T330)</f>
        <v>34541.623266403658</v>
      </c>
      <c r="R322" s="15">
        <f>(Fall13!Q331/Fall13!Q319-1)*100</f>
        <v>4.6494402076712182</v>
      </c>
      <c r="S322" s="116">
        <f>(Fall13!R330/Fall13!R318-1)*100</f>
        <v>1.4745794736977125</v>
      </c>
      <c r="T322" s="117">
        <f>AVERAGE(Fall13!R319:R330)</f>
        <v>40546.19783360872</v>
      </c>
      <c r="U322" s="39">
        <f>AVERAGE(Fall13!M319:M330)</f>
        <v>6383.9831269871074</v>
      </c>
      <c r="V322" s="15">
        <f>(Fall13!M330/Fall13!M318-1)*100</f>
        <v>3.2916440451306705</v>
      </c>
      <c r="X322" s="39">
        <f>AVERAGE(Fall13!E319:E330)</f>
        <v>305.85708384389898</v>
      </c>
      <c r="Y322" s="15">
        <f>(Fall13!E330/Fall13!E318-1)*100</f>
        <v>-0.59810106808351193</v>
      </c>
      <c r="AA322" s="39">
        <f>AVERAGE(Fall13!N319:N330)</f>
        <v>1105.9956145402209</v>
      </c>
      <c r="AB322" s="74">
        <f>(Fall13!N330/Fall13!N318-1)*100</f>
        <v>0.65191786110168071</v>
      </c>
      <c r="AD322" s="63">
        <f>AVERAGE(Fall13!U319:U330)</f>
        <v>105.42799111857606</v>
      </c>
      <c r="AE322" s="15">
        <f>(Fall13!U330/Fall13!U318-1)*100</f>
        <v>1.0696928490457669</v>
      </c>
      <c r="AG322" s="65" t="e">
        <f>AVERAGE(Fall13!#REF!)</f>
        <v>#REF!</v>
      </c>
      <c r="AH322" s="15" t="e">
        <f>(Fall13!#REF!/Fall13!#REF!-1)*100</f>
        <v>#REF!</v>
      </c>
      <c r="AJ322" s="65" t="e">
        <f>AVERAGE(Fall13!#REF!)</f>
        <v>#REF!</v>
      </c>
      <c r="AK322" s="15" t="e">
        <f>(Fall13!#REF!/Fall13!#REF!-1)*100</f>
        <v>#REF!</v>
      </c>
      <c r="AM322" s="124">
        <f>Fall13!R330/Fall13!$R$16</f>
        <v>1.1068494177547699</v>
      </c>
      <c r="AN322" s="125" t="e">
        <f>Fall13!#REF!/Fall13!#REF!</f>
        <v>#REF!</v>
      </c>
      <c r="AP322" s="65">
        <f>Fall13!R330/Fall13!$R$125</f>
        <v>0.94619477980085653</v>
      </c>
      <c r="AQ322" s="65" t="e">
        <f>Fall13!#REF!/Fall13!#REF!</f>
        <v>#REF!</v>
      </c>
      <c r="AW322" s="131">
        <f>[7]Sheet1!$K333</f>
        <v>43312.747416072387</v>
      </c>
    </row>
    <row r="323" spans="14:49">
      <c r="N323">
        <f>Fall13!A331</f>
        <v>2017</v>
      </c>
      <c r="O323">
        <f>Fall13!B331</f>
        <v>3</v>
      </c>
      <c r="P323" s="39">
        <f>AVERAGE(Fall13!Q320:Q331)</f>
        <v>815453.22312049649</v>
      </c>
      <c r="Q323" s="39">
        <f>AVERAGE(Fall13!T320:T331)</f>
        <v>34602.840914667548</v>
      </c>
      <c r="R323" s="15">
        <f>(Fall13!Q332/Fall13!Q320-1)*100</f>
        <v>4.5656126586414603</v>
      </c>
      <c r="S323" s="116">
        <f>(Fall13!R331/Fall13!R319-1)*100</f>
        <v>1.4736618378393906</v>
      </c>
      <c r="T323" s="117">
        <f>AVERAGE(Fall13!R320:R331)</f>
        <v>40595.658883346667</v>
      </c>
      <c r="U323" s="39">
        <f>AVERAGE(Fall13!M320:M331)</f>
        <v>6400.8248170698525</v>
      </c>
      <c r="V323" s="15">
        <f>(Fall13!M331/Fall13!M319-1)*100</f>
        <v>3.2145939109514687</v>
      </c>
      <c r="X323" s="39">
        <f>AVERAGE(Fall13!E320:E331)</f>
        <v>305.6853064444669</v>
      </c>
      <c r="Y323" s="15">
        <f>(Fall13!E331/Fall13!E319-1)*100</f>
        <v>-0.67248900609927498</v>
      </c>
      <c r="AA323" s="39">
        <f>AVERAGE(Fall13!N320:N331)</f>
        <v>1106.5953633951901</v>
      </c>
      <c r="AB323" s="74">
        <f>(Fall13!N331/Fall13!N319-1)*100</f>
        <v>0.65202284110739139</v>
      </c>
      <c r="AD323" s="63">
        <f>AVERAGE(Fall13!U320:U331)</f>
        <v>105.51487670931321</v>
      </c>
      <c r="AE323" s="15">
        <f>(Fall13!U331/Fall13!U319-1)*100</f>
        <v>0.99416396143172658</v>
      </c>
      <c r="AG323" s="65" t="e">
        <f>AVERAGE(Fall13!#REF!)</f>
        <v>#REF!</v>
      </c>
      <c r="AH323" s="15" t="e">
        <f>(Fall13!#REF!/Fall13!#REF!-1)*100</f>
        <v>#REF!</v>
      </c>
      <c r="AJ323" s="65" t="e">
        <f>AVERAGE(Fall13!#REF!)</f>
        <v>#REF!</v>
      </c>
      <c r="AK323" s="15" t="e">
        <f>(Fall13!#REF!/Fall13!#REF!-1)*100</f>
        <v>#REF!</v>
      </c>
      <c r="AM323" s="124">
        <f>Fall13!R331/Fall13!$R$16</f>
        <v>1.1082469792265732</v>
      </c>
      <c r="AN323" s="125" t="e">
        <f>Fall13!#REF!/Fall13!#REF!</f>
        <v>#REF!</v>
      </c>
      <c r="AP323" s="65">
        <f>Fall13!R331/Fall13!$R$125</f>
        <v>0.94738949097643221</v>
      </c>
      <c r="AQ323" s="65" t="e">
        <f>Fall13!#REF!/Fall13!#REF!</f>
        <v>#REF!</v>
      </c>
      <c r="AW323" s="131">
        <f>[7]Sheet1!$K334</f>
        <v>43341.481745131612</v>
      </c>
    </row>
    <row r="324" spans="14:49">
      <c r="N324">
        <f>Fall13!A332</f>
        <v>2017</v>
      </c>
      <c r="O324">
        <f>Fall13!B332</f>
        <v>4</v>
      </c>
      <c r="P324" s="39">
        <f>AVERAGE(Fall13!Q321:Q332)</f>
        <v>818490.58995183092</v>
      </c>
      <c r="Q324" s="39">
        <f>AVERAGE(Fall13!T321:T332)</f>
        <v>34662.124034417582</v>
      </c>
      <c r="R324" s="15">
        <f>(Fall13!Q333/Fall13!Q321-1)*100</f>
        <v>4.494872647553283</v>
      </c>
      <c r="S324" s="116">
        <f>(Fall13!R332/Fall13!R320-1)*100</f>
        <v>1.4982045784083686</v>
      </c>
      <c r="T324" s="117">
        <f>AVERAGE(Fall13!R321:R332)</f>
        <v>40645.99330560711</v>
      </c>
      <c r="U324" s="39">
        <f>AVERAGE(Fall13!M321:M332)</f>
        <v>6417.2567654838103</v>
      </c>
      <c r="V324" s="15">
        <f>(Fall13!M332/Fall13!M320-1)*100</f>
        <v>3.1270345003452382</v>
      </c>
      <c r="X324" s="39">
        <f>AVERAGE(Fall13!E321:E332)</f>
        <v>305.49068790195901</v>
      </c>
      <c r="Y324" s="15">
        <f>(Fall13!E332/Fall13!E320-1)*100</f>
        <v>-0.76201987997054355</v>
      </c>
      <c r="AA324" s="39">
        <f>AVERAGE(Fall13!N321:N332)</f>
        <v>1107.2086349816102</v>
      </c>
      <c r="AB324" s="74">
        <f>(Fall13!N332/Fall13!N320-1)*100</f>
        <v>0.66678521730743068</v>
      </c>
      <c r="AD324" s="63">
        <f>AVERAGE(Fall13!U321:U332)</f>
        <v>105.59563931310294</v>
      </c>
      <c r="AE324" s="15">
        <f>(Fall13!U332/Fall13!U320-1)*100</f>
        <v>0.92309206818899092</v>
      </c>
      <c r="AG324" s="65" t="e">
        <f>AVERAGE(Fall13!#REF!)</f>
        <v>#REF!</v>
      </c>
      <c r="AH324" s="15" t="e">
        <f>(Fall13!#REF!/Fall13!#REF!-1)*100</f>
        <v>#REF!</v>
      </c>
      <c r="AJ324" s="65" t="e">
        <f>AVERAGE(Fall13!#REF!)</f>
        <v>#REF!</v>
      </c>
      <c r="AK324" s="15" t="e">
        <f>(Fall13!#REF!/Fall13!#REF!-1)*100</f>
        <v>#REF!</v>
      </c>
      <c r="AM324" s="124">
        <f>Fall13!R332/Fall13!$R$16</f>
        <v>1.109609226543947</v>
      </c>
      <c r="AN324" s="125" t="e">
        <f>Fall13!#REF!/Fall13!#REF!</f>
        <v>#REF!</v>
      </c>
      <c r="AP324" s="65">
        <f>Fall13!R332/Fall13!$R$125</f>
        <v>0.94855401370176495</v>
      </c>
      <c r="AQ324" s="65" t="e">
        <f>Fall13!#REF!/Fall13!#REF!</f>
        <v>#REF!</v>
      </c>
      <c r="AW324" s="131">
        <f>[7]Sheet1!$K335</f>
        <v>43372.65145563431</v>
      </c>
    </row>
    <row r="325" spans="14:49">
      <c r="N325">
        <f>Fall13!A333</f>
        <v>2017</v>
      </c>
      <c r="O325">
        <f>Fall13!B333</f>
        <v>5</v>
      </c>
      <c r="P325" s="39">
        <f>AVERAGE(Fall13!Q322:Q333)</f>
        <v>821493.40817180544</v>
      </c>
      <c r="Q325" s="39">
        <f>AVERAGE(Fall13!T322:T333)</f>
        <v>34719.848562173305</v>
      </c>
      <c r="R325" s="15">
        <f>(Fall13!Q334/Fall13!Q322-1)*100</f>
        <v>4.4370488656258367</v>
      </c>
      <c r="S325" s="116">
        <f>(Fall13!R333/Fall13!R321-1)*100</f>
        <v>1.5083006939241583</v>
      </c>
      <c r="T325" s="117">
        <f>AVERAGE(Fall13!R322:R333)</f>
        <v>40696.720224280121</v>
      </c>
      <c r="U325" s="39">
        <f>AVERAGE(Fall13!M322:M333)</f>
        <v>6433.2570491153529</v>
      </c>
      <c r="V325" s="15">
        <f>(Fall13!M333/Fall13!M321-1)*100</f>
        <v>3.0359066214258323</v>
      </c>
      <c r="X325" s="39">
        <f>AVERAGE(Fall13!E322:E333)</f>
        <v>305.27336768165191</v>
      </c>
      <c r="Y325" s="15">
        <f>(Fall13!E333/Fall13!E321-1)*100</f>
        <v>-0.85105878213622699</v>
      </c>
      <c r="AA325" s="39">
        <f>AVERAGE(Fall13!N322:N333)</f>
        <v>1107.8407459458456</v>
      </c>
      <c r="AB325" s="74">
        <f>(Fall13!N333/Fall13!N321-1)*100</f>
        <v>0.68709044904473604</v>
      </c>
      <c r="AD325" s="63">
        <f>AVERAGE(Fall13!U322:U333)</f>
        <v>105.67063323817142</v>
      </c>
      <c r="AE325" s="15">
        <f>(Fall13!U333/Fall13!U321-1)*100</f>
        <v>0.85626685369424305</v>
      </c>
      <c r="AG325" s="65" t="e">
        <f>AVERAGE(Fall13!#REF!)</f>
        <v>#REF!</v>
      </c>
      <c r="AH325" s="15" t="e">
        <f>(Fall13!#REF!/Fall13!#REF!-1)*100</f>
        <v>#REF!</v>
      </c>
      <c r="AJ325" s="65" t="e">
        <f>AVERAGE(Fall13!#REF!)</f>
        <v>#REF!</v>
      </c>
      <c r="AK325" s="15" t="e">
        <f>(Fall13!#REF!/Fall13!#REF!-1)*100</f>
        <v>#REF!</v>
      </c>
      <c r="AM325" s="124">
        <f>Fall13!R333/Fall13!$R$16</f>
        <v>1.1108868868804342</v>
      </c>
      <c r="AN325" s="125" t="e">
        <f>Fall13!#REF!/Fall13!#REF!</f>
        <v>#REF!</v>
      </c>
      <c r="AP325" s="65">
        <f>Fall13!R333/Fall13!$R$125</f>
        <v>0.94964622689838474</v>
      </c>
      <c r="AQ325" s="65" t="e">
        <f>Fall13!#REF!/Fall13!#REF!</f>
        <v>#REF!</v>
      </c>
      <c r="AW325" s="131">
        <f>[7]Sheet1!$K336</f>
        <v>43403.804629137885</v>
      </c>
    </row>
    <row r="326" spans="14:49">
      <c r="N326">
        <f>Fall13!A334</f>
        <v>2017</v>
      </c>
      <c r="O326">
        <f>Fall13!B334</f>
        <v>6</v>
      </c>
      <c r="P326" s="39">
        <f>AVERAGE(Fall13!Q323:Q334)</f>
        <v>824469.37015262514</v>
      </c>
      <c r="Q326" s="39">
        <f>AVERAGE(Fall13!T323:T334)</f>
        <v>34776.046342737078</v>
      </c>
      <c r="R326" s="15">
        <f>(Fall13!Q335/Fall13!Q323-1)*100</f>
        <v>4.3878656477665201</v>
      </c>
      <c r="S326" s="116">
        <f>(Fall13!R334/Fall13!R322-1)*100</f>
        <v>1.4762558827956074</v>
      </c>
      <c r="T326" s="117">
        <f>AVERAGE(Fall13!R323:R334)</f>
        <v>40746.438099119034</v>
      </c>
      <c r="U326" s="39">
        <f>AVERAGE(Fall13!M323:M334)</f>
        <v>6448.845331153444</v>
      </c>
      <c r="V326" s="15">
        <f>(Fall13!M334/Fall13!M322-1)*100</f>
        <v>2.9491962111636516</v>
      </c>
      <c r="X326" s="39">
        <f>AVERAGE(Fall13!E323:E334)</f>
        <v>305.03553496905766</v>
      </c>
      <c r="Y326" s="15">
        <f>(Fall13!E334/Fall13!E322-1)*100</f>
        <v>-0.93166296535833748</v>
      </c>
      <c r="AA326" s="39">
        <f>AVERAGE(Fall13!N323:N334)</f>
        <v>1108.4904368292673</v>
      </c>
      <c r="AB326" s="74">
        <f>(Fall13!N334/Fall13!N322-1)*100</f>
        <v>0.70596441621806338</v>
      </c>
      <c r="AD326" s="63">
        <f>AVERAGE(Fall13!U323:U334)</f>
        <v>105.74017628830369</v>
      </c>
      <c r="AE326" s="15">
        <f>(Fall13!U334/Fall13!U322-1)*100</f>
        <v>0.79322229548390855</v>
      </c>
      <c r="AG326" s="65" t="e">
        <f>AVERAGE(Fall13!#REF!)</f>
        <v>#REF!</v>
      </c>
      <c r="AH326" s="15" t="e">
        <f>(Fall13!#REF!/Fall13!#REF!-1)*100</f>
        <v>#REF!</v>
      </c>
      <c r="AJ326" s="65" t="e">
        <f>AVERAGE(Fall13!#REF!)</f>
        <v>#REF!</v>
      </c>
      <c r="AK326" s="15" t="e">
        <f>(Fall13!#REF!/Fall13!#REF!-1)*100</f>
        <v>#REF!</v>
      </c>
      <c r="AM326" s="124">
        <f>Fall13!R334/Fall13!$R$16</f>
        <v>1.1120724488774316</v>
      </c>
      <c r="AN326" s="125" t="e">
        <f>Fall13!#REF!/Fall13!#REF!</f>
        <v>#REF!</v>
      </c>
      <c r="AP326" s="65">
        <f>Fall13!R334/Fall13!$R$125</f>
        <v>0.95065970945047829</v>
      </c>
      <c r="AQ326" s="65" t="e">
        <f>Fall13!#REF!/Fall13!#REF!</f>
        <v>#REF!</v>
      </c>
      <c r="AW326" s="131">
        <f>[7]Sheet1!$K337</f>
        <v>43433.837046756635</v>
      </c>
    </row>
    <row r="327" spans="14:49">
      <c r="N327">
        <f>Fall13!A335</f>
        <v>2017</v>
      </c>
      <c r="O327">
        <f>Fall13!B335</f>
        <v>7</v>
      </c>
      <c r="P327" s="39">
        <f>AVERAGE(Fall13!Q324:Q335)</f>
        <v>827423.60188912612</v>
      </c>
      <c r="Q327" s="39">
        <f>AVERAGE(Fall13!T324:T335)</f>
        <v>34830.747586536294</v>
      </c>
      <c r="R327" s="15">
        <f>(Fall13!Q336/Fall13!Q324-1)*100</f>
        <v>4.3407996063646204</v>
      </c>
      <c r="S327" s="116">
        <f>(Fall13!R335/Fall13!R323-1)*100</f>
        <v>1.4206303482018567</v>
      </c>
      <c r="T327" s="117">
        <f>AVERAGE(Fall13!R324:R335)</f>
        <v>40794.357585007398</v>
      </c>
      <c r="U327" s="39">
        <f>AVERAGE(Fall13!M324:M335)</f>
        <v>6464.050946683994</v>
      </c>
      <c r="V327" s="15">
        <f>(Fall13!M335/Fall13!M323-1)*100</f>
        <v>2.8687475652725336</v>
      </c>
      <c r="X327" s="39">
        <f>AVERAGE(Fall13!E324:E335)</f>
        <v>304.77743194844328</v>
      </c>
      <c r="Y327" s="15">
        <f>(Fall13!E335/Fall13!E323-1)*100</f>
        <v>-1.0114752285011019</v>
      </c>
      <c r="AA327" s="39">
        <f>AVERAGE(Fall13!N324:N335)</f>
        <v>1109.1540506832746</v>
      </c>
      <c r="AB327" s="74">
        <f>(Fall13!N335/Fall13!N323-1)*100</f>
        <v>0.72086347908058013</v>
      </c>
      <c r="AD327" s="63">
        <f>AVERAGE(Fall13!U324:U335)</f>
        <v>105.80464311205604</v>
      </c>
      <c r="AE327" s="15">
        <f>(Fall13!U335/Fall13!U323-1)*100</f>
        <v>0.73459065463450379</v>
      </c>
      <c r="AG327" s="65" t="e">
        <f>AVERAGE(Fall13!#REF!)</f>
        <v>#REF!</v>
      </c>
      <c r="AH327" s="15" t="e">
        <f>(Fall13!#REF!/Fall13!#REF!-1)*100</f>
        <v>#REF!</v>
      </c>
      <c r="AJ327" s="65" t="e">
        <f>AVERAGE(Fall13!#REF!)</f>
        <v>#REF!</v>
      </c>
      <c r="AK327" s="15" t="e">
        <f>(Fall13!#REF!/Fall13!#REF!-1)*100</f>
        <v>#REF!</v>
      </c>
      <c r="AM327" s="124">
        <f>Fall13!R335/Fall13!$R$16</f>
        <v>1.1132048722565915</v>
      </c>
      <c r="AN327" s="125" t="e">
        <f>Fall13!#REF!/Fall13!#REF!</f>
        <v>#REF!</v>
      </c>
      <c r="AP327" s="65">
        <f>Fall13!R335/Fall13!$R$125</f>
        <v>0.95162776623643119</v>
      </c>
      <c r="AQ327" s="65" t="e">
        <f>Fall13!#REF!/Fall13!#REF!</f>
        <v>#REF!</v>
      </c>
      <c r="AW327" s="131">
        <f>[7]Sheet1!$K338</f>
        <v>43462.949792392297</v>
      </c>
    </row>
    <row r="328" spans="14:49">
      <c r="N328">
        <f>Fall13!A336</f>
        <v>2017</v>
      </c>
      <c r="O328">
        <f>Fall13!B336</f>
        <v>8</v>
      </c>
      <c r="P328" s="39">
        <f>AVERAGE(Fall13!Q325:Q336)</f>
        <v>830357.37209379592</v>
      </c>
      <c r="Q328" s="39">
        <f>AVERAGE(Fall13!T325:T336)</f>
        <v>34884.071183166823</v>
      </c>
      <c r="R328" s="15">
        <f>(Fall13!Q337/Fall13!Q325-1)*100</f>
        <v>4.2941004684768913</v>
      </c>
      <c r="S328" s="116">
        <f>(Fall13!R336/Fall13!R324-1)*100</f>
        <v>1.3746315696277156</v>
      </c>
      <c r="T328" s="117">
        <f>AVERAGE(Fall13!R325:R336)</f>
        <v>40840.794558464382</v>
      </c>
      <c r="U328" s="39">
        <f>AVERAGE(Fall13!M325:M336)</f>
        <v>6478.8961613552356</v>
      </c>
      <c r="V328" s="15">
        <f>(Fall13!M336/Fall13!M324-1)*100</f>
        <v>2.7930967716835786</v>
      </c>
      <c r="X328" s="39">
        <f>AVERAGE(Fall13!E325:E336)</f>
        <v>304.4956181507884</v>
      </c>
      <c r="Y328" s="15">
        <f>(Fall13!E336/Fall13!E324-1)*100</f>
        <v>-1.1049241245020602</v>
      </c>
      <c r="AA328" s="39">
        <f>AVERAGE(Fall13!N325:N336)</f>
        <v>1109.8270954502896</v>
      </c>
      <c r="AB328" s="74">
        <f>(Fall13!N336/Fall13!N324-1)*100</f>
        <v>0.73090178581138865</v>
      </c>
      <c r="AD328" s="63">
        <f>AVERAGE(Fall13!U325:U336)</f>
        <v>105.86441487081747</v>
      </c>
      <c r="AE328" s="15">
        <f>(Fall13!U336/Fall13!U324-1)*100</f>
        <v>0.68042554313447745</v>
      </c>
      <c r="AG328" s="65" t="e">
        <f>AVERAGE(Fall13!#REF!)</f>
        <v>#REF!</v>
      </c>
      <c r="AH328" s="15" t="e">
        <f>(Fall13!#REF!/Fall13!#REF!-1)*100</f>
        <v>#REF!</v>
      </c>
      <c r="AJ328" s="65" t="e">
        <f>AVERAGE(Fall13!#REF!)</f>
        <v>#REF!</v>
      </c>
      <c r="AK328" s="15" t="e">
        <f>(Fall13!#REF!/Fall13!#REF!-1)*100</f>
        <v>#REF!</v>
      </c>
      <c r="AM328" s="124">
        <f>Fall13!R336/Fall13!$R$16</f>
        <v>1.1143576863771425</v>
      </c>
      <c r="AN328" s="125" t="e">
        <f>Fall13!#REF!/Fall13!#REF!</f>
        <v>#REF!</v>
      </c>
      <c r="AP328" s="65">
        <f>Fall13!R336/Fall13!$R$125</f>
        <v>0.9526132541315766</v>
      </c>
      <c r="AQ328" s="65" t="e">
        <f>Fall13!#REF!/Fall13!#REF!</f>
        <v>#REF!</v>
      </c>
      <c r="AW328" s="131">
        <f>[7]Sheet1!$K339</f>
        <v>43492.291425125761</v>
      </c>
    </row>
    <row r="329" spans="14:49">
      <c r="N329">
        <f>Fall13!A337</f>
        <v>2017</v>
      </c>
      <c r="O329">
        <f>Fall13!B337</f>
        <v>9</v>
      </c>
      <c r="P329" s="39">
        <f>AVERAGE(Fall13!Q326:Q337)</f>
        <v>833270.60758816043</v>
      </c>
      <c r="Q329" s="39">
        <f>AVERAGE(Fall13!T326:T337)</f>
        <v>34936.271599793348</v>
      </c>
      <c r="R329" s="15">
        <f>(Fall13!Q338/Fall13!Q326-1)*100</f>
        <v>4.2507759576367432</v>
      </c>
      <c r="S329" s="116">
        <f>(Fall13!R337/Fall13!R325-1)*100</f>
        <v>1.3614977886645452</v>
      </c>
      <c r="T329" s="117">
        <f>AVERAGE(Fall13!R326:R337)</f>
        <v>40886.842147424053</v>
      </c>
      <c r="U329" s="39">
        <f>AVERAGE(Fall13!M326:M337)</f>
        <v>6493.4084639476469</v>
      </c>
      <c r="V329" s="15">
        <f>(Fall13!M337/Fall13!M325-1)*100</f>
        <v>2.7234222904659822</v>
      </c>
      <c r="X329" s="39">
        <f>AVERAGE(Fall13!E326:E337)</f>
        <v>304.1859160939066</v>
      </c>
      <c r="Y329" s="15">
        <f>(Fall13!E337/Fall13!E325-1)*100</f>
        <v>-1.2148911831980191</v>
      </c>
      <c r="AA329" s="39">
        <f>AVERAGE(Fall13!N326:N337)</f>
        <v>1110.5051381740507</v>
      </c>
      <c r="AB329" s="74">
        <f>(Fall13!N337/Fall13!N325-1)*100</f>
        <v>0.73617643900316665</v>
      </c>
      <c r="AD329" s="63">
        <f>AVERAGE(Fall13!U326:U337)</f>
        <v>105.92009556545163</v>
      </c>
      <c r="AE329" s="15">
        <f>(Fall13!U337/Fall13!U325-1)*100</f>
        <v>0.6332730267645692</v>
      </c>
      <c r="AG329" s="65" t="e">
        <f>AVERAGE(Fall13!#REF!)</f>
        <v>#REF!</v>
      </c>
      <c r="AH329" s="15" t="e">
        <f>(Fall13!#REF!/Fall13!#REF!-1)*100</f>
        <v>#REF!</v>
      </c>
      <c r="AJ329" s="65" t="e">
        <f>AVERAGE(Fall13!#REF!)</f>
        <v>#REF!</v>
      </c>
      <c r="AK329" s="15" t="e">
        <f>(Fall13!#REF!/Fall13!#REF!-1)*100</f>
        <v>#REF!</v>
      </c>
      <c r="AM329" s="124">
        <f>Fall13!R337/Fall13!$R$16</f>
        <v>1.1155285909591022</v>
      </c>
      <c r="AN329" s="125" t="e">
        <f>Fall13!#REF!/Fall13!#REF!</f>
        <v>#REF!</v>
      </c>
      <c r="AP329" s="65">
        <f>Fall13!R337/Fall13!$R$125</f>
        <v>0.95361420673210517</v>
      </c>
      <c r="AQ329" s="65" t="e">
        <f>Fall13!#REF!/Fall13!#REF!</f>
        <v>#REF!</v>
      </c>
      <c r="AW329" s="131">
        <f>[7]Sheet1!$K340</f>
        <v>43521.596312339308</v>
      </c>
    </row>
    <row r="330" spans="14:49">
      <c r="N330">
        <f>Fall13!A338</f>
        <v>2017</v>
      </c>
      <c r="O330">
        <f>Fall13!B338</f>
        <v>10</v>
      </c>
      <c r="P330" s="39">
        <f>AVERAGE(Fall13!Q327:Q338)</f>
        <v>836165.37381767202</v>
      </c>
      <c r="Q330" s="39">
        <f>AVERAGE(Fall13!T327:T338)</f>
        <v>34987.612289163102</v>
      </c>
      <c r="R330" s="15">
        <f>(Fall13!Q339/Fall13!Q327-1)*100</f>
        <v>4.2166297617006743</v>
      </c>
      <c r="S330" s="116">
        <f>(Fall13!R338/Fall13!R326-1)*100</f>
        <v>1.3683712063073061</v>
      </c>
      <c r="T330" s="117">
        <f>AVERAGE(Fall13!R327:R338)</f>
        <v>40933.168333483838</v>
      </c>
      <c r="U330" s="39">
        <f>AVERAGE(Fall13!M327:M338)</f>
        <v>6507.588167488906</v>
      </c>
      <c r="V330" s="15">
        <f>(Fall13!M338/Fall13!M326-1)*100</f>
        <v>2.654315842701771</v>
      </c>
      <c r="X330" s="39">
        <f>AVERAGE(Fall13!E327:E338)</f>
        <v>303.84757593473904</v>
      </c>
      <c r="Y330" s="15">
        <f>(Fall13!E338/Fall13!E326-1)*100</f>
        <v>-1.3279901077998479</v>
      </c>
      <c r="AA330" s="39">
        <f>AVERAGE(Fall13!N327:N338)</f>
        <v>1111.1881950594657</v>
      </c>
      <c r="AB330" s="74">
        <f>(Fall13!N338/Fall13!N326-1)*100</f>
        <v>0.74154501755185898</v>
      </c>
      <c r="AD330" s="63">
        <f>AVERAGE(Fall13!U327:U338)</f>
        <v>105.97225398533878</v>
      </c>
      <c r="AE330" s="15">
        <f>(Fall13!U338/Fall13!U326-1)*100</f>
        <v>0.59270547352816561</v>
      </c>
      <c r="AG330" s="65" t="e">
        <f>AVERAGE(Fall13!#REF!)</f>
        <v>#REF!</v>
      </c>
      <c r="AH330" s="15" t="e">
        <f>(Fall13!#REF!/Fall13!#REF!-1)*100</f>
        <v>#REF!</v>
      </c>
      <c r="AJ330" s="65" t="e">
        <f>AVERAGE(Fall13!#REF!)</f>
        <v>#REF!</v>
      </c>
      <c r="AK330" s="15" t="e">
        <f>(Fall13!#REF!/Fall13!#REF!-1)*100</f>
        <v>#REF!</v>
      </c>
      <c r="AM330" s="124">
        <f>Fall13!R338/Fall13!$R$16</f>
        <v>1.1167162076748656</v>
      </c>
      <c r="AN330" s="125" t="e">
        <f>Fall13!#REF!/Fall13!#REF!</f>
        <v>#REF!</v>
      </c>
      <c r="AP330" s="65">
        <f>Fall13!R338/Fall13!$R$125</f>
        <v>0.95462944576899145</v>
      </c>
      <c r="AQ330" s="65" t="e">
        <f>Fall13!#REF!/Fall13!#REF!</f>
        <v>#REF!</v>
      </c>
      <c r="AW330" s="131">
        <f>[7]Sheet1!$K341</f>
        <v>43552.002224011521</v>
      </c>
    </row>
    <row r="331" spans="14:49">
      <c r="N331">
        <f>Fall13!A339</f>
        <v>2017</v>
      </c>
      <c r="O331">
        <f>Fall13!B339</f>
        <v>11</v>
      </c>
      <c r="P331" s="39">
        <f>AVERAGE(Fall13!Q328:Q339)</f>
        <v>839047.55107737158</v>
      </c>
      <c r="Q331" s="39">
        <f>AVERAGE(Fall13!T328:T339)</f>
        <v>35038.365008235269</v>
      </c>
      <c r="R331" s="15">
        <f>(Fall13!Q340/Fall13!Q328-1)*100</f>
        <v>4.1958486735075962</v>
      </c>
      <c r="S331" s="116">
        <f>(Fall13!R339/Fall13!R327-1)*100</f>
        <v>1.3726624573591639</v>
      </c>
      <c r="T331" s="117">
        <f>AVERAGE(Fall13!R328:R339)</f>
        <v>40979.686419141784</v>
      </c>
      <c r="U331" s="39">
        <f>AVERAGE(Fall13!M328:M339)</f>
        <v>6521.4100754323854</v>
      </c>
      <c r="V331" s="15">
        <f>(Fall13!M339/Fall13!M327-1)*100</f>
        <v>2.5808337219422439</v>
      </c>
      <c r="X331" s="39">
        <f>AVERAGE(Fall13!E328:E339)</f>
        <v>303.48526422109057</v>
      </c>
      <c r="Y331" s="15">
        <f>(Fall13!E339/Fall13!E327-1)*100</f>
        <v>-1.4230114663153826</v>
      </c>
      <c r="AA331" s="39">
        <f>AVERAGE(Fall13!N328:N339)</f>
        <v>1111.8817043739261</v>
      </c>
      <c r="AB331" s="74">
        <f>(Fall13!N339/Fall13!N327-1)*100</f>
        <v>0.75292248900300507</v>
      </c>
      <c r="AD331" s="63">
        <f>AVERAGE(Fall13!U328:U339)</f>
        <v>106.02148213789371</v>
      </c>
      <c r="AE331" s="15">
        <f>(Fall13!U339/Fall13!U327-1)*100</f>
        <v>0.55897146111822948</v>
      </c>
      <c r="AG331" s="65" t="e">
        <f>AVERAGE(Fall13!#REF!)</f>
        <v>#REF!</v>
      </c>
      <c r="AH331" s="15" t="e">
        <f>(Fall13!#REF!/Fall13!#REF!-1)*100</f>
        <v>#REF!</v>
      </c>
      <c r="AJ331" s="65" t="e">
        <f>AVERAGE(Fall13!#REF!)</f>
        <v>#REF!</v>
      </c>
      <c r="AK331" s="15" t="e">
        <f>(Fall13!#REF!/Fall13!#REF!-1)*100</f>
        <v>#REF!</v>
      </c>
      <c r="AM331" s="124">
        <f>Fall13!R339/Fall13!$R$16</f>
        <v>1.1178837994252762</v>
      </c>
      <c r="AN331" s="125" t="e">
        <f>Fall13!#REF!/Fall13!#REF!</f>
        <v>#REF!</v>
      </c>
      <c r="AP331" s="65">
        <f>Fall13!R339/Fall13!$R$125</f>
        <v>0.95562756638183688</v>
      </c>
      <c r="AQ331" s="65" t="e">
        <f>Fall13!#REF!/Fall13!#REF!</f>
        <v>#REF!</v>
      </c>
      <c r="AW331" s="131">
        <f>[7]Sheet1!$K342</f>
        <v>43584.123406400919</v>
      </c>
    </row>
    <row r="332" spans="14:49">
      <c r="N332">
        <f>Fall13!A340</f>
        <v>2017</v>
      </c>
      <c r="O332">
        <f>Fall13!B340</f>
        <v>12</v>
      </c>
      <c r="P332" s="39">
        <f>AVERAGE(Fall13!Q329:Q340)</f>
        <v>841925.85658597481</v>
      </c>
      <c r="Q332" s="39">
        <f>AVERAGE(Fall13!T329:T340)</f>
        <v>35088.805709679575</v>
      </c>
      <c r="R332" s="15">
        <f>(Fall13!Q341/Fall13!Q329-1)*100</f>
        <v>4.1870673493961119</v>
      </c>
      <c r="S332" s="116">
        <f>(Fall13!R340/Fall13!R328-1)*100</f>
        <v>1.3588166191673912</v>
      </c>
      <c r="T332" s="117">
        <f>AVERAGE(Fall13!R329:R340)</f>
        <v>41025.788051882897</v>
      </c>
      <c r="U332" s="39">
        <f>AVERAGE(Fall13!M329:M340)</f>
        <v>6534.839040833951</v>
      </c>
      <c r="V332" s="15">
        <f>(Fall13!M340/Fall13!M328-1)*100</f>
        <v>2.501072653365588</v>
      </c>
      <c r="X332" s="39">
        <f>AVERAGE(Fall13!E329:E340)</f>
        <v>303.10713030904299</v>
      </c>
      <c r="Y332" s="15">
        <f>(Fall13!E340/Fall13!E328-1)*100</f>
        <v>-1.4862845919341727</v>
      </c>
      <c r="AA332" s="39">
        <f>AVERAGE(Fall13!N329:N340)</f>
        <v>1112.5936455101767</v>
      </c>
      <c r="AB332" s="74">
        <f>(Fall13!N340/Fall13!N328-1)*100</f>
        <v>0.7730456240584882</v>
      </c>
      <c r="AD332" s="63">
        <f>AVERAGE(Fall13!U329:U340)</f>
        <v>106.06838151952724</v>
      </c>
      <c r="AE332" s="15">
        <f>(Fall13!U340/Fall13!U328-1)*100</f>
        <v>0.53216235632533859</v>
      </c>
      <c r="AG332" s="65" t="e">
        <f>AVERAGE(Fall13!#REF!)</f>
        <v>#REF!</v>
      </c>
      <c r="AH332" s="15" t="e">
        <f>(Fall13!#REF!/Fall13!#REF!-1)*100</f>
        <v>#REF!</v>
      </c>
      <c r="AJ332" s="65" t="e">
        <f>AVERAGE(Fall13!#REF!)</f>
        <v>#REF!</v>
      </c>
      <c r="AK332" s="15" t="e">
        <f>(Fall13!#REF!/Fall13!#REF!-1)*100</f>
        <v>#REF!</v>
      </c>
      <c r="AM332" s="124">
        <f>Fall13!R340/Fall13!$R$16</f>
        <v>1.1190119367975926</v>
      </c>
      <c r="AN332" s="125" t="e">
        <f>Fall13!#REF!/Fall13!#REF!</f>
        <v>#REF!</v>
      </c>
      <c r="AP332" s="65">
        <f>Fall13!R340/Fall13!$R$125</f>
        <v>0.95659195925720142</v>
      </c>
      <c r="AQ332" s="65" t="e">
        <f>Fall13!#REF!/Fall13!#REF!</f>
        <v>#REF!</v>
      </c>
      <c r="AW332" s="131">
        <f>[7]Sheet1!$K343</f>
        <v>43618.245167501038</v>
      </c>
    </row>
    <row r="333" spans="14:49">
      <c r="N333">
        <f>Fall13!A341</f>
        <v>2018</v>
      </c>
      <c r="O333">
        <f>Fall13!B341</f>
        <v>1</v>
      </c>
      <c r="P333" s="39">
        <f>AVERAGE(Fall13!Q330:Q341)</f>
        <v>844808.45076215442</v>
      </c>
      <c r="Q333" s="39">
        <f>AVERAGE(Fall13!T330:T341)</f>
        <v>35139.180572466481</v>
      </c>
      <c r="R333" s="15">
        <f>(Fall13!Q342/Fall13!Q330-1)*100</f>
        <v>4.1874854596254396</v>
      </c>
      <c r="S333" s="116">
        <f>(Fall13!R341/Fall13!R329-1)*100</f>
        <v>1.332032869642874</v>
      </c>
      <c r="T333" s="117">
        <f>AVERAGE(Fall13!R330:R341)</f>
        <v>41071.039039248026</v>
      </c>
      <c r="U333" s="39">
        <f>AVERAGE(Fall13!M330:M341)</f>
        <v>6547.8729799055318</v>
      </c>
      <c r="V333" s="15">
        <f>(Fall13!M341/Fall13!M329-1)*100</f>
        <v>2.4212706338492929</v>
      </c>
      <c r="X333" s="39">
        <f>AVERAGE(Fall13!E330:E341)</f>
        <v>302.71835453296023</v>
      </c>
      <c r="Y333" s="15">
        <f>(Fall13!E341/Fall13!E329-1)*100</f>
        <v>-1.5294466148876085</v>
      </c>
      <c r="AA333" s="39">
        <f>AVERAGE(Fall13!N330:N341)</f>
        <v>1113.3312898148058</v>
      </c>
      <c r="AB333" s="74">
        <f>(Fall13!N341/Fall13!N329-1)*100</f>
        <v>0.79487590559188526</v>
      </c>
      <c r="AD333" s="63">
        <f>AVERAGE(Fall13!U330:U341)</f>
        <v>106.11344608810691</v>
      </c>
      <c r="AE333" s="15">
        <f>(Fall13!U341/Fall13!U329-1)*100</f>
        <v>0.51103233485640942</v>
      </c>
      <c r="AG333" s="65" t="e">
        <f>AVERAGE(Fall13!#REF!)</f>
        <v>#REF!</v>
      </c>
      <c r="AH333" s="15" t="e">
        <f>(Fall13!#REF!/Fall13!#REF!-1)*100</f>
        <v>#REF!</v>
      </c>
      <c r="AJ333" s="65" t="e">
        <f>AVERAGE(Fall13!#REF!)</f>
        <v>#REF!</v>
      </c>
      <c r="AK333" s="15" t="e">
        <f>(Fall13!#REF!/Fall13!#REF!-1)*100</f>
        <v>#REF!</v>
      </c>
      <c r="AM333" s="124">
        <f>Fall13!R341/Fall13!$R$16</f>
        <v>1.1201536658202806</v>
      </c>
      <c r="AN333" s="125" t="e">
        <f>Fall13!#REF!/Fall13!#REF!</f>
        <v>#REF!</v>
      </c>
      <c r="AP333" s="65">
        <f>Fall13!R341/Fall13!$R$125</f>
        <v>0.95756797101082003</v>
      </c>
      <c r="AQ333" s="65" t="e">
        <f>Fall13!#REF!/Fall13!#REF!</f>
        <v>#REF!</v>
      </c>
      <c r="AW333" s="131">
        <f>[7]Sheet1!$K344</f>
        <v>43654.199738799383</v>
      </c>
    </row>
    <row r="334" spans="14:49">
      <c r="N334">
        <f>Fall13!A342</f>
        <v>2018</v>
      </c>
      <c r="O334">
        <f>Fall13!B342</f>
        <v>2</v>
      </c>
      <c r="P334" s="39">
        <f>AVERAGE(Fall13!Q331:Q342)</f>
        <v>847701.16308057494</v>
      </c>
      <c r="Q334" s="39">
        <f>AVERAGE(Fall13!T331:T342)</f>
        <v>35189.691010402428</v>
      </c>
      <c r="R334" s="15">
        <f>(Fall13!Q343/Fall13!Q331-1)*100</f>
        <v>4.1937019341770743</v>
      </c>
      <c r="S334" s="116">
        <f>(Fall13!R342/Fall13!R330-1)*100</f>
        <v>1.304068287287663</v>
      </c>
      <c r="T334" s="117">
        <f>AVERAGE(Fall13!R331:R342)</f>
        <v>41115.396956212884</v>
      </c>
      <c r="U334" s="39">
        <f>AVERAGE(Fall13!M331:M342)</f>
        <v>6560.5862076563235</v>
      </c>
      <c r="V334" s="15">
        <f>(Fall13!M342/Fall13!M330-1)*100</f>
        <v>2.3561651341415191</v>
      </c>
      <c r="X334" s="39">
        <f>AVERAGE(Fall13!E331:E342)</f>
        <v>302.32004788319568</v>
      </c>
      <c r="Y334" s="15">
        <f>(Fall13!E342/Fall13!E330-1)*100</f>
        <v>-1.5683631076271909</v>
      </c>
      <c r="AA334" s="39">
        <f>AVERAGE(Fall13!N331:N342)</f>
        <v>1114.0790578065073</v>
      </c>
      <c r="AB334" s="74">
        <f>(Fall13!N342/Fall13!N330-1)*100</f>
        <v>0.80710185493233499</v>
      </c>
      <c r="AD334" s="63">
        <f>AVERAGE(Fall13!U331:U342)</f>
        <v>106.15716360685718</v>
      </c>
      <c r="AE334" s="15">
        <f>(Fall13!U342/Fall13!U330-1)*100</f>
        <v>0.49551098579883046</v>
      </c>
      <c r="AG334" s="65" t="e">
        <f>AVERAGE(Fall13!#REF!)</f>
        <v>#REF!</v>
      </c>
      <c r="AH334" s="15" t="e">
        <f>(Fall13!#REF!/Fall13!#REF!-1)*100</f>
        <v>#REF!</v>
      </c>
      <c r="AJ334" s="65" t="e">
        <f>AVERAGE(Fall13!#REF!)</f>
        <v>#REF!</v>
      </c>
      <c r="AK334" s="15" t="e">
        <f>(Fall13!#REF!/Fall13!#REF!-1)*100</f>
        <v>#REF!</v>
      </c>
      <c r="AM334" s="124">
        <f>Fall13!R342/Fall13!$R$16</f>
        <v>1.1212834899997381</v>
      </c>
      <c r="AN334" s="125" t="e">
        <f>Fall13!#REF!/Fall13!#REF!</f>
        <v>#REF!</v>
      </c>
      <c r="AP334" s="65">
        <f>Fall13!R342/Fall13!$R$125</f>
        <v>0.95853380586021086</v>
      </c>
      <c r="AQ334" s="65" t="e">
        <f>Fall13!#REF!/Fall13!#REF!</f>
        <v>#REF!</v>
      </c>
      <c r="AW334" s="131">
        <f>[7]Sheet1!$K345</f>
        <v>43688.628444651185</v>
      </c>
    </row>
    <row r="335" spans="14:49">
      <c r="N335">
        <f>Fall13!A343</f>
        <v>2018</v>
      </c>
      <c r="O335">
        <f>Fall13!B343</f>
        <v>3</v>
      </c>
      <c r="P335" s="39">
        <f>AVERAGE(Fall13!Q332:Q343)</f>
        <v>850608.14023792173</v>
      </c>
      <c r="Q335" s="39">
        <f>AVERAGE(Fall13!T332:T343)</f>
        <v>35240.488171406017</v>
      </c>
      <c r="R335" s="15">
        <f>(Fall13!Q344/Fall13!Q332-1)*100</f>
        <v>4.2022671664633249</v>
      </c>
      <c r="S335" s="116">
        <f>(Fall13!R343/Fall13!R331-1)*100</f>
        <v>1.2850349523119364</v>
      </c>
      <c r="T335" s="117">
        <f>AVERAGE(Fall13!R332:R343)</f>
        <v>41159.16264477271</v>
      </c>
      <c r="U335" s="39">
        <f>AVERAGE(Fall13!M332:M343)</f>
        <v>6573.0686372645177</v>
      </c>
      <c r="V335" s="15">
        <f>(Fall13!M343/Fall13!M331-1)*100</f>
        <v>2.3083330189015872</v>
      </c>
      <c r="X335" s="39">
        <f>AVERAGE(Fall13!E332:E343)</f>
        <v>301.90949735396333</v>
      </c>
      <c r="Y335" s="15">
        <f>(Fall13!E343/Fall13!E331-1)*100</f>
        <v>-1.6181405033452667</v>
      </c>
      <c r="AA335" s="39">
        <f>AVERAGE(Fall13!N332:N343)</f>
        <v>1114.8234408254064</v>
      </c>
      <c r="AB335" s="74">
        <f>(Fall13!N343/Fall13!N331-1)*100</f>
        <v>0.80402088900348723</v>
      </c>
      <c r="AD335" s="63">
        <f>AVERAGE(Fall13!U332:U343)</f>
        <v>106.1998469118857</v>
      </c>
      <c r="AE335" s="15">
        <f>(Fall13!U343/Fall13!U331-1)*100</f>
        <v>0.48358410696487386</v>
      </c>
      <c r="AG335" s="65" t="e">
        <f>AVERAGE(Fall13!#REF!)</f>
        <v>#REF!</v>
      </c>
      <c r="AH335" s="15" t="e">
        <f>(Fall13!#REF!/Fall13!#REF!-1)*100</f>
        <v>#REF!</v>
      </c>
      <c r="AJ335" s="65" t="e">
        <f>AVERAGE(Fall13!#REF!)</f>
        <v>#REF!</v>
      </c>
      <c r="AK335" s="15" t="e">
        <f>(Fall13!#REF!/Fall13!#REF!-1)*100</f>
        <v>#REF!</v>
      </c>
      <c r="AM335" s="124">
        <f>Fall13!R343/Fall13!$R$16</f>
        <v>1.1224883402675758</v>
      </c>
      <c r="AN335" s="125" t="e">
        <f>Fall13!#REF!/Fall13!#REF!</f>
        <v>#REF!</v>
      </c>
      <c r="AP335" s="65">
        <f>Fall13!R343/Fall13!$R$125</f>
        <v>0.95956377707000939</v>
      </c>
      <c r="AQ335" s="65" t="e">
        <f>Fall13!#REF!/Fall13!#REF!</f>
        <v>#REF!</v>
      </c>
      <c r="AW335" s="131">
        <f>[7]Sheet1!$K346</f>
        <v>43722.650139671416</v>
      </c>
    </row>
    <row r="336" spans="14:49">
      <c r="N336">
        <f>Fall13!A344</f>
        <v>2018</v>
      </c>
      <c r="O336">
        <f>Fall13!B344</f>
        <v>4</v>
      </c>
      <c r="P336" s="39">
        <f>AVERAGE(Fall13!Q333:Q344)</f>
        <v>853531.42234762723</v>
      </c>
      <c r="Q336" s="39">
        <f>AVERAGE(Fall13!T333:T344)</f>
        <v>35291.654264868062</v>
      </c>
      <c r="R336" s="15">
        <f>(Fall13!Q345/Fall13!Q333-1)*100</f>
        <v>4.2089236997611801</v>
      </c>
      <c r="S336" s="116">
        <f>(Fall13!R344/Fall13!R332-1)*100</f>
        <v>1.2781091950304191</v>
      </c>
      <c r="T336" s="117">
        <f>AVERAGE(Fall13!R333:R344)</f>
        <v>41202.745962519068</v>
      </c>
      <c r="U336" s="39">
        <f>AVERAGE(Fall13!M333:M344)</f>
        <v>6585.3861931772663</v>
      </c>
      <c r="V336" s="15">
        <f>(Fall13!M344/Fall13!M332-1)*100</f>
        <v>2.2729800443665127</v>
      </c>
      <c r="X336" s="39">
        <f>AVERAGE(Fall13!E333:E344)</f>
        <v>301.48397966692221</v>
      </c>
      <c r="Y336" s="15">
        <f>(Fall13!E344/Fall13!E332-1)*100</f>
        <v>-1.6788882372011815</v>
      </c>
      <c r="AA336" s="39">
        <f>AVERAGE(Fall13!N333:N344)</f>
        <v>1115.553275668274</v>
      </c>
      <c r="AB336" s="74">
        <f>(Fall13!N344/Fall13!N332-1)*100</f>
        <v>0.78826367276756404</v>
      </c>
      <c r="AD336" s="63">
        <f>AVERAGE(Fall13!U333:U344)</f>
        <v>106.24172903425971</v>
      </c>
      <c r="AE336" s="15">
        <f>(Fall13!U344/Fall13!U332-1)*100</f>
        <v>0.47432153256750098</v>
      </c>
      <c r="AG336" s="65" t="e">
        <f>AVERAGE(Fall13!#REF!)</f>
        <v>#REF!</v>
      </c>
      <c r="AH336" s="15" t="e">
        <f>(Fall13!#REF!/Fall13!#REF!-1)*100</f>
        <v>#REF!</v>
      </c>
      <c r="AJ336" s="65" t="e">
        <f>AVERAGE(Fall13!#REF!)</f>
        <v>#REF!</v>
      </c>
      <c r="AK336" s="15" t="e">
        <f>(Fall13!#REF!/Fall13!#REF!-1)*100</f>
        <v>#REF!</v>
      </c>
      <c r="AM336" s="124">
        <f>Fall13!R344/Fall13!$R$16</f>
        <v>1.1237912440973112</v>
      </c>
      <c r="AN336" s="125" t="e">
        <f>Fall13!#REF!/Fall13!#REF!</f>
        <v>#REF!</v>
      </c>
      <c r="AP336" s="65">
        <f>Fall13!R344/Fall13!$R$125</f>
        <v>0.96067756977071739</v>
      </c>
      <c r="AQ336" s="65" t="e">
        <f>Fall13!#REF!/Fall13!#REF!</f>
        <v>#REF!</v>
      </c>
      <c r="AW336" s="131">
        <f>[7]Sheet1!$K347</f>
        <v>43757.876338996903</v>
      </c>
    </row>
    <row r="337" spans="14:49">
      <c r="N337">
        <f>Fall13!A345</f>
        <v>2018</v>
      </c>
      <c r="O337">
        <f>Fall13!B345</f>
        <v>5</v>
      </c>
      <c r="P337" s="39">
        <f>AVERAGE(Fall13!Q334:Q345)</f>
        <v>856469.59752080205</v>
      </c>
      <c r="Q337" s="39">
        <f>AVERAGE(Fall13!T334:T345)</f>
        <v>35343.168053700516</v>
      </c>
      <c r="R337" s="15">
        <f>(Fall13!Q346/Fall13!Q334-1)*100</f>
        <v>4.210653777869755</v>
      </c>
      <c r="S337" s="116">
        <f>(Fall13!R345/Fall13!R333-1)*100</f>
        <v>1.2808738445038381</v>
      </c>
      <c r="T337" s="117">
        <f>AVERAGE(Fall13!R334:R345)</f>
        <v>41246.473846961628</v>
      </c>
      <c r="U337" s="39">
        <f>AVERAGE(Fall13!M334:M345)</f>
        <v>6597.578381185107</v>
      </c>
      <c r="V337" s="15">
        <f>(Fall13!M345/Fall13!M333-1)*100</f>
        <v>2.2451935310568327</v>
      </c>
      <c r="X337" s="39">
        <f>AVERAGE(Fall13!E334:E345)</f>
        <v>301.04287965911539</v>
      </c>
      <c r="Y337" s="15">
        <f>(Fall13!E345/Fall13!E333-1)*100</f>
        <v>-1.7422417053592043</v>
      </c>
      <c r="AA337" s="39">
        <f>AVERAGE(Fall13!N334:N345)</f>
        <v>1116.2628455934935</v>
      </c>
      <c r="AB337" s="74">
        <f>(Fall13!N345/Fall13!N333-1)*100</f>
        <v>0.76602333021416058</v>
      </c>
      <c r="AD337" s="63">
        <f>AVERAGE(Fall13!U334:U345)</f>
        <v>106.28304647116876</v>
      </c>
      <c r="AE337" s="15">
        <f>(Fall13!U345/Fall13!U333-1)*100</f>
        <v>0.4677497153433352</v>
      </c>
      <c r="AG337" s="65" t="e">
        <f>AVERAGE(Fall13!#REF!)</f>
        <v>#REF!</v>
      </c>
      <c r="AH337" s="15" t="e">
        <f>(Fall13!#REF!/Fall13!#REF!-1)*100</f>
        <v>#REF!</v>
      </c>
      <c r="AJ337" s="65" t="e">
        <f>AVERAGE(Fall13!#REF!)</f>
        <v>#REF!</v>
      </c>
      <c r="AK337" s="15" t="e">
        <f>(Fall13!#REF!/Fall13!#REF!-1)*100</f>
        <v>#REF!</v>
      </c>
      <c r="AM337" s="124">
        <f>Fall13!R345/Fall13!$R$16</f>
        <v>1.1251159464565086</v>
      </c>
      <c r="AN337" s="125" t="e">
        <f>Fall13!#REF!/Fall13!#REF!</f>
        <v>#REF!</v>
      </c>
      <c r="AP337" s="65">
        <f>Fall13!R345/Fall13!$R$125</f>
        <v>0.9618099970340438</v>
      </c>
      <c r="AQ337" s="65" t="e">
        <f>Fall13!#REF!/Fall13!#REF!</f>
        <v>#REF!</v>
      </c>
      <c r="AW337" s="131">
        <f>[7]Sheet1!$K348</f>
        <v>43793.958032492505</v>
      </c>
    </row>
    <row r="338" spans="14:49">
      <c r="N338">
        <f>Fall13!A346</f>
        <v>2018</v>
      </c>
      <c r="O338">
        <f>Fall13!B346</f>
        <v>6</v>
      </c>
      <c r="P338" s="39">
        <f>AVERAGE(Fall13!Q335:Q346)</f>
        <v>859419.02207240555</v>
      </c>
      <c r="Q338" s="39">
        <f>AVERAGE(Fall13!T335:T346)</f>
        <v>35394.927479571757</v>
      </c>
      <c r="R338" s="15">
        <f>(Fall13!Q347/Fall13!Q335-1)*100</f>
        <v>4.2075932532434024</v>
      </c>
      <c r="S338" s="116">
        <f>(Fall13!R346/Fall13!R334-1)*100</f>
        <v>1.2910165560026332</v>
      </c>
      <c r="T338" s="117">
        <f>AVERAGE(Fall13!R335:R346)</f>
        <v>41290.595031342433</v>
      </c>
      <c r="U338" s="39">
        <f>AVERAGE(Fall13!M335:M346)</f>
        <v>6609.6529355121138</v>
      </c>
      <c r="V338" s="15">
        <f>(Fall13!M346/Fall13!M334-1)*100</f>
        <v>2.2189808903158026</v>
      </c>
      <c r="X338" s="39">
        <f>AVERAGE(Fall13!E335:E346)</f>
        <v>300.58738207737861</v>
      </c>
      <c r="Y338" s="15">
        <f>(Fall13!E346/Fall13!E334-1)*100</f>
        <v>-1.8011025685133797</v>
      </c>
      <c r="AA338" s="39">
        <f>AVERAGE(Fall13!N335:N346)</f>
        <v>1116.9519218022549</v>
      </c>
      <c r="AB338" s="74">
        <f>(Fall13!N346/Fall13!N334-1)*100</f>
        <v>0.74351220368569226</v>
      </c>
      <c r="AD338" s="63">
        <f>AVERAGE(Fall13!U335:U346)</f>
        <v>106.32405413816416</v>
      </c>
      <c r="AE338" s="15">
        <f>(Fall13!U346/Fall13!U334-1)*100</f>
        <v>0.46406082788310599</v>
      </c>
      <c r="AG338" s="65" t="e">
        <f>AVERAGE(Fall13!#REF!)</f>
        <v>#REF!</v>
      </c>
      <c r="AH338" s="15" t="e">
        <f>(Fall13!#REF!/Fall13!#REF!-1)*100</f>
        <v>#REF!</v>
      </c>
      <c r="AJ338" s="65" t="e">
        <f>AVERAGE(Fall13!#REF!)</f>
        <v>#REF!</v>
      </c>
      <c r="AK338" s="15" t="e">
        <f>(Fall13!#REF!/Fall13!#REF!-1)*100</f>
        <v>#REF!</v>
      </c>
      <c r="AM338" s="124">
        <f>Fall13!R346/Fall13!$R$16</f>
        <v>1.1264294883071833</v>
      </c>
      <c r="AN338" s="125" t="e">
        <f>Fall13!#REF!/Fall13!#REF!</f>
        <v>#REF!</v>
      </c>
      <c r="AP338" s="65">
        <f>Fall13!R346/Fall13!$R$125</f>
        <v>0.96293288369073049</v>
      </c>
      <c r="AQ338" s="65" t="e">
        <f>Fall13!#REF!/Fall13!#REF!</f>
        <v>#REF!</v>
      </c>
      <c r="AW338" s="131">
        <f>[7]Sheet1!$K349</f>
        <v>43831.3257870288</v>
      </c>
    </row>
    <row r="339" spans="14:49">
      <c r="N339">
        <f>Fall13!A347</f>
        <v>2018</v>
      </c>
      <c r="O339">
        <f>Fall13!B347</f>
        <v>7</v>
      </c>
      <c r="P339" s="39">
        <f>AVERAGE(Fall13!Q336:Q347)</f>
        <v>862376.18331723905</v>
      </c>
      <c r="Q339" s="39">
        <f>AVERAGE(Fall13!T336:T347)</f>
        <v>35446.796010609796</v>
      </c>
      <c r="R339" s="15">
        <f>(Fall13!Q348/Fall13!Q336-1)*100</f>
        <v>4.2008792315081589</v>
      </c>
      <c r="S339" s="116">
        <f>(Fall13!R347/Fall13!R335-1)*100</f>
        <v>1.3033067210032057</v>
      </c>
      <c r="T339" s="117">
        <f>AVERAGE(Fall13!R336:R347)</f>
        <v>41335.181595026486</v>
      </c>
      <c r="U339" s="39">
        <f>AVERAGE(Fall13!M336:M347)</f>
        <v>6621.6038191014886</v>
      </c>
      <c r="V339" s="15">
        <f>(Fall13!M347/Fall13!M335-1)*100</f>
        <v>2.1918200368077567</v>
      </c>
      <c r="X339" s="39">
        <f>AVERAGE(Fall13!E336:E347)</f>
        <v>300.12049166265751</v>
      </c>
      <c r="Y339" s="15">
        <f>(Fall13!E347/Fall13!E335-1)*100</f>
        <v>-1.8483842953894603</v>
      </c>
      <c r="AA339" s="39">
        <f>AVERAGE(Fall13!N336:N347)</f>
        <v>1117.6247152584026</v>
      </c>
      <c r="AB339" s="74">
        <f>(Fall13!N347/Fall13!N335-1)*100</f>
        <v>0.72560438376021441</v>
      </c>
      <c r="AD339" s="63">
        <f>AVERAGE(Fall13!U336:U347)</f>
        <v>106.36522093203591</v>
      </c>
      <c r="AE339" s="15">
        <f>(Fall13!U347/Fall13!U335-1)*100</f>
        <v>0.46566923276580852</v>
      </c>
      <c r="AG339" s="65" t="e">
        <f>AVERAGE(Fall13!#REF!)</f>
        <v>#REF!</v>
      </c>
      <c r="AH339" s="15" t="e">
        <f>(Fall13!#REF!/Fall13!#REF!-1)*100</f>
        <v>#REF!</v>
      </c>
      <c r="AJ339" s="65" t="e">
        <f>AVERAGE(Fall13!#REF!)</f>
        <v>#REF!</v>
      </c>
      <c r="AK339" s="15" t="e">
        <f>(Fall13!#REF!/Fall13!#REF!-1)*100</f>
        <v>#REF!</v>
      </c>
      <c r="AM339" s="124">
        <f>Fall13!R347/Fall13!$R$16</f>
        <v>1.1277133461752467</v>
      </c>
      <c r="AN339" s="125" t="e">
        <f>Fall13!#REF!/Fall13!#REF!</f>
        <v>#REF!</v>
      </c>
      <c r="AP339" s="65">
        <f>Fall13!R347/Fall13!$R$125</f>
        <v>0.96403039487272324</v>
      </c>
      <c r="AQ339" s="65" t="e">
        <f>Fall13!#REF!/Fall13!#REF!</f>
        <v>#REF!</v>
      </c>
      <c r="AW339" s="131">
        <f>[7]Sheet1!$K350</f>
        <v>43869.337222354567</v>
      </c>
    </row>
    <row r="340" spans="14:49">
      <c r="N340">
        <f>Fall13!A348</f>
        <v>2018</v>
      </c>
      <c r="O340">
        <f>Fall13!B348</f>
        <v>8</v>
      </c>
      <c r="P340" s="39">
        <f>AVERAGE(Fall13!Q337:Q348)</f>
        <v>865338.6311649516</v>
      </c>
      <c r="Q340" s="39">
        <f>AVERAGE(Fall13!T337:T348)</f>
        <v>35498.619054825038</v>
      </c>
      <c r="R340" s="15">
        <f>(Fall13!Q349/Fall13!Q337-1)*100</f>
        <v>4.1915929384132022</v>
      </c>
      <c r="S340" s="116">
        <f>(Fall13!R348/Fall13!R336-1)*100</f>
        <v>1.3117982592567801</v>
      </c>
      <c r="T340" s="117">
        <f>AVERAGE(Fall13!R337:R348)</f>
        <v>41380.105130951051</v>
      </c>
      <c r="U340" s="39">
        <f>AVERAGE(Fall13!M337:M348)</f>
        <v>6633.4147989863241</v>
      </c>
      <c r="V340" s="15">
        <f>(Fall13!M348/Fall13!M336-1)*100</f>
        <v>2.161829707943852</v>
      </c>
      <c r="X340" s="39">
        <f>AVERAGE(Fall13!E337:E348)</f>
        <v>299.64690855866871</v>
      </c>
      <c r="Y340" s="15">
        <f>(Fall13!E348/Fall13!E336-1)*100</f>
        <v>-1.8775509677906976</v>
      </c>
      <c r="AA340" s="39">
        <f>AVERAGE(Fall13!N337:N348)</f>
        <v>1118.2893871517372</v>
      </c>
      <c r="AB340" s="74">
        <f>(Fall13!N348/Fall13!N336-1)*100</f>
        <v>0.71657171841466027</v>
      </c>
      <c r="AD340" s="63">
        <f>AVERAGE(Fall13!U337:U348)</f>
        <v>106.4073035252257</v>
      </c>
      <c r="AE340" s="15">
        <f>(Fall13!U348/Fall13!U336-1)*100</f>
        <v>0.47581926848716538</v>
      </c>
      <c r="AG340" s="65" t="e">
        <f>AVERAGE(Fall13!#REF!)</f>
        <v>#REF!</v>
      </c>
      <c r="AH340" s="15" t="e">
        <f>(Fall13!#REF!/Fall13!#REF!-1)*100</f>
        <v>#REF!</v>
      </c>
      <c r="AJ340" s="65" t="e">
        <f>AVERAGE(Fall13!#REF!)</f>
        <v>#REF!</v>
      </c>
      <c r="AK340" s="15" t="e">
        <f>(Fall13!#REF!/Fall13!#REF!-1)*100</f>
        <v>#REF!</v>
      </c>
      <c r="AM340" s="124">
        <f>Fall13!R348/Fall13!$R$16</f>
        <v>1.1289758111089319</v>
      </c>
      <c r="AN340" s="125" t="e">
        <f>Fall13!#REF!/Fall13!#REF!</f>
        <v>#REF!</v>
      </c>
      <c r="AP340" s="65">
        <f>Fall13!R348/Fall13!$R$125</f>
        <v>0.96510961821672392</v>
      </c>
      <c r="AQ340" s="65" t="e">
        <f>Fall13!#REF!/Fall13!#REF!</f>
        <v>#REF!</v>
      </c>
      <c r="AW340" s="131">
        <f>[7]Sheet1!$K351</f>
        <v>43907.613656649693</v>
      </c>
    </row>
    <row r="341" spans="14:49">
      <c r="N341">
        <f>Fall13!A349</f>
        <v>2018</v>
      </c>
      <c r="O341">
        <f>Fall13!B349</f>
        <v>9</v>
      </c>
      <c r="P341" s="39">
        <f>AVERAGE(Fall13!Q338:Q349)</f>
        <v>868304.433713609</v>
      </c>
      <c r="Q341" s="39">
        <f>AVERAGE(Fall13!T338:T349)</f>
        <v>35550.239973937569</v>
      </c>
      <c r="R341" s="15">
        <f>(Fall13!Q350/Fall13!Q338-1)*100</f>
        <v>4.1793919753383202</v>
      </c>
      <c r="S341" s="116">
        <f>(Fall13!R349/Fall13!R337-1)*100</f>
        <v>1.3128455419259888</v>
      </c>
      <c r="T341" s="117">
        <f>AVERAGE(Fall13!R338:R349)</f>
        <v>41425.111772690507</v>
      </c>
      <c r="U341" s="39">
        <f>AVERAGE(Fall13!M338:M349)</f>
        <v>6645.0746429277788</v>
      </c>
      <c r="V341" s="15">
        <f>(Fall13!M349/Fall13!M337-1)*100</f>
        <v>2.1301094572375501</v>
      </c>
      <c r="X341" s="39">
        <f>AVERAGE(Fall13!E338:E349)</f>
        <v>299.17223902069605</v>
      </c>
      <c r="Y341" s="15">
        <f>(Fall13!E349/Fall13!E337-1)*100</f>
        <v>-1.8849210723624665</v>
      </c>
      <c r="AA341" s="39">
        <f>AVERAGE(Fall13!N338:N349)</f>
        <v>1118.9553059088357</v>
      </c>
      <c r="AB341" s="74">
        <f>(Fall13!N349/Fall13!N337-1)*100</f>
        <v>0.71772923970396807</v>
      </c>
      <c r="AD341" s="63">
        <f>AVERAGE(Fall13!U338:U349)</f>
        <v>106.45111195614601</v>
      </c>
      <c r="AE341" s="15">
        <f>(Fall13!U349/Fall13!U337-1)*100</f>
        <v>0.49511085276376932</v>
      </c>
      <c r="AG341" s="65" t="e">
        <f>AVERAGE(Fall13!#REF!)</f>
        <v>#REF!</v>
      </c>
      <c r="AH341" s="15" t="e">
        <f>(Fall13!#REF!/Fall13!#REF!-1)*100</f>
        <v>#REF!</v>
      </c>
      <c r="AJ341" s="65" t="e">
        <f>AVERAGE(Fall13!#REF!)</f>
        <v>#REF!</v>
      </c>
      <c r="AK341" s="15" t="e">
        <f>(Fall13!#REF!/Fall13!#REF!-1)*100</f>
        <v>#REF!</v>
      </c>
      <c r="AM341" s="124">
        <f>Fall13!R349/Fall13!$R$16</f>
        <v>1.1301737583344187</v>
      </c>
      <c r="AN341" s="125" t="e">
        <f>Fall13!#REF!/Fall13!#REF!</f>
        <v>#REF!</v>
      </c>
      <c r="AP341" s="65">
        <f>Fall13!R349/Fall13!$R$125</f>
        <v>0.96613368833236057</v>
      </c>
      <c r="AQ341" s="65" t="e">
        <f>Fall13!#REF!/Fall13!#REF!</f>
        <v>#REF!</v>
      </c>
      <c r="AW341" s="131">
        <f>[7]Sheet1!$K352</f>
        <v>43944.389628135337</v>
      </c>
    </row>
    <row r="342" spans="14:49">
      <c r="N342">
        <f>Fall13!A350</f>
        <v>2018</v>
      </c>
      <c r="O342">
        <f>Fall13!B350</f>
        <v>10</v>
      </c>
      <c r="P342" s="39">
        <f>AVERAGE(Fall13!Q339:Q350)</f>
        <v>871271.57128351333</v>
      </c>
      <c r="Q342" s="39">
        <f>AVERAGE(Fall13!T339:T350)</f>
        <v>35601.537878958545</v>
      </c>
      <c r="R342" s="15">
        <f>(Fall13!Q351/Fall13!Q339-1)*100</f>
        <v>4.1637401080326208</v>
      </c>
      <c r="S342" s="116">
        <f>(Fall13!R350/Fall13!R338-1)*100</f>
        <v>1.3103189866541687</v>
      </c>
      <c r="T342" s="117">
        <f>AVERAGE(Fall13!R339:R350)</f>
        <v>41470.079622562094</v>
      </c>
      <c r="U342" s="39">
        <f>AVERAGE(Fall13!M339:M350)</f>
        <v>6656.5949938247368</v>
      </c>
      <c r="V342" s="15">
        <f>(Fall13!M350/Fall13!M338-1)*100</f>
        <v>2.1007479223489334</v>
      </c>
      <c r="X342" s="39">
        <f>AVERAGE(Fall13!E339:E350)</f>
        <v>298.69940941595934</v>
      </c>
      <c r="Y342" s="15">
        <f>(Fall13!E350/Fall13!E338-1)*100</f>
        <v>-1.8808405387138905</v>
      </c>
      <c r="AA342" s="39">
        <f>AVERAGE(Fall13!N339:N350)</f>
        <v>1119.6234616091156</v>
      </c>
      <c r="AB342" s="74">
        <f>(Fall13!N350/Fall13!N338-1)*100</f>
        <v>0.72002855234158947</v>
      </c>
      <c r="AD342" s="63">
        <f>AVERAGE(Fall13!U339:U350)</f>
        <v>106.49699315377673</v>
      </c>
      <c r="AE342" s="15">
        <f>(Fall13!U350/Fall13!U338-1)*100</f>
        <v>0.51830186147656665</v>
      </c>
      <c r="AG342" s="65" t="e">
        <f>AVERAGE(Fall13!#REF!)</f>
        <v>#REF!</v>
      </c>
      <c r="AH342" s="15" t="e">
        <f>(Fall13!#REF!/Fall13!#REF!-1)*100</f>
        <v>#REF!</v>
      </c>
      <c r="AJ342" s="65" t="e">
        <f>AVERAGE(Fall13!#REF!)</f>
        <v>#REF!</v>
      </c>
      <c r="AK342" s="15" t="e">
        <f>(Fall13!#REF!/Fall13!#REF!-1)*100</f>
        <v>#REF!</v>
      </c>
      <c r="AM342" s="124">
        <f>Fall13!R350/Fall13!$R$16</f>
        <v>1.1313487521710737</v>
      </c>
      <c r="AN342" s="125" t="e">
        <f>Fall13!#REF!/Fall13!#REF!</f>
        <v>#REF!</v>
      </c>
      <c r="AP342" s="65">
        <f>Fall13!R350/Fall13!$R$125</f>
        <v>0.96713813664909398</v>
      </c>
      <c r="AQ342" s="65" t="e">
        <f>Fall13!#REF!/Fall13!#REF!</f>
        <v>#REF!</v>
      </c>
      <c r="AW342" s="131">
        <f>[7]Sheet1!$K353</f>
        <v>43981.090497128156</v>
      </c>
    </row>
    <row r="343" spans="14:49">
      <c r="N343">
        <f>Fall13!A351</f>
        <v>2018</v>
      </c>
      <c r="O343">
        <f>Fall13!B351</f>
        <v>11</v>
      </c>
      <c r="P343" s="39">
        <f>AVERAGE(Fall13!Q340:Q351)</f>
        <v>874237.60344548023</v>
      </c>
      <c r="Q343" s="39">
        <f>AVERAGE(Fall13!T340:T351)</f>
        <v>35652.441574499506</v>
      </c>
      <c r="R343" s="15">
        <f>(Fall13!Q352/Fall13!Q340-1)*100</f>
        <v>4.1443721838742897</v>
      </c>
      <c r="S343" s="116">
        <f>(Fall13!R351/Fall13!R339-1)*100</f>
        <v>1.3100872480614534</v>
      </c>
      <c r="T343" s="117">
        <f>AVERAGE(Fall13!R340:R351)</f>
        <v>41515.086527759027</v>
      </c>
      <c r="U343" s="39">
        <f>AVERAGE(Fall13!M340:M351)</f>
        <v>6668.0196736523003</v>
      </c>
      <c r="V343" s="15">
        <f>(Fall13!M351/Fall13!M339-1)*100</f>
        <v>2.079552275422758</v>
      </c>
      <c r="X343" s="39">
        <f>AVERAGE(Fall13!E340:E351)</f>
        <v>298.22776254157174</v>
      </c>
      <c r="Y343" s="15">
        <f>(Fall13!E351/Fall13!E339-1)*100</f>
        <v>-1.8791759192551383</v>
      </c>
      <c r="AA343" s="39">
        <f>AVERAGE(Fall13!N340:N351)</f>
        <v>1120.2838887462722</v>
      </c>
      <c r="AB343" s="74">
        <f>(Fall13!N351/Fall13!N339-1)*100</f>
        <v>0.71164799274288093</v>
      </c>
      <c r="AD343" s="63">
        <f>AVERAGE(Fall13!U340:U351)</f>
        <v>106.54464601709593</v>
      </c>
      <c r="AE343" s="15">
        <f>(Fall13!U351/Fall13!U339-1)*100</f>
        <v>0.5380768107882572</v>
      </c>
      <c r="AG343" s="65" t="e">
        <f>AVERAGE(Fall13!#REF!)</f>
        <v>#REF!</v>
      </c>
      <c r="AH343" s="15" t="e">
        <f>(Fall13!#REF!/Fall13!#REF!-1)*100</f>
        <v>#REF!</v>
      </c>
      <c r="AJ343" s="65" t="e">
        <f>AVERAGE(Fall13!#REF!)</f>
        <v>#REF!</v>
      </c>
      <c r="AK343" s="15" t="e">
        <f>(Fall13!#REF!/Fall13!#REF!-1)*100</f>
        <v>#REF!</v>
      </c>
      <c r="AM343" s="124">
        <f>Fall13!R351/Fall13!$R$16</f>
        <v>1.1325290525296916</v>
      </c>
      <c r="AN343" s="125" t="e">
        <f>Fall13!#REF!/Fall13!#REF!</f>
        <v>#REF!</v>
      </c>
      <c r="AP343" s="65">
        <f>Fall13!R351/Fall13!$R$125</f>
        <v>0.96814712126796532</v>
      </c>
      <c r="AQ343" s="65" t="e">
        <f>Fall13!#REF!/Fall13!#REF!</f>
        <v>#REF!</v>
      </c>
      <c r="AW343" s="131">
        <f>[7]Sheet1!$K354</f>
        <v>44018.935401596544</v>
      </c>
    </row>
    <row r="344" spans="14:49">
      <c r="N344">
        <f>Fall13!A352</f>
        <v>2018</v>
      </c>
      <c r="O344">
        <f>Fall13!B352</f>
        <v>12</v>
      </c>
      <c r="P344" s="39">
        <f>AVERAGE(Fall13!Q341:Q352)</f>
        <v>877199.8843477685</v>
      </c>
      <c r="Q344" s="39">
        <f>AVERAGE(Fall13!T341:T352)</f>
        <v>35702.915168754211</v>
      </c>
      <c r="R344" s="15">
        <f>(Fall13!Q353/Fall13!Q341-1)*100</f>
        <v>4.1217475372954615</v>
      </c>
      <c r="S344" s="116">
        <f>(Fall13!R352/Fall13!R340-1)*100</f>
        <v>1.3155355975253524</v>
      </c>
      <c r="T344" s="117">
        <f>AVERAGE(Fall13!R341:R352)</f>
        <v>41560.326214864042</v>
      </c>
      <c r="U344" s="39">
        <f>AVERAGE(Fall13!M341:M352)</f>
        <v>6679.4097525883517</v>
      </c>
      <c r="V344" s="15">
        <f>(Fall13!M352/Fall13!M340-1)*100</f>
        <v>2.0695793214760672</v>
      </c>
      <c r="X344" s="39">
        <f>AVERAGE(Fall13!E341:E352)</f>
        <v>297.75402357930807</v>
      </c>
      <c r="Y344" s="15">
        <f>(Fall13!E352/Fall13!E340-1)*100</f>
        <v>-1.8901608061833275</v>
      </c>
      <c r="AA344" s="39">
        <f>AVERAGE(Fall13!N341:N352)</f>
        <v>1120.9205166451386</v>
      </c>
      <c r="AB344" s="74">
        <f>(Fall13!N352/Fall13!N340-1)*100</f>
        <v>0.68596557485762766</v>
      </c>
      <c r="AD344" s="63">
        <f>AVERAGE(Fall13!U341:U352)</f>
        <v>106.59338724358474</v>
      </c>
      <c r="AE344" s="15">
        <f>(Fall13!U352/Fall13!U340-1)*100</f>
        <v>0.55013397050136525</v>
      </c>
      <c r="AG344" s="65" t="e">
        <f>AVERAGE(Fall13!#REF!)</f>
        <v>#REF!</v>
      </c>
      <c r="AH344" s="15" t="e">
        <f>(Fall13!#REF!/Fall13!#REF!-1)*100</f>
        <v>#REF!</v>
      </c>
      <c r="AJ344" s="65" t="e">
        <f>AVERAGE(Fall13!#REF!)</f>
        <v>#REF!</v>
      </c>
      <c r="AK344" s="15" t="e">
        <f>(Fall13!#REF!/Fall13!#REF!-1)*100</f>
        <v>#REF!</v>
      </c>
      <c r="AM344" s="124">
        <f>Fall13!R352/Fall13!$R$16</f>
        <v>1.1337329371667229</v>
      </c>
      <c r="AN344" s="125" t="e">
        <f>Fall13!#REF!/Fall13!#REF!</f>
        <v>#REF!</v>
      </c>
      <c r="AP344" s="65">
        <f>Fall13!R352/Fall13!$R$125</f>
        <v>0.96917626700429504</v>
      </c>
      <c r="AQ344" s="65" t="e">
        <f>Fall13!#REF!/Fall13!#REF!</f>
        <v>#REF!</v>
      </c>
      <c r="AW344" s="131">
        <f>[7]Sheet1!$K355</f>
        <v>44058.695729336803</v>
      </c>
    </row>
    <row r="345" spans="14:49">
      <c r="N345">
        <f>Fall13!A353</f>
        <v>2019</v>
      </c>
      <c r="O345">
        <f>Fall13!B353</f>
        <v>1</v>
      </c>
      <c r="P345" s="39">
        <f>AVERAGE(Fall13!Q342:Q353)</f>
        <v>880156.32223428367</v>
      </c>
      <c r="Q345" s="39">
        <f>AVERAGE(Fall13!T342:T353)</f>
        <v>35752.911970849003</v>
      </c>
      <c r="R345" s="15">
        <f>(Fall13!Q354/Fall13!Q342-1)*100</f>
        <v>4.0985506263862215</v>
      </c>
      <c r="S345" s="116">
        <f>(Fall13!R353/Fall13!R341-1)*100</f>
        <v>1.3225693683098561</v>
      </c>
      <c r="T345" s="117">
        <f>AVERAGE(Fall13!R342:R353)</f>
        <v>41605.854189779726</v>
      </c>
      <c r="U345" s="39">
        <f>AVERAGE(Fall13!M342:M353)</f>
        <v>6690.7944800419236</v>
      </c>
      <c r="V345" s="15">
        <f>(Fall13!M353/Fall13!M341-1)*100</f>
        <v>2.0649052434898119</v>
      </c>
      <c r="X345" s="39">
        <f>AVERAGE(Fall13!E342:E353)</f>
        <v>297.27522553029667</v>
      </c>
      <c r="Y345" s="15">
        <f>(Fall13!E353/Fall13!E341-1)*100</f>
        <v>-1.9128508978138781</v>
      </c>
      <c r="AA345" s="39">
        <f>AVERAGE(Fall13!N342:N353)</f>
        <v>1121.5307944620993</v>
      </c>
      <c r="AB345" s="74">
        <f>(Fall13!N353/Fall13!N341-1)*100</f>
        <v>0.65244133659179138</v>
      </c>
      <c r="AD345" s="63">
        <f>AVERAGE(Fall13!U342:U353)</f>
        <v>106.64300101519565</v>
      </c>
      <c r="AE345" s="15">
        <f>(Fall13!U353/Fall13!U341-1)*100</f>
        <v>0.55975975671296307</v>
      </c>
      <c r="AG345" s="65" t="e">
        <f>AVERAGE(Fall13!#REF!)</f>
        <v>#REF!</v>
      </c>
      <c r="AH345" s="15" t="e">
        <f>(Fall13!#REF!/Fall13!#REF!-1)*100</f>
        <v>#REF!</v>
      </c>
      <c r="AJ345" s="65" t="e">
        <f>AVERAGE(Fall13!#REF!)</f>
        <v>#REF!</v>
      </c>
      <c r="AK345" s="15" t="e">
        <f>(Fall13!#REF!/Fall13!#REF!-1)*100</f>
        <v>#REF!</v>
      </c>
      <c r="AM345" s="124">
        <f>Fall13!R353/Fall13!$R$16</f>
        <v>1.1349684750824196</v>
      </c>
      <c r="AN345" s="125" t="e">
        <f>Fall13!#REF!/Fall13!#REF!</f>
        <v>#REF!</v>
      </c>
      <c r="AP345" s="65">
        <f>Fall13!R353/Fall13!$R$125</f>
        <v>0.97023247167615545</v>
      </c>
      <c r="AQ345" s="65" t="e">
        <f>Fall13!#REF!/Fall13!#REF!</f>
        <v>#REF!</v>
      </c>
      <c r="AW345" s="131">
        <f>[7]Sheet1!$K356</f>
        <v>44100.383031269135</v>
      </c>
    </row>
    <row r="346" spans="14:49">
      <c r="N346">
        <f>Fall13!A354</f>
        <v>2019</v>
      </c>
      <c r="O346">
        <f>Fall13!B354</f>
        <v>2</v>
      </c>
      <c r="P346" s="39">
        <f>AVERAGE(Fall13!Q343:Q354)</f>
        <v>883106.15770475566</v>
      </c>
      <c r="Q346" s="39">
        <f>AVERAGE(Fall13!T343:T354)</f>
        <v>35802.403416611778</v>
      </c>
      <c r="R346" s="15">
        <f>(Fall13!Q355/Fall13!Q343-1)*100</f>
        <v>4.0745969582271835</v>
      </c>
      <c r="S346" s="116">
        <f>(Fall13!R354/Fall13!R342-1)*100</f>
        <v>1.3245396628470907</v>
      </c>
      <c r="T346" s="117">
        <f>AVERAGE(Fall13!R343:R354)</f>
        <v>41651.4959793245</v>
      </c>
      <c r="U346" s="39">
        <f>AVERAGE(Fall13!M343:M354)</f>
        <v>6702.1580033914361</v>
      </c>
      <c r="V346" s="15">
        <f>(Fall13!M354/Fall13!M342-1)*100</f>
        <v>2.0575429058234729</v>
      </c>
      <c r="X346" s="39">
        <f>AVERAGE(Fall13!E343:E354)</f>
        <v>296.79016050633305</v>
      </c>
      <c r="Y346" s="15">
        <f>(Fall13!E354/Fall13!E342-1)*100</f>
        <v>-1.940413618757808</v>
      </c>
      <c r="AA346" s="39">
        <f>AVERAGE(Fall13!N343:N354)</f>
        <v>1122.1171299080384</v>
      </c>
      <c r="AB346" s="74">
        <f>(Fall13!N354/Fall13!N342-1)*100</f>
        <v>0.62779303705469136</v>
      </c>
      <c r="AD346" s="63">
        <f>AVERAGE(Fall13!U343:U354)</f>
        <v>106.69389650555497</v>
      </c>
      <c r="AE346" s="15">
        <f>(Fall13!U354/Fall13!U342-1)*100</f>
        <v>0.57402449179271287</v>
      </c>
      <c r="AG346" s="65" t="e">
        <f>AVERAGE(Fall13!#REF!)</f>
        <v>#REF!</v>
      </c>
      <c r="AH346" s="15" t="e">
        <f>(Fall13!#REF!/Fall13!#REF!-1)*100</f>
        <v>#REF!</v>
      </c>
      <c r="AJ346" s="65" t="e">
        <f>AVERAGE(Fall13!#REF!)</f>
        <v>#REF!</v>
      </c>
      <c r="AK346" s="15" t="e">
        <f>(Fall13!#REF!/Fall13!#REF!-1)*100</f>
        <v>#REF!</v>
      </c>
      <c r="AM346" s="124">
        <f>Fall13!R354/Fall13!$R$16</f>
        <v>1.1361353345577407</v>
      </c>
      <c r="AN346" s="125" t="e">
        <f>Fall13!#REF!/Fall13!#REF!</f>
        <v>#REF!</v>
      </c>
      <c r="AP346" s="65">
        <f>Fall13!R354/Fall13!$R$125</f>
        <v>0.97122996630062708</v>
      </c>
      <c r="AQ346" s="65" t="e">
        <f>Fall13!#REF!/Fall13!#REF!</f>
        <v>#REF!</v>
      </c>
      <c r="AW346" s="131">
        <f>[7]Sheet1!$K357</f>
        <v>44140.199133968395</v>
      </c>
    </row>
    <row r="347" spans="14:49">
      <c r="N347">
        <f>Fall13!A355</f>
        <v>2019</v>
      </c>
      <c r="O347">
        <f>Fall13!B355</f>
        <v>3</v>
      </c>
      <c r="P347" s="39">
        <f>AVERAGE(Fall13!Q344:Q355)</f>
        <v>886049.02165115753</v>
      </c>
      <c r="Q347" s="39">
        <f>AVERAGE(Fall13!T344:T355)</f>
        <v>35851.334010790721</v>
      </c>
      <c r="R347" s="15">
        <f>(Fall13!Q356/Fall13!Q344-1)*100</f>
        <v>4.0494900402866296</v>
      </c>
      <c r="S347" s="116">
        <f>(Fall13!R355/Fall13!R343-1)*100</f>
        <v>1.3174021805139713</v>
      </c>
      <c r="T347" s="117">
        <f>AVERAGE(Fall13!R344:R355)</f>
        <v>41696.940600275702</v>
      </c>
      <c r="U347" s="39">
        <f>AVERAGE(Fall13!M344:M355)</f>
        <v>6713.4569037713882</v>
      </c>
      <c r="V347" s="15">
        <f>(Fall13!M355/Fall13!M343-1)*100</f>
        <v>2.0423233812998376</v>
      </c>
      <c r="X347" s="39">
        <f>AVERAGE(Fall13!E344:E355)</f>
        <v>296.29877186626697</v>
      </c>
      <c r="Y347" s="15">
        <f>(Fall13!E355/Fall13!E343-1)*100</f>
        <v>-1.968610049827213</v>
      </c>
      <c r="AA347" s="39">
        <f>AVERAGE(Fall13!N344:N355)</f>
        <v>1122.695797382208</v>
      </c>
      <c r="AB347" s="74">
        <f>(Fall13!N355/Fall13!N343-1)*100</f>
        <v>0.62004340326660135</v>
      </c>
      <c r="AD347" s="63">
        <f>AVERAGE(Fall13!U344:U355)</f>
        <v>106.74691250340864</v>
      </c>
      <c r="AE347" s="15">
        <f>(Fall13!U355/Fall13!U343-1)*100</f>
        <v>0.59775855706805103</v>
      </c>
      <c r="AG347" s="65" t="e">
        <f>AVERAGE(Fall13!#REF!)</f>
        <v>#REF!</v>
      </c>
      <c r="AH347" s="15" t="e">
        <f>(Fall13!#REF!/Fall13!#REF!-1)*100</f>
        <v>#REF!</v>
      </c>
      <c r="AJ347" s="65" t="e">
        <f>AVERAGE(Fall13!#REF!)</f>
        <v>#REF!</v>
      </c>
      <c r="AK347" s="15" t="e">
        <f>(Fall13!#REF!/Fall13!#REF!-1)*100</f>
        <v>#REF!</v>
      </c>
      <c r="AM347" s="124">
        <f>Fall13!R355/Fall13!$R$16</f>
        <v>1.1372760261382759</v>
      </c>
      <c r="AN347" s="125" t="e">
        <f>Fall13!#REF!/Fall13!#REF!</f>
        <v>#REF!</v>
      </c>
      <c r="AP347" s="65">
        <f>Fall13!R355/Fall13!$R$125</f>
        <v>0.97220509119255183</v>
      </c>
      <c r="AQ347" s="65" t="e">
        <f>Fall13!#REF!/Fall13!#REF!</f>
        <v>#REF!</v>
      </c>
      <c r="AW347" s="131">
        <f>[7]Sheet1!$K358</f>
        <v>44179.304309023566</v>
      </c>
    </row>
    <row r="348" spans="14:49">
      <c r="N348">
        <f>Fall13!A356</f>
        <v>2019</v>
      </c>
      <c r="O348">
        <f>Fall13!B356</f>
        <v>4</v>
      </c>
      <c r="P348" s="39">
        <f>AVERAGE(Fall13!Q345:Q356)</f>
        <v>888984.40328144049</v>
      </c>
      <c r="Q348" s="39">
        <f>AVERAGE(Fall13!T345:T356)</f>
        <v>35899.658992804681</v>
      </c>
      <c r="R348" s="15">
        <f>(Fall13!Q357/Fall13!Q345-1)*100</f>
        <v>4.0243033682789031</v>
      </c>
      <c r="S348" s="116">
        <f>(Fall13!R356/Fall13!R344-1)*100</f>
        <v>1.30177584708151</v>
      </c>
      <c r="T348" s="117">
        <f>AVERAGE(Fall13!R345:R356)</f>
        <v>41741.898304149916</v>
      </c>
      <c r="U348" s="39">
        <f>AVERAGE(Fall13!M345:M356)</f>
        <v>6724.6704967989745</v>
      </c>
      <c r="V348" s="15">
        <f>(Fall13!M356/Fall13!M344-1)*100</f>
        <v>2.0232752088086947</v>
      </c>
      <c r="X348" s="39">
        <f>AVERAGE(Fall13!E345:E356)</f>
        <v>295.80250404744186</v>
      </c>
      <c r="Y348" s="15">
        <f>(Fall13!E356/Fall13!E344-1)*100</f>
        <v>-1.9914687811656839</v>
      </c>
      <c r="AA348" s="39">
        <f>AVERAGE(Fall13!N345:N356)</f>
        <v>1123.2785816147075</v>
      </c>
      <c r="AB348" s="74">
        <f>(Fall13!N356/Fall13!N344-1)*100</f>
        <v>0.62451769652056566</v>
      </c>
      <c r="AD348" s="63">
        <f>AVERAGE(Fall13!U345:U356)</f>
        <v>106.8024622836932</v>
      </c>
      <c r="AE348" s="15">
        <f>(Fall13!U356/Fall13!U344-1)*100</f>
        <v>0.62613996184521792</v>
      </c>
      <c r="AG348" s="65" t="e">
        <f>AVERAGE(Fall13!#REF!)</f>
        <v>#REF!</v>
      </c>
      <c r="AH348" s="15" t="e">
        <f>(Fall13!#REF!/Fall13!#REF!-1)*100</f>
        <v>#REF!</v>
      </c>
      <c r="AJ348" s="65" t="e">
        <f>AVERAGE(Fall13!#REF!)</f>
        <v>#REF!</v>
      </c>
      <c r="AK348" s="15" t="e">
        <f>(Fall13!#REF!/Fall13!#REF!-1)*100</f>
        <v>#REF!</v>
      </c>
      <c r="AM348" s="124">
        <f>Fall13!R356/Fall13!$R$16</f>
        <v>1.1384204870845867</v>
      </c>
      <c r="AN348" s="125" t="e">
        <f>Fall13!#REF!/Fall13!#REF!</f>
        <v>#REF!</v>
      </c>
      <c r="AP348" s="65">
        <f>Fall13!R356/Fall13!$R$125</f>
        <v>0.97318343834232202</v>
      </c>
      <c r="AQ348" s="65" t="e">
        <f>Fall13!#REF!/Fall13!#REF!</f>
        <v>#REF!</v>
      </c>
      <c r="AW348" s="131">
        <f>[7]Sheet1!$K359</f>
        <v>44218.796110206393</v>
      </c>
    </row>
    <row r="349" spans="14:49">
      <c r="N349">
        <f>Fall13!A357</f>
        <v>2019</v>
      </c>
      <c r="O349">
        <f>Fall13!B357</f>
        <v>5</v>
      </c>
      <c r="P349" s="39">
        <f>AVERAGE(Fall13!Q346:Q357)</f>
        <v>891911.93934985425</v>
      </c>
      <c r="Q349" s="39">
        <f>AVERAGE(Fall13!T346:T357)</f>
        <v>35947.395694468469</v>
      </c>
      <c r="R349" s="15">
        <f>(Fall13!Q358/Fall13!Q346-1)*100</f>
        <v>4.0001572386081152</v>
      </c>
      <c r="S349" s="116">
        <f>(Fall13!R357/Fall13!R345-1)*100</f>
        <v>1.2805506893193819</v>
      </c>
      <c r="T349" s="117">
        <f>AVERAGE(Fall13!R346:R357)</f>
        <v>41786.175114089914</v>
      </c>
      <c r="U349" s="39">
        <f>AVERAGE(Fall13!M346:M357)</f>
        <v>6735.8243223095606</v>
      </c>
      <c r="V349" s="15">
        <f>(Fall13!M357/Fall13!M345-1)*100</f>
        <v>2.0088757491693476</v>
      </c>
      <c r="X349" s="39">
        <f>AVERAGE(Fall13!E346:E357)</f>
        <v>295.30493339696255</v>
      </c>
      <c r="Y349" s="15">
        <f>(Fall13!E357/Fall13!E345-1)*100</f>
        <v>-2.0001346967999489</v>
      </c>
      <c r="AA349" s="39">
        <f>AVERAGE(Fall13!N346:N357)</f>
        <v>1123.868571736597</v>
      </c>
      <c r="AB349" s="74">
        <f>(Fall13!N357/Fall13!N345-1)*100</f>
        <v>0.63208781394474833</v>
      </c>
      <c r="AD349" s="63">
        <f>AVERAGE(Fall13!U346:U357)</f>
        <v>106.86006219624659</v>
      </c>
      <c r="AE349" s="15">
        <f>(Fall13!U357/Fall13!U345-1)*100</f>
        <v>0.64904574683433136</v>
      </c>
      <c r="AG349" s="65" t="e">
        <f>AVERAGE(Fall13!#REF!)</f>
        <v>#REF!</v>
      </c>
      <c r="AH349" s="15" t="e">
        <f>(Fall13!#REF!/Fall13!#REF!-1)*100</f>
        <v>#REF!</v>
      </c>
      <c r="AJ349" s="65" t="e">
        <f>AVERAGE(Fall13!#REF!)</f>
        <v>#REF!</v>
      </c>
      <c r="AK349" s="15" t="e">
        <f>(Fall13!#REF!/Fall13!#REF!-1)*100</f>
        <v>#REF!</v>
      </c>
      <c r="AM349" s="124">
        <f>Fall13!R357/Fall13!$R$16</f>
        <v>1.1395236264644997</v>
      </c>
      <c r="AN349" s="125" t="e">
        <f>Fall13!#REF!/Fall13!#REF!</f>
        <v>#REF!</v>
      </c>
      <c r="AP349" s="65">
        <f>Fall13!R357/Fall13!$R$125</f>
        <v>0.97412646158100591</v>
      </c>
      <c r="AQ349" s="65" t="e">
        <f>Fall13!#REF!/Fall13!#REF!</f>
        <v>#REF!</v>
      </c>
      <c r="AW349" s="131">
        <f>[7]Sheet1!$K360</f>
        <v>44257.295854377771</v>
      </c>
    </row>
    <row r="350" spans="14:49">
      <c r="N350">
        <f>Fall13!A358</f>
        <v>2019</v>
      </c>
      <c r="O350">
        <f>Fall13!B358</f>
        <v>6</v>
      </c>
      <c r="P350" s="39">
        <f>AVERAGE(Fall13!Q347:Q358)</f>
        <v>894831.89961520454</v>
      </c>
      <c r="Q350" s="39">
        <f>AVERAGE(Fall13!T347:T358)</f>
        <v>35994.615063872647</v>
      </c>
      <c r="R350" s="15">
        <f>(Fall13!Q359/Fall13!Q347-1)*100</f>
        <v>3.9807943635106646</v>
      </c>
      <c r="S350" s="116">
        <f>(Fall13!R358/Fall13!R346-1)*100</f>
        <v>1.2571423729907494</v>
      </c>
      <c r="T350" s="117">
        <f>AVERAGE(Fall13!R347:R358)</f>
        <v>41829.693296172205</v>
      </c>
      <c r="U350" s="39">
        <f>AVERAGE(Fall13!M347:M358)</f>
        <v>6746.9743376895021</v>
      </c>
      <c r="V350" s="15">
        <f>(Fall13!M358/Fall13!M346-1)*100</f>
        <v>2.004593749820005</v>
      </c>
      <c r="X350" s="39">
        <f>AVERAGE(Fall13!E347:E358)</f>
        <v>294.81042413370614</v>
      </c>
      <c r="Y350" s="15">
        <f>(Fall13!E358/Fall13!E346-1)*100</f>
        <v>-1.9912243279285979</v>
      </c>
      <c r="AA350" s="39">
        <f>AVERAGE(Fall13!N347:N358)</f>
        <v>1124.4615941030265</v>
      </c>
      <c r="AB350" s="74">
        <f>(Fall13!N358/Fall13!N346-1)*100</f>
        <v>0.63514784900002841</v>
      </c>
      <c r="AD350" s="63">
        <f>AVERAGE(Fall13!U347:U358)</f>
        <v>106.91866534573479</v>
      </c>
      <c r="AE350" s="15">
        <f>(Fall13!U358/Fall13!U346-1)*100</f>
        <v>0.66011572193691581</v>
      </c>
      <c r="AG350" s="65" t="e">
        <f>AVERAGE(Fall13!#REF!)</f>
        <v>#REF!</v>
      </c>
      <c r="AH350" s="15" t="e">
        <f>(Fall13!#REF!/Fall13!#REF!-1)*100</f>
        <v>#REF!</v>
      </c>
      <c r="AJ350" s="65" t="e">
        <f>AVERAGE(Fall13!#REF!)</f>
        <v>#REF!</v>
      </c>
      <c r="AK350" s="15" t="e">
        <f>(Fall13!#REF!/Fall13!#REF!-1)*100</f>
        <v>#REF!</v>
      </c>
      <c r="AM350" s="124">
        <f>Fall13!R358/Fall13!$R$16</f>
        <v>1.1405903107065558</v>
      </c>
      <c r="AN350" s="125" t="e">
        <f>Fall13!#REF!/Fall13!#REF!</f>
        <v>#REF!</v>
      </c>
      <c r="AP350" s="65">
        <f>Fall13!R358/Fall13!$R$125</f>
        <v>0.97503832099506849</v>
      </c>
      <c r="AQ350" s="65" t="e">
        <f>Fall13!#REF!/Fall13!#REF!</f>
        <v>#REF!</v>
      </c>
      <c r="AW350" s="131">
        <f>[7]Sheet1!$K361</f>
        <v>44294.99233486435</v>
      </c>
    </row>
    <row r="351" spans="14:49">
      <c r="N351">
        <f>Fall13!A359</f>
        <v>2019</v>
      </c>
      <c r="O351">
        <f>Fall13!B359</f>
        <v>7</v>
      </c>
      <c r="P351" s="39">
        <f>AVERAGE(Fall13!Q348:Q359)</f>
        <v>897747.3816206624</v>
      </c>
      <c r="Q351" s="39">
        <f>AVERAGE(Fall13!T348:T359)</f>
        <v>36041.472406086999</v>
      </c>
      <c r="R351" s="15">
        <f>(Fall13!Q360/Fall13!Q348-1)*100</f>
        <v>3.9705995216924306</v>
      </c>
      <c r="S351" s="116">
        <f>(Fall13!R359/Fall13!R347-1)*100</f>
        <v>1.2361795072570292</v>
      </c>
      <c r="T351" s="117">
        <f>AVERAGE(Fall13!R348:R359)</f>
        <v>41872.534585135851</v>
      </c>
      <c r="U351" s="39">
        <f>AVERAGE(Fall13!M348:M359)</f>
        <v>6758.163781198723</v>
      </c>
      <c r="V351" s="15">
        <f>(Fall13!M359/Fall13!M347-1)*100</f>
        <v>2.0081549993257397</v>
      </c>
      <c r="X351" s="39">
        <f>AVERAGE(Fall13!E348:E359)</f>
        <v>294.32100314618566</v>
      </c>
      <c r="Y351" s="15">
        <f>(Fall13!E359/Fall13!E347-1)*100</f>
        <v>-1.9740695424468102</v>
      </c>
      <c r="AA351" s="39">
        <f>AVERAGE(Fall13!N348:N359)</f>
        <v>1125.0529420918565</v>
      </c>
      <c r="AB351" s="74">
        <f>(Fall13!N359/Fall13!N347-1)*100</f>
        <v>0.63317153344328858</v>
      </c>
      <c r="AD351" s="63">
        <f>AVERAGE(Fall13!U348:U359)</f>
        <v>106.97748863367873</v>
      </c>
      <c r="AE351" s="15">
        <f>(Fall13!U359/Fall13!U347-1)*100</f>
        <v>0.66231122261182218</v>
      </c>
      <c r="AG351" s="65" t="e">
        <f>AVERAGE(Fall13!#REF!)</f>
        <v>#REF!</v>
      </c>
      <c r="AH351" s="15" t="e">
        <f>(Fall13!#REF!/Fall13!#REF!-1)*100</f>
        <v>#REF!</v>
      </c>
      <c r="AJ351" s="65" t="e">
        <f>AVERAGE(Fall13!#REF!)</f>
        <v>#REF!</v>
      </c>
      <c r="AK351" s="15" t="e">
        <f>(Fall13!#REF!/Fall13!#REF!-1)*100</f>
        <v>#REF!</v>
      </c>
      <c r="AM351" s="124">
        <f>Fall13!R359/Fall13!$R$16</f>
        <v>1.1416539074612677</v>
      </c>
      <c r="AN351" s="125" t="e">
        <f>Fall13!#REF!/Fall13!#REF!</f>
        <v>#REF!</v>
      </c>
      <c r="AP351" s="65">
        <f>Fall13!R359/Fall13!$R$125</f>
        <v>0.97594754105786885</v>
      </c>
      <c r="AQ351" s="65" t="e">
        <f>Fall13!#REF!/Fall13!#REF!</f>
        <v>#REF!</v>
      </c>
      <c r="AW351" s="131">
        <f>[7]Sheet1!$K362</f>
        <v>44332.660250170033</v>
      </c>
    </row>
    <row r="352" spans="14:49">
      <c r="N352">
        <f>Fall13!A360</f>
        <v>2019</v>
      </c>
      <c r="O352">
        <f>Fall13!B360</f>
        <v>8</v>
      </c>
      <c r="P352" s="39">
        <f>AVERAGE(Fall13!Q349:Q360)</f>
        <v>900665.06382510357</v>
      </c>
      <c r="Q352" s="39">
        <f>AVERAGE(Fall13!T349:T360)</f>
        <v>36088.214193571337</v>
      </c>
      <c r="R352" s="15">
        <f>(Fall13!Q361/Fall13!Q349-1)*100</f>
        <v>3.9719357172801617</v>
      </c>
      <c r="S352" s="116">
        <f>(Fall13!R360/Fall13!R348-1)*100</f>
        <v>1.2222627405154007</v>
      </c>
      <c r="T352" s="117">
        <f>AVERAGE(Fall13!R349:R360)</f>
        <v>41914.940992298798</v>
      </c>
      <c r="U352" s="39">
        <f>AVERAGE(Fall13!M349:M360)</f>
        <v>6769.4087494247751</v>
      </c>
      <c r="V352" s="15">
        <f>(Fall13!M360/Fall13!M348-1)*100</f>
        <v>2.0146755732337374</v>
      </c>
      <c r="X352" s="39">
        <f>AVERAGE(Fall13!E349:E360)</f>
        <v>293.83530367061303</v>
      </c>
      <c r="Y352" s="15">
        <f>(Fall13!E360/Fall13!E348-1)*100</f>
        <v>-1.9624327854649515</v>
      </c>
      <c r="AA352" s="39">
        <f>AVERAGE(Fall13!N349:N360)</f>
        <v>1125.6395989417772</v>
      </c>
      <c r="AB352" s="74">
        <f>(Fall13!N360/Fall13!N348-1)*100</f>
        <v>0.62796517621155346</v>
      </c>
      <c r="AD352" s="63">
        <f>AVERAGE(Fall13!U349:U360)</f>
        <v>107.03630617156324</v>
      </c>
      <c r="AE352" s="15">
        <f>(Fall13!U360/Fall13!U348-1)*100</f>
        <v>0.6618884702640937</v>
      </c>
      <c r="AG352" s="65" t="e">
        <f>AVERAGE(Fall13!#REF!)</f>
        <v>#REF!</v>
      </c>
      <c r="AH352" s="15" t="e">
        <f>(Fall13!#REF!/Fall13!#REF!-1)*100</f>
        <v>#REF!</v>
      </c>
      <c r="AJ352" s="65" t="e">
        <f>AVERAGE(Fall13!#REF!)</f>
        <v>#REF!</v>
      </c>
      <c r="AK352" s="15" t="e">
        <f>(Fall13!#REF!/Fall13!#REF!-1)*100</f>
        <v>#REF!</v>
      </c>
      <c r="AM352" s="124">
        <f>Fall13!R360/Fall13!$R$16</f>
        <v>1.1427748617975479</v>
      </c>
      <c r="AN352" s="125" t="e">
        <f>Fall13!#REF!/Fall13!#REF!</f>
        <v>#REF!</v>
      </c>
      <c r="AP352" s="65">
        <f>Fall13!R360/Fall13!$R$125</f>
        <v>0.97690579348531736</v>
      </c>
      <c r="AQ352" s="65" t="e">
        <f>Fall13!#REF!/Fall13!#REF!</f>
        <v>#REF!</v>
      </c>
      <c r="AW352" s="131">
        <f>[7]Sheet1!$K363</f>
        <v>44371.937121674055</v>
      </c>
    </row>
    <row r="353" spans="14:49">
      <c r="N353">
        <f>Fall13!A361</f>
        <v>2019</v>
      </c>
      <c r="O353">
        <f>Fall13!B361</f>
        <v>9</v>
      </c>
      <c r="P353" s="39">
        <f>AVERAGE(Fall13!Q350:Q361)</f>
        <v>903593.24553093885</v>
      </c>
      <c r="Q353" s="39">
        <f>AVERAGE(Fall13!T350:T361)</f>
        <v>36135.123304696448</v>
      </c>
      <c r="R353" s="15">
        <f>(Fall13!Q362/Fall13!Q350-1)*100</f>
        <v>3.9794472451088581</v>
      </c>
      <c r="S353" s="116">
        <f>(Fall13!R361/Fall13!R349-1)*100</f>
        <v>1.2176764368610593</v>
      </c>
      <c r="T353" s="117">
        <f>AVERAGE(Fall13!R350:R361)</f>
        <v>41957.233105908686</v>
      </c>
      <c r="U353" s="39">
        <f>AVERAGE(Fall13!M350:M361)</f>
        <v>6780.7023862552296</v>
      </c>
      <c r="V353" s="15">
        <f>(Fall13!M361/Fall13!M349-1)*100</f>
        <v>2.0201759820674514</v>
      </c>
      <c r="X353" s="39">
        <f>AVERAGE(Fall13!E350:E361)</f>
        <v>293.34961115962113</v>
      </c>
      <c r="Y353" s="15">
        <f>(Fall13!E361/Fall13!E349-1)*100</f>
        <v>-1.9657462572610473</v>
      </c>
      <c r="AA353" s="39">
        <f>AVERAGE(Fall13!N350:N361)</f>
        <v>1126.220331052491</v>
      </c>
      <c r="AB353" s="74">
        <f>(Fall13!N361/Fall13!N349-1)*100</f>
        <v>0.62145445562145074</v>
      </c>
      <c r="AD353" s="63">
        <f>AVERAGE(Fall13!U350:U361)</f>
        <v>107.09532665548649</v>
      </c>
      <c r="AE353" s="15">
        <f>(Fall13!U361/Fall13!U349-1)*100</f>
        <v>0.66374701378792977</v>
      </c>
      <c r="AG353" s="65" t="e">
        <f>AVERAGE(Fall13!#REF!)</f>
        <v>#REF!</v>
      </c>
      <c r="AH353" s="15" t="e">
        <f>(Fall13!#REF!/Fall13!#REF!-1)*100</f>
        <v>#REF!</v>
      </c>
      <c r="AJ353" s="65" t="e">
        <f>AVERAGE(Fall13!#REF!)</f>
        <v>#REF!</v>
      </c>
      <c r="AK353" s="15" t="e">
        <f>(Fall13!#REF!/Fall13!#REF!-1)*100</f>
        <v>#REF!</v>
      </c>
      <c r="AM353" s="124">
        <f>Fall13!R361/Fall13!$R$16</f>
        <v>1.1439356178852438</v>
      </c>
      <c r="AN353" s="125" t="e">
        <f>Fall13!#REF!/Fall13!#REF!</f>
        <v>#REF!</v>
      </c>
      <c r="AP353" s="65">
        <f>Fall13!R361/Fall13!$R$125</f>
        <v>0.97789807060376033</v>
      </c>
      <c r="AQ353" s="65" t="e">
        <f>Fall13!#REF!/Fall13!#REF!</f>
        <v>#REF!</v>
      </c>
      <c r="AW353" s="131">
        <f>[7]Sheet1!$K364</f>
        <v>44412.153082551464</v>
      </c>
    </row>
    <row r="354" spans="14:49">
      <c r="N354">
        <f>Fall13!A362</f>
        <v>2019</v>
      </c>
      <c r="O354">
        <f>Fall13!B362</f>
        <v>10</v>
      </c>
      <c r="P354" s="39">
        <f>AVERAGE(Fall13!Q351:Q362)</f>
        <v>906536.50905505603</v>
      </c>
      <c r="Q354" s="39">
        <f>AVERAGE(Fall13!T351:T362)</f>
        <v>36182.336011241634</v>
      </c>
      <c r="R354" s="15">
        <f>(Fall13!Q363/Fall13!Q351-1)*100</f>
        <v>3.9857749513876328</v>
      </c>
      <c r="S354" s="116">
        <f>(Fall13!R362/Fall13!R350-1)*100</f>
        <v>1.2160527017811784</v>
      </c>
      <c r="T354" s="117">
        <f>AVERAGE(Fall13!R351:R362)</f>
        <v>41999.51273494029</v>
      </c>
      <c r="U354" s="39">
        <f>AVERAGE(Fall13!M351:M362)</f>
        <v>6792.0377656979881</v>
      </c>
      <c r="V354" s="15">
        <f>(Fall13!M362/Fall13!M350-1)*100</f>
        <v>2.0244887800410449</v>
      </c>
      <c r="X354" s="39">
        <f>AVERAGE(Fall13!E351:E362)</f>
        <v>292.86163173692222</v>
      </c>
      <c r="Y354" s="15">
        <f>(Fall13!E362/Fall13!E350-1)*100</f>
        <v>-1.9783130043276587</v>
      </c>
      <c r="AA354" s="39">
        <f>AVERAGE(Fall13!N351:N362)</f>
        <v>1126.7950306830508</v>
      </c>
      <c r="AB354" s="74">
        <f>(Fall13!N362/Fall13!N350-1)*100</f>
        <v>0.61488955853905569</v>
      </c>
      <c r="AD354" s="63">
        <f>AVERAGE(Fall13!U351:U362)</f>
        <v>107.15483313166732</v>
      </c>
      <c r="AE354" s="15">
        <f>(Fall13!U362/Fall13!U350-1)*100</f>
        <v>0.66875510927861814</v>
      </c>
      <c r="AG354" s="65" t="e">
        <f>AVERAGE(Fall13!#REF!)</f>
        <v>#REF!</v>
      </c>
      <c r="AH354" s="15" t="e">
        <f>(Fall13!#REF!/Fall13!#REF!-1)*100</f>
        <v>#REF!</v>
      </c>
      <c r="AJ354" s="65" t="e">
        <f>AVERAGE(Fall13!#REF!)</f>
        <v>#REF!</v>
      </c>
      <c r="AK354" s="15" t="e">
        <f>(Fall13!#REF!/Fall13!#REF!-1)*100</f>
        <v>#REF!</v>
      </c>
      <c r="AM354" s="124">
        <f>Fall13!R362/Fall13!$R$16</f>
        <v>1.1451065492384178</v>
      </c>
      <c r="AN354" s="125" t="e">
        <f>Fall13!#REF!/Fall13!#REF!</f>
        <v>#REF!</v>
      </c>
      <c r="AP354" s="65">
        <f>Fall13!R362/Fall13!$R$125</f>
        <v>0.97889904608977152</v>
      </c>
      <c r="AQ354" s="65" t="e">
        <f>Fall13!#REF!/Fall13!#REF!</f>
        <v>#REF!</v>
      </c>
      <c r="AW354" s="131">
        <f>[7]Sheet1!$K365</f>
        <v>44453.314716025896</v>
      </c>
    </row>
    <row r="355" spans="14:49">
      <c r="N355">
        <f>Fall13!A363</f>
        <v>2019</v>
      </c>
      <c r="O355">
        <f>Fall13!B363</f>
        <v>11</v>
      </c>
      <c r="P355" s="39">
        <f>AVERAGE(Fall13!Q352:Q363)</f>
        <v>909493.98745102668</v>
      </c>
      <c r="Q355" s="39">
        <f>AVERAGE(Fall13!T352:T363)</f>
        <v>36229.789366508288</v>
      </c>
      <c r="R355" s="15">
        <f>(Fall13!Q364/Fall13!Q352-1)*100</f>
        <v>3.9857632251353081</v>
      </c>
      <c r="S355" s="116">
        <f>(Fall13!R363/Fall13!R351-1)*100</f>
        <v>1.2089141082068933</v>
      </c>
      <c r="T355" s="117">
        <f>AVERAGE(Fall13!R352:R363)</f>
        <v>42041.588019952738</v>
      </c>
      <c r="U355" s="39">
        <f>AVERAGE(Fall13!M352:M363)</f>
        <v>6803.4135653327712</v>
      </c>
      <c r="V355" s="15">
        <f>(Fall13!M363/Fall13!M351-1)*100</f>
        <v>2.028471833425427</v>
      </c>
      <c r="X355" s="39">
        <f>AVERAGE(Fall13!E352:E363)</f>
        <v>292.37157264910354</v>
      </c>
      <c r="Y355" s="15">
        <f>(Fall13!E363/Fall13!E351-1)*100</f>
        <v>-1.9899297188872289</v>
      </c>
      <c r="AA355" s="39">
        <f>AVERAGE(Fall13!N352:N363)</f>
        <v>1127.3646254658263</v>
      </c>
      <c r="AB355" s="74">
        <f>(Fall13!N363/Fall13!N351-1)*100</f>
        <v>0.60943391436509842</v>
      </c>
      <c r="AD355" s="63">
        <f>AVERAGE(Fall13!U352:U363)</f>
        <v>107.21506237159315</v>
      </c>
      <c r="AE355" s="15">
        <f>(Fall13!U363/Fall13!U351-1)*100</f>
        <v>0.67644436581542067</v>
      </c>
      <c r="AG355" s="65" t="e">
        <f>AVERAGE(Fall13!#REF!)</f>
        <v>#REF!</v>
      </c>
      <c r="AH355" s="15" t="e">
        <f>(Fall13!#REF!/Fall13!#REF!-1)*100</f>
        <v>#REF!</v>
      </c>
      <c r="AJ355" s="65" t="e">
        <f>AVERAGE(Fall13!#REF!)</f>
        <v>#REF!</v>
      </c>
      <c r="AK355" s="15" t="e">
        <f>(Fall13!#REF!/Fall13!#REF!-1)*100</f>
        <v>#REF!</v>
      </c>
      <c r="AM355" s="124">
        <f>Fall13!R363/Fall13!$R$16</f>
        <v>1.1462203560252651</v>
      </c>
      <c r="AN355" s="125" t="e">
        <f>Fall13!#REF!/Fall13!#REF!</f>
        <v>#REF!</v>
      </c>
      <c r="AP355" s="65">
        <f>Fall13!R363/Fall13!$R$125</f>
        <v>0.97985118840517282</v>
      </c>
      <c r="AQ355" s="65" t="e">
        <f>Fall13!#REF!/Fall13!#REF!</f>
        <v>#REF!</v>
      </c>
      <c r="AW355" s="131">
        <f>[7]Sheet1!$K366</f>
        <v>44494.401908160282</v>
      </c>
    </row>
    <row r="356" spans="14:49">
      <c r="N356">
        <f>Fall13!A364</f>
        <v>2019</v>
      </c>
      <c r="O356">
        <f>Fall13!B364</f>
        <v>12</v>
      </c>
      <c r="P356" s="39">
        <f>AVERAGE(Fall13!Q353:Q364)</f>
        <v>912460.96862467518</v>
      </c>
      <c r="Q356" s="39">
        <f>AVERAGE(Fall13!T353:T364)</f>
        <v>36277.288508703234</v>
      </c>
      <c r="R356" s="15">
        <f>(Fall13!Q365/Fall13!Q353-1)*100</f>
        <v>3.9807671584135562</v>
      </c>
      <c r="S356" s="116">
        <f>(Fall13!R364/Fall13!R352-1)*100</f>
        <v>1.1908439708556706</v>
      </c>
      <c r="T356" s="117">
        <f>AVERAGE(Fall13!R353:R364)</f>
        <v>42083.078446059968</v>
      </c>
      <c r="U356" s="39">
        <f>AVERAGE(Fall13!M353:M364)</f>
        <v>6814.8331367208593</v>
      </c>
      <c r="V356" s="15">
        <f>(Fall13!M364/Fall13!M352-1)*100</f>
        <v>2.0328663240588574</v>
      </c>
      <c r="X356" s="39">
        <f>AVERAGE(Fall13!E353:E364)</f>
        <v>291.88156281181034</v>
      </c>
      <c r="Y356" s="15">
        <f>(Fall13!E364/Fall13!E352-1)*100</f>
        <v>-1.9927457159013007</v>
      </c>
      <c r="AA356" s="39">
        <f>AVERAGE(Fall13!N353:N364)</f>
        <v>1127.9308258403905</v>
      </c>
      <c r="AB356" s="74">
        <f>(Fall13!N364/Fall13!N352-1)*100</f>
        <v>0.6059235992177836</v>
      </c>
      <c r="AD356" s="63">
        <f>AVERAGE(Fall13!U353:U364)</f>
        <v>107.27617201424907</v>
      </c>
      <c r="AE356" s="15">
        <f>(Fall13!U364/Fall13!U352-1)*100</f>
        <v>0.68596048788720498</v>
      </c>
      <c r="AG356" s="65" t="e">
        <f>AVERAGE(Fall13!#REF!)</f>
        <v>#REF!</v>
      </c>
      <c r="AH356" s="15" t="e">
        <f>(Fall13!#REF!/Fall13!#REF!-1)*100</f>
        <v>#REF!</v>
      </c>
      <c r="AJ356" s="65" t="e">
        <f>AVERAGE(Fall13!#REF!)</f>
        <v>#REF!</v>
      </c>
      <c r="AK356" s="15" t="e">
        <f>(Fall13!#REF!/Fall13!#REF!-1)*100</f>
        <v>#REF!</v>
      </c>
      <c r="AM356" s="124">
        <f>Fall13!R364/Fall13!$R$16</f>
        <v>1.1472339274945778</v>
      </c>
      <c r="AN356" s="125" t="e">
        <f>Fall13!#REF!/Fall13!#REF!</f>
        <v>#REF!</v>
      </c>
      <c r="AP356" s="65">
        <f>Fall13!R364/Fall13!$R$125</f>
        <v>0.9807176441468799</v>
      </c>
      <c r="AQ356" s="65" t="e">
        <f>Fall13!#REF!/Fall13!#REF!</f>
        <v>#REF!</v>
      </c>
      <c r="AW356" s="131">
        <f>[7]Sheet1!$K367</f>
        <v>44534.662653862004</v>
      </c>
    </row>
    <row r="357" spans="14:49">
      <c r="N357">
        <f>Fall13!A365</f>
        <v>2020</v>
      </c>
      <c r="O357">
        <f>Fall13!B365</f>
        <v>1</v>
      </c>
      <c r="P357" s="39">
        <f>AVERAGE(Fall13!Q354:Q365)</f>
        <v>915433.97332770471</v>
      </c>
      <c r="Q357" s="39">
        <f>AVERAGE(Fall13!T354:T365)</f>
        <v>36324.716175973015</v>
      </c>
      <c r="R357" s="15">
        <f>(Fall13!Q366/Fall13!Q354-1)*100</f>
        <v>3.9803039687822173</v>
      </c>
      <c r="S357" s="116">
        <f>(Fall13!R365/Fall13!R353-1)*100</f>
        <v>1.1655422965938911</v>
      </c>
      <c r="T357" s="117">
        <f>AVERAGE(Fall13!R354:R365)</f>
        <v>42123.731587031092</v>
      </c>
      <c r="U357" s="39">
        <f>AVERAGE(Fall13!M354:M365)</f>
        <v>6826.3023756195325</v>
      </c>
      <c r="V357" s="15">
        <f>(Fall13!M365/Fall13!M353-1)*100</f>
        <v>2.0381476905517948</v>
      </c>
      <c r="X357" s="39">
        <f>AVERAGE(Fall13!E354:E365)</f>
        <v>291.39388420566712</v>
      </c>
      <c r="Y357" s="15">
        <f>(Fall13!E365/Fall13!E353-1)*100</f>
        <v>-1.9863251391235459</v>
      </c>
      <c r="AA357" s="39">
        <f>AVERAGE(Fall13!N354:N365)</f>
        <v>1128.4995773945227</v>
      </c>
      <c r="AB357" s="74">
        <f>(Fall13!N365/Fall13!N353-1)*100</f>
        <v>0.60410463501749945</v>
      </c>
      <c r="AD357" s="63">
        <f>AVERAGE(Fall13!U354:U365)</f>
        <v>107.33813974021227</v>
      </c>
      <c r="AE357" s="15">
        <f>(Fall13!U365/Fall13!U353-1)*100</f>
        <v>0.6952496213342485</v>
      </c>
      <c r="AG357" s="65" t="e">
        <f>AVERAGE(Fall13!#REF!)</f>
        <v>#REF!</v>
      </c>
      <c r="AH357" s="15" t="e">
        <f>(Fall13!#REF!/Fall13!#REF!-1)*100</f>
        <v>#REF!</v>
      </c>
      <c r="AJ357" s="65" t="e">
        <f>AVERAGE(Fall13!#REF!)</f>
        <v>#REF!</v>
      </c>
      <c r="AK357" s="15" t="e">
        <f>(Fall13!#REF!/Fall13!#REF!-1)*100</f>
        <v>#REF!</v>
      </c>
      <c r="AM357" s="124">
        <f>Fall13!R365/Fall13!$R$16</f>
        <v>1.1481970127125118</v>
      </c>
      <c r="AN357" s="125" t="e">
        <f>Fall13!#REF!/Fall13!#REF!</f>
        <v>#REF!</v>
      </c>
      <c r="AP357" s="65">
        <f>Fall13!R365/Fall13!$R$125</f>
        <v>0.98154094150882931</v>
      </c>
      <c r="AQ357" s="65" t="e">
        <f>Fall13!#REF!/Fall13!#REF!</f>
        <v>#REF!</v>
      </c>
      <c r="AW357" s="131">
        <f>[7]Sheet1!$K368</f>
        <v>44574.891000090749</v>
      </c>
    </row>
    <row r="358" spans="14:49">
      <c r="N358">
        <f>Fall13!A366</f>
        <v>2020</v>
      </c>
      <c r="O358">
        <f>Fall13!B366</f>
        <v>2</v>
      </c>
      <c r="P358" s="39">
        <f>AVERAGE(Fall13!Q355:Q366)</f>
        <v>918416.11596424354</v>
      </c>
      <c r="Q358" s="39">
        <f>AVERAGE(Fall13!T355:T366)</f>
        <v>36372.171265642326</v>
      </c>
      <c r="R358" s="15">
        <f>(Fall13!Q367/Fall13!Q355-1)*100</f>
        <v>3.9823842765518203</v>
      </c>
      <c r="S358" s="116">
        <f>(Fall13!R366/Fall13!R354-1)*100</f>
        <v>1.1416031644146285</v>
      </c>
      <c r="T358" s="117">
        <f>AVERAGE(Fall13!R355:R366)</f>
        <v>42163.590688081546</v>
      </c>
      <c r="U358" s="39">
        <f>AVERAGE(Fall13!M355:M366)</f>
        <v>6837.8405168968566</v>
      </c>
      <c r="V358" s="15">
        <f>(Fall13!M366/Fall13!M354-1)*100</f>
        <v>2.0470414455396657</v>
      </c>
      <c r="X358" s="39">
        <f>AVERAGE(Fall13!E355:E366)</f>
        <v>290.909468198784</v>
      </c>
      <c r="Y358" s="15">
        <f>(Fall13!E366/Fall13!E354-1)*100</f>
        <v>-1.9761630826057308</v>
      </c>
      <c r="AA358" s="39">
        <f>AVERAGE(Fall13!N355:N366)</f>
        <v>1129.0675483105142</v>
      </c>
      <c r="AB358" s="74">
        <f>(Fall13!N366/Fall13!N354-1)*100</f>
        <v>0.60433604015261988</v>
      </c>
      <c r="AD358" s="63">
        <f>AVERAGE(Fall13!U355:U366)</f>
        <v>107.40076268543417</v>
      </c>
      <c r="AE358" s="15">
        <f>(Fall13!U366/Fall13!U354-1)*100</f>
        <v>0.70226137093811758</v>
      </c>
      <c r="AG358" s="65" t="e">
        <f>AVERAGE(Fall13!#REF!)</f>
        <v>#REF!</v>
      </c>
      <c r="AH358" s="15" t="e">
        <f>(Fall13!#REF!/Fall13!#REF!-1)*100</f>
        <v>#REF!</v>
      </c>
      <c r="AJ358" s="65" t="e">
        <f>AVERAGE(Fall13!#REF!)</f>
        <v>#REF!</v>
      </c>
      <c r="AK358" s="15" t="e">
        <f>(Fall13!#REF!/Fall13!#REF!-1)*100</f>
        <v>#REF!</v>
      </c>
      <c r="AM358" s="124">
        <f>Fall13!R366/Fall13!$R$16</f>
        <v>1.1491054914890848</v>
      </c>
      <c r="AN358" s="125" t="e">
        <f>Fall13!#REF!/Fall13!#REF!</f>
        <v>#REF!</v>
      </c>
      <c r="AP358" s="65">
        <f>Fall13!R366/Fall13!$R$125</f>
        <v>0.98231755832965828</v>
      </c>
      <c r="AQ358" s="65" t="e">
        <f>Fall13!#REF!/Fall13!#REF!</f>
        <v>#REF!</v>
      </c>
      <c r="AW358" s="131">
        <f>[7]Sheet1!$K369</f>
        <v>44613.596389331891</v>
      </c>
    </row>
    <row r="359" spans="14:49">
      <c r="N359">
        <f>Fall13!A367</f>
        <v>2020</v>
      </c>
      <c r="O359">
        <f>Fall13!B367</f>
        <v>3</v>
      </c>
      <c r="P359" s="39">
        <f>AVERAGE(Fall13!Q356:Q367)</f>
        <v>921409.57576258446</v>
      </c>
      <c r="Q359" s="39">
        <f>AVERAGE(Fall13!T356:T367)</f>
        <v>36419.814401087417</v>
      </c>
      <c r="R359" s="15">
        <f>(Fall13!Q368/Fall13!Q356-1)*100</f>
        <v>3.9851584762444547</v>
      </c>
      <c r="S359" s="116">
        <f>(Fall13!R367/Fall13!R355-1)*100</f>
        <v>1.1227572101066174</v>
      </c>
      <c r="T359" s="117">
        <f>AVERAGE(Fall13!R356:R367)</f>
        <v>42202.831140501141</v>
      </c>
      <c r="U359" s="39">
        <f>AVERAGE(Fall13!M356:M367)</f>
        <v>6849.4509186196619</v>
      </c>
      <c r="V359" s="15">
        <f>(Fall13!M367/Fall13!M355-1)*100</f>
        <v>2.0566256030098318</v>
      </c>
      <c r="X359" s="39">
        <f>AVERAGE(Fall13!E356:E367)</f>
        <v>290.42924585877171</v>
      </c>
      <c r="Y359" s="15">
        <f>(Fall13!E367/Fall13!E355-1)*100</f>
        <v>-1.9625095775351542</v>
      </c>
      <c r="AA359" s="39">
        <f>AVERAGE(Fall13!N356:N367)</f>
        <v>1129.63600850379</v>
      </c>
      <c r="AB359" s="74">
        <f>(Fall13!N367/Fall13!N355-1)*100</f>
        <v>0.60535283024829578</v>
      </c>
      <c r="AD359" s="63">
        <f>AVERAGE(Fall13!U356:U367)</f>
        <v>107.46367512222089</v>
      </c>
      <c r="AE359" s="15">
        <f>(Fall13!U367/Fall13!U355-1)*100</f>
        <v>0.7051265456180289</v>
      </c>
      <c r="AG359" s="65" t="e">
        <f>AVERAGE(Fall13!#REF!)</f>
        <v>#REF!</v>
      </c>
      <c r="AH359" s="15" t="e">
        <f>(Fall13!#REF!/Fall13!#REF!-1)*100</f>
        <v>#REF!</v>
      </c>
      <c r="AJ359" s="65" t="e">
        <f>AVERAGE(Fall13!#REF!)</f>
        <v>#REF!</v>
      </c>
      <c r="AK359" s="15" t="e">
        <f>(Fall13!#REF!/Fall13!#REF!-1)*100</f>
        <v>#REF!</v>
      </c>
      <c r="AM359" s="124">
        <f>Fall13!R367/Fall13!$R$16</f>
        <v>1.1500448747205574</v>
      </c>
      <c r="AN359" s="125" t="e">
        <f>Fall13!#REF!/Fall13!#REF!</f>
        <v>#REF!</v>
      </c>
      <c r="AP359" s="65">
        <f>Fall13!R367/Fall13!$R$125</f>
        <v>0.98312059395093987</v>
      </c>
      <c r="AQ359" s="65" t="e">
        <f>Fall13!#REF!/Fall13!#REF!</f>
        <v>#REF!</v>
      </c>
      <c r="AW359" s="131">
        <f>[7]Sheet1!$K370</f>
        <v>44652.614190133965</v>
      </c>
    </row>
    <row r="360" spans="14:49">
      <c r="N360">
        <f>Fall13!A368</f>
        <v>2020</v>
      </c>
      <c r="O360">
        <f>Fall13!B368</f>
        <v>4</v>
      </c>
      <c r="P360" s="39">
        <f>AVERAGE(Fall13!Q357:Q368)</f>
        <v>924415.30454049131</v>
      </c>
      <c r="Q360" s="39">
        <f>AVERAGE(Fall13!T357:T368)</f>
        <v>36467.806684954885</v>
      </c>
      <c r="R360" s="15">
        <f>(Fall13!Q369/Fall13!Q357-1)*100</f>
        <v>3.9988793312073057</v>
      </c>
      <c r="S360" s="116">
        <f>(Fall13!R368/Fall13!R356-1)*100</f>
        <v>1.1082733198472416</v>
      </c>
      <c r="T360" s="117">
        <f>AVERAGE(Fall13!R357:R368)</f>
        <v>42241.604358770863</v>
      </c>
      <c r="U360" s="39">
        <f>AVERAGE(Fall13!M357:M368)</f>
        <v>6861.117901395105</v>
      </c>
      <c r="V360" s="15">
        <f>(Fall13!M368/Fall13!M356-1)*100</f>
        <v>2.0633336700083493</v>
      </c>
      <c r="X360" s="39">
        <f>AVERAGE(Fall13!E357:E368)</f>
        <v>289.95394958960077</v>
      </c>
      <c r="Y360" s="15">
        <f>(Fall13!E368/Fall13!E356-1)*100</f>
        <v>-1.9460675612840816</v>
      </c>
      <c r="AA360" s="39">
        <f>AVERAGE(Fall13!N357:N368)</f>
        <v>1130.2044752360709</v>
      </c>
      <c r="AB360" s="74">
        <f>(Fall13!N368/Fall13!N356-1)*100</f>
        <v>0.60539411969517953</v>
      </c>
      <c r="AD360" s="63">
        <f>AVERAGE(Fall13!U357:U368)</f>
        <v>107.52655752218091</v>
      </c>
      <c r="AE360" s="15">
        <f>(Fall13!U368/Fall13!U356-1)*100</f>
        <v>0.70438057721333713</v>
      </c>
      <c r="AG360" s="65" t="e">
        <f>AVERAGE(Fall13!#REF!)</f>
        <v>#REF!</v>
      </c>
      <c r="AH360" s="15" t="e">
        <f>(Fall13!#REF!/Fall13!#REF!-1)*100</f>
        <v>#REF!</v>
      </c>
      <c r="AJ360" s="65" t="e">
        <f>AVERAGE(Fall13!#REF!)</f>
        <v>#REF!</v>
      </c>
      <c r="AK360" s="15" t="e">
        <f>(Fall13!#REF!/Fall13!#REF!-1)*100</f>
        <v>#REF!</v>
      </c>
      <c r="AM360" s="124">
        <f>Fall13!R368/Fall13!$R$16</f>
        <v>1.15103729761062</v>
      </c>
      <c r="AN360" s="125" t="e">
        <f>Fall13!#REF!/Fall13!#REF!</f>
        <v>#REF!</v>
      </c>
      <c r="AP360" s="65">
        <f>Fall13!R368/Fall13!$R$125</f>
        <v>0.983968970742642</v>
      </c>
      <c r="AQ360" s="65" t="e">
        <f>Fall13!#REF!/Fall13!#REF!</f>
        <v>#REF!</v>
      </c>
      <c r="AW360" s="131">
        <f>[7]Sheet1!$K371</f>
        <v>44693.389811693611</v>
      </c>
    </row>
    <row r="361" spans="14:49">
      <c r="N361">
        <f>Fall13!A369</f>
        <v>2020</v>
      </c>
      <c r="O361">
        <f>Fall13!B369</f>
        <v>5</v>
      </c>
      <c r="P361" s="39">
        <f>AVERAGE(Fall13!Q358:Q369)</f>
        <v>927441.41417041968</v>
      </c>
      <c r="Q361" s="39">
        <f>AVERAGE(Fall13!T358:T369)</f>
        <v>36516.433152096623</v>
      </c>
      <c r="R361" s="15">
        <f>(Fall13!Q370/Fall13!Q358-1)*100</f>
        <v>4.0242070680983622</v>
      </c>
      <c r="S361" s="116">
        <f>(Fall13!R369/Fall13!R357-1)*100</f>
        <v>1.09699987196612</v>
      </c>
      <c r="T361" s="117">
        <f>AVERAGE(Fall13!R358:R369)</f>
        <v>42280.020362062547</v>
      </c>
      <c r="U361" s="39">
        <f>AVERAGE(Fall13!M358:M369)</f>
        <v>6872.8325460312017</v>
      </c>
      <c r="V361" s="15">
        <f>(Fall13!M369/Fall13!M357-1)*100</f>
        <v>2.0683326495287258</v>
      </c>
      <c r="X361" s="39">
        <f>AVERAGE(Fall13!E358:E369)</f>
        <v>289.48223221282814</v>
      </c>
      <c r="Y361" s="15">
        <f>(Fall13!E369/Fall13!E357-1)*100</f>
        <v>-1.9349105135025191</v>
      </c>
      <c r="AA361" s="39">
        <f>AVERAGE(Fall13!N358:N369)</f>
        <v>1130.7722800488493</v>
      </c>
      <c r="AB361" s="74">
        <f>(Fall13!N369/Fall13!N357-1)*100</f>
        <v>0.6044985500310629</v>
      </c>
      <c r="AD361" s="63">
        <f>AVERAGE(Fall13!U358:U369)</f>
        <v>107.58939007401899</v>
      </c>
      <c r="AE361" s="15">
        <f>(Fall13!U369/Fall13!U357-1)*100</f>
        <v>0.70344236582213782</v>
      </c>
      <c r="AG361" s="65" t="e">
        <f>AVERAGE(Fall13!#REF!)</f>
        <v>#REF!</v>
      </c>
      <c r="AH361" s="15" t="e">
        <f>(Fall13!#REF!/Fall13!#REF!-1)*100</f>
        <v>#REF!</v>
      </c>
      <c r="AJ361" s="65" t="e">
        <f>AVERAGE(Fall13!#REF!)</f>
        <v>#REF!</v>
      </c>
      <c r="AK361" s="15" t="e">
        <f>(Fall13!#REF!/Fall13!#REF!-1)*100</f>
        <v>#REF!</v>
      </c>
      <c r="AM361" s="124">
        <f>Fall13!R369/Fall13!$R$16</f>
        <v>1.1520241991878388</v>
      </c>
      <c r="AN361" s="125" t="e">
        <f>Fall13!#REF!/Fall13!#REF!</f>
        <v>#REF!</v>
      </c>
      <c r="AP361" s="65">
        <f>Fall13!R369/Fall13!$R$125</f>
        <v>0.98481262761733757</v>
      </c>
      <c r="AQ361" s="65" t="e">
        <f>Fall13!#REF!/Fall13!#REF!</f>
        <v>#REF!</v>
      </c>
      <c r="AW361" s="131">
        <f>[7]Sheet1!$K372</f>
        <v>44736.155295246906</v>
      </c>
    </row>
    <row r="362" spans="14:49">
      <c r="N362">
        <f>Fall13!A370</f>
        <v>2020</v>
      </c>
      <c r="O362">
        <f>Fall13!B370</f>
        <v>6</v>
      </c>
      <c r="P362" s="39">
        <f>AVERAGE(Fall13!Q359:Q370)</f>
        <v>930496.43512968032</v>
      </c>
      <c r="Q362" s="39">
        <f>AVERAGE(Fall13!T359:T370)</f>
        <v>36565.956941167336</v>
      </c>
      <c r="R362" s="15">
        <f>(Fall13!Q371/Fall13!Q359-1)*100</f>
        <v>4.051149276906485</v>
      </c>
      <c r="S362" s="116">
        <f>(Fall13!R370/Fall13!R358-1)*100</f>
        <v>1.0865269937864408</v>
      </c>
      <c r="T362" s="117">
        <f>AVERAGE(Fall13!R359:R370)</f>
        <v>42318.105231169444</v>
      </c>
      <c r="U362" s="39">
        <f>AVERAGE(Fall13!M359:M370)</f>
        <v>6884.5826779905365</v>
      </c>
      <c r="V362" s="15">
        <f>(Fall13!M370/Fall13!M358-1)*100</f>
        <v>2.0709705300105963</v>
      </c>
      <c r="X362" s="39">
        <f>AVERAGE(Fall13!E359:E370)</f>
        <v>289.01211751373927</v>
      </c>
      <c r="Y362" s="15">
        <f>(Fall13!E370/Fall13!E358-1)*100</f>
        <v>-1.931455136284721</v>
      </c>
      <c r="AA362" s="39">
        <f>AVERAGE(Fall13!N359:N370)</f>
        <v>1131.3381007198948</v>
      </c>
      <c r="AB362" s="74">
        <f>(Fall13!N370/Fall13!N358-1)*100</f>
        <v>0.60218908380640368</v>
      </c>
      <c r="AD362" s="63">
        <f>AVERAGE(Fall13!U359:U370)</f>
        <v>107.65229357564012</v>
      </c>
      <c r="AE362" s="15">
        <f>(Fall13!U370/Fall13!U358-1)*100</f>
        <v>0.70390899692132081</v>
      </c>
      <c r="AG362" s="65" t="e">
        <f>AVERAGE(Fall13!#REF!)</f>
        <v>#REF!</v>
      </c>
      <c r="AH362" s="15" t="e">
        <f>(Fall13!#REF!/Fall13!#REF!-1)*100</f>
        <v>#REF!</v>
      </c>
      <c r="AJ362" s="65" t="e">
        <f>AVERAGE(Fall13!#REF!)</f>
        <v>#REF!</v>
      </c>
      <c r="AK362" s="15" t="e">
        <f>(Fall13!#REF!/Fall13!#REF!-1)*100</f>
        <v>#REF!</v>
      </c>
      <c r="AM362" s="124">
        <f>Fall13!R370/Fall13!$R$16</f>
        <v>1.1529831323208952</v>
      </c>
      <c r="AN362" s="125" t="e">
        <f>Fall13!#REF!/Fall13!#REF!</f>
        <v>#REF!</v>
      </c>
      <c r="AP362" s="65">
        <f>Fall13!R370/Fall13!$R$125</f>
        <v>0.9856323755524421</v>
      </c>
      <c r="AQ362" s="65" t="e">
        <f>Fall13!#REF!/Fall13!#REF!</f>
        <v>#REF!</v>
      </c>
      <c r="AW362" s="131">
        <f>[7]Sheet1!$K373</f>
        <v>44781.091143287937</v>
      </c>
    </row>
    <row r="363" spans="14:49">
      <c r="N363">
        <f>Fall13!A371</f>
        <v>2020</v>
      </c>
      <c r="O363">
        <f>Fall13!B371</f>
        <v>7</v>
      </c>
      <c r="P363" s="39">
        <f>AVERAGE(Fall13!Q360:Q371)</f>
        <v>933581.55468664074</v>
      </c>
      <c r="Q363" s="39">
        <f>AVERAGE(Fall13!T360:T371)</f>
        <v>36616.400874365216</v>
      </c>
      <c r="R363" s="15">
        <f>(Fall13!Q372/Fall13!Q360-1)*100</f>
        <v>4.0663559985830044</v>
      </c>
      <c r="S363" s="116">
        <f>(Fall13!R371/Fall13!R359-1)*100</f>
        <v>1.0732329184371503</v>
      </c>
      <c r="T363" s="117">
        <f>AVERAGE(Fall13!R360:R371)</f>
        <v>42355.759196754749</v>
      </c>
      <c r="U363" s="39">
        <f>AVERAGE(Fall13!M360:M371)</f>
        <v>6896.3660724092033</v>
      </c>
      <c r="V363" s="15">
        <f>(Fall13!M371/Fall13!M359-1)*100</f>
        <v>2.0731191572268104</v>
      </c>
      <c r="X363" s="39">
        <f>AVERAGE(Fall13!E360:E371)</f>
        <v>288.54302707810541</v>
      </c>
      <c r="Y363" s="15">
        <f>(Fall13!E371/Fall13!E359-1)*100</f>
        <v>-1.9301695667933161</v>
      </c>
      <c r="AA363" s="39">
        <f>AVERAGE(Fall13!N360:N371)</f>
        <v>1131.9008963262004</v>
      </c>
      <c r="AB363" s="74">
        <f>(Fall13!N371/Fall13!N359-1)*100</f>
        <v>0.59880827798999281</v>
      </c>
      <c r="AD363" s="63">
        <f>AVERAGE(Fall13!U360:U371)</f>
        <v>107.71524344497122</v>
      </c>
      <c r="AE363" s="15">
        <f>(Fall13!U371/Fall13!U359-1)*100</f>
        <v>0.70411039098301487</v>
      </c>
      <c r="AG363" s="65" t="e">
        <f>AVERAGE(Fall13!#REF!)</f>
        <v>#REF!</v>
      </c>
      <c r="AH363" s="15" t="e">
        <f>(Fall13!#REF!/Fall13!#REF!-1)*100</f>
        <v>#REF!</v>
      </c>
      <c r="AJ363" s="65" t="e">
        <f>AVERAGE(Fall13!#REF!)</f>
        <v>#REF!</v>
      </c>
      <c r="AK363" s="15" t="e">
        <f>(Fall13!#REF!/Fall13!#REF!-1)*100</f>
        <v>#REF!</v>
      </c>
      <c r="AM363" s="124">
        <f>Fall13!R371/Fall13!$R$16</f>
        <v>1.1539065130107662</v>
      </c>
      <c r="AN363" s="125" t="e">
        <f>Fall13!#REF!/Fall13!#REF!</f>
        <v>#REF!</v>
      </c>
      <c r="AP363" s="65">
        <f>Fall13!R371/Fall13!$R$125</f>
        <v>0.98642173133517985</v>
      </c>
      <c r="AQ363" s="65" t="e">
        <f>Fall13!#REF!/Fall13!#REF!</f>
        <v>#REF!</v>
      </c>
      <c r="AW363" s="131">
        <f>[7]Sheet1!$K374</f>
        <v>44826.432632617572</v>
      </c>
    </row>
    <row r="364" spans="14:49">
      <c r="N364">
        <f>Fall13!A372</f>
        <v>2020</v>
      </c>
      <c r="O364">
        <f>Fall13!B372</f>
        <v>8</v>
      </c>
      <c r="P364" s="39">
        <f>AVERAGE(Fall13!Q361:Q372)</f>
        <v>936688.24416183319</v>
      </c>
      <c r="Q364" s="39">
        <f>AVERAGE(Fall13!T361:T372)</f>
        <v>36667.480782110673</v>
      </c>
      <c r="R364" s="15">
        <f>(Fall13!Q373/Fall13!Q361-1)*100</f>
        <v>4.0619658330614428</v>
      </c>
      <c r="S364" s="116">
        <f>(Fall13!R372/Fall13!R360-1)*100</f>
        <v>1.0527833037347278</v>
      </c>
      <c r="T364" s="117">
        <f>AVERAGE(Fall13!R361:R372)</f>
        <v>42392.731962241458</v>
      </c>
      <c r="U364" s="39">
        <f>AVERAGE(Fall13!M361:M372)</f>
        <v>6908.1957522274724</v>
      </c>
      <c r="V364" s="15">
        <f>(Fall13!M372/Fall13!M360-1)*100</f>
        <v>2.0775774637775912</v>
      </c>
      <c r="X364" s="39">
        <f>AVERAGE(Fall13!E361:E372)</f>
        <v>288.07652471153415</v>
      </c>
      <c r="Y364" s="15">
        <f>(Fall13!E372/Fall13!E360-1)*100</f>
        <v>-1.9225979803817683</v>
      </c>
      <c r="AA364" s="39">
        <f>AVERAGE(Fall13!N361:N372)</f>
        <v>1132.4601861382464</v>
      </c>
      <c r="AB364" s="74">
        <f>(Fall13!N372/Fall13!N360-1)*100</f>
        <v>0.59493515482251791</v>
      </c>
      <c r="AD364" s="63">
        <f>AVERAGE(Fall13!U361:U372)</f>
        <v>107.77796944565686</v>
      </c>
      <c r="AE364" s="15">
        <f>(Fall13!U372/Fall13!U360-1)*100</f>
        <v>0.70123001943434016</v>
      </c>
      <c r="AG364" s="65" t="e">
        <f>AVERAGE(Fall13!#REF!)</f>
        <v>#REF!</v>
      </c>
      <c r="AH364" s="15" t="e">
        <f>(Fall13!#REF!/Fall13!#REF!-1)*100</f>
        <v>#REF!</v>
      </c>
      <c r="AJ364" s="65" t="e">
        <f>AVERAGE(Fall13!#REF!)</f>
        <v>#REF!</v>
      </c>
      <c r="AK364" s="15" t="e">
        <f>(Fall13!#REF!/Fall13!#REF!-1)*100</f>
        <v>#REF!</v>
      </c>
      <c r="AM364" s="124">
        <f>Fall13!R372/Fall13!$R$16</f>
        <v>1.1548058047418301</v>
      </c>
      <c r="AN364" s="125" t="e">
        <f>Fall13!#REF!/Fall13!#REF!</f>
        <v>#REF!</v>
      </c>
      <c r="AP364" s="65">
        <f>Fall13!R372/Fall13!$R$125</f>
        <v>0.98719049457234809</v>
      </c>
      <c r="AQ364" s="65" t="e">
        <f>Fall13!#REF!/Fall13!#REF!</f>
        <v>#REF!</v>
      </c>
      <c r="AW364" s="131">
        <f>[7]Sheet1!$K375</f>
        <v>44870.460950560147</v>
      </c>
    </row>
    <row r="365" spans="14:49">
      <c r="N365">
        <f>Fall13!A373</f>
        <v>2020</v>
      </c>
      <c r="O365">
        <f>Fall13!B373</f>
        <v>9</v>
      </c>
      <c r="P365" s="39">
        <f>AVERAGE(Fall13!Q362:Q373)</f>
        <v>939801.7394118571</v>
      </c>
      <c r="Q365" s="39">
        <f>AVERAGE(Fall13!T362:T373)</f>
        <v>36718.724245414975</v>
      </c>
      <c r="R365" s="15">
        <f>(Fall13!Q374/Fall13!Q362-1)*100</f>
        <v>4.0486664505633652</v>
      </c>
      <c r="S365" s="116">
        <f>(Fall13!R373/Fall13!R361-1)*100</f>
        <v>1.0246570934476562</v>
      </c>
      <c r="T365" s="117">
        <f>AVERAGE(Fall13!R362:R373)</f>
        <v>42428.753512727868</v>
      </c>
      <c r="U365" s="39">
        <f>AVERAGE(Fall13!M362:M373)</f>
        <v>6920.0891593651431</v>
      </c>
      <c r="V365" s="15">
        <f>(Fall13!M373/Fall13!M361-1)*100</f>
        <v>2.0853338988376935</v>
      </c>
      <c r="X365" s="39">
        <f>AVERAGE(Fall13!E362:E373)</f>
        <v>287.6150846750806</v>
      </c>
      <c r="Y365" s="15">
        <f>(Fall13!E373/Fall13!E361-1)*100</f>
        <v>-1.9050372681806205</v>
      </c>
      <c r="AA365" s="39">
        <f>AVERAGE(Fall13!N362:N373)</f>
        <v>1133.01618768152</v>
      </c>
      <c r="AB365" s="74">
        <f>(Fall13!N373/Fall13!N361-1)*100</f>
        <v>0.59131496756423818</v>
      </c>
      <c r="AD365" s="63">
        <f>AVERAGE(Fall13!U362:U373)</f>
        <v>107.84006570516446</v>
      </c>
      <c r="AE365" s="15">
        <f>(Fall13!U373/Fall13!U361-1)*100</f>
        <v>0.69373269415196059</v>
      </c>
      <c r="AG365" s="65" t="e">
        <f>AVERAGE(Fall13!#REF!)</f>
        <v>#REF!</v>
      </c>
      <c r="AH365" s="15" t="e">
        <f>(Fall13!#REF!/Fall13!#REF!-1)*100</f>
        <v>#REF!</v>
      </c>
      <c r="AJ365" s="65" t="e">
        <f>AVERAGE(Fall13!#REF!)</f>
        <v>#REF!</v>
      </c>
      <c r="AK365" s="15" t="e">
        <f>(Fall13!#REF!/Fall13!#REF!-1)*100</f>
        <v>#REF!</v>
      </c>
      <c r="AM365" s="124">
        <f>Fall13!R373/Fall13!$R$16</f>
        <v>1.1556570353383793</v>
      </c>
      <c r="AN365" s="125" t="e">
        <f>Fall13!#REF!/Fall13!#REF!</f>
        <v>#REF!</v>
      </c>
      <c r="AP365" s="65">
        <f>Fall13!R373/Fall13!$R$125</f>
        <v>0.98791817255088954</v>
      </c>
      <c r="AQ365" s="65" t="e">
        <f>Fall13!#REF!/Fall13!#REF!</f>
        <v>#REF!</v>
      </c>
      <c r="AW365" s="131">
        <f>[7]Sheet1!$K376</f>
        <v>44910.468843596085</v>
      </c>
    </row>
    <row r="366" spans="14:49">
      <c r="N366">
        <f>Fall13!A374</f>
        <v>2020</v>
      </c>
      <c r="O366">
        <f>Fall13!B374</f>
        <v>10</v>
      </c>
      <c r="P366" s="39">
        <f>AVERAGE(Fall13!Q363:Q374)</f>
        <v>942915.36150235077</v>
      </c>
      <c r="Q366" s="39">
        <f>AVERAGE(Fall13!T363:T374)</f>
        <v>36769.94012138027</v>
      </c>
      <c r="R366" s="15">
        <f>(Fall13!Q375/Fall13!Q363-1)*100</f>
        <v>4.0422350304704091</v>
      </c>
      <c r="S366" s="116">
        <f>(Fall13!R374/Fall13!R362-1)*100</f>
        <v>0.99554831204220484</v>
      </c>
      <c r="T366" s="117">
        <f>AVERAGE(Fall13!R363:R374)</f>
        <v>42463.787575826143</v>
      </c>
      <c r="U366" s="39">
        <f>AVERAGE(Fall13!M363:M374)</f>
        <v>6932.0450610306616</v>
      </c>
      <c r="V366" s="15">
        <f>(Fall13!M374/Fall13!M362-1)*100</f>
        <v>2.0929421237696477</v>
      </c>
      <c r="X366" s="39">
        <f>AVERAGE(Fall13!E363:E374)</f>
        <v>287.15895630385199</v>
      </c>
      <c r="Y366" s="15">
        <f>(Fall13!E374/Fall13!E362-1)*100</f>
        <v>-1.8865069544150459</v>
      </c>
      <c r="AA366" s="39">
        <f>AVERAGE(Fall13!N363:N374)</f>
        <v>1133.5695609653897</v>
      </c>
      <c r="AB366" s="74">
        <f>(Fall13!N374/Fall13!N362-1)*100</f>
        <v>0.58845347754170607</v>
      </c>
      <c r="AD366" s="63">
        <f>AVERAGE(Fall13!U363:U374)</f>
        <v>107.90127179076683</v>
      </c>
      <c r="AE366" s="15">
        <f>(Fall13!U374/Fall13!U362-1)*100</f>
        <v>0.68328641635915233</v>
      </c>
      <c r="AG366" s="65" t="e">
        <f>AVERAGE(Fall13!#REF!)</f>
        <v>#REF!</v>
      </c>
      <c r="AH366" s="15" t="e">
        <f>(Fall13!#REF!/Fall13!#REF!-1)*100</f>
        <v>#REF!</v>
      </c>
      <c r="AJ366" s="65" t="e">
        <f>AVERAGE(Fall13!#REF!)</f>
        <v>#REF!</v>
      </c>
      <c r="AK366" s="15" t="e">
        <f>(Fall13!#REF!/Fall13!#REF!-1)*100</f>
        <v>#REF!</v>
      </c>
      <c r="AM366" s="124">
        <f>Fall13!R374/Fall13!$R$16</f>
        <v>1.1565066381604456</v>
      </c>
      <c r="AN366" s="125" t="e">
        <f>Fall13!#REF!/Fall13!#REF!</f>
        <v>#REF!</v>
      </c>
      <c r="AP366" s="65">
        <f>Fall13!R374/Fall13!$R$125</f>
        <v>0.98864445901971543</v>
      </c>
      <c r="AQ366" s="65" t="e">
        <f>Fall13!#REF!/Fall13!#REF!</f>
        <v>#REF!</v>
      </c>
      <c r="AW366" s="131">
        <f>[7]Sheet1!$K377</f>
        <v>44949.215637375564</v>
      </c>
    </row>
    <row r="367" spans="14:49">
      <c r="N367">
        <f>Fall13!A375</f>
        <v>2020</v>
      </c>
      <c r="O367">
        <f>Fall13!B375</f>
        <v>11</v>
      </c>
      <c r="P367" s="39">
        <f>AVERAGE(Fall13!Q364:Q375)</f>
        <v>946034.28197761113</v>
      </c>
      <c r="Q367" s="39">
        <f>AVERAGE(Fall13!T364:T375)</f>
        <v>36821.343362268257</v>
      </c>
      <c r="R367" s="15">
        <f>(Fall13!Q376/Fall13!Q364-1)*100</f>
        <v>4.0524815251085089</v>
      </c>
      <c r="S367" s="118">
        <f>(Fall13!R375/Fall13!R363-1)*100</f>
        <v>0.97484569169055124</v>
      </c>
      <c r="T367" s="119">
        <f>AVERAGE(Fall13!R364:R375)</f>
        <v>42498.126466616515</v>
      </c>
      <c r="U367" s="39">
        <f>AVERAGE(Fall13!M364:M375)</f>
        <v>6944.0352587558082</v>
      </c>
      <c r="V367" s="15">
        <f>(Fall13!M375/Fall13!M363-1)*100</f>
        <v>2.0955209668607644</v>
      </c>
      <c r="X367" s="39">
        <f>AVERAGE(Fall13!E364:E375)</f>
        <v>286.70513910845847</v>
      </c>
      <c r="Y367" s="15">
        <f>(Fall13!E375/Fall13!E363-1)*100</f>
        <v>-1.880180472064874</v>
      </c>
      <c r="AA367" s="39">
        <f>AVERAGE(Fall13!N364:N375)</f>
        <v>1134.1214136518904</v>
      </c>
      <c r="AB367" s="74">
        <f>(Fall13!N375/Fall13!N363-1)*100</f>
        <v>0.58687427292785088</v>
      </c>
      <c r="AD367" s="63">
        <f>AVERAGE(Fall13!U364:U375)</f>
        <v>107.96156845775698</v>
      </c>
      <c r="AE367" s="15">
        <f>(Fall13!U375/Fall13!U363-1)*100</f>
        <v>0.6726515366932917</v>
      </c>
      <c r="AG367" s="65" t="e">
        <f>AVERAGE(Fall13!#REF!)</f>
        <v>#REF!</v>
      </c>
      <c r="AH367" s="15" t="e">
        <f>(Fall13!#REF!/Fall13!#REF!-1)*100</f>
        <v>#REF!</v>
      </c>
      <c r="AJ367" s="65" t="e">
        <f>AVERAGE(Fall13!#REF!)</f>
        <v>#REF!</v>
      </c>
      <c r="AK367" s="15" t="e">
        <f>(Fall13!#REF!/Fall13!#REF!-1)*100</f>
        <v>#REF!</v>
      </c>
      <c r="AM367" s="127">
        <f>Fall13!R375/Fall13!$R$16</f>
        <v>1.1573942357832574</v>
      </c>
      <c r="AN367" s="128" t="e">
        <f>Fall13!#REF!/Fall13!#REF!</f>
        <v>#REF!</v>
      </c>
      <c r="AP367" s="65">
        <f>Fall13!R375/Fall13!$R$125</f>
        <v>0.98940322550031923</v>
      </c>
      <c r="AQ367" s="65" t="e">
        <f>Fall13!#REF!/Fall13!#REF!</f>
        <v>#REF!</v>
      </c>
      <c r="AW367" s="131">
        <f>[7]Sheet1!$K378</f>
        <v>44989.781403352703</v>
      </c>
    </row>
    <row r="368" spans="14:49">
      <c r="N368">
        <f>Fall13!A376</f>
        <v>2020</v>
      </c>
      <c r="O368">
        <f>Fall13!B376</f>
        <v>12</v>
      </c>
      <c r="P368" s="39">
        <f>AVERAGE(Fall13!Q365:Q376)</f>
        <v>949171.16426663613</v>
      </c>
      <c r="Q368" s="39">
        <f>AVERAGE(Fall13!T365:T376)</f>
        <v>36873.395981334543</v>
      </c>
      <c r="R368" s="15">
        <f>(Fall13!Q377/Fall13!Q365-1)*100</f>
        <v>4.0712756906383429</v>
      </c>
      <c r="S368" s="118">
        <f>(Fall13!R376/Fall13!R364-1)*100</f>
        <v>0.96864934683660309</v>
      </c>
      <c r="T368" s="119">
        <f>AVERAGE(Fall13!R365:R376)</f>
        <v>42532.277263409</v>
      </c>
      <c r="U368" s="39">
        <f>AVERAGE(Fall13!M365:M376)</f>
        <v>6956.0166715524238</v>
      </c>
      <c r="V368" s="15">
        <f>(Fall13!M376/Fall13!M364-1)*100</f>
        <v>2.0903882801190266</v>
      </c>
      <c r="X368" s="39">
        <f>AVERAGE(Fall13!E365:E376)</f>
        <v>286.24873622929016</v>
      </c>
      <c r="Y368" s="15">
        <f>(Fall13!E376/Fall13!E364-1)*100</f>
        <v>-1.8938136317197984</v>
      </c>
      <c r="AA368" s="39">
        <f>AVERAGE(Fall13!N365:N376)</f>
        <v>1134.6728798977313</v>
      </c>
      <c r="AB368" s="74">
        <f>(Fall13!N376/Fall13!N364-1)*100</f>
        <v>0.58660140394923843</v>
      </c>
      <c r="AD368" s="63">
        <f>AVERAGE(Fall13!U365:U376)</f>
        <v>108.0210801590455</v>
      </c>
      <c r="AE368" s="15">
        <f>(Fall13!U376/Fall13!U364-1)*100</f>
        <v>0.66347231393391048</v>
      </c>
      <c r="AG368" s="65" t="e">
        <f>AVERAGE(Fall13!#REF!)</f>
        <v>#REF!</v>
      </c>
      <c r="AH368" s="15" t="e">
        <f>(Fall13!#REF!/Fall13!#REF!-1)*100</f>
        <v>#REF!</v>
      </c>
      <c r="AJ368" s="65" t="e">
        <f>AVERAGE(Fall13!#REF!)</f>
        <v>#REF!</v>
      </c>
      <c r="AK368" s="15" t="e">
        <f>(Fall13!#REF!/Fall13!#REF!-1)*100</f>
        <v>#REF!</v>
      </c>
      <c r="AM368" s="127">
        <f>Fall13!R376/Fall13!$R$16</f>
        <v>1.1583466014399419</v>
      </c>
      <c r="AN368" s="128" t="e">
        <f>Fall13!#REF!/Fall13!#REF!</f>
        <v>#REF!</v>
      </c>
      <c r="AP368" s="65">
        <f>Fall13!R376/Fall13!$R$125</f>
        <v>0.99021735920122012</v>
      </c>
      <c r="AQ368" s="65" t="e">
        <f>Fall13!#REF!/Fall13!#REF!</f>
        <v>#REF!</v>
      </c>
    </row>
    <row r="369" spans="14:43">
      <c r="N369">
        <f>Fall13!A377</f>
        <v>2021</v>
      </c>
      <c r="O369">
        <f>Fall13!B377</f>
        <v>1</v>
      </c>
      <c r="P369" s="39">
        <f>AVERAGE(Fall13!Q366:Q377)</f>
        <v>952332.80377421703</v>
      </c>
      <c r="Q369" s="39">
        <f>AVERAGE(Fall13!T366:T377)</f>
        <v>36926.317335911648</v>
      </c>
      <c r="R369" s="15">
        <f>(Fall13!Q378/Fall13!Q366-1)*100</f>
        <v>4.0781899423213863</v>
      </c>
      <c r="S369" s="118">
        <f>(Fall13!R377/Fall13!R365-1)*100</f>
        <v>0.97270669666544851</v>
      </c>
      <c r="T369" s="119">
        <f>AVERAGE(Fall13!R366:R377)</f>
        <v>42566.599895680003</v>
      </c>
      <c r="U369" s="39">
        <f>AVERAGE(Fall13!M366:M377)</f>
        <v>6967.9700150741673</v>
      </c>
      <c r="V369" s="15">
        <f>(Fall13!M377/Fall13!M365-1)*100</f>
        <v>2.0817467083787067</v>
      </c>
      <c r="X369" s="39">
        <f>AVERAGE(Fall13!E366:E377)</f>
        <v>285.78724654493612</v>
      </c>
      <c r="Y369" s="15">
        <f>(Fall13!E377/Fall13!E365-1)*100</f>
        <v>-1.9177498618071609</v>
      </c>
      <c r="AA369" s="39">
        <f>AVERAGE(Fall13!N366:N377)</f>
        <v>1135.2279529145351</v>
      </c>
      <c r="AB369" s="74">
        <f>(Fall13!N377/Fall13!N365-1)*100</f>
        <v>0.58603558408543144</v>
      </c>
      <c r="AD369" s="63">
        <f>AVERAGE(Fall13!U366:U377)</f>
        <v>108.07976432984992</v>
      </c>
      <c r="AE369" s="15">
        <f>(Fall13!U377/Fall13!U365-1)*100</f>
        <v>0.65386364558854826</v>
      </c>
      <c r="AG369" s="65" t="e">
        <f>AVERAGE(Fall13!#REF!)</f>
        <v>#REF!</v>
      </c>
      <c r="AH369" s="15" t="e">
        <f>(Fall13!#REF!/Fall13!#REF!-1)*100</f>
        <v>#REF!</v>
      </c>
      <c r="AJ369" s="65" t="e">
        <f>AVERAGE(Fall13!#REF!)</f>
        <v>#REF!</v>
      </c>
      <c r="AK369" s="15" t="e">
        <f>(Fall13!#REF!/Fall13!#REF!-1)*100</f>
        <v>#REF!</v>
      </c>
      <c r="AM369" s="127">
        <f>Fall13!R377/Fall13!$R$16</f>
        <v>1.1593656019460792</v>
      </c>
      <c r="AN369" s="128" t="e">
        <f>Fall13!#REF!/Fall13!#REF!</f>
        <v>#REF!</v>
      </c>
      <c r="AP369" s="65">
        <f>Fall13!R377/Fall13!$R$125</f>
        <v>0.9910884559773987</v>
      </c>
      <c r="AQ369" s="65" t="e">
        <f>Fall13!#REF!/Fall13!#REF!</f>
        <v>#REF!</v>
      </c>
    </row>
    <row r="370" spans="14:43">
      <c r="N370">
        <f>Fall13!A378</f>
        <v>2021</v>
      </c>
      <c r="O370">
        <f>Fall13!B378</f>
        <v>2</v>
      </c>
      <c r="P370" s="39">
        <f>AVERAGE(Fall13!Q367:Q378)</f>
        <v>955509.90245548403</v>
      </c>
      <c r="Q370" s="39">
        <f>AVERAGE(Fall13!T367:T378)</f>
        <v>36979.802602833603</v>
      </c>
      <c r="R370" s="15">
        <f>(Fall13!Q379/Fall13!Q367-1)*100</f>
        <v>4.0701710625421272</v>
      </c>
      <c r="S370" s="118">
        <f>(Fall13!R378/Fall13!R366-1)*100</f>
        <v>0.98062726190260019</v>
      </c>
      <c r="T370" s="119">
        <f>AVERAGE(Fall13!R367:R378)</f>
        <v>42601.229388559623</v>
      </c>
      <c r="U370" s="39">
        <f>AVERAGE(Fall13!M367:M378)</f>
        <v>6979.8967521906889</v>
      </c>
      <c r="V370" s="15">
        <f>(Fall13!M378/Fall13!M366-1)*100</f>
        <v>2.0735380638852163</v>
      </c>
      <c r="X370" s="39">
        <f>AVERAGE(Fall13!E367:E378)</f>
        <v>285.32285436528269</v>
      </c>
      <c r="Y370" s="15">
        <f>(Fall13!E378/Fall13!E366-1)*100</f>
        <v>-1.9326690688238224</v>
      </c>
      <c r="AA370" s="39">
        <f>AVERAGE(Fall13!N367:N378)</f>
        <v>1135.7786402771708</v>
      </c>
      <c r="AB370" s="74">
        <f>(Fall13!N378/Fall13!N366-1)*100</f>
        <v>0.58242607270242441</v>
      </c>
      <c r="AD370" s="63">
        <f>AVERAGE(Fall13!U367:U378)</f>
        <v>108.13731794818507</v>
      </c>
      <c r="AE370" s="15">
        <f>(Fall13!U378/Fall13!U366-1)*100</f>
        <v>0.64091243841579715</v>
      </c>
      <c r="AG370" s="65" t="e">
        <f>AVERAGE(Fall13!#REF!)</f>
        <v>#REF!</v>
      </c>
      <c r="AH370" s="15" t="e">
        <f>(Fall13!#REF!/Fall13!#REF!-1)*100</f>
        <v>#REF!</v>
      </c>
      <c r="AJ370" s="65" t="e">
        <f>AVERAGE(Fall13!#REF!)</f>
        <v>#REF!</v>
      </c>
      <c r="AK370" s="15" t="e">
        <f>(Fall13!#REF!/Fall13!#REF!-1)*100</f>
        <v>#REF!</v>
      </c>
      <c r="AM370" s="127">
        <f>Fall13!R378/Fall13!$R$16</f>
        <v>1.1603739332066465</v>
      </c>
      <c r="AN370" s="128" t="e">
        <f>Fall13!#REF!/Fall13!#REF!</f>
        <v>#REF!</v>
      </c>
      <c r="AP370" s="65">
        <f>Fall13!R378/Fall13!$R$125</f>
        <v>0.9919504321050947</v>
      </c>
      <c r="AQ370" s="65" t="e">
        <f>Fall13!#REF!/Fall13!#REF!</f>
        <v>#REF!</v>
      </c>
    </row>
    <row r="371" spans="14:43">
      <c r="N371">
        <f>Fall13!A379</f>
        <v>2021</v>
      </c>
      <c r="O371">
        <f>Fall13!B379</f>
        <v>3</v>
      </c>
      <c r="P371" s="39">
        <f>AVERAGE(Fall13!Q368:Q379)</f>
        <v>958691.18834485335</v>
      </c>
      <c r="Q371" s="39">
        <f>AVERAGE(Fall13!T368:T379)</f>
        <v>37033.375720737087</v>
      </c>
      <c r="R371" s="15">
        <f>(Fall13!Q380/Fall13!Q368-1)*100</f>
        <v>4.0557403798839431</v>
      </c>
      <c r="S371" s="118">
        <f>(Fall13!R379/Fall13!R367-1)*100</f>
        <v>0.98629753671688469</v>
      </c>
      <c r="T371" s="119">
        <f>AVERAGE(Fall13!R368:R379)</f>
        <v>42636.087592323296</v>
      </c>
      <c r="U371" s="39">
        <f>AVERAGE(Fall13!M368:M379)</f>
        <v>6991.8352357993526</v>
      </c>
      <c r="V371" s="15">
        <f>(Fall13!M379/Fall13!M367-1)*100</f>
        <v>2.0721250172605288</v>
      </c>
      <c r="X371" s="39">
        <f>AVERAGE(Fall13!E368:E379)</f>
        <v>284.85932114234453</v>
      </c>
      <c r="Y371" s="15">
        <f>(Fall13!E379/Fall13!E367-1)*100</f>
        <v>-1.9322268225992589</v>
      </c>
      <c r="AA371" s="39">
        <f>AVERAGE(Fall13!N368:N379)</f>
        <v>1136.3220551222942</v>
      </c>
      <c r="AB371" s="74">
        <f>(Fall13!N379/Fall13!N367-1)*100</f>
        <v>0.57520006803537527</v>
      </c>
      <c r="AD371" s="63">
        <f>AVERAGE(Fall13!U368:U379)</f>
        <v>108.19339969651601</v>
      </c>
      <c r="AE371" s="15">
        <f>(Fall13!U379/Fall13!U367-1)*100</f>
        <v>0.62416659573401034</v>
      </c>
      <c r="AG371" s="65" t="e">
        <f>AVERAGE(Fall13!#REF!)</f>
        <v>#REF!</v>
      </c>
      <c r="AH371" s="15" t="e">
        <f>(Fall13!#REF!/Fall13!#REF!-1)*100</f>
        <v>#REF!</v>
      </c>
      <c r="AJ371" s="65" t="e">
        <f>AVERAGE(Fall13!#REF!)</f>
        <v>#REF!</v>
      </c>
      <c r="AK371" s="15" t="e">
        <f>(Fall13!#REF!/Fall13!#REF!-1)*100</f>
        <v>#REF!</v>
      </c>
      <c r="AM371" s="127">
        <f>Fall13!R379/Fall13!$R$16</f>
        <v>1.161387738991065</v>
      </c>
      <c r="AN371" s="128" t="e">
        <f>Fall13!#REF!/Fall13!#REF!</f>
        <v>#REF!</v>
      </c>
      <c r="AP371" s="65">
        <f>Fall13!R379/Fall13!$R$125</f>
        <v>0.99281708815203429</v>
      </c>
      <c r="AQ371" s="65" t="e">
        <f>Fall13!#REF!/Fall13!#REF!</f>
        <v>#REF!</v>
      </c>
    </row>
    <row r="372" spans="14:43">
      <c r="N372">
        <f>Fall13!A380</f>
        <v>2021</v>
      </c>
      <c r="O372">
        <f>Fall13!B380</f>
        <v>4</v>
      </c>
      <c r="P372" s="39">
        <f>AVERAGE(Fall13!Q369:Q380)</f>
        <v>961872.05671552394</v>
      </c>
      <c r="Q372" s="39">
        <f>AVERAGE(Fall13!T369:T380)</f>
        <v>37086.747046016695</v>
      </c>
      <c r="R372" s="15">
        <f>(Fall13!Q381/Fall13!Q369-1)*100</f>
        <v>4.0362028514587145</v>
      </c>
      <c r="S372" s="118">
        <f>(Fall13!R380/Fall13!R368-1)*100</f>
        <v>0.99050988531459438</v>
      </c>
      <c r="T372" s="119">
        <f>AVERAGE(Fall13!R369:R380)</f>
        <v>42671.124880049792</v>
      </c>
      <c r="U372" s="39">
        <f>AVERAGE(Fall13!M369:M380)</f>
        <v>7003.8192923818642</v>
      </c>
      <c r="V372" s="15">
        <f>(Fall13!M380/Fall13!M368-1)*100</f>
        <v>2.0765625138626786</v>
      </c>
      <c r="X372" s="39">
        <f>AVERAGE(Fall13!E369:E380)</f>
        <v>284.39800410188116</v>
      </c>
      <c r="Y372" s="15">
        <f>(Fall13!E380/Fall13!E368-1)*100</f>
        <v>-1.9263180306228089</v>
      </c>
      <c r="AA372" s="39">
        <f>AVERAGE(Fall13!N369:N380)</f>
        <v>1136.8572362796388</v>
      </c>
      <c r="AB372" s="74">
        <f>(Fall13!N380/Fall13!N368-1)*100</f>
        <v>0.56651666760312303</v>
      </c>
      <c r="AD372" s="63">
        <f>AVERAGE(Fall13!U369:U380)</f>
        <v>108.24812831359536</v>
      </c>
      <c r="AE372" s="15">
        <f>(Fall13!U380/Fall13!U368-1)*100</f>
        <v>0.60875757068046266</v>
      </c>
      <c r="AG372" s="65" t="e">
        <f>AVERAGE(Fall13!#REF!)</f>
        <v>#REF!</v>
      </c>
      <c r="AH372" s="15" t="e">
        <f>(Fall13!#REF!/Fall13!#REF!-1)*100</f>
        <v>#REF!</v>
      </c>
      <c r="AJ372" s="65" t="e">
        <f>AVERAGE(Fall13!#REF!)</f>
        <v>#REF!</v>
      </c>
      <c r="AK372" s="15" t="e">
        <f>(Fall13!#REF!/Fall13!#REF!-1)*100</f>
        <v>#REF!</v>
      </c>
      <c r="AM372" s="127">
        <f>Fall13!R380/Fall13!$R$16</f>
        <v>1.1624384358271114</v>
      </c>
      <c r="AN372" s="128" t="e">
        <f>Fall13!#REF!/Fall13!#REF!</f>
        <v>#REF!</v>
      </c>
      <c r="AP372" s="65">
        <f>Fall13!R380/Fall13!$R$125</f>
        <v>0.99371528066627612</v>
      </c>
      <c r="AQ372" s="65" t="e">
        <f>Fall13!#REF!/Fall13!#REF!</f>
        <v>#REF!</v>
      </c>
    </row>
    <row r="373" spans="14:43">
      <c r="N373">
        <f>Fall13!A381</f>
        <v>2021</v>
      </c>
      <c r="O373">
        <f>Fall13!B381</f>
        <v>5</v>
      </c>
      <c r="P373" s="39">
        <f>AVERAGE(Fall13!Q370:Q381)</f>
        <v>965048.55044773035</v>
      </c>
      <c r="Q373" s="39">
        <f>AVERAGE(Fall13!T370:T381)</f>
        <v>37139.79110263125</v>
      </c>
      <c r="R373" s="15">
        <f>(Fall13!Q382/Fall13!Q370-1)*100</f>
        <v>4.0175734095114324</v>
      </c>
      <c r="S373" s="118">
        <f>(Fall13!R381/Fall13!R369-1)*100</f>
        <v>0.99912544142441995</v>
      </c>
      <c r="T373" s="119">
        <f>AVERAGE(Fall13!R370:R381)</f>
        <v>42706.497228019529</v>
      </c>
      <c r="U373" s="39">
        <f>AVERAGE(Fall13!M370:M381)</f>
        <v>7015.8295563721595</v>
      </c>
      <c r="V373" s="15">
        <f>(Fall13!M381/Fall13!M369-1)*100</f>
        <v>2.0775563010566822</v>
      </c>
      <c r="X373" s="39">
        <f>AVERAGE(Fall13!E370:E381)</f>
        <v>283.93772536112755</v>
      </c>
      <c r="Y373" s="15">
        <f>(Fall13!E381/Fall13!E369-1)*100</f>
        <v>-1.9252427514052206</v>
      </c>
      <c r="AA373" s="39">
        <f>AVERAGE(Fall13!N370:N381)</f>
        <v>1137.3845120120366</v>
      </c>
      <c r="AB373" s="74">
        <f>(Fall13!N381/Fall13!N369-1)*100</f>
        <v>0.55797735909388635</v>
      </c>
      <c r="AD373" s="63">
        <f>AVERAGE(Fall13!U370:U381)</f>
        <v>108.30219338535458</v>
      </c>
      <c r="AE373" s="15">
        <f>(Fall13!U381/Fall13!U369-1)*100</f>
        <v>0.60105787268522892</v>
      </c>
      <c r="AG373" s="65" t="e">
        <f>AVERAGE(Fall13!#REF!)</f>
        <v>#REF!</v>
      </c>
      <c r="AH373" s="15" t="e">
        <f>(Fall13!#REF!/Fall13!#REF!-1)*100</f>
        <v>#REF!</v>
      </c>
      <c r="AJ373" s="65" t="e">
        <f>AVERAGE(Fall13!#REF!)</f>
        <v>#REF!</v>
      </c>
      <c r="AK373" s="15" t="e">
        <f>(Fall13!#REF!/Fall13!#REF!-1)*100</f>
        <v>#REF!</v>
      </c>
      <c r="AM373" s="127">
        <f>Fall13!R381/Fall13!$R$16</f>
        <v>1.1635343660532904</v>
      </c>
      <c r="AN373" s="128" t="e">
        <f>Fall13!#REF!/Fall13!#REF!</f>
        <v>#REF!</v>
      </c>
      <c r="AP373" s="65">
        <f>Fall13!R381/Fall13!$R$125</f>
        <v>0.99465214113022271</v>
      </c>
      <c r="AQ373" s="65" t="e">
        <f>Fall13!#REF!/Fall13!#REF!</f>
        <v>#REF!</v>
      </c>
    </row>
    <row r="374" spans="14:43">
      <c r="N374">
        <f>Fall13!A382</f>
        <v>2021</v>
      </c>
      <c r="O374">
        <f>Fall13!B382</f>
        <v>6</v>
      </c>
      <c r="P374" s="39">
        <f>AVERAGE(Fall13!Q371:Q382)</f>
        <v>968221.27310198825</v>
      </c>
      <c r="Q374" s="39">
        <f>AVERAGE(Fall13!T371:T382)</f>
        <v>37192.583583777516</v>
      </c>
      <c r="R374" s="15">
        <f>(Fall13!Q383/Fall13!Q371-1)*100</f>
        <v>4.0020582094602464</v>
      </c>
      <c r="S374" s="118">
        <f>(Fall13!R382/Fall13!R370-1)*100</f>
        <v>1.0144221105747642</v>
      </c>
      <c r="T374" s="119">
        <f>AVERAGE(Fall13!R371:R382)</f>
        <v>42742.44102307556</v>
      </c>
      <c r="U374" s="39">
        <f>AVERAGE(Fall13!M371:M382)</f>
        <v>7027.8223504329944</v>
      </c>
      <c r="V374" s="15">
        <f>(Fall13!M382/Fall13!M370-1)*100</f>
        <v>2.0708531683766962</v>
      </c>
      <c r="X374" s="39">
        <f>AVERAGE(Fall13!E371:E382)</f>
        <v>283.47523698893309</v>
      </c>
      <c r="Y374" s="15">
        <f>(Fall13!E382/Fall13!E370-1)*100</f>
        <v>-1.9375453719913116</v>
      </c>
      <c r="AA374" s="39">
        <f>AVERAGE(Fall13!N371:N382)</f>
        <v>1137.9057528396163</v>
      </c>
      <c r="AB374" s="74">
        <f>(Fall13!N382/Fall13!N370-1)*100</f>
        <v>0.55142323757959577</v>
      </c>
      <c r="AD374" s="63">
        <f>AVERAGE(Fall13!U371:U382)</f>
        <v>108.35666950743672</v>
      </c>
      <c r="AE374" s="15">
        <f>(Fall13!U382/Fall13!U370-1)*100</f>
        <v>0.60534303525097144</v>
      </c>
      <c r="AG374" s="65" t="e">
        <f>AVERAGE(Fall13!#REF!)</f>
        <v>#REF!</v>
      </c>
      <c r="AH374" s="15" t="e">
        <f>(Fall13!#REF!/Fall13!#REF!-1)*100</f>
        <v>#REF!</v>
      </c>
      <c r="AJ374" s="65" t="e">
        <f>AVERAGE(Fall13!#REF!)</f>
        <v>#REF!</v>
      </c>
      <c r="AK374" s="15" t="e">
        <f>(Fall13!#REF!/Fall13!#REF!-1)*100</f>
        <v>#REF!</v>
      </c>
      <c r="AM374" s="127">
        <f>Fall13!R382/Fall13!$R$16</f>
        <v>1.1646792481463559</v>
      </c>
      <c r="AN374" s="128" t="e">
        <f>Fall13!#REF!/Fall13!#REF!</f>
        <v>#REF!</v>
      </c>
      <c r="AP374" s="65">
        <f>Fall13!R382/Fall13!$R$125</f>
        <v>0.99563084829902937</v>
      </c>
      <c r="AQ374" s="65" t="e">
        <f>Fall13!#REF!/Fall13!#REF!</f>
        <v>#REF!</v>
      </c>
    </row>
    <row r="375" spans="14:43">
      <c r="N375">
        <f>Fall13!A383</f>
        <v>2021</v>
      </c>
      <c r="O375">
        <f>Fall13!B383</f>
        <v>7</v>
      </c>
      <c r="P375" s="39">
        <f>AVERAGE(Fall13!Q372:Q383)</f>
        <v>971392.4760390427</v>
      </c>
      <c r="Q375" s="39">
        <f>AVERAGE(Fall13!T372:T383)</f>
        <v>37245.245388487536</v>
      </c>
      <c r="R375" s="15">
        <f>(Fall13!Q384/Fall13!Q372-1)*100</f>
        <v>3.9903976815375719</v>
      </c>
      <c r="S375" s="118">
        <f>(Fall13!R383/Fall13!R371-1)*100</f>
        <v>1.0319957036046823</v>
      </c>
      <c r="T375" s="119">
        <f>AVERAGE(Fall13!R372:R383)</f>
        <v>42779.036784091302</v>
      </c>
      <c r="U375" s="39">
        <f>AVERAGE(Fall13!M372:M383)</f>
        <v>7039.7665079173539</v>
      </c>
      <c r="V375" s="15">
        <f>(Fall13!M383/Fall13!M371-1)*100</f>
        <v>2.0587233240731306</v>
      </c>
      <c r="X375" s="39">
        <f>AVERAGE(Fall13!E372:E383)</f>
        <v>283.00869434735097</v>
      </c>
      <c r="Y375" s="15">
        <f>(Fall13!E383/Fall13!E371-1)*100</f>
        <v>-1.9574686047820089</v>
      </c>
      <c r="AA375" s="39">
        <f>AVERAGE(Fall13!N372:N383)</f>
        <v>1138.423301408676</v>
      </c>
      <c r="AB375" s="74">
        <f>(Fall13!N383/Fall13!N371-1)*100</f>
        <v>0.54738812719141716</v>
      </c>
      <c r="AD375" s="63">
        <f>AVERAGE(Fall13!U372:U383)</f>
        <v>108.41237255079483</v>
      </c>
      <c r="AE375" s="15">
        <f>(Fall13!U383/Fall13!U371-1)*100</f>
        <v>0.61869648252215192</v>
      </c>
      <c r="AG375" s="65" t="e">
        <f>AVERAGE(Fall13!#REF!)</f>
        <v>#REF!</v>
      </c>
      <c r="AH375" s="15" t="e">
        <f>(Fall13!#REF!/Fall13!#REF!-1)*100</f>
        <v>#REF!</v>
      </c>
      <c r="AJ375" s="65" t="e">
        <f>AVERAGE(Fall13!#REF!)</f>
        <v>#REF!</v>
      </c>
      <c r="AK375" s="15" t="e">
        <f>(Fall13!#REF!/Fall13!#REF!-1)*100</f>
        <v>#REF!</v>
      </c>
      <c r="AM375" s="127">
        <f>Fall13!R383/Fall13!$R$16</f>
        <v>1.1658147786486517</v>
      </c>
      <c r="AN375" s="128" t="e">
        <f>Fall13!#REF!/Fall13!#REF!</f>
        <v>#REF!</v>
      </c>
      <c r="AP375" s="65">
        <f>Fall13!R383/Fall13!$R$125</f>
        <v>0.99660156122198185</v>
      </c>
      <c r="AQ375" s="65" t="e">
        <f>Fall13!#REF!/Fall13!#REF!</f>
        <v>#REF!</v>
      </c>
    </row>
    <row r="376" spans="14:43">
      <c r="N376">
        <f>Fall13!A384</f>
        <v>2021</v>
      </c>
      <c r="O376">
        <f>Fall13!B384</f>
        <v>8</v>
      </c>
      <c r="P376" s="39">
        <f>AVERAGE(Fall13!Q373:Q384)</f>
        <v>974565.10274636571</v>
      </c>
      <c r="Q376" s="39">
        <f>AVERAGE(Fall13!T373:T384)</f>
        <v>37297.88919680618</v>
      </c>
      <c r="R376" s="15">
        <f>(Fall13!Q385/Fall13!Q373-1)*100</f>
        <v>3.982425793687816</v>
      </c>
      <c r="S376" s="118">
        <f>(Fall13!R384/Fall13!R372-1)*100</f>
        <v>1.0455660684675294</v>
      </c>
      <c r="T376" s="119">
        <f>AVERAGE(Fall13!R373:R384)</f>
        <v>42816.142661712591</v>
      </c>
      <c r="U376" s="39">
        <f>AVERAGE(Fall13!M373:M384)</f>
        <v>7051.6554864810032</v>
      </c>
      <c r="V376" s="15">
        <f>(Fall13!M384/Fall13!M372-1)*100</f>
        <v>2.04549501214073</v>
      </c>
      <c r="X376" s="39">
        <f>AVERAGE(Fall13!E373:E384)</f>
        <v>282.53880921902476</v>
      </c>
      <c r="Y376" s="15">
        <f>(Fall13!E384/Fall13!E372-1)*100</f>
        <v>-1.9745010873155167</v>
      </c>
      <c r="AA376" s="39">
        <f>AVERAGE(Fall13!N373:N384)</f>
        <v>1138.9395579892519</v>
      </c>
      <c r="AB376" s="74">
        <f>(Fall13!N384/Fall13!N372-1)*100</f>
        <v>0.54591145760334303</v>
      </c>
      <c r="AD376" s="63">
        <f>AVERAGE(Fall13!U373:U384)</f>
        <v>108.46965164334368</v>
      </c>
      <c r="AE376" s="15">
        <f>(Fall13!U384/Fall13!U372-1)*100</f>
        <v>0.63587866687291328</v>
      </c>
      <c r="AG376" s="65" t="e">
        <f>AVERAGE(Fall13!#REF!)</f>
        <v>#REF!</v>
      </c>
      <c r="AH376" s="15" t="e">
        <f>(Fall13!#REF!/Fall13!#REF!-1)*100</f>
        <v>#REF!</v>
      </c>
      <c r="AJ376" s="65" t="e">
        <f>AVERAGE(Fall13!#REF!)</f>
        <v>#REF!</v>
      </c>
      <c r="AK376" s="15" t="e">
        <f>(Fall13!#REF!/Fall13!#REF!-1)*100</f>
        <v>#REF!</v>
      </c>
      <c r="AM376" s="127">
        <f>Fall13!R384/Fall13!$R$16</f>
        <v>1.1668800623929043</v>
      </c>
      <c r="AN376" s="128" t="e">
        <f>Fall13!#REF!/Fall13!#REF!</f>
        <v>#REF!</v>
      </c>
      <c r="AP376" s="65">
        <f>Fall13!R384/Fall13!$R$125</f>
        <v>0.99751222341473345</v>
      </c>
      <c r="AQ376" s="65" t="e">
        <f>Fall13!#REF!/Fall13!#REF!</f>
        <v>#REF!</v>
      </c>
    </row>
    <row r="377" spans="14:43">
      <c r="N377">
        <f>Fall13!A385</f>
        <v>2021</v>
      </c>
      <c r="O377">
        <f>Fall13!B385</f>
        <v>9</v>
      </c>
      <c r="P377" s="39">
        <f>AVERAGE(Fall13!Q374:Q385)</f>
        <v>977741.62322469905</v>
      </c>
      <c r="Q377" s="39">
        <f>AVERAGE(Fall13!T374:T385)</f>
        <v>37350.589499111004</v>
      </c>
      <c r="R377" s="15">
        <f>(Fall13!Q386/Fall13!Q374-1)*100</f>
        <v>3.9731670621961479</v>
      </c>
      <c r="S377" s="118">
        <f>(Fall13!R385/Fall13!R373-1)*100</f>
        <v>1.0511161901166854</v>
      </c>
      <c r="T377" s="119">
        <f>AVERAGE(Fall13!R374:R385)</f>
        <v>42853.473003128907</v>
      </c>
      <c r="U377" s="39">
        <f>AVERAGE(Fall13!M374:M385)</f>
        <v>7063.5034573036146</v>
      </c>
      <c r="V377" s="15">
        <f>(Fall13!M385/Fall13!M373-1)*100</f>
        <v>2.0349321791567565</v>
      </c>
      <c r="X377" s="39">
        <f>AVERAGE(Fall13!E374:E385)</f>
        <v>282.0680309734916</v>
      </c>
      <c r="Y377" s="15">
        <f>(Fall13!E385/Fall13!E373-1)*100</f>
        <v>-1.9813348693382471</v>
      </c>
      <c r="AA377" s="39">
        <f>AVERAGE(Fall13!N374:N385)</f>
        <v>1139.4565650590525</v>
      </c>
      <c r="AB377" s="74">
        <f>(Fall13!N385/Fall13!N373-1)*100</f>
        <v>0.54661163479456931</v>
      </c>
      <c r="AD377" s="63">
        <f>AVERAGE(Fall13!U374:U385)</f>
        <v>108.52842385580981</v>
      </c>
      <c r="AE377" s="15">
        <f>(Fall13!U385/Fall13!U373-1)*100</f>
        <v>0.65207315550379619</v>
      </c>
      <c r="AG377" s="65" t="e">
        <f>AVERAGE(Fall13!#REF!)</f>
        <v>#REF!</v>
      </c>
      <c r="AH377" s="15" t="e">
        <f>(Fall13!#REF!/Fall13!#REF!-1)*100</f>
        <v>#REF!</v>
      </c>
      <c r="AJ377" s="65" t="e">
        <f>AVERAGE(Fall13!#REF!)</f>
        <v>#REF!</v>
      </c>
      <c r="AK377" s="15" t="e">
        <f>(Fall13!#REF!/Fall13!#REF!-1)*100</f>
        <v>#REF!</v>
      </c>
      <c r="AM377" s="127">
        <f>Fall13!R385/Fall13!$R$16</f>
        <v>1.1678043335390436</v>
      </c>
      <c r="AN377" s="128" t="e">
        <f>Fall13!#REF!/Fall13!#REF!</f>
        <v>#REF!</v>
      </c>
      <c r="AP377" s="65">
        <f>Fall13!R385/Fall13!$R$125</f>
        <v>0.99830234040767685</v>
      </c>
      <c r="AQ377" s="65" t="e">
        <f>Fall13!#REF!/Fall13!#REF!</f>
        <v>#REF!</v>
      </c>
    </row>
    <row r="378" spans="14:43">
      <c r="N378">
        <f>Fall13!A386</f>
        <v>2021</v>
      </c>
      <c r="O378">
        <f>Fall13!B386</f>
        <v>10</v>
      </c>
      <c r="P378" s="39">
        <f>AVERAGE(Fall13!Q375:Q386)</f>
        <v>980920.8920082273</v>
      </c>
      <c r="Q378" s="39">
        <f>AVERAGE(Fall13!T375:T386)</f>
        <v>37403.291570770351</v>
      </c>
      <c r="R378" s="15">
        <f>(Fall13!Q387/Fall13!Q375-1)*100</f>
        <v>3.9566908565502157</v>
      </c>
      <c r="S378" s="118">
        <f>(Fall13!R386/Fall13!R374-1)*100</f>
        <v>1.0531406598261128</v>
      </c>
      <c r="T378" s="119">
        <f>AVERAGE(Fall13!R375:R386)</f>
        <v>42890.902740445046</v>
      </c>
      <c r="U378" s="39">
        <f>AVERAGE(Fall13!M375:M386)</f>
        <v>7075.3233249311961</v>
      </c>
      <c r="V378" s="15">
        <f>(Fall13!M386/Fall13!M374-1)*100</f>
        <v>2.0267107815845398</v>
      </c>
      <c r="X378" s="39">
        <f>AVERAGE(Fall13!E375:E386)</f>
        <v>281.59749678658113</v>
      </c>
      <c r="Y378" s="15">
        <f>(Fall13!E386/Fall13!E374-1)*100</f>
        <v>-1.983507145348995</v>
      </c>
      <c r="AA378" s="39">
        <f>AVERAGE(Fall13!N375:N386)</f>
        <v>1139.9745383230475</v>
      </c>
      <c r="AB378" s="74">
        <f>(Fall13!N386/Fall13!N374-1)*100</f>
        <v>0.54758703638506656</v>
      </c>
      <c r="AD378" s="63">
        <f>AVERAGE(Fall13!U375:U386)</f>
        <v>108.58857441413404</v>
      </c>
      <c r="AE378" s="15">
        <f>(Fall13!U386/Fall13!U374-1)*100</f>
        <v>0.66694567660678938</v>
      </c>
      <c r="AG378" s="65" t="e">
        <f>AVERAGE(Fall13!#REF!)</f>
        <v>#REF!</v>
      </c>
      <c r="AH378" s="15" t="e">
        <f>(Fall13!#REF!/Fall13!#REF!-1)*100</f>
        <v>#REF!</v>
      </c>
      <c r="AJ378" s="65" t="e">
        <f>AVERAGE(Fall13!#REF!)</f>
        <v>#REF!</v>
      </c>
      <c r="AK378" s="15" t="e">
        <f>(Fall13!#REF!/Fall13!#REF!-1)*100</f>
        <v>#REF!</v>
      </c>
      <c r="AM378" s="127">
        <f>Fall13!R386/Fall13!$R$16</f>
        <v>1.1686862798005013</v>
      </c>
      <c r="AN378" s="128" t="e">
        <f>Fall13!#REF!/Fall13!#REF!</f>
        <v>#REF!</v>
      </c>
      <c r="AP378" s="65">
        <f>Fall13!R386/Fall13!$R$125</f>
        <v>0.9990562757987701</v>
      </c>
      <c r="AQ378" s="65" t="e">
        <f>Fall13!#REF!/Fall13!#REF!</f>
        <v>#REF!</v>
      </c>
    </row>
    <row r="379" spans="14:43">
      <c r="N379">
        <f>Fall13!A387</f>
        <v>2021</v>
      </c>
      <c r="O379">
        <f>Fall13!B387</f>
        <v>11</v>
      </c>
      <c r="P379" s="39">
        <f>AVERAGE(Fall13!Q376:Q387)</f>
        <v>984097.21408078645</v>
      </c>
      <c r="Q379" s="39">
        <f>AVERAGE(Fall13!T376:T387)</f>
        <v>37455.787212257193</v>
      </c>
      <c r="R379" s="15">
        <f>(Fall13!Q388/Fall13!Q376-1)*100</f>
        <v>3.9299839530335445</v>
      </c>
      <c r="S379" s="118">
        <f>(Fall13!R387/Fall13!R375-1)*100</f>
        <v>1.0582915821281569</v>
      </c>
      <c r="T379" s="119">
        <f>AVERAGE(Fall13!R376:R387)</f>
        <v>42928.544414148091</v>
      </c>
      <c r="U379" s="39">
        <f>AVERAGE(Fall13!M376:M387)</f>
        <v>7087.1213054056507</v>
      </c>
      <c r="V379" s="15">
        <f>(Fall13!M387/Fall13!M375-1)*100</f>
        <v>2.0196059854998172</v>
      </c>
      <c r="X379" s="39">
        <f>AVERAGE(Fall13!E376:E387)</f>
        <v>281.12618350796612</v>
      </c>
      <c r="Y379" s="15">
        <f>(Fall13!E387/Fall13!E375-1)*100</f>
        <v>-1.990084536031711</v>
      </c>
      <c r="AA379" s="39">
        <f>AVERAGE(Fall13!N376:N387)</f>
        <v>1140.4914849566474</v>
      </c>
      <c r="AB379" s="74">
        <f>(Fall13!N387/Fall13!N375-1)*100</f>
        <v>0.54654548288346483</v>
      </c>
      <c r="AD379" s="63">
        <f>AVERAGE(Fall13!U376:U387)</f>
        <v>108.65003797870304</v>
      </c>
      <c r="AE379" s="15">
        <f>(Fall13!U387/Fall13!U375-1)*100</f>
        <v>0.68108774897321922</v>
      </c>
      <c r="AG379" s="65" t="e">
        <f>AVERAGE(Fall13!#REF!)</f>
        <v>#REF!</v>
      </c>
      <c r="AH379" s="15" t="e">
        <f>(Fall13!#REF!/Fall13!#REF!-1)*100</f>
        <v>#REF!</v>
      </c>
      <c r="AJ379" s="65" t="e">
        <f>AVERAGE(Fall13!#REF!)</f>
        <v>#REF!</v>
      </c>
      <c r="AK379" s="15" t="e">
        <f>(Fall13!#REF!/Fall13!#REF!-1)*100</f>
        <v>#REF!</v>
      </c>
      <c r="AM379" s="127">
        <f>Fall13!R387/Fall13!$R$16</f>
        <v>1.1696428415525881</v>
      </c>
      <c r="AN379" s="128" t="e">
        <f>Fall13!#REF!/Fall13!#REF!</f>
        <v>#REF!</v>
      </c>
      <c r="AP379" s="65">
        <f>Fall13!R387/Fall13!$R$125</f>
        <v>0.99987399654909359</v>
      </c>
      <c r="AQ379" s="65" t="e">
        <f>Fall13!#REF!/Fall13!#REF!</f>
        <v>#REF!</v>
      </c>
    </row>
    <row r="380" spans="14:43">
      <c r="N380">
        <f>Fall13!A388</f>
        <v>2021</v>
      </c>
      <c r="O380">
        <f>Fall13!B388</f>
        <v>12</v>
      </c>
      <c r="P380" s="39">
        <f>AVERAGE(Fall13!Q377:Q388)</f>
        <v>987262.55431236408</v>
      </c>
      <c r="Q380" s="39">
        <f>AVERAGE(Fall13!T377:T388)</f>
        <v>37507.792777541596</v>
      </c>
      <c r="R380" s="15">
        <f>(Fall13!Q389/Fall13!Q377-1)*100</f>
        <v>3.8987612956212114</v>
      </c>
      <c r="S380" s="118">
        <f>(Fall13!R388/Fall13!R376-1)*100</f>
        <v>1.0707535097879139</v>
      </c>
      <c r="T380" s="119">
        <f>AVERAGE(Fall13!R377:R388)</f>
        <v>42966.660676223015</v>
      </c>
      <c r="U380" s="39">
        <f>AVERAGE(Fall13!M377:M388)</f>
        <v>7098.8986727935107</v>
      </c>
      <c r="V380" s="15">
        <f>(Fall13!M388/Fall13!M376-1)*100</f>
        <v>2.0127150678085792</v>
      </c>
      <c r="X380" s="39">
        <f>AVERAGE(Fall13!E377:E388)</f>
        <v>280.6517282270957</v>
      </c>
      <c r="Y380" s="15">
        <f>(Fall13!E388/Fall13!E376-1)*100</f>
        <v>-2.0067245036093473</v>
      </c>
      <c r="AA380" s="39">
        <f>AVERAGE(Fall13!N377:N388)</f>
        <v>1141.0039601207341</v>
      </c>
      <c r="AB380" s="74">
        <f>(Fall13!N388/Fall13!N376-1)*100</f>
        <v>0.54194704348360379</v>
      </c>
      <c r="AD380" s="63">
        <f>AVERAGE(Fall13!U377:U388)</f>
        <v>108.71281431660151</v>
      </c>
      <c r="AE380" s="15">
        <f>(Fall13!U388/Fall13!U376-1)*100</f>
        <v>0.6952556219104622</v>
      </c>
      <c r="AG380" s="65" t="e">
        <f>AVERAGE(Fall13!#REF!)</f>
        <v>#REF!</v>
      </c>
      <c r="AH380" s="15" t="e">
        <f>(Fall13!#REF!/Fall13!#REF!-1)*100</f>
        <v>#REF!</v>
      </c>
      <c r="AJ380" s="65" t="e">
        <f>AVERAGE(Fall13!#REF!)</f>
        <v>#REF!</v>
      </c>
      <c r="AK380" s="15" t="e">
        <f>(Fall13!#REF!/Fall13!#REF!-1)*100</f>
        <v>#REF!</v>
      </c>
      <c r="AM380" s="127">
        <f>Fall13!R388/Fall13!$R$16</f>
        <v>1.1707496383303693</v>
      </c>
      <c r="AN380" s="128" t="e">
        <f>Fall13!#REF!/Fall13!#REF!</f>
        <v>#REF!</v>
      </c>
      <c r="AP380" s="65">
        <f>Fall13!R388/Fall13!$R$125</f>
        <v>1.0008201463293964</v>
      </c>
      <c r="AQ380" s="65" t="e">
        <f>Fall13!#REF!/Fall13!#REF!</f>
        <v>#REF!</v>
      </c>
    </row>
    <row r="381" spans="14:43">
      <c r="N381">
        <f>Fall13!A389</f>
        <v>2022</v>
      </c>
      <c r="O381">
        <f>Fall13!B389</f>
        <v>1</v>
      </c>
      <c r="P381" s="39">
        <f>AVERAGE(Fall13!Q378:Q389)</f>
        <v>990413.48871462455</v>
      </c>
      <c r="Q381" s="39">
        <f>AVERAGE(Fall13!T378:T389)</f>
        <v>37559.193429481049</v>
      </c>
      <c r="R381" s="15">
        <f>(Fall13!Q390/Fall13!Q378-1)*100</f>
        <v>3.8736453110340685</v>
      </c>
      <c r="S381" s="118">
        <f>(Fall13!R389/Fall13!R377-1)*100</f>
        <v>1.0873418367548959</v>
      </c>
      <c r="T381" s="119">
        <f>AVERAGE(Fall13!R378:R389)</f>
        <v>43005.401493476464</v>
      </c>
      <c r="U381" s="39">
        <f>AVERAGE(Fall13!M378:M389)</f>
        <v>7110.656464854791</v>
      </c>
      <c r="V381" s="15">
        <f>(Fall13!M389/Fall13!M377-1)*100</f>
        <v>2.0059318249901592</v>
      </c>
      <c r="X381" s="39">
        <f>AVERAGE(Fall13!E378:E389)</f>
        <v>280.17295811703559</v>
      </c>
      <c r="Y381" s="15">
        <f>(Fall13!E389/Fall13!E377-1)*100</f>
        <v>-2.0284605745114037</v>
      </c>
      <c r="AA381" s="39">
        <f>AVERAGE(Fall13!N378:N389)</f>
        <v>1141.5132557290221</v>
      </c>
      <c r="AB381" s="74">
        <f>(Fall13!N389/Fall13!N377-1)*100</f>
        <v>0.53457188125507482</v>
      </c>
      <c r="AD381" s="63">
        <f>AVERAGE(Fall13!U378:U389)</f>
        <v>108.77704105459848</v>
      </c>
      <c r="AE381" s="15">
        <f>(Fall13!U389/Fall13!U377-1)*100</f>
        <v>0.71097058687588088</v>
      </c>
      <c r="AG381" s="65" t="e">
        <f>AVERAGE(Fall13!#REF!)</f>
        <v>#REF!</v>
      </c>
      <c r="AH381" s="15" t="e">
        <f>(Fall13!#REF!/Fall13!#REF!-1)*100</f>
        <v>#REF!</v>
      </c>
      <c r="AJ381" s="65" t="e">
        <f>AVERAGE(Fall13!#REF!)</f>
        <v>#REF!</v>
      </c>
      <c r="AK381" s="15" t="e">
        <f>(Fall13!#REF!/Fall13!#REF!-1)*100</f>
        <v>#REF!</v>
      </c>
      <c r="AM381" s="127">
        <f>Fall13!R389/Fall13!$R$16</f>
        <v>1.171971869176984</v>
      </c>
      <c r="AN381" s="128" t="e">
        <f>Fall13!#REF!/Fall13!#REF!</f>
        <v>#REF!</v>
      </c>
      <c r="AP381" s="65">
        <f>Fall13!R389/Fall13!$R$125</f>
        <v>1.0018649753984892</v>
      </c>
      <c r="AQ381" s="65" t="e">
        <f>Fall13!#REF!/Fall13!#REF!</f>
        <v>#REF!</v>
      </c>
    </row>
    <row r="382" spans="14:43">
      <c r="N382">
        <f>Fall13!A390</f>
        <v>2022</v>
      </c>
      <c r="O382">
        <f>Fall13!B390</f>
        <v>2</v>
      </c>
      <c r="P382" s="39">
        <f>AVERAGE(Fall13!Q379:Q390)</f>
        <v>993554.30719701212</v>
      </c>
      <c r="Q382" s="39">
        <f>AVERAGE(Fall13!T379:T390)</f>
        <v>37610.159499761241</v>
      </c>
      <c r="R382" s="15">
        <f>(Fall13!Q391/Fall13!Q379-1)*100</f>
        <v>3.8586323968972547</v>
      </c>
      <c r="S382" s="118">
        <f>(Fall13!R390/Fall13!R378-1)*100</f>
        <v>1.099868956392358</v>
      </c>
      <c r="T382" s="119">
        <f>AVERAGE(Fall13!R379:R390)</f>
        <v>43044.622720603358</v>
      </c>
      <c r="U382" s="39">
        <f>AVERAGE(Fall13!M379:M390)</f>
        <v>7122.3985129630883</v>
      </c>
      <c r="V382" s="15">
        <f>(Fall13!M390/Fall13!M378-1)*100</f>
        <v>1.9999588139844926</v>
      </c>
      <c r="X382" s="39">
        <f>AVERAGE(Fall13!E379:E390)</f>
        <v>279.69098242469323</v>
      </c>
      <c r="Y382" s="15">
        <f>(Fall13!E390/Fall13!E378-1)*100</f>
        <v>-2.0453770512013136</v>
      </c>
      <c r="AA382" s="39">
        <f>AVERAGE(Fall13!N379:N390)</f>
        <v>1142.014060925223</v>
      </c>
      <c r="AB382" s="74">
        <f>(Fall13!N390/Fall13!N378-1)*100</f>
        <v>0.5266018950072171</v>
      </c>
      <c r="AD382" s="63">
        <f>AVERAGE(Fall13!U379:U390)</f>
        <v>108.84287516106707</v>
      </c>
      <c r="AE382" s="15">
        <f>(Fall13!U390/Fall13!U378-1)*100</f>
        <v>0.72845452879937156</v>
      </c>
      <c r="AG382" s="65" t="e">
        <f>AVERAGE(Fall13!#REF!)</f>
        <v>#REF!</v>
      </c>
      <c r="AH382" s="15" t="e">
        <f>(Fall13!#REF!/Fall13!#REF!-1)*100</f>
        <v>#REF!</v>
      </c>
      <c r="AJ382" s="65" t="e">
        <f>AVERAGE(Fall13!#REF!)</f>
        <v>#REF!</v>
      </c>
      <c r="AK382" s="15" t="e">
        <f>(Fall13!#REF!/Fall13!#REF!-1)*100</f>
        <v>#REF!</v>
      </c>
      <c r="AM382" s="127">
        <f>Fall13!R390/Fall13!$R$16</f>
        <v>1.1731365258760553</v>
      </c>
      <c r="AN382" s="128" t="e">
        <f>Fall13!#REF!/Fall13!#REF!</f>
        <v>#REF!</v>
      </c>
      <c r="AP382" s="65">
        <f>Fall13!R390/Fall13!$R$125</f>
        <v>1.0028605869706186</v>
      </c>
      <c r="AQ382" s="65" t="e">
        <f>Fall13!#REF!/Fall13!#REF!</f>
        <v>#REF!</v>
      </c>
    </row>
    <row r="383" spans="14:43">
      <c r="N383">
        <f>Fall13!A391</f>
        <v>2022</v>
      </c>
      <c r="O383">
        <f>Fall13!B391</f>
        <v>3</v>
      </c>
      <c r="P383" s="39">
        <f>AVERAGE(Fall13!Q380:Q391)</f>
        <v>996693.00650464871</v>
      </c>
      <c r="Q383" s="39">
        <f>AVERAGE(Fall13!T380:T391)</f>
        <v>37660.990791902739</v>
      </c>
      <c r="R383" s="15">
        <f>(Fall13!Q392/Fall13!Q380-1)*100</f>
        <v>3.8500029137929603</v>
      </c>
      <c r="S383" s="118">
        <f>(Fall13!R391/Fall13!R379-1)*100</f>
        <v>1.1065635220764314</v>
      </c>
      <c r="T383" s="119">
        <f>AVERAGE(Fall13!R380:R391)</f>
        <v>43084.117151057791</v>
      </c>
      <c r="U383" s="39">
        <f>AVERAGE(Fall13!M380:M391)</f>
        <v>7134.1268719677582</v>
      </c>
      <c r="V383" s="15">
        <f>(Fall13!M391/Fall13!M379-1)*100</f>
        <v>1.9943293537581397</v>
      </c>
      <c r="X383" s="39">
        <f>AVERAGE(Fall13!E380:E391)</f>
        <v>279.2080054581582</v>
      </c>
      <c r="Y383" s="15">
        <f>(Fall13!E391/Fall13!E379-1)*100</f>
        <v>-2.0529451456236858</v>
      </c>
      <c r="AA383" s="39">
        <f>AVERAGE(Fall13!N380:N391)</f>
        <v>1142.5072522303242</v>
      </c>
      <c r="AB383" s="74">
        <f>(Fall13!N391/Fall13!N379-1)*100</f>
        <v>0.51905327623100739</v>
      </c>
      <c r="AD383" s="63">
        <f>AVERAGE(Fall13!U380:U391)</f>
        <v>108.91055429062301</v>
      </c>
      <c r="AE383" s="15">
        <f>(Fall13!U391/Fall13!U379-1)*100</f>
        <v>0.7485683246466257</v>
      </c>
      <c r="AG383" s="65" t="e">
        <f>AVERAGE(Fall13!#REF!)</f>
        <v>#REF!</v>
      </c>
      <c r="AH383" s="15" t="e">
        <f>(Fall13!#REF!/Fall13!#REF!-1)*100</f>
        <v>#REF!</v>
      </c>
      <c r="AJ383" s="65" t="e">
        <f>AVERAGE(Fall13!#REF!)</f>
        <v>#REF!</v>
      </c>
      <c r="AK383" s="15" t="e">
        <f>(Fall13!#REF!/Fall13!#REF!-1)*100</f>
        <v>#REF!</v>
      </c>
      <c r="AM383" s="127">
        <f>Fall13!R391/Fall13!$R$16</f>
        <v>1.1742392320606083</v>
      </c>
      <c r="AN383" s="128" t="e">
        <f>Fall13!#REF!/Fall13!#REF!</f>
        <v>#REF!</v>
      </c>
      <c r="AP383" s="65">
        <f>Fall13!R391/Fall13!$R$125</f>
        <v>1.0038032398904662</v>
      </c>
      <c r="AQ383" s="65" t="e">
        <f>Fall13!#REF!/Fall13!#REF!</f>
        <v>#REF!</v>
      </c>
    </row>
    <row r="384" spans="14:43">
      <c r="N384">
        <f>Fall13!A392</f>
        <v>2022</v>
      </c>
      <c r="O384">
        <f>Fall13!B392</f>
        <v>4</v>
      </c>
      <c r="P384" s="39">
        <f>AVERAGE(Fall13!Q381:Q392)</f>
        <v>999834.98098159011</v>
      </c>
      <c r="Q384" s="39">
        <f>AVERAGE(Fall13!T381:T392)</f>
        <v>37711.884943283068</v>
      </c>
      <c r="R384" s="15">
        <f>(Fall13!Q393/Fall13!Q381-1)*100</f>
        <v>3.8419996943820367</v>
      </c>
      <c r="S384" s="118">
        <f>(Fall13!R392/Fall13!R380-1)*100</f>
        <v>1.1093654718909551</v>
      </c>
      <c r="T384" s="119">
        <f>AVERAGE(Fall13!R381:R392)</f>
        <v>43123.747406807066</v>
      </c>
      <c r="U384" s="39">
        <f>AVERAGE(Fall13!M381:M392)</f>
        <v>7145.8346168026046</v>
      </c>
      <c r="V384" s="15">
        <f>(Fall13!M392/Fall13!M380-1)*100</f>
        <v>1.9874141202293583</v>
      </c>
      <c r="X384" s="39">
        <f>AVERAGE(Fall13!E381:E392)</f>
        <v>278.72548142518718</v>
      </c>
      <c r="Y384" s="15">
        <f>(Fall13!E392/Fall13!E380-1)*100</f>
        <v>-2.0544470914725665</v>
      </c>
      <c r="AA384" s="39">
        <f>AVERAGE(Fall13!N381:N392)</f>
        <v>1142.9940629071039</v>
      </c>
      <c r="AB384" s="74">
        <f>(Fall13!N392/Fall13!N380-1)*100</f>
        <v>0.51241114181224123</v>
      </c>
      <c r="AD384" s="63">
        <f>AVERAGE(Fall13!U381:U392)</f>
        <v>108.98005105905791</v>
      </c>
      <c r="AE384" s="15">
        <f>(Fall13!U392/Fall13!U380-1)*100</f>
        <v>0.76834934563314583</v>
      </c>
      <c r="AG384" s="65" t="e">
        <f>AVERAGE(Fall13!#REF!)</f>
        <v>#REF!</v>
      </c>
      <c r="AH384" s="15" t="e">
        <f>(Fall13!#REF!/Fall13!#REF!-1)*100</f>
        <v>#REF!</v>
      </c>
      <c r="AJ384" s="65" t="e">
        <f>AVERAGE(Fall13!#REF!)</f>
        <v>#REF!</v>
      </c>
      <c r="AK384" s="15" t="e">
        <f>(Fall13!#REF!/Fall13!#REF!-1)*100</f>
        <v>#REF!</v>
      </c>
      <c r="AM384" s="127">
        <f>Fall13!R392/Fall13!$R$16</f>
        <v>1.1753341264661665</v>
      </c>
      <c r="AN384" s="128" t="e">
        <f>Fall13!#REF!/Fall13!#REF!</f>
        <v>#REF!</v>
      </c>
      <c r="AP384" s="65">
        <f>Fall13!R392/Fall13!$R$125</f>
        <v>1.0047392148788921</v>
      </c>
      <c r="AQ384" s="65" t="e">
        <f>Fall13!#REF!/Fall13!#REF!</f>
        <v>#REF!</v>
      </c>
    </row>
    <row r="385" spans="14:43">
      <c r="N385">
        <f>Fall13!A393</f>
        <v>2022</v>
      </c>
      <c r="O385">
        <f>Fall13!B393</f>
        <v>5</v>
      </c>
      <c r="P385" s="39">
        <f>AVERAGE(Fall13!Q382:Q393)</f>
        <v>1002980.6776081906</v>
      </c>
      <c r="Q385" s="39">
        <f>AVERAGE(Fall13!T382:T393)</f>
        <v>37762.854270731987</v>
      </c>
      <c r="R385" s="15">
        <f>(Fall13!Q394/Fall13!Q382-1)*100</f>
        <v>3.8298603403951414</v>
      </c>
      <c r="S385" s="118">
        <f>(Fall13!R393/Fall13!R381-1)*100</f>
        <v>1.1081677488557595</v>
      </c>
      <c r="T385" s="119">
        <f>AVERAGE(Fall13!R382:R393)</f>
        <v>43163.37219836811</v>
      </c>
      <c r="U385" s="39">
        <f>AVERAGE(Fall13!M382:M393)</f>
        <v>7157.5037071769884</v>
      </c>
      <c r="V385" s="15">
        <f>(Fall13!M393/Fall13!M381-1)*100</f>
        <v>1.9774567203953763</v>
      </c>
      <c r="X385" s="39">
        <f>AVERAGE(Fall13!E382:E393)</f>
        <v>278.24345848712403</v>
      </c>
      <c r="Y385" s="15">
        <f>(Fall13!E393/Fall13!E381-1)*100</f>
        <v>-2.0557724627670693</v>
      </c>
      <c r="AA385" s="39">
        <f>AVERAGE(Fall13!N382:N393)</f>
        <v>1143.4763083722175</v>
      </c>
      <c r="AB385" s="74">
        <f>(Fall13!N393/Fall13!N381-1)*100</f>
        <v>0.50749342094884575</v>
      </c>
      <c r="AD385" s="63">
        <f>AVERAGE(Fall13!U382:U393)</f>
        <v>109.05081458225197</v>
      </c>
      <c r="AE385" s="15">
        <f>(Fall13!U393/Fall13!U381-1)*100</f>
        <v>0.78199937535494701</v>
      </c>
      <c r="AG385" s="65" t="e">
        <f>AVERAGE(Fall13!#REF!)</f>
        <v>#REF!</v>
      </c>
      <c r="AH385" s="15" t="e">
        <f>(Fall13!#REF!/Fall13!#REF!-1)*100</f>
        <v>#REF!</v>
      </c>
      <c r="AJ385" s="65" t="e">
        <f>AVERAGE(Fall13!#REF!)</f>
        <v>#REF!</v>
      </c>
      <c r="AK385" s="15" t="e">
        <f>(Fall13!#REF!/Fall13!#REF!-1)*100</f>
        <v>#REF!</v>
      </c>
      <c r="AM385" s="127">
        <f>Fall13!R393/Fall13!$R$16</f>
        <v>1.1764282786447464</v>
      </c>
      <c r="AN385" s="128" t="e">
        <f>Fall13!#REF!/Fall13!#REF!</f>
        <v>#REF!</v>
      </c>
      <c r="AP385" s="65">
        <f>Fall13!R393/Fall13!$R$125</f>
        <v>1.0056745553715312</v>
      </c>
      <c r="AQ385" s="65" t="e">
        <f>Fall13!#REF!/Fall13!#REF!</f>
        <v>#REF!</v>
      </c>
    </row>
    <row r="386" spans="14:43">
      <c r="N386">
        <f>Fall13!A394</f>
        <v>2022</v>
      </c>
      <c r="O386">
        <f>Fall13!B394</f>
        <v>6</v>
      </c>
      <c r="P386" s="39">
        <f>AVERAGE(Fall13!Q383:Q394)</f>
        <v>1006126.6719990197</v>
      </c>
      <c r="Q386" s="39">
        <f>AVERAGE(Fall13!T383:T394)</f>
        <v>37813.759772220168</v>
      </c>
      <c r="R386" s="15">
        <f>(Fall13!Q395/Fall13!Q383-1)*100</f>
        <v>3.814087888891371</v>
      </c>
      <c r="S386" s="118">
        <f>(Fall13!R394/Fall13!R382-1)*100</f>
        <v>1.1051674093814245</v>
      </c>
      <c r="T386" s="119">
        <f>AVERAGE(Fall13!R383:R394)</f>
        <v>43202.928590704316</v>
      </c>
      <c r="U386" s="39">
        <f>AVERAGE(Fall13!M383:M394)</f>
        <v>7169.1116636990091</v>
      </c>
      <c r="V386" s="15">
        <f>(Fall13!M394/Fall13!M382-1)*100</f>
        <v>1.9637353523019652</v>
      </c>
      <c r="X386" s="39">
        <f>AVERAGE(Fall13!E383:E394)</f>
        <v>277.76089624689536</v>
      </c>
      <c r="Y386" s="15">
        <f>(Fall13!E394/Fall13!E382-1)*100</f>
        <v>-2.0615868674718207</v>
      </c>
      <c r="AA386" s="39">
        <f>AVERAGE(Fall13!N383:N394)</f>
        <v>1143.9555337086074</v>
      </c>
      <c r="AB386" s="74">
        <f>(Fall13!N394/Fall13!N382-1)*100</f>
        <v>0.50419459643902265</v>
      </c>
      <c r="AD386" s="63">
        <f>AVERAGE(Fall13!U383:U394)</f>
        <v>109.12199336810062</v>
      </c>
      <c r="AE386" s="15">
        <f>(Fall13!U394/Fall13!U382-1)*100</f>
        <v>0.78618525617744073</v>
      </c>
      <c r="AG386" s="65" t="e">
        <f>AVERAGE(Fall13!#REF!)</f>
        <v>#REF!</v>
      </c>
      <c r="AH386" s="15" t="e">
        <f>(Fall13!#REF!/Fall13!#REF!-1)*100</f>
        <v>#REF!</v>
      </c>
      <c r="AJ386" s="65" t="e">
        <f>AVERAGE(Fall13!#REF!)</f>
        <v>#REF!</v>
      </c>
      <c r="AK386" s="15" t="e">
        <f>(Fall13!#REF!/Fall13!#REF!-1)*100</f>
        <v>#REF!</v>
      </c>
      <c r="AM386" s="127">
        <f>Fall13!R394/Fall13!$R$16</f>
        <v>1.1775509036206981</v>
      </c>
      <c r="AN386" s="128" t="e">
        <f>Fall13!#REF!/Fall13!#REF!</f>
        <v>#REF!</v>
      </c>
      <c r="AP386" s="65">
        <f>Fall13!R394/Fall13!$R$125</f>
        <v>1.006634235952178</v>
      </c>
      <c r="AQ386" s="65" t="e">
        <f>Fall13!#REF!/Fall13!#REF!</f>
        <v>#REF!</v>
      </c>
    </row>
    <row r="387" spans="14:43">
      <c r="N387">
        <f>Fall13!A395</f>
        <v>2022</v>
      </c>
      <c r="O387">
        <f>Fall13!B395</f>
        <v>7</v>
      </c>
      <c r="P387" s="39">
        <f>AVERAGE(Fall13!Q384:Q395)</f>
        <v>1009269.8810357675</v>
      </c>
      <c r="Q387" s="39">
        <f>AVERAGE(Fall13!T384:T395)</f>
        <v>37864.454652436681</v>
      </c>
      <c r="R387" s="15">
        <f>(Fall13!Q396/Fall13!Q384-1)*100</f>
        <v>3.796691917135897</v>
      </c>
      <c r="S387" s="118">
        <f>(Fall13!R395/Fall13!R383-1)*100</f>
        <v>1.1034580453099352</v>
      </c>
      <c r="T387" s="119">
        <f>AVERAGE(Fall13!R384:R395)</f>
        <v>43242.462307862799</v>
      </c>
      <c r="U387" s="39">
        <f>AVERAGE(Fall13!M384:M395)</f>
        <v>7180.6520637002759</v>
      </c>
      <c r="V387" s="15">
        <f>(Fall13!M395/Fall13!M383-1)*100</f>
        <v>1.9490060834584044</v>
      </c>
      <c r="X387" s="39">
        <f>AVERAGE(Fall13!E384:E395)</f>
        <v>277.27693050313161</v>
      </c>
      <c r="Y387" s="15">
        <f>(Fall13!E395/Fall13!E383-1)*100</f>
        <v>-2.0711119174650516</v>
      </c>
      <c r="AA387" s="39">
        <f>AVERAGE(Fall13!N384:N395)</f>
        <v>1144.4314090546982</v>
      </c>
      <c r="AB387" s="74">
        <f>(Fall13!N395/Fall13!N383-1)*100</f>
        <v>0.50057213831464775</v>
      </c>
      <c r="AD387" s="63">
        <f>AVERAGE(Fall13!U384:U395)</f>
        <v>109.19289430107773</v>
      </c>
      <c r="AE387" s="15">
        <f>(Fall13!U395/Fall13!U383-1)*100</f>
        <v>0.78265792394787148</v>
      </c>
      <c r="AG387" s="65" t="e">
        <f>AVERAGE(Fall13!#REF!)</f>
        <v>#REF!</v>
      </c>
      <c r="AH387" s="15" t="e">
        <f>(Fall13!#REF!/Fall13!#REF!-1)*100</f>
        <v>#REF!</v>
      </c>
      <c r="AJ387" s="65" t="e">
        <f>AVERAGE(Fall13!#REF!)</f>
        <v>#REF!</v>
      </c>
      <c r="AK387" s="15" t="e">
        <f>(Fall13!#REF!/Fall13!#REF!-1)*100</f>
        <v>#REF!</v>
      </c>
      <c r="AM387" s="127">
        <f>Fall13!R395/Fall13!$R$16</f>
        <v>1.1786790556170625</v>
      </c>
      <c r="AN387" s="128" t="e">
        <f>Fall13!#REF!/Fall13!#REF!</f>
        <v>#REF!</v>
      </c>
      <c r="AP387" s="65">
        <f>Fall13!R395/Fall13!$R$125</f>
        <v>1.0075986413289701</v>
      </c>
      <c r="AQ387" s="65" t="e">
        <f>Fall13!#REF!/Fall13!#REF!</f>
        <v>#REF!</v>
      </c>
    </row>
    <row r="388" spans="14:43">
      <c r="N388">
        <f>Fall13!A396</f>
        <v>2022</v>
      </c>
      <c r="O388">
        <f>Fall13!B396</f>
        <v>8</v>
      </c>
      <c r="P388" s="39">
        <f>AVERAGE(Fall13!Q385:Q396)</f>
        <v>1012408.9538742533</v>
      </c>
      <c r="Q388" s="39">
        <f>AVERAGE(Fall13!T385:T396)</f>
        <v>37914.829280898579</v>
      </c>
      <c r="R388" s="15">
        <f>(Fall13!Q397/Fall13!Q385-1)*100</f>
        <v>3.7801965322653341</v>
      </c>
      <c r="S388" s="118">
        <f>(Fall13!R396/Fall13!R384-1)*100</f>
        <v>1.106366990983032</v>
      </c>
      <c r="T388" s="119">
        <f>AVERAGE(Fall13!R385:R396)</f>
        <v>43282.136464010429</v>
      </c>
      <c r="U388" s="39">
        <f>AVERAGE(Fall13!M385:M396)</f>
        <v>7192.1409131588071</v>
      </c>
      <c r="V388" s="15">
        <f>(Fall13!M396/Fall13!M384-1)*100</f>
        <v>1.9370310522470735</v>
      </c>
      <c r="X388" s="39">
        <f>AVERAGE(Fall13!E385:E396)</f>
        <v>276.79128373092823</v>
      </c>
      <c r="Y388" s="15">
        <f>(Fall13!E396/Fall13!E384-1)*100</f>
        <v>-2.0818389153831718</v>
      </c>
      <c r="AA388" s="39">
        <f>AVERAGE(Fall13!N385:N396)</f>
        <v>1144.9010691501578</v>
      </c>
      <c r="AB388" s="74">
        <f>(Fall13!N396/Fall13!N384-1)*100</f>
        <v>0.49394188583620213</v>
      </c>
      <c r="AD388" s="63">
        <f>AVERAGE(Fall13!U385:U396)</f>
        <v>109.26313995696717</v>
      </c>
      <c r="AE388" s="15">
        <f>(Fall13!U396/Fall13!U384-1)*100</f>
        <v>0.77489838387510002</v>
      </c>
      <c r="AG388" s="65" t="e">
        <f>AVERAGE(Fall13!#REF!)</f>
        <v>#REF!</v>
      </c>
      <c r="AH388" s="15" t="e">
        <f>(Fall13!#REF!/Fall13!#REF!-1)*100</f>
        <v>#REF!</v>
      </c>
      <c r="AJ388" s="65" t="e">
        <f>AVERAGE(Fall13!#REF!)</f>
        <v>#REF!</v>
      </c>
      <c r="AK388" s="15" t="e">
        <f>(Fall13!#REF!/Fall13!#REF!-1)*100</f>
        <v>#REF!</v>
      </c>
      <c r="AM388" s="127">
        <f>Fall13!R396/Fall13!$R$16</f>
        <v>1.1797900382275814</v>
      </c>
      <c r="AN388" s="128" t="e">
        <f>Fall13!#REF!/Fall13!#REF!</f>
        <v>#REF!</v>
      </c>
      <c r="AP388" s="65">
        <f>Fall13!R396/Fall13!$R$125</f>
        <v>1.008548369385615</v>
      </c>
      <c r="AQ388" s="65" t="e">
        <f>Fall13!#REF!/Fall13!#REF!</f>
        <v>#REF!</v>
      </c>
    </row>
    <row r="389" spans="14:43">
      <c r="N389">
        <f>Fall13!A397</f>
        <v>2022</v>
      </c>
      <c r="O389">
        <f>Fall13!B397</f>
        <v>9</v>
      </c>
      <c r="P389" s="39">
        <f>AVERAGE(Fall13!Q386:Q397)</f>
        <v>1015544.2480199435</v>
      </c>
      <c r="Q389" s="39">
        <f>AVERAGE(Fall13!T386:T397)</f>
        <v>37964.833193105071</v>
      </c>
      <c r="R389" s="15">
        <f>(Fall13!Q398/Fall13!Q386-1)*100</f>
        <v>3.7653817611204232</v>
      </c>
      <c r="S389" s="118">
        <f>(Fall13!R397/Fall13!R385-1)*100</f>
        <v>1.1151029536750068</v>
      </c>
      <c r="T389" s="119">
        <f>AVERAGE(Fall13!R386:R397)</f>
        <v>43322.15556402591</v>
      </c>
      <c r="U389" s="39">
        <f>AVERAGE(Fall13!M386:M397)</f>
        <v>7203.6103650622454</v>
      </c>
      <c r="V389" s="15">
        <f>(Fall13!M397/Fall13!M385-1)*100</f>
        <v>1.9306331007147293</v>
      </c>
      <c r="X389" s="39">
        <f>AVERAGE(Fall13!E386:E397)</f>
        <v>276.30422028553932</v>
      </c>
      <c r="Y389" s="15">
        <f>(Fall13!E397/Fall13!E385-1)*100</f>
        <v>-2.0913092069176686</v>
      </c>
      <c r="AA389" s="39">
        <f>AVERAGE(Fall13!N386:N397)</f>
        <v>1145.3603829519909</v>
      </c>
      <c r="AB389" s="74">
        <f>(Fall13!N397/Fall13!N385-1)*100</f>
        <v>0.48297477141228118</v>
      </c>
      <c r="AD389" s="63">
        <f>AVERAGE(Fall13!U386:U397)</f>
        <v>109.33262749603801</v>
      </c>
      <c r="AE389" s="15">
        <f>(Fall13!U397/Fall13!U385-1)*100</f>
        <v>0.76596422900470085</v>
      </c>
      <c r="AG389" s="65" t="e">
        <f>AVERAGE(Fall13!#REF!)</f>
        <v>#REF!</v>
      </c>
      <c r="AH389" s="15" t="e">
        <f>(Fall13!#REF!/Fall13!#REF!-1)*100</f>
        <v>#REF!</v>
      </c>
      <c r="AJ389" s="65" t="e">
        <f>AVERAGE(Fall13!#REF!)</f>
        <v>#REF!</v>
      </c>
      <c r="AK389" s="15" t="e">
        <f>(Fall13!#REF!/Fall13!#REF!-1)*100</f>
        <v>#REF!</v>
      </c>
      <c r="AM389" s="127">
        <f>Fall13!R397/Fall13!$R$16</f>
        <v>1.1808265541554821</v>
      </c>
      <c r="AN389" s="128" t="e">
        <f>Fall13!#REF!/Fall13!#REF!</f>
        <v>#REF!</v>
      </c>
      <c r="AP389" s="65">
        <f>Fall13!R397/Fall13!$R$125</f>
        <v>1.0094344392921695</v>
      </c>
      <c r="AQ389" s="65" t="e">
        <f>Fall13!#REF!/Fall13!#REF!</f>
        <v>#REF!</v>
      </c>
    </row>
    <row r="390" spans="14:43">
      <c r="N390">
        <f>Fall13!A398</f>
        <v>2022</v>
      </c>
      <c r="O390">
        <f>Fall13!B398</f>
        <v>10</v>
      </c>
      <c r="P390" s="39">
        <f>AVERAGE(Fall13!Q387:Q398)</f>
        <v>1018676.9617241245</v>
      </c>
      <c r="Q390" s="39">
        <f>AVERAGE(Fall13!T387:T398)</f>
        <v>38014.478410102995</v>
      </c>
      <c r="R390" s="15">
        <f>(Fall13!Q399/Fall13!Q387-1)*100</f>
        <v>3.7529682705085277</v>
      </c>
      <c r="S390" s="118">
        <f>(Fall13!R398/Fall13!R386-1)*100</f>
        <v>1.1256582740036603</v>
      </c>
      <c r="T390" s="119">
        <f>AVERAGE(Fall13!R387:R398)</f>
        <v>43362.58398528699</v>
      </c>
      <c r="U390" s="39">
        <f>AVERAGE(Fall13!M387:M398)</f>
        <v>7215.0805174332318</v>
      </c>
      <c r="V390" s="15">
        <f>(Fall13!M398/Fall13!M386-1)*100</f>
        <v>1.9276778911868409</v>
      </c>
      <c r="X390" s="39">
        <f>AVERAGE(Fall13!E387:E398)</f>
        <v>275.81609144670898</v>
      </c>
      <c r="Y390" s="15">
        <f>(Fall13!E398/Fall13!E386-1)*100</f>
        <v>-2.0993163796086733</v>
      </c>
      <c r="AA390" s="39">
        <f>AVERAGE(Fall13!N387:N398)</f>
        <v>1145.8064801162393</v>
      </c>
      <c r="AB390" s="74">
        <f>(Fall13!N398/Fall13!N386-1)*100</f>
        <v>0.46903324259262025</v>
      </c>
      <c r="AD390" s="63">
        <f>AVERAGE(Fall13!U387:U398)</f>
        <v>109.40128392080948</v>
      </c>
      <c r="AE390" s="15">
        <f>(Fall13!U398/Fall13!U386-1)*100</f>
        <v>0.75621465760078443</v>
      </c>
      <c r="AG390" s="65" t="e">
        <f>AVERAGE(Fall13!#REF!)</f>
        <v>#REF!</v>
      </c>
      <c r="AH390" s="15" t="e">
        <f>(Fall13!#REF!/Fall13!#REF!-1)*100</f>
        <v>#REF!</v>
      </c>
      <c r="AJ390" s="65" t="e">
        <f>AVERAGE(Fall13!#REF!)</f>
        <v>#REF!</v>
      </c>
      <c r="AK390" s="15" t="e">
        <f>(Fall13!#REF!/Fall13!#REF!-1)*100</f>
        <v>#REF!</v>
      </c>
      <c r="AM390" s="127">
        <f>Fall13!R398/Fall13!$R$16</f>
        <v>1.1818416936062213</v>
      </c>
      <c r="AN390" s="128" t="e">
        <f>Fall13!#REF!/Fall13!#REF!</f>
        <v>#REF!</v>
      </c>
      <c r="AP390" s="65">
        <f>Fall13!R398/Fall13!$R$125</f>
        <v>1.0103022354292517</v>
      </c>
      <c r="AQ390" s="65" t="e">
        <f>Fall13!#REF!/Fall13!#REF!</f>
        <v>#REF!</v>
      </c>
    </row>
    <row r="391" spans="14:43">
      <c r="N391">
        <f>Fall13!A399</f>
        <v>2022</v>
      </c>
      <c r="O391">
        <f>Fall13!B399</f>
        <v>11</v>
      </c>
      <c r="P391" s="39">
        <f>AVERAGE(Fall13!Q388:Q399)</f>
        <v>1021808.9472942372</v>
      </c>
      <c r="Q391" s="39">
        <f>AVERAGE(Fall13!T388:T399)</f>
        <v>38063.848638096046</v>
      </c>
      <c r="R391" s="15">
        <f>(Fall13!Q400/Fall13!Q388-1)*100</f>
        <v>3.7430752058830841</v>
      </c>
      <c r="S391" s="118">
        <f>(Fall13!R399/Fall13!R387-1)*100</f>
        <v>1.1323966418627984</v>
      </c>
      <c r="T391" s="119">
        <f>AVERAGE(Fall13!R388:R399)</f>
        <v>43403.287705921677</v>
      </c>
      <c r="U391" s="39">
        <f>AVERAGE(Fall13!M388:M399)</f>
        <v>7226.5520618731616</v>
      </c>
      <c r="V391" s="15">
        <f>(Fall13!M399/Fall13!M387-1)*100</f>
        <v>1.9248514832515884</v>
      </c>
      <c r="X391" s="39">
        <f>AVERAGE(Fall13!E388:E399)</f>
        <v>275.3272349271366</v>
      </c>
      <c r="Y391" s="15">
        <f>(Fall13!E399/Fall13!E387-1)*100</f>
        <v>-2.1060721553421535</v>
      </c>
      <c r="AA391" s="39">
        <f>AVERAGE(Fall13!N388:N399)</f>
        <v>1146.2387580975001</v>
      </c>
      <c r="AB391" s="74">
        <f>(Fall13!N399/Fall13!N387-1)*100</f>
        <v>0.45454465834204871</v>
      </c>
      <c r="AD391" s="63">
        <f>AVERAGE(Fall13!U388:U399)</f>
        <v>109.46900822887123</v>
      </c>
      <c r="AE391" s="15">
        <f>(Fall13!U399/Fall13!U387-1)*100</f>
        <v>0.74538732346414172</v>
      </c>
      <c r="AG391" s="65" t="e">
        <f>AVERAGE(Fall13!#REF!)</f>
        <v>#REF!</v>
      </c>
      <c r="AH391" s="15" t="e">
        <f>(Fall13!#REF!/Fall13!#REF!-1)*100</f>
        <v>#REF!</v>
      </c>
      <c r="AJ391" s="65" t="e">
        <f>AVERAGE(Fall13!#REF!)</f>
        <v>#REF!</v>
      </c>
      <c r="AK391" s="15" t="e">
        <f>(Fall13!#REF!/Fall13!#REF!-1)*100</f>
        <v>#REF!</v>
      </c>
      <c r="AM391" s="127">
        <f>Fall13!R399/Fall13!$R$16</f>
        <v>1.1828878378121181</v>
      </c>
      <c r="AN391" s="128" t="e">
        <f>Fall13!#REF!/Fall13!#REF!</f>
        <v>#REF!</v>
      </c>
      <c r="AP391" s="65">
        <f>Fall13!R399/Fall13!$R$125</f>
        <v>1.0111965361088748</v>
      </c>
      <c r="AQ391" s="65" t="e">
        <f>Fall13!#REF!/Fall13!#REF!</f>
        <v>#REF!</v>
      </c>
    </row>
    <row r="392" spans="14:43">
      <c r="N392">
        <f>Fall13!A400</f>
        <v>2022</v>
      </c>
      <c r="O392">
        <f>Fall13!B400</f>
        <v>12</v>
      </c>
      <c r="P392" s="39">
        <f>AVERAGE(Fall13!Q389:Q400)</f>
        <v>1024942.226048523</v>
      </c>
      <c r="Q392" s="39">
        <f>AVERAGE(Fall13!T389:T400)</f>
        <v>38113.067204153383</v>
      </c>
      <c r="R392" s="15">
        <f>(Fall13!Q401/Fall13!Q389-1)*100</f>
        <v>3.7337032411875359</v>
      </c>
      <c r="S392" s="118">
        <f>(Fall13!R400/Fall13!R388-1)*100</f>
        <v>1.1317635881785915</v>
      </c>
      <c r="T392" s="119">
        <f>AVERAGE(Fall13!R389:R400)</f>
        <v>43444.007166733609</v>
      </c>
      <c r="U392" s="39">
        <f>AVERAGE(Fall13!M389:M400)</f>
        <v>7238.0101314580124</v>
      </c>
      <c r="V392" s="15">
        <f>(Fall13!M400/Fall13!M388-1)*100</f>
        <v>1.9195137347274072</v>
      </c>
      <c r="X392" s="39">
        <f>AVERAGE(Fall13!E389:E400)</f>
        <v>274.83787114893425</v>
      </c>
      <c r="Y392" s="15">
        <f>(Fall13!E400/Fall13!E388-1)*100</f>
        <v>-2.1121658419832712</v>
      </c>
      <c r="AA392" s="39">
        <f>AVERAGE(Fall13!N389:N400)</f>
        <v>1146.6585982192091</v>
      </c>
      <c r="AB392" s="74">
        <f>(Fall13!N400/Fall13!N388-1)*100</f>
        <v>0.4415914704439361</v>
      </c>
      <c r="AD392" s="63">
        <f>AVERAGE(Fall13!U389:U400)</f>
        <v>109.53567377620283</v>
      </c>
      <c r="AE392" s="15">
        <f>(Fall13!U400/Fall13!U388-1)*100</f>
        <v>0.73323126060425015</v>
      </c>
      <c r="AG392" s="65" t="e">
        <f>AVERAGE(Fall13!#REF!)</f>
        <v>#REF!</v>
      </c>
      <c r="AH392" s="15" t="e">
        <f>(Fall13!#REF!/Fall13!#REF!-1)*100</f>
        <v>#REF!</v>
      </c>
      <c r="AJ392" s="65" t="e">
        <f>AVERAGE(Fall13!#REF!)</f>
        <v>#REF!</v>
      </c>
      <c r="AK392" s="15" t="e">
        <f>(Fall13!#REF!/Fall13!#REF!-1)*100</f>
        <v>#REF!</v>
      </c>
      <c r="AM392" s="127">
        <f>Fall13!R400/Fall13!$R$16</f>
        <v>1.183999756445725</v>
      </c>
      <c r="AN392" s="128" t="e">
        <f>Fall13!#REF!/Fall13!#REF!</f>
        <v>#REF!</v>
      </c>
      <c r="AP392" s="65">
        <f>Fall13!R400/Fall13!$R$125</f>
        <v>1.0121470643287083</v>
      </c>
      <c r="AQ392" s="65" t="e">
        <f>Fall13!#REF!/Fall13!#REF!</f>
        <v>#REF!</v>
      </c>
    </row>
    <row r="393" spans="14:43">
      <c r="N393">
        <f>Fall13!A401</f>
        <v>2023</v>
      </c>
      <c r="O393">
        <f>Fall13!B401</f>
        <v>1</v>
      </c>
      <c r="P393" s="39">
        <f>AVERAGE(Fall13!Q390:Q401)</f>
        <v>1028077.4089540687</v>
      </c>
      <c r="Q393" s="39">
        <f>AVERAGE(Fall13!T390:T401)</f>
        <v>38162.191597868237</v>
      </c>
      <c r="R393" s="15">
        <f>(Fall13!Q402/Fall13!Q390-1)*100</f>
        <v>3.7231550580582473</v>
      </c>
      <c r="S393" s="118">
        <f>(Fall13!R401/Fall13!R389-1)*100</f>
        <v>1.1266432794695191</v>
      </c>
      <c r="T393" s="119">
        <f>AVERAGE(Fall13!R390:R401)</f>
        <v>43484.584722829495</v>
      </c>
      <c r="U393" s="39">
        <f>AVERAGE(Fall13!M390:M401)</f>
        <v>7249.4356078923947</v>
      </c>
      <c r="V393" s="15">
        <f>(Fall13!M401/Fall13!M389-1)*100</f>
        <v>1.9109058270982748</v>
      </c>
      <c r="X393" s="39">
        <f>AVERAGE(Fall13!E390:E401)</f>
        <v>274.34775285083555</v>
      </c>
      <c r="Y393" s="15">
        <f>(Fall13!E401/Fall13!E389-1)*100</f>
        <v>-2.1195346776341828</v>
      </c>
      <c r="AA393" s="39">
        <f>AVERAGE(Fall13!N390:N401)</f>
        <v>1147.071490658526</v>
      </c>
      <c r="AB393" s="74">
        <f>(Fall13!N401/Fall13!N389-1)*100</f>
        <v>0.43107980447272265</v>
      </c>
      <c r="AD393" s="63">
        <f>AVERAGE(Fall13!U390:U401)</f>
        <v>109.60112614367824</v>
      </c>
      <c r="AE393" s="15">
        <f>(Fall13!U401/Fall13!U389-1)*100</f>
        <v>0.71942304867100848</v>
      </c>
      <c r="AG393" s="65" t="e">
        <f>AVERAGE(Fall13!#REF!)</f>
        <v>#REF!</v>
      </c>
      <c r="AH393" s="15" t="e">
        <f>(Fall13!#REF!/Fall13!#REF!-1)*100</f>
        <v>#REF!</v>
      </c>
      <c r="AJ393" s="65" t="e">
        <f>AVERAGE(Fall13!#REF!)</f>
        <v>#REF!</v>
      </c>
      <c r="AK393" s="15" t="e">
        <f>(Fall13!#REF!/Fall13!#REF!-1)*100</f>
        <v>#REF!</v>
      </c>
      <c r="AM393" s="127">
        <f>Fall13!R401/Fall13!$R$16</f>
        <v>1.1851758114783399</v>
      </c>
      <c r="AN393" s="128" t="e">
        <f>Fall13!#REF!/Fall13!#REF!</f>
        <v>#REF!</v>
      </c>
      <c r="AP393" s="65">
        <f>Fall13!R401/Fall13!$R$125</f>
        <v>1.0131524198131752</v>
      </c>
      <c r="AQ393" s="65" t="e">
        <f>Fall13!#REF!/Fall13!#REF!</f>
        <v>#REF!</v>
      </c>
    </row>
    <row r="394" spans="14:43">
      <c r="N394">
        <f>Fall13!A402</f>
        <v>2023</v>
      </c>
      <c r="O394">
        <f>Fall13!B402</f>
        <v>2</v>
      </c>
      <c r="P394" s="39">
        <f>AVERAGE(Fall13!Q391:Q402)</f>
        <v>1031213.1448838757</v>
      </c>
      <c r="Q394" s="39">
        <f>AVERAGE(Fall13!T391:T402)</f>
        <v>38211.191713801752</v>
      </c>
      <c r="R394" s="15">
        <f>(Fall13!Q403/Fall13!Q391-1)*100</f>
        <v>3.7093186997778638</v>
      </c>
      <c r="S394" s="118">
        <f>(Fall13!R402/Fall13!R390-1)*100</f>
        <v>1.1222629719464638</v>
      </c>
      <c r="T394" s="119">
        <f>AVERAGE(Fall13!R391:R402)</f>
        <v>43525.044683827058</v>
      </c>
      <c r="U394" s="39">
        <f>AVERAGE(Fall13!M391:M402)</f>
        <v>7260.8127087285893</v>
      </c>
      <c r="V394" s="15">
        <f>(Fall13!M402/Fall13!M390-1)*100</f>
        <v>1.8998040433273689</v>
      </c>
      <c r="X394" s="39">
        <f>AVERAGE(Fall13!E391:E402)</f>
        <v>273.8561754995859</v>
      </c>
      <c r="Y394" s="15">
        <f>(Fall13!E402/Fall13!E390-1)*100</f>
        <v>-2.129684013983435</v>
      </c>
      <c r="AA394" s="39">
        <f>AVERAGE(Fall13!N391:N402)</f>
        <v>1147.477055806791</v>
      </c>
      <c r="AB394" s="74">
        <f>(Fall13!N402/Fall13!N390-1)*100</f>
        <v>0.42422202852328006</v>
      </c>
      <c r="AD394" s="63">
        <f>AVERAGE(Fall13!U391:U402)</f>
        <v>109.66529389392713</v>
      </c>
      <c r="AE394" s="15">
        <f>(Fall13!U402/Fall13!U390-1)*100</f>
        <v>0.70488155207724112</v>
      </c>
      <c r="AG394" s="65" t="e">
        <f>AVERAGE(Fall13!#REF!)</f>
        <v>#REF!</v>
      </c>
      <c r="AH394" s="15" t="e">
        <f>(Fall13!#REF!/Fall13!#REF!-1)*100</f>
        <v>#REF!</v>
      </c>
      <c r="AJ394" s="65" t="e">
        <f>AVERAGE(Fall13!#REF!)</f>
        <v>#REF!</v>
      </c>
      <c r="AK394" s="15" t="e">
        <f>(Fall13!#REF!/Fall13!#REF!-1)*100</f>
        <v>#REF!</v>
      </c>
      <c r="AM394" s="127">
        <f>Fall13!R402/Fall13!$R$16</f>
        <v>1.1863022027163415</v>
      </c>
      <c r="AN394" s="128" t="e">
        <f>Fall13!#REF!/Fall13!#REF!</f>
        <v>#REF!</v>
      </c>
      <c r="AP394" s="65">
        <f>Fall13!R402/Fall13!$R$125</f>
        <v>1.0141153199984347</v>
      </c>
      <c r="AQ394" s="65" t="e">
        <f>Fall13!#REF!/Fall13!#REF!</f>
        <v>#REF!</v>
      </c>
    </row>
    <row r="395" spans="14:43">
      <c r="N395">
        <f>Fall13!A403</f>
        <v>2023</v>
      </c>
      <c r="O395">
        <f>Fall13!B403</f>
        <v>3</v>
      </c>
      <c r="P395" s="39">
        <f>AVERAGE(Fall13!Q392:Q403)</f>
        <v>1034346.8133963636</v>
      </c>
      <c r="Q395" s="39">
        <f>AVERAGE(Fall13!T392:T403)</f>
        <v>38259.963258722899</v>
      </c>
      <c r="R395" s="15">
        <f>(Fall13!Q404/Fall13!Q392-1)*100</f>
        <v>3.6918885731390461</v>
      </c>
      <c r="S395" s="118">
        <f>(Fall13!R403/Fall13!R391-1)*100</f>
        <v>1.1217888799063047</v>
      </c>
      <c r="T395" s="119">
        <f>AVERAGE(Fall13!R392:R403)</f>
        <v>43565.525567644567</v>
      </c>
      <c r="U395" s="39">
        <f>AVERAGE(Fall13!M392:M403)</f>
        <v>7272.127973630566</v>
      </c>
      <c r="V395" s="15">
        <f>(Fall13!M403/Fall13!M391-1)*100</f>
        <v>1.8864631636221096</v>
      </c>
      <c r="X395" s="39">
        <f>AVERAGE(Fall13!E392:E403)</f>
        <v>273.36215770701568</v>
      </c>
      <c r="Y395" s="15">
        <f>(Fall13!E403/Fall13!E391-1)*100</f>
        <v>-2.1438882039116147</v>
      </c>
      <c r="AA395" s="39">
        <f>AVERAGE(Fall13!N392:N403)</f>
        <v>1147.8786915611915</v>
      </c>
      <c r="AB395" s="74">
        <f>(Fall13!N403/Fall13!N391-1)*100</f>
        <v>0.42051404263181436</v>
      </c>
      <c r="AD395" s="63">
        <f>AVERAGE(Fall13!U392:U403)</f>
        <v>109.72804581849617</v>
      </c>
      <c r="AE395" s="15">
        <f>(Fall13!U403/Fall13!U391-1)*100</f>
        <v>0.6889137426909997</v>
      </c>
      <c r="AG395" s="65" t="e">
        <f>AVERAGE(Fall13!#REF!)</f>
        <v>#REF!</v>
      </c>
      <c r="AH395" s="15" t="e">
        <f>(Fall13!#REF!/Fall13!#REF!-1)*100</f>
        <v>#REF!</v>
      </c>
      <c r="AJ395" s="65" t="e">
        <f>AVERAGE(Fall13!#REF!)</f>
        <v>#REF!</v>
      </c>
      <c r="AK395" s="15" t="e">
        <f>(Fall13!#REF!/Fall13!#REF!-1)*100</f>
        <v>#REF!</v>
      </c>
      <c r="AM395" s="127">
        <f>Fall13!R403/Fall13!$R$16</f>
        <v>1.1874117171893614</v>
      </c>
      <c r="AN395" s="128" t="e">
        <f>Fall13!#REF!/Fall13!#REF!</f>
        <v>#REF!</v>
      </c>
      <c r="AP395" s="65">
        <f>Fall13!R403/Fall13!$R$125</f>
        <v>1.0150637930116966</v>
      </c>
      <c r="AQ395" s="65" t="e">
        <f>Fall13!#REF!/Fall13!#REF!</f>
        <v>#REF!</v>
      </c>
    </row>
    <row r="396" spans="14:43">
      <c r="N396">
        <f>Fall13!A404</f>
        <v>2023</v>
      </c>
      <c r="O396">
        <f>Fall13!B404</f>
        <v>4</v>
      </c>
      <c r="P396" s="39">
        <f>AVERAGE(Fall13!Q393:Q404)</f>
        <v>1037475.7494864092</v>
      </c>
      <c r="Q396" s="39">
        <f>AVERAGE(Fall13!T393:T404)</f>
        <v>38308.39019283004</v>
      </c>
      <c r="R396" s="15">
        <f>(Fall13!Q405/Fall13!Q393-1)*100</f>
        <v>3.6721075104015899</v>
      </c>
      <c r="S396" s="118">
        <f>(Fall13!R404/Fall13!R392-1)*100</f>
        <v>1.1247719475745654</v>
      </c>
      <c r="T396" s="119">
        <f>AVERAGE(Fall13!R393:R404)</f>
        <v>43606.15194438192</v>
      </c>
      <c r="U396" s="39">
        <f>AVERAGE(Fall13!M393:M404)</f>
        <v>7283.3808256517223</v>
      </c>
      <c r="V396" s="15">
        <f>(Fall13!M404/Fall13!M392-1)*100</f>
        <v>1.8729714173115308</v>
      </c>
      <c r="X396" s="39">
        <f>AVERAGE(Fall13!E393:E404)</f>
        <v>272.86525841819537</v>
      </c>
      <c r="Y396" s="15">
        <f>(Fall13!E404/Fall13!E392-1)*100</f>
        <v>-2.160029414328235</v>
      </c>
      <c r="AA396" s="39">
        <f>AVERAGE(Fall13!N393:N404)</f>
        <v>1148.2776539800545</v>
      </c>
      <c r="AB396" s="74">
        <f>(Fall13!N404/Fall13!N392-1)*100</f>
        <v>0.41780224270642208</v>
      </c>
      <c r="AD396" s="63">
        <f>AVERAGE(Fall13!U393:U404)</f>
        <v>109.78920317794932</v>
      </c>
      <c r="AE396" s="15">
        <f>(Fall13!U404/Fall13!U392-1)*100</f>
        <v>0.6709940923353086</v>
      </c>
      <c r="AG396" s="65" t="e">
        <f>AVERAGE(Fall13!#REF!)</f>
        <v>#REF!</v>
      </c>
      <c r="AH396" s="15" t="e">
        <f>(Fall13!#REF!/Fall13!#REF!-1)*100</f>
        <v>#REF!</v>
      </c>
      <c r="AJ396" s="65" t="e">
        <f>AVERAGE(Fall13!#REF!)</f>
        <v>#REF!</v>
      </c>
      <c r="AK396" s="15" t="e">
        <f>(Fall13!#REF!/Fall13!#REF!-1)*100</f>
        <v>#REF!</v>
      </c>
      <c r="AM396" s="127">
        <f>Fall13!R404/Fall13!$R$16</f>
        <v>1.1885539550109285</v>
      </c>
      <c r="AN396" s="128" t="e">
        <f>Fall13!#REF!/Fall13!#REF!</f>
        <v>#REF!</v>
      </c>
      <c r="AP396" s="65">
        <f>Fall13!R404/Fall13!$R$125</f>
        <v>1.0160402397141308</v>
      </c>
      <c r="AQ396" s="65" t="e">
        <f>Fall13!#REF!/Fall13!#REF!</f>
        <v>#REF!</v>
      </c>
    </row>
    <row r="397" spans="14:43">
      <c r="N397">
        <f>Fall13!A405</f>
        <v>2023</v>
      </c>
      <c r="O397">
        <f>Fall13!B405</f>
        <v>5</v>
      </c>
      <c r="P397" s="39">
        <f>AVERAGE(Fall13!Q394:Q405)</f>
        <v>1040597.8576238285</v>
      </c>
      <c r="Q397" s="39">
        <f>AVERAGE(Fall13!T394:T405)</f>
        <v>38356.382397409252</v>
      </c>
      <c r="R397" s="15">
        <f>(Fall13!Q406/Fall13!Q394-1)*100</f>
        <v>3.6513071203261305</v>
      </c>
      <c r="S397" s="118">
        <f>(Fall13!R405/Fall13!R393-1)*100</f>
        <v>1.1294895457813814</v>
      </c>
      <c r="T397" s="119">
        <f>AVERAGE(Fall13!R394:R405)</f>
        <v>43646.986698032779</v>
      </c>
      <c r="U397" s="39">
        <f>AVERAGE(Fall13!M394:M405)</f>
        <v>7294.592332274312</v>
      </c>
      <c r="V397" s="15">
        <f>(Fall13!M405/Fall13!M393-1)*100</f>
        <v>1.8630726263034303</v>
      </c>
      <c r="X397" s="39">
        <f>AVERAGE(Fall13!E394:E405)</f>
        <v>272.3660678048148</v>
      </c>
      <c r="Y397" s="15">
        <f>(Fall13!E405/Fall13!E393-1)*100</f>
        <v>-2.1736764682768528</v>
      </c>
      <c r="AA397" s="39">
        <f>AVERAGE(Fall13!N394:N405)</f>
        <v>1148.6724709695102</v>
      </c>
      <c r="AB397" s="74">
        <f>(Fall13!N405/Fall13!N393-1)*100</f>
        <v>0.41338970289812593</v>
      </c>
      <c r="AD397" s="63">
        <f>AVERAGE(Fall13!U394:U405)</f>
        <v>109.84863653661944</v>
      </c>
      <c r="AE397" s="15">
        <f>(Fall13!U405/Fall13!U393-1)*100</f>
        <v>0.65169480991260631</v>
      </c>
      <c r="AG397" s="65" t="e">
        <f>AVERAGE(Fall13!#REF!)</f>
        <v>#REF!</v>
      </c>
      <c r="AH397" s="15" t="e">
        <f>(Fall13!#REF!/Fall13!#REF!-1)*100</f>
        <v>#REF!</v>
      </c>
      <c r="AJ397" s="65" t="e">
        <f>AVERAGE(Fall13!#REF!)</f>
        <v>#REF!</v>
      </c>
      <c r="AK397" s="15" t="e">
        <f>(Fall13!#REF!/Fall13!#REF!-1)*100</f>
        <v>#REF!</v>
      </c>
      <c r="AM397" s="127">
        <f>Fall13!R405/Fall13!$R$16</f>
        <v>1.1897159130656545</v>
      </c>
      <c r="AN397" s="128" t="e">
        <f>Fall13!#REF!/Fall13!#REF!</f>
        <v>#REF!</v>
      </c>
      <c r="AP397" s="65">
        <f>Fall13!R405/Fall13!$R$125</f>
        <v>1.0170335443390359</v>
      </c>
      <c r="AQ397" s="65" t="e">
        <f>Fall13!#REF!/Fall13!#REF!</f>
        <v>#REF!</v>
      </c>
    </row>
    <row r="398" spans="14:43">
      <c r="N398">
        <f>Fall13!A406</f>
        <v>2023</v>
      </c>
      <c r="O398">
        <f>Fall13!B406</f>
        <v>6</v>
      </c>
      <c r="P398" s="39">
        <f>AVERAGE(Fall13!Q395:Q406)</f>
        <v>1043712.0514585543</v>
      </c>
      <c r="Q398" s="39">
        <f>AVERAGE(Fall13!T395:T406)</f>
        <v>38403.892424821162</v>
      </c>
      <c r="R398" s="15">
        <f>(Fall13!Q407/Fall13!Q395-1)*100</f>
        <v>3.6320826313394283</v>
      </c>
      <c r="S398" s="118">
        <f>(Fall13!R406/Fall13!R394-1)*100</f>
        <v>1.1342484437504519</v>
      </c>
      <c r="T398" s="119">
        <f>AVERAGE(Fall13!R395:R406)</f>
        <v>43688.032632841925</v>
      </c>
      <c r="U398" s="39">
        <f>AVERAGE(Fall13!M395:M406)</f>
        <v>7305.7941964966112</v>
      </c>
      <c r="V398" s="15">
        <f>(Fall13!M406/Fall13!M394-1)*100</f>
        <v>1.8585393174613385</v>
      </c>
      <c r="X398" s="39">
        <f>AVERAGE(Fall13!E395:E406)</f>
        <v>271.86569467200468</v>
      </c>
      <c r="Y398" s="15">
        <f>(Fall13!E406/Fall13!E394-1)*100</f>
        <v>-2.1826757459054491</v>
      </c>
      <c r="AA398" s="39">
        <f>AVERAGE(Fall13!N395:N406)</f>
        <v>1149.0598548211713</v>
      </c>
      <c r="AB398" s="74">
        <f>(Fall13!N406/Fall13!N394-1)*100</f>
        <v>0.40552323365417031</v>
      </c>
      <c r="AD398" s="63">
        <f>AVERAGE(Fall13!U395:U406)</f>
        <v>109.90627269669955</v>
      </c>
      <c r="AE398" s="15">
        <f>(Fall13!U406/Fall13!U394-1)*100</f>
        <v>0.63163814686988395</v>
      </c>
      <c r="AG398" s="65" t="e">
        <f>AVERAGE(Fall13!#REF!)</f>
        <v>#REF!</v>
      </c>
      <c r="AH398" s="15" t="e">
        <f>(Fall13!#REF!/Fall13!#REF!-1)*100</f>
        <v>#REF!</v>
      </c>
      <c r="AJ398" s="65" t="e">
        <f>AVERAGE(Fall13!#REF!)</f>
        <v>#REF!</v>
      </c>
      <c r="AK398" s="15" t="e">
        <f>(Fall13!#REF!/Fall13!#REF!-1)*100</f>
        <v>#REF!</v>
      </c>
      <c r="AM398" s="127">
        <f>Fall13!R406/Fall13!$R$16</f>
        <v>1.1909072564193852</v>
      </c>
      <c r="AN398" s="128" t="e">
        <f>Fall13!#REF!/Fall13!#REF!</f>
        <v>#REF!</v>
      </c>
      <c r="AP398" s="65">
        <f>Fall13!R406/Fall13!$R$125</f>
        <v>1.0180519691077248</v>
      </c>
      <c r="AQ398" s="65" t="e">
        <f>Fall13!#REF!/Fall13!#REF!</f>
        <v>#REF!</v>
      </c>
    </row>
    <row r="399" spans="14:43">
      <c r="N399">
        <f>Fall13!A407</f>
        <v>2023</v>
      </c>
      <c r="O399">
        <f>Fall13!B407</f>
        <v>7</v>
      </c>
      <c r="P399" s="39">
        <f>AVERAGE(Fall13!Q396:Q407)</f>
        <v>1046819.4329954764</v>
      </c>
      <c r="Q399" s="39">
        <f>AVERAGE(Fall13!T396:T407)</f>
        <v>38450.974439594487</v>
      </c>
      <c r="R399" s="15">
        <f>(Fall13!Q408/Fall13!Q396-1)*100</f>
        <v>3.6172017198265349</v>
      </c>
      <c r="S399" s="118">
        <f>(Fall13!R407/Fall13!R395-1)*100</f>
        <v>1.1379570409062234</v>
      </c>
      <c r="T399" s="119">
        <f>AVERAGE(Fall13!R396:R407)</f>
        <v>43729.25222616567</v>
      </c>
      <c r="U399" s="39">
        <f>AVERAGE(Fall13!M396:M407)</f>
        <v>7317.0024134506539</v>
      </c>
      <c r="V399" s="15">
        <f>(Fall13!M407/Fall13!M395-1)*100</f>
        <v>1.8567176475896563</v>
      </c>
      <c r="X399" s="39">
        <f>AVERAGE(Fall13!E396:E407)</f>
        <v>271.36442335471793</v>
      </c>
      <c r="Y399" s="15">
        <f>(Fall13!E407/Fall13!E395-1)*100</f>
        <v>-2.1905389356404181</v>
      </c>
      <c r="AA399" s="39">
        <f>AVERAGE(Fall13!N396:N407)</f>
        <v>1149.4379973847317</v>
      </c>
      <c r="AB399" s="74">
        <f>(Fall13!N407/Fall13!N395-1)*100</f>
        <v>0.39578606337553612</v>
      </c>
      <c r="AD399" s="63">
        <f>AVERAGE(Fall13!U396:U407)</f>
        <v>109.96224411688682</v>
      </c>
      <c r="AE399" s="15">
        <f>(Fall13!U407/Fall13!U395-1)*100</f>
        <v>0.61305657611609998</v>
      </c>
      <c r="AG399" s="65" t="e">
        <f>AVERAGE(Fall13!#REF!)</f>
        <v>#REF!</v>
      </c>
      <c r="AH399" s="15" t="e">
        <f>(Fall13!#REF!/Fall13!#REF!-1)*100</f>
        <v>#REF!</v>
      </c>
      <c r="AJ399" s="65" t="e">
        <f>AVERAGE(Fall13!#REF!)</f>
        <v>#REF!</v>
      </c>
      <c r="AK399" s="15" t="e">
        <f>(Fall13!#REF!/Fall13!#REF!-1)*100</f>
        <v>#REF!</v>
      </c>
      <c r="AM399" s="127">
        <f>Fall13!R407/Fall13!$R$16</f>
        <v>1.1920919169201438</v>
      </c>
      <c r="AN399" s="128" t="e">
        <f>Fall13!#REF!/Fall13!#REF!</f>
        <v>#REF!</v>
      </c>
      <c r="AP399" s="65">
        <f>Fall13!R407/Fall13!$R$125</f>
        <v>1.0190646810120485</v>
      </c>
      <c r="AQ399" s="65" t="e">
        <f>Fall13!#REF!/Fall13!#REF!</f>
        <v>#REF!</v>
      </c>
    </row>
    <row r="400" spans="14:43">
      <c r="N400">
        <f>Fall13!A408</f>
        <v>2023</v>
      </c>
      <c r="O400">
        <f>Fall13!B408</f>
        <v>8</v>
      </c>
      <c r="P400" s="39">
        <f>AVERAGE(Fall13!Q397:Q408)</f>
        <v>1049923.6514501655</v>
      </c>
      <c r="Q400" s="39">
        <f>AVERAGE(Fall13!T397:T408)</f>
        <v>38497.800419705316</v>
      </c>
      <c r="R400" s="15">
        <f>(Fall13!Q409/Fall13!Q397-1)*100</f>
        <v>3.6086529088120933</v>
      </c>
      <c r="S400" s="118">
        <f>(Fall13!R408/Fall13!R396-1)*100</f>
        <v>1.139779080181258</v>
      </c>
      <c r="T400" s="119">
        <f>AVERAGE(Fall13!R397:R408)</f>
        <v>43770.576732606678</v>
      </c>
      <c r="U400" s="39">
        <f>AVERAGE(Fall13!M397:M408)</f>
        <v>7328.2079226032356</v>
      </c>
      <c r="V400" s="15">
        <f>(Fall13!M408/Fall13!M396-1)*100</f>
        <v>1.8533594563725497</v>
      </c>
      <c r="X400" s="39">
        <f>AVERAGE(Fall13!E397:E408)</f>
        <v>270.86122126615646</v>
      </c>
      <c r="Y400" s="15">
        <f>(Fall13!E408/Fall13!E396-1)*100</f>
        <v>-2.2029558939009042</v>
      </c>
      <c r="AA400" s="39">
        <f>AVERAGE(Fall13!N397:N408)</f>
        <v>1149.8075843143367</v>
      </c>
      <c r="AB400" s="74">
        <f>(Fall13!N408/Fall13!N396-1)*100</f>
        <v>0.38678436985575271</v>
      </c>
      <c r="AD400" s="63">
        <f>AVERAGE(Fall13!U397:U408)</f>
        <v>110.01691888396726</v>
      </c>
      <c r="AE400" s="15">
        <f>(Fall13!U408/Fall13!U396-1)*100</f>
        <v>0.59849407581327174</v>
      </c>
      <c r="AG400" s="65" t="e">
        <f>AVERAGE(Fall13!#REF!)</f>
        <v>#REF!</v>
      </c>
      <c r="AH400" s="15" t="e">
        <f>(Fall13!#REF!/Fall13!#REF!-1)*100</f>
        <v>#REF!</v>
      </c>
      <c r="AJ400" s="65" t="e">
        <f>AVERAGE(Fall13!#REF!)</f>
        <v>#REF!</v>
      </c>
      <c r="AK400" s="15" t="e">
        <f>(Fall13!#REF!/Fall13!#REF!-1)*100</f>
        <v>#REF!</v>
      </c>
      <c r="AM400" s="127">
        <f>Fall13!R408/Fall13!$R$16</f>
        <v>1.1932370382733621</v>
      </c>
      <c r="AN400" s="128" t="e">
        <f>Fall13!#REF!/Fall13!#REF!</f>
        <v>#REF!</v>
      </c>
      <c r="AP400" s="65">
        <f>Fall13!R408/Fall13!$R$125</f>
        <v>1.0200435927133815</v>
      </c>
      <c r="AQ400" s="65" t="e">
        <f>Fall13!#REF!/Fall13!#REF!</f>
        <v>#REF!</v>
      </c>
    </row>
    <row r="401" spans="14:43">
      <c r="N401">
        <f>Fall13!A409</f>
        <v>2023</v>
      </c>
      <c r="O401">
        <f>Fall13!B409</f>
        <v>9</v>
      </c>
      <c r="P401" s="39">
        <f>AVERAGE(Fall13!Q398:Q409)</f>
        <v>1053029.8092368953</v>
      </c>
      <c r="Q401" s="39">
        <f>AVERAGE(Fall13!T398:T409)</f>
        <v>38544.611984711759</v>
      </c>
      <c r="R401" s="15">
        <f>(Fall13!Q410/Fall13!Q398-1)*100</f>
        <v>3.6034171900342304</v>
      </c>
      <c r="S401" s="118">
        <f>(Fall13!R409/Fall13!R397-1)*100</f>
        <v>1.1394282134296274</v>
      </c>
      <c r="T401" s="119">
        <f>AVERAGE(Fall13!R398:R409)</f>
        <v>43811.924812682322</v>
      </c>
      <c r="U401" s="39">
        <f>AVERAGE(Fall13!M398:M409)</f>
        <v>7339.3856849975318</v>
      </c>
      <c r="V401" s="15">
        <f>(Fall13!M409/Fall13!M397-1)*100</f>
        <v>1.8458960279006842</v>
      </c>
      <c r="X401" s="39">
        <f>AVERAGE(Fall13!E398:E409)</f>
        <v>270.3545509252582</v>
      </c>
      <c r="Y401" s="15">
        <f>(Fall13!E409/Fall13!E397-1)*100</f>
        <v>-2.2219636617048621</v>
      </c>
      <c r="AA401" s="39">
        <f>AVERAGE(Fall13!N398:N409)</f>
        <v>1150.171573806173</v>
      </c>
      <c r="AB401" s="74">
        <f>(Fall13!N409/Fall13!N397-1)*100</f>
        <v>0.3809002978059306</v>
      </c>
      <c r="AD401" s="63">
        <f>AVERAGE(Fall13!U398:U409)</f>
        <v>110.07085273050645</v>
      </c>
      <c r="AE401" s="15">
        <f>(Fall13!U409/Fall13!U397-1)*100</f>
        <v>0.58999602699507658</v>
      </c>
      <c r="AG401" s="65" t="e">
        <f>AVERAGE(Fall13!#REF!)</f>
        <v>#REF!</v>
      </c>
      <c r="AH401" s="15" t="e">
        <f>(Fall13!#REF!/Fall13!#REF!-1)*100</f>
        <v>#REF!</v>
      </c>
      <c r="AJ401" s="65" t="e">
        <f>AVERAGE(Fall13!#REF!)</f>
        <v>#REF!</v>
      </c>
      <c r="AK401" s="15" t="e">
        <f>(Fall13!#REF!/Fall13!#REF!-1)*100</f>
        <v>#REF!</v>
      </c>
      <c r="AM401" s="127">
        <f>Fall13!R409/Fall13!$R$16</f>
        <v>1.1942812250651986</v>
      </c>
      <c r="AN401" s="128" t="e">
        <f>Fall13!#REF!/Fall13!#REF!</f>
        <v>#REF!</v>
      </c>
      <c r="AP401" s="65">
        <f>Fall13!R409/Fall13!$R$125</f>
        <v>1.0209362200895398</v>
      </c>
      <c r="AQ401" s="65" t="e">
        <f>Fall13!#REF!/Fall13!#REF!</f>
        <v>#REF!</v>
      </c>
    </row>
    <row r="402" spans="14:43">
      <c r="N402">
        <f>Fall13!A410</f>
        <v>2023</v>
      </c>
      <c r="O402">
        <f>Fall13!B410</f>
        <v>10</v>
      </c>
      <c r="P402" s="39">
        <f>AVERAGE(Fall13!Q399:Q410)</f>
        <v>1056140.6567718543</v>
      </c>
      <c r="Q402" s="39">
        <f>AVERAGE(Fall13!T399:T410)</f>
        <v>38591.53049335102</v>
      </c>
      <c r="R402" s="15">
        <f>(Fall13!Q411/Fall13!Q399-1)*100</f>
        <v>3.5974191389361643</v>
      </c>
      <c r="S402" s="118">
        <f>(Fall13!R410/Fall13!R398-1)*100</f>
        <v>1.1384715287899416</v>
      </c>
      <c r="T402" s="119">
        <f>AVERAGE(Fall13!R399:R410)</f>
        <v>43853.273692657327</v>
      </c>
      <c r="U402" s="39">
        <f>AVERAGE(Fall13!M399:M410)</f>
        <v>7350.5207912569376</v>
      </c>
      <c r="V402" s="15">
        <f>(Fall13!M410/Fall13!M398-1)*100</f>
        <v>1.8359781769831107</v>
      </c>
      <c r="X402" s="39">
        <f>AVERAGE(Fall13!E399:E410)</f>
        <v>269.84439688140822</v>
      </c>
      <c r="Y402" s="15">
        <f>(Fall13!E410/Fall13!E398-1)*100</f>
        <v>-2.2410886532434171</v>
      </c>
      <c r="AA402" s="39">
        <f>AVERAGE(Fall13!N399:N410)</f>
        <v>1150.5329341100216</v>
      </c>
      <c r="AB402" s="74">
        <f>(Fall13!N410/Fall13!N398-1)*100</f>
        <v>0.37816591406367728</v>
      </c>
      <c r="AD402" s="63">
        <f>AVERAGE(Fall13!U399:U410)</f>
        <v>110.12440227413539</v>
      </c>
      <c r="AE402" s="15">
        <f>(Fall13!U410/Fall13!U398-1)*100</f>
        <v>0.58539342172188036</v>
      </c>
      <c r="AG402" s="65" t="e">
        <f>AVERAGE(Fall13!#REF!)</f>
        <v>#REF!</v>
      </c>
      <c r="AH402" s="15" t="e">
        <f>(Fall13!#REF!/Fall13!#REF!-1)*100</f>
        <v>#REF!</v>
      </c>
      <c r="AJ402" s="65" t="e">
        <f>AVERAGE(Fall13!#REF!)</f>
        <v>#REF!</v>
      </c>
      <c r="AK402" s="15" t="e">
        <f>(Fall13!#REF!/Fall13!#REF!-1)*100</f>
        <v>#REF!</v>
      </c>
      <c r="AM402" s="127">
        <f>Fall13!R410/Fall13!$R$16</f>
        <v>1.1952966248032968</v>
      </c>
      <c r="AN402" s="128" t="e">
        <f>Fall13!#REF!/Fall13!#REF!</f>
        <v>#REF!</v>
      </c>
      <c r="AP402" s="65">
        <f>Fall13!R410/Fall13!$R$125</f>
        <v>1.021804238734342</v>
      </c>
      <c r="AQ402" s="65" t="e">
        <f>Fall13!#REF!/Fall13!#REF!</f>
        <v>#REF!</v>
      </c>
    </row>
    <row r="403" spans="14:43">
      <c r="N403">
        <f>Fall13!A411</f>
        <v>2023</v>
      </c>
      <c r="O403">
        <f>Fall13!B411</f>
        <v>11</v>
      </c>
      <c r="P403" s="39">
        <f>AVERAGE(Fall13!Q400:Q411)</f>
        <v>1059255.5017048237</v>
      </c>
      <c r="Q403" s="39">
        <f>AVERAGE(Fall13!T400:T411)</f>
        <v>38638.506012583784</v>
      </c>
      <c r="R403" s="15">
        <f>(Fall13!Q412/Fall13!Q400-1)*100</f>
        <v>3.5876585301018782</v>
      </c>
      <c r="S403" s="118">
        <f>(Fall13!R411/Fall13!R399-1)*100</f>
        <v>1.1389593139556009</v>
      </c>
      <c r="T403" s="119">
        <f>AVERAGE(Fall13!R400:R411)</f>
        <v>43894.676905754364</v>
      </c>
      <c r="U403" s="39">
        <f>AVERAGE(Fall13!M400:M411)</f>
        <v>7361.6167963775069</v>
      </c>
      <c r="V403" s="15">
        <f>(Fall13!M411/Fall13!M399-1)*100</f>
        <v>1.8266775670476632</v>
      </c>
      <c r="X403" s="39">
        <f>AVERAGE(Fall13!E400:E411)</f>
        <v>269.33293163787869</v>
      </c>
      <c r="Y403" s="15">
        <f>(Fall13!E411/Fall13!E399-1)*100</f>
        <v>-2.2508793001397631</v>
      </c>
      <c r="AA403" s="39">
        <f>AVERAGE(Fall13!N400:N411)</f>
        <v>1150.8941498123131</v>
      </c>
      <c r="AB403" s="74">
        <f>(Fall13!N411/Fall13!N399-1)*100</f>
        <v>0.37810330670882131</v>
      </c>
      <c r="AD403" s="63">
        <f>AVERAGE(Fall13!U400:U411)</f>
        <v>110.17764278053494</v>
      </c>
      <c r="AE403" s="15">
        <f>(Fall13!U411/Fall13!U399-1)*100</f>
        <v>0.58164022368751844</v>
      </c>
      <c r="AG403" s="65" t="e">
        <f>AVERAGE(Fall13!#REF!)</f>
        <v>#REF!</v>
      </c>
      <c r="AH403" s="15" t="e">
        <f>(Fall13!#REF!/Fall13!#REF!-1)*100</f>
        <v>#REF!</v>
      </c>
      <c r="AJ403" s="65" t="e">
        <f>AVERAGE(Fall13!#REF!)</f>
        <v>#REF!</v>
      </c>
      <c r="AK403" s="15" t="e">
        <f>(Fall13!#REF!/Fall13!#REF!-1)*100</f>
        <v>#REF!</v>
      </c>
      <c r="AM403" s="127">
        <f>Fall13!R411/Fall13!$R$16</f>
        <v>1.1963604490145274</v>
      </c>
      <c r="AN403" s="128" t="e">
        <f>Fall13!#REF!/Fall13!#REF!</f>
        <v>#REF!</v>
      </c>
      <c r="AP403" s="65">
        <f>Fall13!R411/Fall13!$R$125</f>
        <v>1.0227136532392833</v>
      </c>
      <c r="AQ403" s="65" t="e">
        <f>Fall13!#REF!/Fall13!#REF!</f>
        <v>#REF!</v>
      </c>
    </row>
    <row r="404" spans="14:43">
      <c r="N404">
        <f>Fall13!A412</f>
        <v>2023</v>
      </c>
      <c r="O404">
        <f>Fall13!B412</f>
        <v>12</v>
      </c>
      <c r="P404" s="39">
        <f>AVERAGE(Fall13!Q401:Q412)</f>
        <v>1062371.0945576315</v>
      </c>
      <c r="Q404" s="39">
        <f>AVERAGE(Fall13!T401:T412)</f>
        <v>38685.368713493001</v>
      </c>
      <c r="R404" s="15">
        <f>(Fall13!Q413/Fall13!Q401-1)*100</f>
        <v>3.5741555995742358</v>
      </c>
      <c r="S404" s="118">
        <f>(Fall13!R412/Fall13!R400-1)*100</f>
        <v>1.1421762891616227</v>
      </c>
      <c r="T404" s="119">
        <f>AVERAGE(Fall13!R401:R412)</f>
        <v>43936.236090757106</v>
      </c>
      <c r="U404" s="39">
        <f>AVERAGE(Fall13!M401:M412)</f>
        <v>7372.6896460431853</v>
      </c>
      <c r="V404" s="15">
        <f>(Fall13!M412/Fall13!M400-1)*100</f>
        <v>1.8200437567816197</v>
      </c>
      <c r="X404" s="39">
        <f>AVERAGE(Fall13!E401:E412)</f>
        <v>268.82353880507225</v>
      </c>
      <c r="Y404" s="15">
        <f>(Fall13!E412/Fall13!E400-1)*100</f>
        <v>-2.2460545768929974</v>
      </c>
      <c r="AA404" s="39">
        <f>AVERAGE(Fall13!N401:N412)</f>
        <v>1151.2570373837482</v>
      </c>
      <c r="AB404" s="74">
        <f>(Fall13!N412/Fall13!N400-1)*100</f>
        <v>0.38001019298812277</v>
      </c>
      <c r="AD404" s="63">
        <f>AVERAGE(Fall13!U401:U412)</f>
        <v>110.2304437650098</v>
      </c>
      <c r="AE404" s="15">
        <f>(Fall13!U412/Fall13!U400-1)*100</f>
        <v>0.57651256639192905</v>
      </c>
      <c r="AG404" s="65" t="e">
        <f>AVERAGE(Fall13!#REF!)</f>
        <v>#REF!</v>
      </c>
      <c r="AH404" s="15" t="e">
        <f>(Fall13!#REF!/Fall13!#REF!-1)*100</f>
        <v>#REF!</v>
      </c>
      <c r="AJ404" s="65" t="e">
        <f>AVERAGE(Fall13!#REF!)</f>
        <v>#REF!</v>
      </c>
      <c r="AK404" s="15" t="e">
        <f>(Fall13!#REF!/Fall13!#REF!-1)*100</f>
        <v>#REF!</v>
      </c>
      <c r="AM404" s="127">
        <f>Fall13!R412/Fall13!$R$16</f>
        <v>1.1975231209275794</v>
      </c>
      <c r="AN404" s="128" t="e">
        <f>Fall13!#REF!/Fall13!#REF!</f>
        <v>#REF!</v>
      </c>
      <c r="AP404" s="65">
        <f>Fall13!R412/Fall13!$R$125</f>
        <v>1.0237075681089163</v>
      </c>
      <c r="AQ404" s="65" t="e">
        <f>Fall13!#REF!/Fall13!#REF!</f>
        <v>#REF!</v>
      </c>
    </row>
    <row r="405" spans="14:43">
      <c r="N405">
        <f>Fall13!A413</f>
        <v>2024</v>
      </c>
      <c r="O405">
        <f>Fall13!B413</f>
        <v>1</v>
      </c>
      <c r="P405" s="39">
        <f>AVERAGE(Fall13!Q402:Q413)</f>
        <v>1065484.3619531842</v>
      </c>
      <c r="Q405" s="39">
        <f>AVERAGE(Fall13!T402:T413)</f>
        <v>38731.986289514178</v>
      </c>
      <c r="R405" s="15">
        <f>(Fall13!Q414/Fall13!Q402-1)*100</f>
        <v>3.5640328583876446</v>
      </c>
      <c r="S405" s="118">
        <f>(Fall13!R413/Fall13!R401-1)*100</f>
        <v>1.1470872670125809</v>
      </c>
      <c r="T405" s="119">
        <f>AVERAGE(Fall13!R402:R413)</f>
        <v>43978.015424233192</v>
      </c>
      <c r="U405" s="39">
        <f>AVERAGE(Fall13!M402:M413)</f>
        <v>7383.7484853973647</v>
      </c>
      <c r="V405" s="15">
        <f>(Fall13!M413/Fall13!M401-1)*100</f>
        <v>1.8149048173887072</v>
      </c>
      <c r="X405" s="39">
        <f>AVERAGE(Fall13!E402:E413)</f>
        <v>268.31771466844435</v>
      </c>
      <c r="Y405" s="15">
        <f>(Fall13!E413/Fall13!E401-1)*100</f>
        <v>-2.2348230048594542</v>
      </c>
      <c r="AA405" s="39">
        <f>AVERAGE(Fall13!N402:N413)</f>
        <v>1151.6248313901026</v>
      </c>
      <c r="AB405" s="74">
        <f>(Fall13!N413/Fall13!N401-1)*100</f>
        <v>0.38234662617355752</v>
      </c>
      <c r="AD405" s="63">
        <f>AVERAGE(Fall13!U402:U413)</f>
        <v>110.2826862956623</v>
      </c>
      <c r="AE405" s="15">
        <f>(Fall13!U413/Fall13!U401-1)*100</f>
        <v>0.57012484129268515</v>
      </c>
      <c r="AG405" s="65" t="e">
        <f>AVERAGE(Fall13!#REF!)</f>
        <v>#REF!</v>
      </c>
      <c r="AH405" s="15" t="e">
        <f>(Fall13!#REF!/Fall13!#REF!-1)*100</f>
        <v>#REF!</v>
      </c>
      <c r="AJ405" s="65" t="e">
        <f>AVERAGE(Fall13!#REF!)</f>
        <v>#REF!</v>
      </c>
      <c r="AK405" s="15" t="e">
        <f>(Fall13!#REF!/Fall13!#REF!-1)*100</f>
        <v>#REF!</v>
      </c>
      <c r="AM405" s="127">
        <f>Fall13!R413/Fall13!$R$16</f>
        <v>1.198770812303521</v>
      </c>
      <c r="AN405" s="128" t="e">
        <f>Fall13!#REF!/Fall13!#REF!</f>
        <v>#REF!</v>
      </c>
      <c r="AP405" s="65">
        <f>Fall13!R413/Fall13!$R$125</f>
        <v>1.024774162216282</v>
      </c>
      <c r="AQ405" s="65" t="e">
        <f>Fall13!#REF!/Fall13!#REF!</f>
        <v>#REF!</v>
      </c>
    </row>
    <row r="406" spans="14:43">
      <c r="N406">
        <f>Fall13!A414</f>
        <v>2024</v>
      </c>
      <c r="O406">
        <f>Fall13!B414</f>
        <v>2</v>
      </c>
      <c r="P406" s="39">
        <f>AVERAGE(Fall13!Q403:Q414)</f>
        <v>1068597.8397762743</v>
      </c>
      <c r="Q406" s="39">
        <f>AVERAGE(Fall13!T403:T414)</f>
        <v>38778.399142039154</v>
      </c>
      <c r="R406" s="15">
        <f>(Fall13!Q415/Fall13!Q403-1)*100</f>
        <v>3.5531201209426211</v>
      </c>
      <c r="S406" s="118">
        <f>(Fall13!R414/Fall13!R402-1)*100</f>
        <v>1.1515518711194161</v>
      </c>
      <c r="T406" s="119">
        <f>AVERAGE(Fall13!R403:R414)</f>
        <v>44019.997229619701</v>
      </c>
      <c r="U406" s="39">
        <f>AVERAGE(Fall13!M403:M414)</f>
        <v>7394.8058448544061</v>
      </c>
      <c r="V406" s="15">
        <f>(Fall13!M414/Fall13!M402-1)*100</f>
        <v>1.8119878428592084</v>
      </c>
      <c r="X406" s="39">
        <f>AVERAGE(Fall13!E403:E414)</f>
        <v>267.81319348522766</v>
      </c>
      <c r="Y406" s="15">
        <f>(Fall13!E414/Fall13!E402-1)*100</f>
        <v>-2.2333239376992386</v>
      </c>
      <c r="AA406" s="39">
        <f>AVERAGE(Fall13!N403:N414)</f>
        <v>1151.99329603603</v>
      </c>
      <c r="AB406" s="74">
        <f>(Fall13!N414/Fall13!N402-1)*100</f>
        <v>0.38378671447736323</v>
      </c>
      <c r="AD406" s="63">
        <f>AVERAGE(Fall13!U403:U414)</f>
        <v>110.33444240134122</v>
      </c>
      <c r="AE406" s="15">
        <f>(Fall13!U414/Fall13!U402-1)*100</f>
        <v>0.56456038357588501</v>
      </c>
      <c r="AG406" s="65" t="e">
        <f>AVERAGE(Fall13!#REF!)</f>
        <v>#REF!</v>
      </c>
      <c r="AH406" s="15" t="e">
        <f>(Fall13!#REF!/Fall13!#REF!-1)*100</f>
        <v>#REF!</v>
      </c>
      <c r="AJ406" s="65" t="e">
        <f>AVERAGE(Fall13!#REF!)</f>
        <v>#REF!</v>
      </c>
      <c r="AK406" s="15" t="e">
        <f>(Fall13!#REF!/Fall13!#REF!-1)*100</f>
        <v>#REF!</v>
      </c>
      <c r="AM406" s="127">
        <f>Fall13!R414/Fall13!$R$16</f>
        <v>1.1999630879288521</v>
      </c>
      <c r="AN406" s="128" t="e">
        <f>Fall13!#REF!/Fall13!#REF!</f>
        <v>#REF!</v>
      </c>
      <c r="AP406" s="65">
        <f>Fall13!R414/Fall13!$R$125</f>
        <v>1.0257933839411852</v>
      </c>
      <c r="AQ406" s="65" t="e">
        <f>Fall13!#REF!/Fall13!#REF!</f>
        <v>#REF!</v>
      </c>
    </row>
    <row r="407" spans="14:43">
      <c r="N407">
        <f>Fall13!A415</f>
        <v>2024</v>
      </c>
      <c r="O407">
        <f>Fall13!B415</f>
        <v>3</v>
      </c>
      <c r="P407" s="39">
        <f>AVERAGE(Fall13!Q404:Q415)</f>
        <v>1071710.8932166963</v>
      </c>
      <c r="Q407" s="39">
        <f>AVERAGE(Fall13!T404:T415)</f>
        <v>38824.64592472143</v>
      </c>
      <c r="R407" s="15">
        <f>(Fall13!Q416/Fall13!Q404-1)*100</f>
        <v>3.5374887839803693</v>
      </c>
      <c r="S407" s="118">
        <f>(Fall13!R415/Fall13!R403-1)*100</f>
        <v>1.1543332487185642</v>
      </c>
      <c r="T407" s="119">
        <f>AVERAGE(Fall13!R404:R415)</f>
        <v>44062.11979413018</v>
      </c>
      <c r="U407" s="39">
        <f>AVERAGE(Fall13!M404:M415)</f>
        <v>7405.8508924698872</v>
      </c>
      <c r="V407" s="15">
        <f>(Fall13!M415/Fall13!M403-1)*100</f>
        <v>1.8073185637608846</v>
      </c>
      <c r="X407" s="39">
        <f>AVERAGE(Fall13!E404:E415)</f>
        <v>267.30679652428489</v>
      </c>
      <c r="Y407" s="15">
        <f>(Fall13!E415/Fall13!E403-1)*100</f>
        <v>-2.245756570798163</v>
      </c>
      <c r="AA407" s="39">
        <f>AVERAGE(Fall13!N404:N415)</f>
        <v>1152.3605973437636</v>
      </c>
      <c r="AB407" s="74">
        <f>(Fall13!N415/Fall13!N403-1)*100</f>
        <v>0.38295537549462022</v>
      </c>
      <c r="AD407" s="63">
        <f>AVERAGE(Fall13!U404:U415)</f>
        <v>110.38576145999652</v>
      </c>
      <c r="AE407" s="15">
        <f>(Fall13!U415/Fall13!U403-1)*100</f>
        <v>0.55954474870543169</v>
      </c>
      <c r="AG407" s="65" t="e">
        <f>AVERAGE(Fall13!#REF!)</f>
        <v>#REF!</v>
      </c>
      <c r="AH407" s="15" t="e">
        <f>(Fall13!#REF!/Fall13!#REF!-1)*100</f>
        <v>#REF!</v>
      </c>
      <c r="AJ407" s="65" t="e">
        <f>AVERAGE(Fall13!#REF!)</f>
        <v>#REF!</v>
      </c>
      <c r="AK407" s="15" t="e">
        <f>(Fall13!#REF!/Fall13!#REF!-1)*100</f>
        <v>#REF!</v>
      </c>
      <c r="AM407" s="127">
        <f>Fall13!R415/Fall13!$R$16</f>
        <v>1.2011184054400583</v>
      </c>
      <c r="AN407" s="128" t="e">
        <f>Fall13!#REF!/Fall13!#REF!</f>
        <v>#REF!</v>
      </c>
      <c r="AP407" s="65">
        <f>Fall13!R415/Fall13!$R$125</f>
        <v>1.0267810118701346</v>
      </c>
      <c r="AQ407" s="65" t="e">
        <f>Fall13!#REF!/Fall13!#REF!</f>
        <v>#REF!</v>
      </c>
    </row>
    <row r="408" spans="14:43">
      <c r="N408">
        <f>Fall13!A416</f>
        <v>2024</v>
      </c>
      <c r="O408">
        <f>Fall13!B416</f>
        <v>4</v>
      </c>
      <c r="P408" s="39">
        <f>AVERAGE(Fall13!Q405:Q416)</f>
        <v>1074819.6587174644</v>
      </c>
      <c r="Q408" s="39">
        <f>AVERAGE(Fall13!T405:T416)</f>
        <v>38870.702099169226</v>
      </c>
      <c r="R408" s="15">
        <f>(Fall13!Q417/Fall13!Q405-1)*100</f>
        <v>3.5241886033055891</v>
      </c>
      <c r="S408" s="118">
        <f>(Fall13!R416/Fall13!R404-1)*100</f>
        <v>1.1548392743723435</v>
      </c>
      <c r="T408" s="119">
        <f>AVERAGE(Fall13!R405:R416)</f>
        <v>44104.301361747006</v>
      </c>
      <c r="U408" s="39">
        <f>AVERAGE(Fall13!M405:M416)</f>
        <v>7416.8641896912959</v>
      </c>
      <c r="V408" s="15">
        <f>(Fall13!M416/Fall13!M404-1)*100</f>
        <v>1.7993967351679574</v>
      </c>
      <c r="X408" s="39">
        <f>AVERAGE(Fall13!E405:E416)</f>
        <v>266.79742970529145</v>
      </c>
      <c r="Y408" s="15">
        <f>(Fall13!E416/Fall13!E404-1)*100</f>
        <v>-2.2631098114871739</v>
      </c>
      <c r="AA408" s="39">
        <f>AVERAGE(Fall13!N405:N416)</f>
        <v>1152.7247951416446</v>
      </c>
      <c r="AB408" s="74">
        <f>(Fall13!N416/Fall13!N404-1)*100</f>
        <v>0.37980911400996575</v>
      </c>
      <c r="AD408" s="63">
        <f>AVERAGE(Fall13!U405:U416)</f>
        <v>110.43659113479417</v>
      </c>
      <c r="AE408" s="15">
        <f>(Fall13!U416/Fall13!U404-1)*100</f>
        <v>0.5539657884122251</v>
      </c>
      <c r="AG408" s="65" t="e">
        <f>AVERAGE(Fall13!#REF!)</f>
        <v>#REF!</v>
      </c>
      <c r="AH408" s="15" t="e">
        <f>(Fall13!#REF!/Fall13!#REF!-1)*100</f>
        <v>#REF!</v>
      </c>
      <c r="AJ408" s="65" t="e">
        <f>AVERAGE(Fall13!#REF!)</f>
        <v>#REF!</v>
      </c>
      <c r="AK408" s="15" t="e">
        <f>(Fall13!#REF!/Fall13!#REF!-1)*100</f>
        <v>#REF!</v>
      </c>
      <c r="AM408" s="127">
        <f>Fall13!R416/Fall13!$R$16</f>
        <v>1.2022798428805004</v>
      </c>
      <c r="AN408" s="128" t="e">
        <f>Fall13!#REF!/Fall13!#REF!</f>
        <v>#REF!</v>
      </c>
      <c r="AP408" s="65">
        <f>Fall13!R416/Fall13!$R$125</f>
        <v>1.0277738714457765</v>
      </c>
      <c r="AQ408" s="65" t="e">
        <f>Fall13!#REF!/Fall13!#REF!</f>
        <v>#REF!</v>
      </c>
    </row>
    <row r="409" spans="14:43">
      <c r="N409">
        <f>Fall13!A417</f>
        <v>2024</v>
      </c>
      <c r="O409">
        <f>Fall13!B417</f>
        <v>5</v>
      </c>
      <c r="P409" s="39">
        <f>AVERAGE(Fall13!Q406:Q417)</f>
        <v>1077926.0318627523</v>
      </c>
      <c r="Q409" s="39">
        <f>AVERAGE(Fall13!T406:T417)</f>
        <v>38916.603982521738</v>
      </c>
      <c r="R409" s="15">
        <f>(Fall13!Q418/Fall13!Q406-1)*100</f>
        <v>3.5138531917365379</v>
      </c>
      <c r="S409" s="118">
        <f>(Fall13!R417/Fall13!R405-1)*100</f>
        <v>1.1525236032907227</v>
      </c>
      <c r="T409" s="119">
        <f>AVERAGE(Fall13!R406:R417)</f>
        <v>44146.439502340341</v>
      </c>
      <c r="U409" s="39">
        <f>AVERAGE(Fall13!M406:M417)</f>
        <v>7427.8538194139974</v>
      </c>
      <c r="V409" s="15">
        <f>(Fall13!M417/Fall13!M405-1)*100</f>
        <v>1.7928010369431924</v>
      </c>
      <c r="X409" s="39">
        <f>AVERAGE(Fall13!E406:E417)</f>
        <v>266.28581900127386</v>
      </c>
      <c r="Y409" s="15">
        <f>(Fall13!E417/Fall13!E405-1)*100</f>
        <v>-2.2772587703919323</v>
      </c>
      <c r="AA409" s="39">
        <f>AVERAGE(Fall13!N406:N417)</f>
        <v>1153.0856470775234</v>
      </c>
      <c r="AB409" s="74">
        <f>(Fall13!N417/Fall13!N405-1)*100</f>
        <v>0.37627142096348098</v>
      </c>
      <c r="AD409" s="63">
        <f>AVERAGE(Fall13!U406:U417)</f>
        <v>110.48690235685575</v>
      </c>
      <c r="AE409" s="15">
        <f>(Fall13!U417/Fall13!U405-1)*100</f>
        <v>0.54809742670998141</v>
      </c>
      <c r="AG409" s="65" t="e">
        <f>AVERAGE(Fall13!#REF!)</f>
        <v>#REF!</v>
      </c>
      <c r="AH409" s="15" t="e">
        <f>(Fall13!#REF!/Fall13!#REF!-1)*100</f>
        <v>#REF!</v>
      </c>
      <c r="AJ409" s="65" t="e">
        <f>AVERAGE(Fall13!#REF!)</f>
        <v>#REF!</v>
      </c>
      <c r="AK409" s="15" t="e">
        <f>(Fall13!#REF!/Fall13!#REF!-1)*100</f>
        <v>#REF!</v>
      </c>
      <c r="AM409" s="127">
        <f>Fall13!R417/Fall13!$R$16</f>
        <v>1.2034276697758421</v>
      </c>
      <c r="AN409" s="128" t="e">
        <f>Fall13!#REF!/Fall13!#REF!</f>
        <v>#REF!</v>
      </c>
      <c r="AP409" s="65">
        <f>Fall13!R417/Fall13!$R$125</f>
        <v>1.0287550959909275</v>
      </c>
      <c r="AQ409" s="65" t="e">
        <f>Fall13!#REF!/Fall13!#REF!</f>
        <v>#REF!</v>
      </c>
    </row>
    <row r="410" spans="14:43">
      <c r="N410">
        <f>Fall13!A418</f>
        <v>2024</v>
      </c>
      <c r="O410">
        <f>Fall13!B418</f>
        <v>6</v>
      </c>
      <c r="P410" s="39">
        <f>AVERAGE(Fall13!Q407:Q418)</f>
        <v>1081032.4196674221</v>
      </c>
      <c r="Q410" s="39">
        <f>AVERAGE(Fall13!T407:T418)</f>
        <v>38962.371732169697</v>
      </c>
      <c r="R410" s="15">
        <f>(Fall13!Q419/Fall13!Q407-1)*100</f>
        <v>3.5041784393370579</v>
      </c>
      <c r="S410" s="118">
        <f>(Fall13!R418/Fall13!R406-1)*100</f>
        <v>1.1477413442421369</v>
      </c>
      <c r="T410" s="119">
        <f>AVERAGE(Fall13!R407:R418)</f>
        <v>44188.444816447758</v>
      </c>
      <c r="U410" s="39">
        <f>AVERAGE(Fall13!M407:M418)</f>
        <v>7438.8355321046101</v>
      </c>
      <c r="V410" s="15">
        <f>(Fall13!M418/Fall13!M406-1)*100</f>
        <v>1.7887682679835981</v>
      </c>
      <c r="X410" s="39">
        <f>AVERAGE(Fall13!E407:E418)</f>
        <v>265.77455262724857</v>
      </c>
      <c r="Y410" s="15">
        <f>(Fall13!E418/Fall13!E406-1)*100</f>
        <v>-2.2799571846034317</v>
      </c>
      <c r="AA410" s="39">
        <f>AVERAGE(Fall13!N407:N418)</f>
        <v>1153.4440483708554</v>
      </c>
      <c r="AB410" s="74">
        <f>(Fall13!N418/Fall13!N406-1)*100</f>
        <v>0.37366824551785527</v>
      </c>
      <c r="AD410" s="63">
        <f>AVERAGE(Fall13!U407:U418)</f>
        <v>110.53660509407746</v>
      </c>
      <c r="AE410" s="15">
        <f>(Fall13!U418/Fall13!U406-1)*100</f>
        <v>0.54127638023251379</v>
      </c>
      <c r="AG410" s="65" t="e">
        <f>AVERAGE(Fall13!#REF!)</f>
        <v>#REF!</v>
      </c>
      <c r="AH410" s="15" t="e">
        <f>(Fall13!#REF!/Fall13!#REF!-1)*100</f>
        <v>#REF!</v>
      </c>
      <c r="AJ410" s="65" t="e">
        <f>AVERAGE(Fall13!#REF!)</f>
        <v>#REF!</v>
      </c>
      <c r="AK410" s="15" t="e">
        <f>(Fall13!#REF!/Fall13!#REF!-1)*100</f>
        <v>#REF!</v>
      </c>
      <c r="AM410" s="127">
        <f>Fall13!R418/Fall13!$R$16</f>
        <v>1.2045757913728903</v>
      </c>
      <c r="AN410" s="128" t="e">
        <f>Fall13!#REF!/Fall13!#REF!</f>
        <v>#REF!</v>
      </c>
      <c r="AP410" s="65">
        <f>Fall13!R418/Fall13!$R$125</f>
        <v>1.0297365724630454</v>
      </c>
      <c r="AQ410" s="65" t="e">
        <f>Fall13!#REF!/Fall13!#REF!</f>
        <v>#REF!</v>
      </c>
    </row>
    <row r="411" spans="14:43">
      <c r="N411">
        <f>Fall13!A419</f>
        <v>2024</v>
      </c>
      <c r="O411">
        <f>Fall13!B419</f>
        <v>7</v>
      </c>
      <c r="P411" s="39">
        <f>AVERAGE(Fall13!Q408:Q419)</f>
        <v>1084139.2626133207</v>
      </c>
      <c r="Q411" s="39">
        <f>AVERAGE(Fall13!T408:T419)</f>
        <v>39007.994466259399</v>
      </c>
      <c r="R411" s="15">
        <f>(Fall13!Q420/Fall13!Q408-1)*100</f>
        <v>3.4916678133783519</v>
      </c>
      <c r="S411" s="118">
        <f>(Fall13!R419/Fall13!R407-1)*100</f>
        <v>1.1429168008403989</v>
      </c>
      <c r="T411" s="119">
        <f>AVERAGE(Fall13!R408:R419)</f>
        <v>44230.315170090762</v>
      </c>
      <c r="U411" s="39">
        <f>AVERAGE(Fall13!M408:M419)</f>
        <v>7449.8201576591118</v>
      </c>
      <c r="V411" s="15">
        <f>(Fall13!M419/Fall13!M407-1)*100</f>
        <v>1.7865078003787227</v>
      </c>
      <c r="X411" s="39">
        <f>AVERAGE(Fall13!E408:E419)</f>
        <v>265.26597735009528</v>
      </c>
      <c r="Y411" s="15">
        <f>(Fall13!E419/Fall13!E407-1)*100</f>
        <v>-2.2722311036523113</v>
      </c>
      <c r="AA411" s="39">
        <f>AVERAGE(Fall13!N408:N419)</f>
        <v>1153.801829830953</v>
      </c>
      <c r="AB411" s="74">
        <f>(Fall13!N419/Fall13!N407-1)*100</f>
        <v>0.37299866812123827</v>
      </c>
      <c r="AD411" s="63">
        <f>AVERAGE(Fall13!U408:U419)</f>
        <v>110.58552841735887</v>
      </c>
      <c r="AE411" s="15">
        <f>(Fall13!U419/Fall13!U407-1)*100</f>
        <v>0.53259346858556267</v>
      </c>
      <c r="AG411" s="65" t="e">
        <f>AVERAGE(Fall13!#REF!)</f>
        <v>#REF!</v>
      </c>
      <c r="AH411" s="15" t="e">
        <f>(Fall13!#REF!/Fall13!#REF!-1)*100</f>
        <v>#REF!</v>
      </c>
      <c r="AJ411" s="65" t="e">
        <f>AVERAGE(Fall13!#REF!)</f>
        <v>#REF!</v>
      </c>
      <c r="AK411" s="15" t="e">
        <f>(Fall13!#REF!/Fall13!#REF!-1)*100</f>
        <v>#REF!</v>
      </c>
      <c r="AM411" s="127">
        <f>Fall13!R419/Fall13!$R$16</f>
        <v>1.2057165357200843</v>
      </c>
      <c r="AN411" s="128" t="e">
        <f>Fall13!#REF!/Fall13!#REF!</f>
        <v>#REF!</v>
      </c>
      <c r="AP411" s="65">
        <f>Fall13!R419/Fall13!$R$125</f>
        <v>1.0307117424627659</v>
      </c>
      <c r="AQ411" s="65" t="e">
        <f>Fall13!#REF!/Fall13!#REF!</f>
        <v>#REF!</v>
      </c>
    </row>
    <row r="412" spans="14:43">
      <c r="N412">
        <f>Fall13!A420</f>
        <v>2024</v>
      </c>
      <c r="O412">
        <f>Fall13!B420</f>
        <v>8</v>
      </c>
      <c r="P412" s="39">
        <f>AVERAGE(Fall13!Q409:Q420)</f>
        <v>1087244.1390893625</v>
      </c>
      <c r="Q412" s="39">
        <f>AVERAGE(Fall13!T409:T420)</f>
        <v>39053.421798797499</v>
      </c>
      <c r="R412" s="15">
        <f>(Fall13!Q421/Fall13!Q409-1)*100</f>
        <v>3.4748028216035953</v>
      </c>
      <c r="S412" s="118">
        <f>(Fall13!R420/Fall13!R408-1)*100</f>
        <v>1.1411479232453114</v>
      </c>
      <c r="T412" s="119">
        <f>AVERAGE(Fall13!R409:R420)</f>
        <v>44272.160879864918</v>
      </c>
      <c r="U412" s="39">
        <f>AVERAGE(Fall13!M409:M420)</f>
        <v>7460.8092075073391</v>
      </c>
      <c r="V412" s="15">
        <f>(Fall13!M420/Fall13!M408-1)*100</f>
        <v>1.7844847834175726</v>
      </c>
      <c r="X412" s="39">
        <f>AVERAGE(Fall13!E409:E420)</f>
        <v>264.76151911866441</v>
      </c>
      <c r="Y412" s="15">
        <f>(Fall13!E420/Fall13!E408-1)*100</f>
        <v>-2.2582023318568956</v>
      </c>
      <c r="AA412" s="39">
        <f>AVERAGE(Fall13!N409:N420)</f>
        <v>1154.161702455923</v>
      </c>
      <c r="AB412" s="74">
        <f>(Fall13!N420/Fall13!N408-1)*100</f>
        <v>0.37516695674635336</v>
      </c>
      <c r="AD412" s="63">
        <f>AVERAGE(Fall13!U409:U420)</f>
        <v>110.63339874727806</v>
      </c>
      <c r="AE412" s="15">
        <f>(Fall13!U420/Fall13!U408-1)*100</f>
        <v>0.520892201430323</v>
      </c>
      <c r="AG412" s="65" t="e">
        <f>AVERAGE(Fall13!#REF!)</f>
        <v>#REF!</v>
      </c>
      <c r="AH412" s="15" t="e">
        <f>(Fall13!#REF!/Fall13!#REF!-1)*100</f>
        <v>#REF!</v>
      </c>
      <c r="AJ412" s="65" t="e">
        <f>AVERAGE(Fall13!#REF!)</f>
        <v>#REF!</v>
      </c>
      <c r="AK412" s="15" t="e">
        <f>(Fall13!#REF!/Fall13!#REF!-1)*100</f>
        <v>#REF!</v>
      </c>
      <c r="AM412" s="127">
        <f>Fall13!R420/Fall13!$R$16</f>
        <v>1.2068536379550123</v>
      </c>
      <c r="AN412" s="128" t="e">
        <f>Fall13!#REF!/Fall13!#REF!</f>
        <v>#REF!</v>
      </c>
      <c r="AP412" s="65">
        <f>Fall13!R420/Fall13!$R$125</f>
        <v>1.0316837989878271</v>
      </c>
      <c r="AQ412" s="65" t="e">
        <f>Fall13!#REF!/Fall13!#REF!</f>
        <v>#REF!</v>
      </c>
    </row>
    <row r="413" spans="14:43">
      <c r="N413">
        <f>Fall13!A421</f>
        <v>2024</v>
      </c>
      <c r="O413">
        <f>Fall13!B421</f>
        <v>9</v>
      </c>
      <c r="P413" s="39">
        <f>AVERAGE(Fall13!Q410:Q421)</f>
        <v>1090343.0179086162</v>
      </c>
      <c r="Q413" s="39">
        <f>AVERAGE(Fall13!T410:T421)</f>
        <v>39098.589551134952</v>
      </c>
      <c r="R413" s="15">
        <f>(Fall13!Q422/Fall13!Q410-1)*100</f>
        <v>3.4553824352756335</v>
      </c>
      <c r="S413" s="118">
        <f>(Fall13!R421/Fall13!R409-1)*100</f>
        <v>1.1440914065148355</v>
      </c>
      <c r="T413" s="119">
        <f>AVERAGE(Fall13!R410:R421)</f>
        <v>44314.151239805557</v>
      </c>
      <c r="U413" s="39">
        <f>AVERAGE(Fall13!M410:M421)</f>
        <v>7471.7966545107274</v>
      </c>
      <c r="V413" s="15">
        <f>(Fall13!M421/Fall13!M409-1)*100</f>
        <v>1.7815812017167199</v>
      </c>
      <c r="X413" s="39">
        <f>AVERAGE(Fall13!E410:E421)</f>
        <v>264.26151831395254</v>
      </c>
      <c r="Y413" s="15">
        <f>(Fall13!E421/Fall13!E409-1)*100</f>
        <v>-2.2425434257090537</v>
      </c>
      <c r="AA413" s="39">
        <f>AVERAGE(Fall13!N410:N421)</f>
        <v>1154.526343353499</v>
      </c>
      <c r="AB413" s="74">
        <f>(Fall13!N421/Fall13!N409-1)*100</f>
        <v>0.38013403592012107</v>
      </c>
      <c r="AD413" s="63">
        <f>AVERAGE(Fall13!U410:U421)</f>
        <v>110.67994753349934</v>
      </c>
      <c r="AE413" s="15">
        <f>(Fall13!U421/Fall13!U409-1)*100</f>
        <v>0.50622228765642152</v>
      </c>
      <c r="AG413" s="65" t="e">
        <f>AVERAGE(Fall13!#REF!)</f>
        <v>#REF!</v>
      </c>
      <c r="AH413" s="15" t="e">
        <f>(Fall13!#REF!/Fall13!#REF!-1)*100</f>
        <v>#REF!</v>
      </c>
      <c r="AJ413" s="65" t="e">
        <f>AVERAGE(Fall13!#REF!)</f>
        <v>#REF!</v>
      </c>
      <c r="AK413" s="15" t="e">
        <f>(Fall13!#REF!/Fall13!#REF!-1)*100</f>
        <v>#REF!</v>
      </c>
      <c r="AM413" s="127">
        <f>Fall13!R421/Fall13!$R$16</f>
        <v>1.2079448939307895</v>
      </c>
      <c r="AN413" s="128" t="e">
        <f>Fall13!#REF!/Fall13!#REF!</f>
        <v>#REF!</v>
      </c>
      <c r="AP413" s="65">
        <f>Fall13!R421/Fall13!$R$125</f>
        <v>1.0326166636495815</v>
      </c>
      <c r="AQ413" s="65" t="e">
        <f>Fall13!#REF!/Fall13!#REF!</f>
        <v>#REF!</v>
      </c>
    </row>
    <row r="414" spans="14:43">
      <c r="N414">
        <f>Fall13!A422</f>
        <v>2024</v>
      </c>
      <c r="O414">
        <f>Fall13!B422</f>
        <v>10</v>
      </c>
      <c r="P414" s="39">
        <f>AVERAGE(Fall13!Q411:Q422)</f>
        <v>1093433.5580012077</v>
      </c>
      <c r="Q414" s="39">
        <f>AVERAGE(Fall13!T411:T422)</f>
        <v>39143.457817509152</v>
      </c>
      <c r="R414" s="15">
        <f>(Fall13!Q423/Fall13!Q411-1)*100</f>
        <v>3.4366087267260648</v>
      </c>
      <c r="S414" s="118">
        <f>(Fall13!R422/Fall13!R410-1)*100</f>
        <v>1.1489239697954234</v>
      </c>
      <c r="T414" s="119">
        <f>AVERAGE(Fall13!R411:R422)</f>
        <v>44356.354815904073</v>
      </c>
      <c r="U414" s="39">
        <f>AVERAGE(Fall13!M411:M422)</f>
        <v>7482.7749649586694</v>
      </c>
      <c r="V414" s="15">
        <f>(Fall13!M422/Fall13!M410-1)*100</f>
        <v>1.7774910284370504</v>
      </c>
      <c r="X414" s="39">
        <f>AVERAGE(Fall13!E411:E422)</f>
        <v>263.76552869853452</v>
      </c>
      <c r="Y414" s="15">
        <f>(Fall13!E422/Fall13!E410-1)*100</f>
        <v>-2.2288145301535556</v>
      </c>
      <c r="AA414" s="39">
        <f>AVERAGE(Fall13!N411:N422)</f>
        <v>1154.896105787451</v>
      </c>
      <c r="AB414" s="74">
        <f>(Fall13!N422/Fall13!N410-1)*100</f>
        <v>0.38550096475218343</v>
      </c>
      <c r="AD414" s="63">
        <f>AVERAGE(Fall13!U411:U422)</f>
        <v>110.72502700000564</v>
      </c>
      <c r="AE414" s="15">
        <f>(Fall13!U422/Fall13!U410-1)*100</f>
        <v>0.48993211987422569</v>
      </c>
      <c r="AG414" s="65" t="e">
        <f>AVERAGE(Fall13!#REF!)</f>
        <v>#REF!</v>
      </c>
      <c r="AH414" s="15" t="e">
        <f>(Fall13!#REF!/Fall13!#REF!-1)*100</f>
        <v>#REF!</v>
      </c>
      <c r="AJ414" s="65" t="e">
        <f>AVERAGE(Fall13!#REF!)</f>
        <v>#REF!</v>
      </c>
      <c r="AK414" s="15" t="e">
        <f>(Fall13!#REF!/Fall13!#REF!-1)*100</f>
        <v>#REF!</v>
      </c>
      <c r="AM414" s="127">
        <f>Fall13!R422/Fall13!$R$16</f>
        <v>1.2090296742358175</v>
      </c>
      <c r="AN414" s="128" t="e">
        <f>Fall13!#REF!/Fall13!#REF!</f>
        <v>#REF!</v>
      </c>
      <c r="AP414" s="65">
        <f>Fall13!R422/Fall13!$R$125</f>
        <v>1.0335439925575465</v>
      </c>
      <c r="AQ414" s="65" t="e">
        <f>Fall13!#REF!/Fall13!#REF!</f>
        <v>#REF!</v>
      </c>
    </row>
    <row r="415" spans="14:43">
      <c r="N415">
        <f>Fall13!A423</f>
        <v>2024</v>
      </c>
      <c r="O415">
        <f>Fall13!B423</f>
        <v>11</v>
      </c>
      <c r="P415" s="39">
        <f>AVERAGE(Fall13!Q412:Q423)</f>
        <v>1096516.2093966771</v>
      </c>
      <c r="Q415" s="39">
        <f>AVERAGE(Fall13!T412:T423)</f>
        <v>39188.029069094569</v>
      </c>
      <c r="R415" s="15">
        <f>(Fall13!Q424/Fall13!Q412-1)*100</f>
        <v>3.4208147804139832</v>
      </c>
      <c r="S415" s="118">
        <f>(Fall13!R423/Fall13!R411-1)*100</f>
        <v>1.1515280706234199</v>
      </c>
      <c r="T415" s="119">
        <f>AVERAGE(Fall13!R412:R423)</f>
        <v>44398.691695461377</v>
      </c>
      <c r="U415" s="39">
        <f>AVERAGE(Fall13!M412:M423)</f>
        <v>7493.7370278339295</v>
      </c>
      <c r="V415" s="15">
        <f>(Fall13!M423/Fall13!M411-1)*100</f>
        <v>1.7722539863861853</v>
      </c>
      <c r="X415" s="39">
        <f>AVERAGE(Fall13!E412:E423)</f>
        <v>263.2723115374863</v>
      </c>
      <c r="Y415" s="15">
        <f>(Fall13!E423/Fall13!E411-1)*100</f>
        <v>-2.2205543135396355</v>
      </c>
      <c r="AA415" s="39">
        <f>AVERAGE(Fall13!N412:N423)</f>
        <v>1155.2682812247642</v>
      </c>
      <c r="AB415" s="74">
        <f>(Fall13!N423/Fall13!N411-1)*100</f>
        <v>0.38810798359609766</v>
      </c>
      <c r="AD415" s="63">
        <f>AVERAGE(Fall13!U412:U423)</f>
        <v>110.76867848510467</v>
      </c>
      <c r="AE415" s="15">
        <f>(Fall13!U423/Fall13!U411-1)*100</f>
        <v>0.47412468300882527</v>
      </c>
      <c r="AG415" s="65" t="e">
        <f>AVERAGE(Fall13!#REF!)</f>
        <v>#REF!</v>
      </c>
      <c r="AH415" s="15" t="e">
        <f>(Fall13!#REF!/Fall13!#REF!-1)*100</f>
        <v>#REF!</v>
      </c>
      <c r="AJ415" s="65" t="e">
        <f>AVERAGE(Fall13!#REF!)</f>
        <v>#REF!</v>
      </c>
      <c r="AK415" s="15" t="e">
        <f>(Fall13!#REF!/Fall13!#REF!-1)*100</f>
        <v>#REF!</v>
      </c>
      <c r="AM415" s="127">
        <f>Fall13!R423/Fall13!$R$16</f>
        <v>1.210136875410766</v>
      </c>
      <c r="AN415" s="128" t="e">
        <f>Fall13!#REF!/Fall13!#REF!</f>
        <v>#REF!</v>
      </c>
      <c r="AP415" s="65">
        <f>Fall13!R423/Fall13!$R$125</f>
        <v>1.034490488038432</v>
      </c>
      <c r="AQ415" s="65" t="e">
        <f>Fall13!#REF!/Fall13!#REF!</f>
        <v>#REF!</v>
      </c>
    </row>
    <row r="416" spans="14:43">
      <c r="N416">
        <f>Fall13!A424</f>
        <v>2024</v>
      </c>
      <c r="O416">
        <f>Fall13!B424</f>
        <v>12</v>
      </c>
      <c r="P416" s="39">
        <f>AVERAGE(Fall13!Q413:Q424)</f>
        <v>1099593.4905341025</v>
      </c>
      <c r="Q416" s="39">
        <f>AVERAGE(Fall13!T413:T424)</f>
        <v>39232.336263215351</v>
      </c>
      <c r="R416" s="15">
        <f>(Fall13!Q425/Fall13!Q413-1)*100</f>
        <v>3.4075045004196447</v>
      </c>
      <c r="S416" s="118">
        <f>(Fall13!R424/Fall13!R412-1)*100</f>
        <v>1.1490674373827003</v>
      </c>
      <c r="T416" s="119">
        <f>AVERAGE(Fall13!R413:R424)</f>
        <v>44440.979164595286</v>
      </c>
      <c r="U416" s="39">
        <f>AVERAGE(Fall13!M413:M424)</f>
        <v>7504.677363637039</v>
      </c>
      <c r="V416" s="15">
        <f>(Fall13!M424/Fall13!M412-1)*100</f>
        <v>1.7661183332254415</v>
      </c>
      <c r="X416" s="39">
        <f>AVERAGE(Fall13!E413:E424)</f>
        <v>262.78023568981922</v>
      </c>
      <c r="Y416" s="15">
        <f>(Fall13!E424/Fall13!E412-1)*100</f>
        <v>-2.2195515148385914</v>
      </c>
      <c r="AA416" s="39">
        <f>AVERAGE(Fall13!N413:N424)</f>
        <v>1155.6381515603086</v>
      </c>
      <c r="AB416" s="74">
        <f>(Fall13!N424/Fall13!N412-1)*100</f>
        <v>0.38585614175619121</v>
      </c>
      <c r="AD416" s="63">
        <f>AVERAGE(Fall13!U413:U424)</f>
        <v>110.81106855977322</v>
      </c>
      <c r="AE416" s="15">
        <f>(Fall13!U424/Fall13!U412-1)*100</f>
        <v>0.46018702236403364</v>
      </c>
      <c r="AG416" s="65" t="e">
        <f>AVERAGE(Fall13!#REF!)</f>
        <v>#REF!</v>
      </c>
      <c r="AH416" s="15" t="e">
        <f>(Fall13!#REF!/Fall13!#REF!-1)*100</f>
        <v>#REF!</v>
      </c>
      <c r="AJ416" s="65" t="e">
        <f>AVERAGE(Fall13!#REF!)</f>
        <v>#REF!</v>
      </c>
      <c r="AK416" s="15" t="e">
        <f>(Fall13!#REF!/Fall13!#REF!-1)*100</f>
        <v>#REF!</v>
      </c>
      <c r="AM416" s="127">
        <f>Fall13!R424/Fall13!$R$16</f>
        <v>1.2112834691652874</v>
      </c>
      <c r="AN416" s="128" t="e">
        <f>Fall13!#REF!/Fall13!#REF!</f>
        <v>#REF!</v>
      </c>
      <c r="AP416" s="65">
        <f>Fall13!R424/Fall13!$R$125</f>
        <v>1.0354706584280782</v>
      </c>
      <c r="AQ416" s="65" t="e">
        <f>Fall13!#REF!/Fall13!#REF!</f>
        <v>#REF!</v>
      </c>
    </row>
    <row r="417" spans="14:43">
      <c r="N417">
        <f>Fall13!A425</f>
        <v>2025</v>
      </c>
      <c r="O417">
        <f>Fall13!B425</f>
        <v>1</v>
      </c>
      <c r="P417" s="39">
        <f>AVERAGE(Fall13!Q414:Q425)</f>
        <v>1102667.6812554912</v>
      </c>
      <c r="Q417" s="39">
        <f>AVERAGE(Fall13!T414:T425)</f>
        <v>39276.402268099853</v>
      </c>
      <c r="R417" s="15">
        <f>(Fall13!Q426/Fall13!Q414-1)*100</f>
        <v>3.3914906726543181</v>
      </c>
      <c r="S417" s="118">
        <f>(Fall13!R425/Fall13!R413-1)*100</f>
        <v>1.1425973262151778</v>
      </c>
      <c r="T417" s="119">
        <f>AVERAGE(Fall13!R414:R425)</f>
        <v>44483.072334521108</v>
      </c>
      <c r="U417" s="39">
        <f>AVERAGE(Fall13!M414:M425)</f>
        <v>7515.5959468148567</v>
      </c>
      <c r="V417" s="15">
        <f>(Fall13!M425/Fall13!M413-1)*100</f>
        <v>1.7599455490263205</v>
      </c>
      <c r="X417" s="39">
        <f>AVERAGE(Fall13!E414:E425)</f>
        <v>262.28859344143808</v>
      </c>
      <c r="Y417" s="15">
        <f>(Fall13!E425/Fall13!E413-1)*100</f>
        <v>-2.2218185562477122</v>
      </c>
      <c r="AA417" s="39">
        <f>AVERAGE(Fall13!N414:N425)</f>
        <v>1156.0050805686071</v>
      </c>
      <c r="AB417" s="74">
        <f>(Fall13!N425/Fall13!N413-1)*100</f>
        <v>0.3799945062963106</v>
      </c>
      <c r="AD417" s="63">
        <f>AVERAGE(Fall13!U414:U425)</f>
        <v>110.85227137635216</v>
      </c>
      <c r="AE417" s="15">
        <f>(Fall13!U425/Fall13!U413-1)*100</f>
        <v>0.44709897461858716</v>
      </c>
      <c r="AG417" s="65" t="e">
        <f>AVERAGE(Fall13!#REF!)</f>
        <v>#REF!</v>
      </c>
      <c r="AH417" s="15" t="e">
        <f>(Fall13!#REF!/Fall13!#REF!-1)*100</f>
        <v>#REF!</v>
      </c>
      <c r="AJ417" s="65" t="e">
        <f>AVERAGE(Fall13!#REF!)</f>
        <v>#REF!</v>
      </c>
      <c r="AK417" s="15" t="e">
        <f>(Fall13!#REF!/Fall13!#REF!-1)*100</f>
        <v>#REF!</v>
      </c>
      <c r="AM417" s="127">
        <f>Fall13!R425/Fall13!$R$16</f>
        <v>1.2124679355523489</v>
      </c>
      <c r="AN417" s="128" t="e">
        <f>Fall13!#REF!/Fall13!#REF!</f>
        <v>#REF!</v>
      </c>
      <c r="AP417" s="65">
        <f>Fall13!R425/Fall13!$R$125</f>
        <v>1.0364832043935093</v>
      </c>
      <c r="AQ417" s="65" t="e">
        <f>Fall13!#REF!/Fall13!#REF!</f>
        <v>#REF!</v>
      </c>
    </row>
    <row r="418" spans="14:43">
      <c r="N418">
        <f>Fall13!A426</f>
        <v>2025</v>
      </c>
      <c r="O418">
        <f>Fall13!B426</f>
        <v>2</v>
      </c>
      <c r="P418" s="39">
        <f>AVERAGE(Fall13!Q415:Q426)</f>
        <v>1105736.0225018775</v>
      </c>
      <c r="Q418" s="39">
        <f>AVERAGE(Fall13!T415:T426)</f>
        <v>39320.184525521174</v>
      </c>
      <c r="R418" s="15">
        <f>(Fall13!Q427/Fall13!Q415-1)*100</f>
        <v>3.3762215708214915</v>
      </c>
      <c r="S418" s="118">
        <f>(Fall13!R426/Fall13!R414-1)*100</f>
        <v>1.1365479128138567</v>
      </c>
      <c r="T418" s="119">
        <f>AVERAGE(Fall13!R415:R426)</f>
        <v>44524.984288117303</v>
      </c>
      <c r="U418" s="39">
        <f>AVERAGE(Fall13!M415:M426)</f>
        <v>7526.4859293212912</v>
      </c>
      <c r="V418" s="15">
        <f>(Fall13!M426/Fall13!M414-1)*100</f>
        <v>1.7527989994378768</v>
      </c>
      <c r="X418" s="39">
        <f>AVERAGE(Fall13!E415:E426)</f>
        <v>261.79864009210365</v>
      </c>
      <c r="Y418" s="15">
        <f>(Fall13!E426/Fall13!E414-1)*100</f>
        <v>-2.2183813026358634</v>
      </c>
      <c r="AA418" s="39">
        <f>AVERAGE(Fall13!N415:N426)</f>
        <v>1156.364386513329</v>
      </c>
      <c r="AB418" s="74">
        <f>(Fall13!N426/Fall13!N414-1)*100</f>
        <v>0.37281634235790673</v>
      </c>
      <c r="AD418" s="63">
        <f>AVERAGE(Fall13!U415:U426)</f>
        <v>110.89224441499579</v>
      </c>
      <c r="AE418" s="15">
        <f>(Fall13!U426/Fall13!U414-1)*100</f>
        <v>0.43358176857495323</v>
      </c>
      <c r="AG418" s="65" t="e">
        <f>AVERAGE(Fall13!#REF!)</f>
        <v>#REF!</v>
      </c>
      <c r="AH418" s="15" t="e">
        <f>(Fall13!#REF!/Fall13!#REF!-1)*100</f>
        <v>#REF!</v>
      </c>
      <c r="AJ418" s="65" t="e">
        <f>AVERAGE(Fall13!#REF!)</f>
        <v>#REF!</v>
      </c>
      <c r="AK418" s="15" t="e">
        <f>(Fall13!#REF!/Fall13!#REF!-1)*100</f>
        <v>#REF!</v>
      </c>
      <c r="AM418" s="127">
        <f>Fall13!R426/Fall13!$R$16</f>
        <v>1.2136012433592442</v>
      </c>
      <c r="AN418" s="128" t="e">
        <f>Fall13!#REF!/Fall13!#REF!</f>
        <v>#REF!</v>
      </c>
      <c r="AP418" s="65">
        <f>Fall13!R426/Fall13!$R$125</f>
        <v>1.0374520172361514</v>
      </c>
      <c r="AQ418" s="65" t="e">
        <f>Fall13!#REF!/Fall13!#REF!</f>
        <v>#REF!</v>
      </c>
    </row>
    <row r="419" spans="14:43">
      <c r="N419">
        <f>Fall13!A427</f>
        <v>2025</v>
      </c>
      <c r="O419">
        <f>Fall13!B427</f>
        <v>3</v>
      </c>
      <c r="P419" s="39">
        <f>AVERAGE(Fall13!Q416:Q427)</f>
        <v>1108799.190494336</v>
      </c>
      <c r="Q419" s="39">
        <f>AVERAGE(Fall13!T416:T427)</f>
        <v>39363.687497601517</v>
      </c>
      <c r="R419" s="15">
        <f>(Fall13!Q428/Fall13!Q416-1)*100</f>
        <v>3.3666689033132302</v>
      </c>
      <c r="S419" s="118">
        <f>(Fall13!R427/Fall13!R415-1)*100</f>
        <v>1.1311483154325064</v>
      </c>
      <c r="T419" s="119">
        <f>AVERAGE(Fall13!R416:R427)</f>
        <v>44566.737284125375</v>
      </c>
      <c r="U419" s="39">
        <f>AVERAGE(Fall13!M416:M427)</f>
        <v>7537.3589735907917</v>
      </c>
      <c r="V419" s="15">
        <f>(Fall13!M427/Fall13!M415-1)*100</f>
        <v>1.7475888865748468</v>
      </c>
      <c r="X419" s="39">
        <f>AVERAGE(Fall13!E416:E427)</f>
        <v>261.31185841622431</v>
      </c>
      <c r="Y419" s="15">
        <f>(Fall13!E427/Fall13!E415-1)*100</f>
        <v>-2.2083616216579505</v>
      </c>
      <c r="AA419" s="39">
        <f>AVERAGE(Fall13!N416:N427)</f>
        <v>1156.7171256611382</v>
      </c>
      <c r="AB419" s="74">
        <f>(Fall13!N427/Fall13!N415-1)*100</f>
        <v>0.36636955685007688</v>
      </c>
      <c r="AD419" s="63">
        <f>AVERAGE(Fall13!U416:U427)</f>
        <v>110.93087983005027</v>
      </c>
      <c r="AE419" s="15">
        <f>(Fall13!U427/Fall13!U415-1)*100</f>
        <v>0.4189077801566965</v>
      </c>
      <c r="AG419" s="65" t="e">
        <f>AVERAGE(Fall13!#REF!)</f>
        <v>#REF!</v>
      </c>
      <c r="AH419" s="15" t="e">
        <f>(Fall13!#REF!/Fall13!#REF!-1)*100</f>
        <v>#REF!</v>
      </c>
      <c r="AJ419" s="65" t="e">
        <f>AVERAGE(Fall13!#REF!)</f>
        <v>#REF!</v>
      </c>
      <c r="AK419" s="15" t="e">
        <f>(Fall13!#REF!/Fall13!#REF!-1)*100</f>
        <v>#REF!</v>
      </c>
      <c r="AM419" s="127">
        <f>Fall13!R427/Fall13!$R$16</f>
        <v>1.2147048360495436</v>
      </c>
      <c r="AN419" s="128" t="e">
        <f>Fall13!#REF!/Fall13!#REF!</f>
        <v>#REF!</v>
      </c>
      <c r="AP419" s="65">
        <f>Fall13!R427/Fall13!$R$125</f>
        <v>1.0383954279890846</v>
      </c>
      <c r="AQ419" s="65" t="e">
        <f>Fall13!#REF!/Fall13!#REF!</f>
        <v>#REF!</v>
      </c>
    </row>
    <row r="420" spans="14:43">
      <c r="N420">
        <f>Fall13!A428</f>
        <v>2025</v>
      </c>
      <c r="O420">
        <f>Fall13!B428</f>
        <v>4</v>
      </c>
      <c r="P420" s="39">
        <f>AVERAGE(Fall13!Q417:Q428)</f>
        <v>1111862.5003423374</v>
      </c>
      <c r="Q420" s="39">
        <f>AVERAGE(Fall13!T417:T428)</f>
        <v>39407.025988974776</v>
      </c>
      <c r="R420" s="15">
        <f>(Fall13!Q429/Fall13!Q417-1)*100</f>
        <v>3.3591528689993488</v>
      </c>
      <c r="S420" s="118">
        <f>(Fall13!R428/Fall13!R416-1)*100</f>
        <v>1.1266354176665994</v>
      </c>
      <c r="T420" s="119">
        <f>AVERAGE(Fall13!R417:R428)</f>
        <v>44608.363912392662</v>
      </c>
      <c r="U420" s="39">
        <f>AVERAGE(Fall13!M417:M428)</f>
        <v>7548.2381078674598</v>
      </c>
      <c r="V420" s="15">
        <f>(Fall13!M428/Fall13!M416-1)*100</f>
        <v>1.7460581412014564</v>
      </c>
      <c r="X420" s="39">
        <f>AVERAGE(Fall13!E417:E428)</f>
        <v>260.82877207528782</v>
      </c>
      <c r="Y420" s="15">
        <f>(Fall13!E428/Fall13!E416-1)*100</f>
        <v>-2.1960449147818584</v>
      </c>
      <c r="AA420" s="39">
        <f>AVERAGE(Fall13!N417:N428)</f>
        <v>1157.0656362086015</v>
      </c>
      <c r="AB420" s="74">
        <f>(Fall13!N428/Fall13!N416-1)*100</f>
        <v>0.36207423960992191</v>
      </c>
      <c r="AD420" s="63">
        <f>AVERAGE(Fall13!U417:U428)</f>
        <v>110.96821897432214</v>
      </c>
      <c r="AE420" s="15">
        <f>(Fall13!U428/Fall13!U416-1)*100</f>
        <v>0.4046977320016687</v>
      </c>
      <c r="AG420" s="65" t="e">
        <f>AVERAGE(Fall13!#REF!)</f>
        <v>#REF!</v>
      </c>
      <c r="AH420" s="15" t="e">
        <f>(Fall13!#REF!/Fall13!#REF!-1)*100</f>
        <v>#REF!</v>
      </c>
      <c r="AJ420" s="65" t="e">
        <f>AVERAGE(Fall13!#REF!)</f>
        <v>#REF!</v>
      </c>
      <c r="AK420" s="15" t="e">
        <f>(Fall13!#REF!/Fall13!#REF!-1)*100</f>
        <v>#REF!</v>
      </c>
      <c r="AM420" s="127">
        <f>Fall13!R428/Fall13!$R$16</f>
        <v>1.2158251534098585</v>
      </c>
      <c r="AN420" s="128" t="e">
        <f>Fall13!#REF!/Fall13!#REF!</f>
        <v>#REF!</v>
      </c>
      <c r="AP420" s="65">
        <f>Fall13!R428/Fall13!$R$125</f>
        <v>1.0393531358950077</v>
      </c>
      <c r="AQ420" s="65" t="e">
        <f>Fall13!#REF!/Fall13!#REF!</f>
        <v>#REF!</v>
      </c>
    </row>
    <row r="421" spans="14:43">
      <c r="N421">
        <f>Fall13!A429</f>
        <v>2025</v>
      </c>
      <c r="O421">
        <f>Fall13!B429</f>
        <v>5</v>
      </c>
      <c r="P421" s="39">
        <f>AVERAGE(Fall13!Q418:Q429)</f>
        <v>1114927.7516346045</v>
      </c>
      <c r="Q421" s="39">
        <f>AVERAGE(Fall13!T418:T429)</f>
        <v>39450.332550944404</v>
      </c>
      <c r="R421" s="15">
        <f>(Fall13!Q430/Fall13!Q418-1)*100</f>
        <v>3.3542233923934184</v>
      </c>
      <c r="S421" s="118">
        <f>(Fall13!R429/Fall13!R417-1)*100</f>
        <v>1.1267323978536359</v>
      </c>
      <c r="T421" s="119">
        <f>AVERAGE(Fall13!R418:R429)</f>
        <v>44650.033868578867</v>
      </c>
      <c r="U421" s="39">
        <f>AVERAGE(Fall13!M418:M429)</f>
        <v>7559.1261299393473</v>
      </c>
      <c r="V421" s="15">
        <f>(Fall13!M429/Fall13!M417-1)*100</f>
        <v>1.7449418649344572</v>
      </c>
      <c r="X421" s="39">
        <f>AVERAGE(Fall13!E418:E429)</f>
        <v>260.34984689461385</v>
      </c>
      <c r="Y421" s="15">
        <f>(Fall13!E429/Fall13!E417-1)*100</f>
        <v>-2.1814476327601584</v>
      </c>
      <c r="AA421" s="39">
        <f>AVERAGE(Fall13!N418:N429)</f>
        <v>1157.412401950299</v>
      </c>
      <c r="AB421" s="74">
        <f>(Fall13!N429/Fall13!N417-1)*100</f>
        <v>0.36022787814589119</v>
      </c>
      <c r="AD421" s="63">
        <f>AVERAGE(Fall13!U418:U429)</f>
        <v>111.00449086518283</v>
      </c>
      <c r="AE421" s="15">
        <f>(Fall13!U429/Fall13!U417-1)*100</f>
        <v>0.39299700018939898</v>
      </c>
      <c r="AG421" s="65" t="e">
        <f>AVERAGE(Fall13!#REF!)</f>
        <v>#REF!</v>
      </c>
      <c r="AH421" s="15" t="e">
        <f>(Fall13!#REF!/Fall13!#REF!-1)*100</f>
        <v>#REF!</v>
      </c>
      <c r="AJ421" s="65" t="e">
        <f>AVERAGE(Fall13!#REF!)</f>
        <v>#REF!</v>
      </c>
      <c r="AK421" s="15" t="e">
        <f>(Fall13!#REF!/Fall13!#REF!-1)*100</f>
        <v>#REF!</v>
      </c>
      <c r="AM421" s="127">
        <f>Fall13!R429/Fall13!$R$16</f>
        <v>1.2169870792159416</v>
      </c>
      <c r="AN421" s="128" t="e">
        <f>Fall13!#REF!/Fall13!#REF!</f>
        <v>#REF!</v>
      </c>
      <c r="AP421" s="65">
        <f>Fall13!R429/Fall13!$R$125</f>
        <v>1.0403464129520277</v>
      </c>
      <c r="AQ421" s="65" t="e">
        <f>Fall13!#REF!/Fall13!#REF!</f>
        <v>#REF!</v>
      </c>
    </row>
    <row r="422" spans="14:43">
      <c r="N422">
        <f>Fall13!A430</f>
        <v>2025</v>
      </c>
      <c r="O422">
        <f>Fall13!B430</f>
        <v>6</v>
      </c>
      <c r="P422" s="39">
        <f>AVERAGE(Fall13!Q419:Q430)</f>
        <v>1117997.2154511174</v>
      </c>
      <c r="Q422" s="39">
        <f>AVERAGE(Fall13!T419:T430)</f>
        <v>39493.776269754286</v>
      </c>
      <c r="R422" s="15">
        <f>(Fall13!Q431/Fall13!Q419-1)*100</f>
        <v>3.3518788688840395</v>
      </c>
      <c r="S422" s="118">
        <f>(Fall13!R430/Fall13!R418-1)*100</f>
        <v>1.1316867880994286</v>
      </c>
      <c r="T422" s="119">
        <f>AVERAGE(Fall13!R419:R430)</f>
        <v>44691.926982764468</v>
      </c>
      <c r="U422" s="39">
        <f>AVERAGE(Fall13!M419:M430)</f>
        <v>7570.0213273623585</v>
      </c>
      <c r="V422" s="15">
        <f>(Fall13!M430/Fall13!M418-1)*100</f>
        <v>1.7434891533797625</v>
      </c>
      <c r="X422" s="39">
        <f>AVERAGE(Fall13!E419:E430)</f>
        <v>259.87485178751359</v>
      </c>
      <c r="Y422" s="15">
        <f>(Fall13!E430/Fall13!E418-1)*100</f>
        <v>-2.1676289803878035</v>
      </c>
      <c r="AA422" s="39">
        <f>AVERAGE(Fall13!N419:N430)</f>
        <v>1157.7597212810936</v>
      </c>
      <c r="AB422" s="74">
        <f>(Fall13!N430/Fall13!N418-1)*100</f>
        <v>0.36076615198108453</v>
      </c>
      <c r="AD422" s="63">
        <f>AVERAGE(Fall13!U419:U430)</f>
        <v>111.04002737799037</v>
      </c>
      <c r="AE422" s="15">
        <f>(Fall13!U430/Fall13!U418-1)*100</f>
        <v>0.38491885328033604</v>
      </c>
      <c r="AG422" s="65" t="e">
        <f>AVERAGE(Fall13!#REF!)</f>
        <v>#REF!</v>
      </c>
      <c r="AH422" s="15" t="e">
        <f>(Fall13!#REF!/Fall13!#REF!-1)*100</f>
        <v>#REF!</v>
      </c>
      <c r="AJ422" s="65" t="e">
        <f>AVERAGE(Fall13!#REF!)</f>
        <v>#REF!</v>
      </c>
      <c r="AK422" s="15" t="e">
        <f>(Fall13!#REF!/Fall13!#REF!-1)*100</f>
        <v>#REF!</v>
      </c>
      <c r="AM422" s="127">
        <f>Fall13!R430/Fall13!$R$16</f>
        <v>1.2182078164565016</v>
      </c>
      <c r="AN422" s="128" t="e">
        <f>Fall13!#REF!/Fall13!#REF!</f>
        <v>#REF!</v>
      </c>
      <c r="AP422" s="65">
        <f>Fall13!R430/Fall13!$R$125</f>
        <v>1.0413899652058376</v>
      </c>
      <c r="AQ422" s="65" t="e">
        <f>Fall13!#REF!/Fall13!#REF!</f>
        <v>#REF!</v>
      </c>
    </row>
    <row r="423" spans="14:43">
      <c r="N423">
        <f>Fall13!A431</f>
        <v>2025</v>
      </c>
      <c r="O423">
        <f>Fall13!B431</f>
        <v>7</v>
      </c>
      <c r="P423" s="39">
        <f>AVERAGE(Fall13!Q420:Q431)</f>
        <v>1121073.165543633</v>
      </c>
      <c r="Q423" s="39">
        <f>AVERAGE(Fall13!T420:T431)</f>
        <v>39537.464687101172</v>
      </c>
      <c r="R423" s="15">
        <f>(Fall13!Q432/Fall13!Q420-1)*100</f>
        <v>3.3518855858659657</v>
      </c>
      <c r="S423" s="118">
        <f>(Fall13!R431/Fall13!R419-1)*100</f>
        <v>1.1371583156179366</v>
      </c>
      <c r="T423" s="119">
        <f>AVERAGE(Fall13!R420:R431)</f>
        <v>44734.062508541851</v>
      </c>
      <c r="U423" s="39">
        <f>AVERAGE(Fall13!M420:M431)</f>
        <v>7580.9213560555509</v>
      </c>
      <c r="V423" s="15">
        <f>(Fall13!M431/Fall13!M419-1)*100</f>
        <v>1.7416347699681145</v>
      </c>
      <c r="X423" s="39">
        <f>AVERAGE(Fall13!E420:E431)</f>
        <v>259.40296306926325</v>
      </c>
      <c r="Y423" s="15">
        <f>(Fall13!E431/Fall13!E419-1)*100</f>
        <v>-2.1573413437092959</v>
      </c>
      <c r="AA423" s="39">
        <f>AVERAGE(Fall13!N420:N431)</f>
        <v>1158.108128342298</v>
      </c>
      <c r="AB423" s="74">
        <f>(Fall13!N431/Fall13!N419-1)*100</f>
        <v>0.36187576428257096</v>
      </c>
      <c r="AD423" s="63">
        <f>AVERAGE(Fall13!U420:U431)</f>
        <v>111.07496126104122</v>
      </c>
      <c r="AE423" s="15">
        <f>(Fall13!U431/Fall13!U419-1)*100</f>
        <v>0.37828564535355991</v>
      </c>
      <c r="AG423" s="65" t="e">
        <f>AVERAGE(Fall13!#REF!)</f>
        <v>#REF!</v>
      </c>
      <c r="AH423" s="15" t="e">
        <f>(Fall13!#REF!/Fall13!#REF!-1)*100</f>
        <v>#REF!</v>
      </c>
      <c r="AJ423" s="65" t="e">
        <f>AVERAGE(Fall13!#REF!)</f>
        <v>#REF!</v>
      </c>
      <c r="AK423" s="15" t="e">
        <f>(Fall13!#REF!/Fall13!#REF!-1)*100</f>
        <v>#REF!</v>
      </c>
      <c r="AM423" s="127">
        <f>Fall13!R431/Fall13!$R$16</f>
        <v>1.2194274415688058</v>
      </c>
      <c r="AN423" s="128" t="e">
        <f>Fall13!#REF!/Fall13!#REF!</f>
        <v>#REF!</v>
      </c>
      <c r="AP423" s="65">
        <f>Fall13!R431/Fall13!$R$125</f>
        <v>1.0424325667522318</v>
      </c>
      <c r="AQ423" s="65" t="e">
        <f>Fall13!#REF!/Fall13!#REF!</f>
        <v>#REF!</v>
      </c>
    </row>
    <row r="424" spans="14:43">
      <c r="N424">
        <f>Fall13!A432</f>
        <v>2025</v>
      </c>
      <c r="O424">
        <f>Fall13!B432</f>
        <v>8</v>
      </c>
      <c r="P424" s="39">
        <f>AVERAGE(Fall13!Q421:Q432)</f>
        <v>1124157.8161489477</v>
      </c>
      <c r="Q424" s="39">
        <f>AVERAGE(Fall13!T421:T432)</f>
        <v>39581.412225144311</v>
      </c>
      <c r="R424" s="15">
        <f>(Fall13!Q433/Fall13!Q421-1)*100</f>
        <v>3.3536002183979008</v>
      </c>
      <c r="S424" s="118">
        <f>(Fall13!R432/Fall13!R420-1)*100</f>
        <v>1.1372551615960846</v>
      </c>
      <c r="T424" s="119">
        <f>AVERAGE(Fall13!R421:R432)</f>
        <v>44776.241363870278</v>
      </c>
      <c r="U424" s="39">
        <f>AVERAGE(Fall13!M421:M432)</f>
        <v>7591.8246074496428</v>
      </c>
      <c r="V424" s="15">
        <f>(Fall13!M432/Fall13!M420-1)*100</f>
        <v>1.7395108765264178</v>
      </c>
      <c r="X424" s="39">
        <f>AVERAGE(Fall13!E421:E432)</f>
        <v>258.93282936091458</v>
      </c>
      <c r="Y424" s="15">
        <f>(Fall13!E432/Fall13!E420-1)*100</f>
        <v>-2.1531719189696097</v>
      </c>
      <c r="AA424" s="39">
        <f>AVERAGE(Fall13!N421:N432)</f>
        <v>1158.4558218010707</v>
      </c>
      <c r="AB424" s="74">
        <f>(Fall13!N432/Fall13!N420-1)*100</f>
        <v>0.36111539895571365</v>
      </c>
      <c r="AD424" s="63">
        <f>AVERAGE(Fall13!U421:U432)</f>
        <v>111.10910873932238</v>
      </c>
      <c r="AE424" s="15">
        <f>(Fall13!U432/Fall13!U420-1)*100</f>
        <v>0.36964406505510805</v>
      </c>
      <c r="AG424" s="65" t="e">
        <f>AVERAGE(Fall13!#REF!)</f>
        <v>#REF!</v>
      </c>
      <c r="AH424" s="15" t="e">
        <f>(Fall13!#REF!/Fall13!#REF!-1)*100</f>
        <v>#REF!</v>
      </c>
      <c r="AJ424" s="65" t="e">
        <f>AVERAGE(Fall13!#REF!)</f>
        <v>#REF!</v>
      </c>
      <c r="AK424" s="15" t="e">
        <f>(Fall13!#REF!/Fall13!#REF!-1)*100</f>
        <v>#REF!</v>
      </c>
      <c r="AM424" s="127">
        <f>Fall13!R432/Fall13!$R$16</f>
        <v>1.2205786432455659</v>
      </c>
      <c r="AN424" s="128" t="e">
        <f>Fall13!#REF!/Fall13!#REF!</f>
        <v>#REF!</v>
      </c>
      <c r="AP424" s="65">
        <f>Fall13!R432/Fall13!$R$125</f>
        <v>1.0434166762431667</v>
      </c>
      <c r="AQ424" s="65" t="e">
        <f>Fall13!#REF!/Fall13!#REF!</f>
        <v>#REF!</v>
      </c>
    </row>
    <row r="425" spans="14:43">
      <c r="N425">
        <f>Fall13!A433</f>
        <v>2025</v>
      </c>
      <c r="O425">
        <f>Fall13!B433</f>
        <v>9</v>
      </c>
      <c r="P425" s="39">
        <f>AVERAGE(Fall13!Q422:Q433)</f>
        <v>1127252.5287612479</v>
      </c>
      <c r="Q425" s="39">
        <f>AVERAGE(Fall13!T422:T433)</f>
        <v>39625.550817769639</v>
      </c>
      <c r="R425" s="15">
        <f>(Fall13!Q434/Fall13!Q422-1)*100</f>
        <v>3.355162152904545</v>
      </c>
      <c r="S425" s="118">
        <f>(Fall13!R433/Fall13!R421-1)*100</f>
        <v>1.1289796018524312</v>
      </c>
      <c r="T425" s="119">
        <f>AVERAGE(Fall13!R422:R433)</f>
        <v>44818.151154049126</v>
      </c>
      <c r="U425" s="39">
        <f>AVERAGE(Fall13!M422:M433)</f>
        <v>7602.7303513617653</v>
      </c>
      <c r="V425" s="15">
        <f>(Fall13!M433/Fall13!M421-1)*100</f>
        <v>1.7373804498139966</v>
      </c>
      <c r="X425" s="39">
        <f>AVERAGE(Fall13!E422:E433)</f>
        <v>258.46266936447137</v>
      </c>
      <c r="Y425" s="15">
        <f>(Fall13!E433/Fall13!E421-1)*100</f>
        <v>-2.1570784451699354</v>
      </c>
      <c r="AA425" s="39">
        <f>AVERAGE(Fall13!N422:N433)</f>
        <v>1158.7999773624965</v>
      </c>
      <c r="AB425" s="74">
        <f>(Fall13!N433/Fall13!N421-1)*100</f>
        <v>0.35741962964521701</v>
      </c>
      <c r="AD425" s="63">
        <f>AVERAGE(Fall13!U422:U433)</f>
        <v>111.14221178480726</v>
      </c>
      <c r="AE425" s="15">
        <f>(Fall13!U433/Fall13!U421-1)*100</f>
        <v>0.35818541871424081</v>
      </c>
      <c r="AG425" s="65" t="e">
        <f>AVERAGE(Fall13!#REF!)</f>
        <v>#REF!</v>
      </c>
      <c r="AH425" s="15" t="e">
        <f>(Fall13!#REF!/Fall13!#REF!-1)*100</f>
        <v>#REF!</v>
      </c>
      <c r="AJ425" s="65" t="e">
        <f>AVERAGE(Fall13!#REF!)</f>
        <v>#REF!</v>
      </c>
      <c r="AK425" s="15" t="e">
        <f>(Fall13!#REF!/Fall13!#REF!-1)*100</f>
        <v>#REF!</v>
      </c>
      <c r="AM425" s="127">
        <f>Fall13!R433/Fall13!$R$16</f>
        <v>1.2215823453848862</v>
      </c>
      <c r="AN425" s="128" t="e">
        <f>Fall13!#REF!/Fall13!#REF!</f>
        <v>#REF!</v>
      </c>
      <c r="AP425" s="65">
        <f>Fall13!R433/Fall13!$R$125</f>
        <v>1.0442746951475144</v>
      </c>
      <c r="AQ425" s="65" t="e">
        <f>Fall13!#REF!/Fall13!#REF!</f>
        <v>#REF!</v>
      </c>
    </row>
    <row r="426" spans="14:43">
      <c r="N426">
        <f>Fall13!A434</f>
        <v>2025</v>
      </c>
      <c r="O426">
        <f>Fall13!B434</f>
        <v>10</v>
      </c>
      <c r="P426" s="39">
        <f>AVERAGE(Fall13!Q423:Q434)</f>
        <v>1130357.1231293725</v>
      </c>
      <c r="Q426" s="39">
        <f>AVERAGE(Fall13!T423:T434)</f>
        <v>39669.809778152878</v>
      </c>
      <c r="R426" s="15">
        <f>(Fall13!Q435/Fall13!Q423-1)*100</f>
        <v>3.3543940217429791</v>
      </c>
      <c r="S426" s="118">
        <f>(Fall13!R434/Fall13!R422-1)*100</f>
        <v>1.1176887507515554</v>
      </c>
      <c r="T426" s="119">
        <f>AVERAGE(Fall13!R423:R434)</f>
        <v>44859.679067338911</v>
      </c>
      <c r="U426" s="39">
        <f>AVERAGE(Fall13!M423:M434)</f>
        <v>7613.6397539781537</v>
      </c>
      <c r="V426" s="15">
        <f>(Fall13!M434/Fall13!M422-1)*100</f>
        <v>1.7354860970495878</v>
      </c>
      <c r="X426" s="39">
        <f>AVERAGE(Fall13!E423:E434)</f>
        <v>257.99088238083783</v>
      </c>
      <c r="Y426" s="15">
        <f>(Fall13!E434/Fall13!E422-1)*100</f>
        <v>-2.1683851299287404</v>
      </c>
      <c r="AA426" s="39">
        <f>AVERAGE(Fall13!N423:N434)</f>
        <v>1159.140465038093</v>
      </c>
      <c r="AB426" s="74">
        <f>(Fall13!N434/Fall13!N422-1)*100</f>
        <v>0.35361696174722734</v>
      </c>
      <c r="AD426" s="63">
        <f>AVERAGE(Fall13!U423:U434)</f>
        <v>111.17450356703164</v>
      </c>
      <c r="AE426" s="15">
        <f>(Fall13!U434/Fall13!U422-1)*100</f>
        <v>0.34924211289169005</v>
      </c>
      <c r="AG426" s="65" t="e">
        <f>AVERAGE(Fall13!#REF!)</f>
        <v>#REF!</v>
      </c>
      <c r="AH426" s="15" t="e">
        <f>(Fall13!#REF!/Fall13!#REF!-1)*100</f>
        <v>#REF!</v>
      </c>
      <c r="AJ426" s="65" t="e">
        <f>AVERAGE(Fall13!#REF!)</f>
        <v>#REF!</v>
      </c>
      <c r="AK426" s="15" t="e">
        <f>(Fall13!#REF!/Fall13!#REF!-1)*100</f>
        <v>#REF!</v>
      </c>
      <c r="AM426" s="127">
        <f>Fall13!R434/Fall13!$R$16</f>
        <v>1.2225428628979993</v>
      </c>
      <c r="AN426" s="128" t="e">
        <f>Fall13!#REF!/Fall13!#REF!</f>
        <v>#REF!</v>
      </c>
      <c r="AP426" s="65">
        <f>Fall13!R434/Fall13!$R$125</f>
        <v>1.0450957974964306</v>
      </c>
      <c r="AQ426" s="65" t="e">
        <f>Fall13!#REF!/Fall13!#REF!</f>
        <v>#REF!</v>
      </c>
    </row>
    <row r="427" spans="14:43">
      <c r="N427">
        <f>Fall13!A435</f>
        <v>2025</v>
      </c>
      <c r="O427">
        <f>Fall13!B435</f>
        <v>11</v>
      </c>
      <c r="P427" s="39">
        <f>AVERAGE(Fall13!Q424:Q435)</f>
        <v>1133469.4318887971</v>
      </c>
      <c r="Q427" s="39">
        <f>AVERAGE(Fall13!T424:T435)</f>
        <v>39714.134301014368</v>
      </c>
      <c r="R427" s="15">
        <f>(Fall13!Q436/Fall13!Q424-1)*100</f>
        <v>3.3502302483189972</v>
      </c>
      <c r="S427" s="118">
        <f>(Fall13!R435/Fall13!R423-1)*100</f>
        <v>1.1112371088968898</v>
      </c>
      <c r="T427" s="119">
        <f>AVERAGE(Fall13!R424:R435)</f>
        <v>44901.005079563656</v>
      </c>
      <c r="U427" s="39">
        <f>AVERAGE(Fall13!M424:M435)</f>
        <v>7624.5560443035947</v>
      </c>
      <c r="V427" s="15">
        <f>(Fall13!M435/Fall13!M423-1)*100</f>
        <v>1.7341208403759412</v>
      </c>
      <c r="X427" s="39">
        <f>AVERAGE(Fall13!E424:E435)</f>
        <v>257.51620555782586</v>
      </c>
      <c r="Y427" s="15">
        <f>(Fall13!E435/Fall13!E423-1)*100</f>
        <v>-2.1856150737392444</v>
      </c>
      <c r="AA427" s="39">
        <f>AVERAGE(Fall13!N424:N435)</f>
        <v>1159.4809852284914</v>
      </c>
      <c r="AB427" s="74">
        <f>(Fall13!N435/Fall13!N423-1)*100</f>
        <v>0.35372476567663291</v>
      </c>
      <c r="AD427" s="63">
        <f>AVERAGE(Fall13!U424:U435)</f>
        <v>111.20689769471004</v>
      </c>
      <c r="AE427" s="15">
        <f>(Fall13!U435/Fall13!U423-1)*100</f>
        <v>0.35019149946677874</v>
      </c>
      <c r="AG427" s="65" t="e">
        <f>AVERAGE(Fall13!#REF!)</f>
        <v>#REF!</v>
      </c>
      <c r="AH427" s="15" t="e">
        <f>(Fall13!#REF!/Fall13!#REF!-1)*100</f>
        <v>#REF!</v>
      </c>
      <c r="AJ427" s="65" t="e">
        <f>AVERAGE(Fall13!#REF!)</f>
        <v>#REF!</v>
      </c>
      <c r="AK427" s="15" t="e">
        <f>(Fall13!#REF!/Fall13!#REF!-1)*100</f>
        <v>#REF!</v>
      </c>
      <c r="AM427" s="127">
        <f>Fall13!R435/Fall13!$R$16</f>
        <v>1.2235843654387757</v>
      </c>
      <c r="AN427" s="128" t="e">
        <f>Fall13!#REF!/Fall13!#REF!</f>
        <v>#REF!</v>
      </c>
      <c r="AP427" s="65">
        <f>Fall13!R435/Fall13!$R$125</f>
        <v>1.0459861302295237</v>
      </c>
      <c r="AQ427" s="65" t="e">
        <f>Fall13!#REF!/Fall13!#REF!</f>
        <v>#REF!</v>
      </c>
    </row>
    <row r="428" spans="14:43">
      <c r="N428">
        <f>Fall13!A436</f>
        <v>2025</v>
      </c>
      <c r="O428">
        <f>Fall13!B436</f>
        <v>12</v>
      </c>
      <c r="P428" s="39">
        <f>AVERAGE(Fall13!Q425:Q436)</f>
        <v>1136586.3129145624</v>
      </c>
      <c r="Q428" s="39">
        <f>AVERAGE(Fall13!T425:T436)</f>
        <v>39758.496434089204</v>
      </c>
      <c r="R428" s="15">
        <f>(Fall13!Q437/Fall13!Q425-1)*100</f>
        <v>3.3450197096625001</v>
      </c>
      <c r="S428" s="118">
        <f>(Fall13!R436/Fall13!R424-1)*100</f>
        <v>1.1147264511430999</v>
      </c>
      <c r="T428" s="119">
        <f>AVERAGE(Fall13!R425:R436)</f>
        <v>44942.500136588591</v>
      </c>
      <c r="U428" s="39">
        <f>AVERAGE(Fall13!M425:M436)</f>
        <v>7635.4841355415529</v>
      </c>
      <c r="V428" s="15">
        <f>(Fall13!M436/Fall13!M424-1)*100</f>
        <v>1.7335255580808173</v>
      </c>
      <c r="X428" s="39">
        <f>AVERAGE(Fall13!E425:E436)</f>
        <v>257.03790319126989</v>
      </c>
      <c r="Y428" s="15">
        <f>(Fall13!E436/Fall13!E424-1)*100</f>
        <v>-2.2063971344058242</v>
      </c>
      <c r="AA428" s="39">
        <f>AVERAGE(Fall13!N425:N436)</f>
        <v>1159.8276278578269</v>
      </c>
      <c r="AB428" s="74">
        <f>(Fall13!N436/Fall13!N424-1)*100</f>
        <v>0.36023454631592955</v>
      </c>
      <c r="AD428" s="63">
        <f>AVERAGE(Fall13!U425:U436)</f>
        <v>111.24070017942798</v>
      </c>
      <c r="AE428" s="15">
        <f>(Fall13!U436/Fall13!U424-1)*100</f>
        <v>0.36527910351715764</v>
      </c>
      <c r="AG428" s="65" t="e">
        <f>AVERAGE(Fall13!#REF!)</f>
        <v>#REF!</v>
      </c>
      <c r="AH428" s="15" t="e">
        <f>(Fall13!#REF!/Fall13!#REF!-1)*100</f>
        <v>#REF!</v>
      </c>
      <c r="AJ428" s="65" t="e">
        <f>AVERAGE(Fall13!#REF!)</f>
        <v>#REF!</v>
      </c>
      <c r="AK428" s="15" t="e">
        <f>(Fall13!#REF!/Fall13!#REF!-1)*100</f>
        <v>#REF!</v>
      </c>
      <c r="AM428" s="127">
        <f>Fall13!R436/Fall13!$R$16</f>
        <v>1.2247859663943965</v>
      </c>
      <c r="AN428" s="128" t="e">
        <f>Fall13!#REF!/Fall13!#REF!</f>
        <v>#REF!</v>
      </c>
      <c r="AP428" s="65">
        <f>Fall13!R436/Fall13!$R$125</f>
        <v>1.0470133237514017</v>
      </c>
      <c r="AQ428" s="65" t="e">
        <f>Fall13!#REF!/Fall13!#REF!</f>
        <v>#REF!</v>
      </c>
    </row>
    <row r="429" spans="14:43">
      <c r="N429">
        <f>Fall13!A437</f>
        <v>2026</v>
      </c>
      <c r="O429">
        <f>Fall13!B437</f>
        <v>1</v>
      </c>
      <c r="P429" s="39">
        <f>AVERAGE(Fall13!Q426:Q437)</f>
        <v>1139706.9632405632</v>
      </c>
      <c r="Q429" s="39">
        <f>AVERAGE(Fall13!T426:T437)</f>
        <v>39802.933321991804</v>
      </c>
      <c r="R429" s="15">
        <f>(Fall13!Q438/Fall13!Q426-1)*100</f>
        <v>3.3424057794089856</v>
      </c>
      <c r="S429" s="118">
        <f>(Fall13!R437/Fall13!R425-1)*100</f>
        <v>1.1248146451578345</v>
      </c>
      <c r="T429" s="119">
        <f>AVERAGE(Fall13!R426:R437)</f>
        <v>44984.411664482875</v>
      </c>
      <c r="U429" s="39">
        <f>AVERAGE(Fall13!M426:M437)</f>
        <v>7646.4295029916284</v>
      </c>
      <c r="V429" s="15">
        <f>(Fall13!M437/Fall13!M425-1)*100</f>
        <v>1.7337498021925857</v>
      </c>
      <c r="X429" s="39">
        <f>AVERAGE(Fall13!E426:E437)</f>
        <v>256.55638705271457</v>
      </c>
      <c r="Y429" s="15">
        <f>(Fall13!E437/Fall13!E425-1)*100</f>
        <v>-2.2255035193553097</v>
      </c>
      <c r="AA429" s="39">
        <f>AVERAGE(Fall13!N426:N437)</f>
        <v>1160.1870892028958</v>
      </c>
      <c r="AB429" s="74">
        <f>(Fall13!N437/Fall13!N425-1)*100</f>
        <v>0.37085172059077021</v>
      </c>
      <c r="AD429" s="63">
        <f>AVERAGE(Fall13!U426:U437)</f>
        <v>111.27669343192331</v>
      </c>
      <c r="AE429" s="15">
        <f>(Fall13!U437/Fall13!U425-1)*100</f>
        <v>0.38883062515486788</v>
      </c>
      <c r="AG429" s="65" t="e">
        <f>AVERAGE(Fall13!#REF!)</f>
        <v>#REF!</v>
      </c>
      <c r="AH429" s="15" t="e">
        <f>(Fall13!#REF!/Fall13!#REF!-1)*100</f>
        <v>#REF!</v>
      </c>
      <c r="AJ429" s="65" t="e">
        <f>AVERAGE(Fall13!#REF!)</f>
        <v>#REF!</v>
      </c>
      <c r="AK429" s="15" t="e">
        <f>(Fall13!#REF!/Fall13!#REF!-1)*100</f>
        <v>#REF!</v>
      </c>
      <c r="AM429" s="127">
        <f>Fall13!R437/Fall13!$R$16</f>
        <v>1.2261059524592848</v>
      </c>
      <c r="AN429" s="128" t="e">
        <f>Fall13!#REF!/Fall13!#REF!</f>
        <v>#REF!</v>
      </c>
      <c r="AP429" s="65">
        <f>Fall13!R437/Fall13!$R$125</f>
        <v>1.0481417192711286</v>
      </c>
      <c r="AQ429" s="65" t="e">
        <f>Fall13!#REF!/Fall13!#REF!</f>
        <v>#REF!</v>
      </c>
    </row>
    <row r="430" spans="14:43">
      <c r="N430">
        <f>Fall13!A438</f>
        <v>2026</v>
      </c>
      <c r="O430">
        <f>Fall13!B438</f>
        <v>2</v>
      </c>
      <c r="P430" s="39">
        <f>AVERAGE(Fall13!Q427:Q438)</f>
        <v>1142833.4529360896</v>
      </c>
      <c r="Q430" s="39">
        <f>AVERAGE(Fall13!T427:T438)</f>
        <v>39847.544805627542</v>
      </c>
      <c r="R430" s="15">
        <f>(Fall13!Q439/Fall13!Q427-1)*100</f>
        <v>3.3438544716571261</v>
      </c>
      <c r="S430" s="118">
        <f>(Fall13!R438/Fall13!R426-1)*100</f>
        <v>1.1331867837250931</v>
      </c>
      <c r="T430" s="119">
        <f>AVERAGE(Fall13!R427:R438)</f>
        <v>45026.67461198962</v>
      </c>
      <c r="U430" s="39">
        <f>AVERAGE(Fall13!M427:M438)</f>
        <v>7657.3960491568041</v>
      </c>
      <c r="V430" s="15">
        <f>(Fall13!M438/Fall13!M426-1)*100</f>
        <v>1.7347162275631156</v>
      </c>
      <c r="X430" s="39">
        <f>AVERAGE(Fall13!E427:E438)</f>
        <v>256.07354951719884</v>
      </c>
      <c r="Y430" s="15">
        <f>(Fall13!E438/Fall13!E426-1)*100</f>
        <v>-2.2357604404527276</v>
      </c>
      <c r="AA430" s="39">
        <f>AVERAGE(Fall13!N427:N438)</f>
        <v>1160.5555722361946</v>
      </c>
      <c r="AB430" s="74">
        <f>(Fall13!N438/Fall13!N426-1)*100</f>
        <v>0.3809183761285917</v>
      </c>
      <c r="AD430" s="63">
        <f>AVERAGE(Fall13!U427:U438)</f>
        <v>111.31467847793704</v>
      </c>
      <c r="AE430" s="15">
        <f>(Fall13!U438/Fall13!U426-1)*100</f>
        <v>0.41023957604724437</v>
      </c>
      <c r="AG430" s="65" t="e">
        <f>AVERAGE(Fall13!#REF!)</f>
        <v>#REF!</v>
      </c>
      <c r="AH430" s="15" t="e">
        <f>(Fall13!#REF!/Fall13!#REF!-1)*100</f>
        <v>#REF!</v>
      </c>
      <c r="AJ430" s="65" t="e">
        <f>AVERAGE(Fall13!#REF!)</f>
        <v>#REF!</v>
      </c>
      <c r="AK430" s="15" t="e">
        <f>(Fall13!#REF!/Fall13!#REF!-1)*100</f>
        <v>#REF!</v>
      </c>
      <c r="AM430" s="127">
        <f>Fall13!R438/Fall13!$R$16</f>
        <v>1.2273536122561146</v>
      </c>
      <c r="AN430" s="128" t="e">
        <f>Fall13!#REF!/Fall13!#REF!</f>
        <v>#REF!</v>
      </c>
      <c r="AP430" s="65">
        <f>Fall13!R438/Fall13!$R$125</f>
        <v>1.0492082863829608</v>
      </c>
      <c r="AQ430" s="65" t="e">
        <f>Fall13!#REF!/Fall13!#REF!</f>
        <v>#REF!</v>
      </c>
    </row>
    <row r="431" spans="14:43">
      <c r="N431">
        <f>Fall13!A439</f>
        <v>2026</v>
      </c>
      <c r="O431">
        <f>Fall13!B439</f>
        <v>3</v>
      </c>
      <c r="P431" s="39">
        <f>AVERAGE(Fall13!Q428:Q439)</f>
        <v>1145969.6828855898</v>
      </c>
      <c r="Q431" s="39">
        <f>AVERAGE(Fall13!T428:T439)</f>
        <v>39892.457071617428</v>
      </c>
      <c r="R431" s="15">
        <f>(Fall13!Q440/Fall13!Q428-1)*100</f>
        <v>3.3464135997092193</v>
      </c>
      <c r="S431" s="118">
        <f>(Fall13!R439/Fall13!R427-1)*100</f>
        <v>1.1375246930351413</v>
      </c>
      <c r="T431" s="119">
        <f>AVERAGE(Fall13!R428:R439)</f>
        <v>45069.13792376584</v>
      </c>
      <c r="U431" s="39">
        <f>AVERAGE(Fall13!M428:M439)</f>
        <v>7668.3863181926063</v>
      </c>
      <c r="V431" s="15">
        <f>(Fall13!M439/Fall13!M427-1)*100</f>
        <v>1.7360903188524013</v>
      </c>
      <c r="X431" s="39">
        <f>AVERAGE(Fall13!E428:E439)</f>
        <v>255.59177128339604</v>
      </c>
      <c r="Y431" s="15">
        <f>(Fall13!E439/Fall13!E427-1)*100</f>
        <v>-2.2350200447647017</v>
      </c>
      <c r="AA431" s="39">
        <f>AVERAGE(Fall13!N428:N439)</f>
        <v>1160.9306401741153</v>
      </c>
      <c r="AB431" s="74">
        <f>(Fall13!N439/Fall13!N427-1)*100</f>
        <v>0.38813914372921587</v>
      </c>
      <c r="AD431" s="63">
        <f>AVERAGE(Fall13!U428:U439)</f>
        <v>111.35400218565343</v>
      </c>
      <c r="AE431" s="15">
        <f>(Fall13!U439/Fall13!U427-1)*100</f>
        <v>0.4245920030639061</v>
      </c>
      <c r="AG431" s="65" t="e">
        <f>AVERAGE(Fall13!#REF!)</f>
        <v>#REF!</v>
      </c>
      <c r="AH431" s="15" t="e">
        <f>(Fall13!#REF!/Fall13!#REF!-1)*100</f>
        <v>#REF!</v>
      </c>
      <c r="AJ431" s="65" t="e">
        <f>AVERAGE(Fall13!#REF!)</f>
        <v>#REF!</v>
      </c>
      <c r="AK431" s="15" t="e">
        <f>(Fall13!#REF!/Fall13!#REF!-1)*100</f>
        <v>#REF!</v>
      </c>
      <c r="AM431" s="127">
        <f>Fall13!R439/Fall13!$R$16</f>
        <v>1.2285224035070992</v>
      </c>
      <c r="AN431" s="128" t="e">
        <f>Fall13!#REF!/Fall13!#REF!</f>
        <v>#REF!</v>
      </c>
      <c r="AP431" s="65">
        <f>Fall13!R439/Fall13!$R$125</f>
        <v>1.0502074323938084</v>
      </c>
      <c r="AQ431" s="65" t="e">
        <f>Fall13!#REF!/Fall13!#REF!</f>
        <v>#REF!</v>
      </c>
    </row>
    <row r="432" spans="14:43">
      <c r="N432">
        <f>Fall13!A440</f>
        <v>2026</v>
      </c>
      <c r="O432">
        <f>Fall13!B440</f>
        <v>4</v>
      </c>
      <c r="P432" s="39">
        <f>AVERAGE(Fall13!Q429:Q440)</f>
        <v>1149117.0735836832</v>
      </c>
      <c r="Q432" s="39">
        <f>AVERAGE(Fall13!T429:T440)</f>
        <v>39937.683856807344</v>
      </c>
      <c r="R432" s="15">
        <f>(Fall13!Q441/Fall13!Q429-1)*100</f>
        <v>3.3453112942906094</v>
      </c>
      <c r="S432" s="118">
        <f>(Fall13!R440/Fall13!R428-1)*100</f>
        <v>1.1391471176544377</v>
      </c>
      <c r="T432" s="119">
        <f>AVERAGE(Fall13!R429:R440)</f>
        <v>45111.70101956046</v>
      </c>
      <c r="U432" s="39">
        <f>AVERAGE(Fall13!M429:M440)</f>
        <v>7679.3952012841009</v>
      </c>
      <c r="V432" s="15">
        <f>(Fall13!M440/Fall13!M428-1)*100</f>
        <v>1.7365609503665835</v>
      </c>
      <c r="X432" s="39">
        <f>AVERAGE(Fall13!E429:E440)</f>
        <v>255.11208452513242</v>
      </c>
      <c r="Y432" s="15">
        <f>(Fall13!E440/Fall13!E428-1)*100</f>
        <v>-2.2295528556384503</v>
      </c>
      <c r="AA432" s="39">
        <f>AVERAGE(Fall13!N429:N440)</f>
        <v>1161.3102706476996</v>
      </c>
      <c r="AB432" s="74">
        <f>(Fall13!N440/Fall13!N428-1)*100</f>
        <v>0.39298243487855267</v>
      </c>
      <c r="AD432" s="63">
        <f>AVERAGE(Fall13!U429:U440)</f>
        <v>111.39425696645168</v>
      </c>
      <c r="AE432" s="15">
        <f>(Fall13!U440/Fall13!U428-1)*100</f>
        <v>0.43454008292349577</v>
      </c>
      <c r="AG432" s="65" t="e">
        <f>AVERAGE(Fall13!#REF!)</f>
        <v>#REF!</v>
      </c>
      <c r="AH432" s="15" t="e">
        <f>(Fall13!#REF!/Fall13!#REF!-1)*100</f>
        <v>#REF!</v>
      </c>
      <c r="AJ432" s="65" t="e">
        <f>AVERAGE(Fall13!#REF!)</f>
        <v>#REF!</v>
      </c>
      <c r="AK432" s="15" t="e">
        <f>(Fall13!#REF!/Fall13!#REF!-1)*100</f>
        <v>#REF!</v>
      </c>
      <c r="AM432" s="127">
        <f>Fall13!R440/Fall13!$R$16</f>
        <v>1.2296751906006447</v>
      </c>
      <c r="AN432" s="128" t="e">
        <f>Fall13!#REF!/Fall13!#REF!</f>
        <v>#REF!</v>
      </c>
      <c r="AP432" s="65">
        <f>Fall13!R440/Fall13!$R$125</f>
        <v>1.0511928971848068</v>
      </c>
      <c r="AQ432" s="65" t="e">
        <f>Fall13!#REF!/Fall13!#REF!</f>
        <v>#REF!</v>
      </c>
    </row>
    <row r="433" spans="14:43">
      <c r="N433">
        <f>Fall13!A441</f>
        <v>2026</v>
      </c>
      <c r="O433">
        <f>Fall13!B441</f>
        <v>5</v>
      </c>
      <c r="P433" s="39">
        <f>AVERAGE(Fall13!Q430:Q441)</f>
        <v>1152272.2365365806</v>
      </c>
      <c r="Q433" s="39">
        <f>AVERAGE(Fall13!T430:T441)</f>
        <v>39983.049994930399</v>
      </c>
      <c r="R433" s="15">
        <f>(Fall13!Q442/Fall13!Q430-1)*100</f>
        <v>3.3375248496646082</v>
      </c>
      <c r="S433" s="118">
        <f>(Fall13!R441/Fall13!R429-1)*100</f>
        <v>1.1373321820206117</v>
      </c>
      <c r="T433" s="119">
        <f>AVERAGE(Fall13!R430:R441)</f>
        <v>45154.236913498557</v>
      </c>
      <c r="U433" s="39">
        <f>AVERAGE(Fall13!M430:M441)</f>
        <v>7690.4057452938769</v>
      </c>
      <c r="V433" s="15">
        <f>(Fall13!M441/Fall13!M429-1)*100</f>
        <v>1.7343147553316118</v>
      </c>
      <c r="X433" s="39">
        <f>AVERAGE(Fall13!E430:E441)</f>
        <v>254.63333903857014</v>
      </c>
      <c r="Y433" s="15">
        <f>(Fall13!E441/Fall13!E429-1)*100</f>
        <v>-2.2292592708975434</v>
      </c>
      <c r="AA433" s="39">
        <f>AVERAGE(Fall13!N430:N441)</f>
        <v>1161.6932965550377</v>
      </c>
      <c r="AB433" s="74">
        <f>(Fall13!N441/Fall13!N429-1)*100</f>
        <v>0.39646754896605074</v>
      </c>
      <c r="AD433" s="63">
        <f>AVERAGE(Fall13!U430:U441)</f>
        <v>111.43545826902056</v>
      </c>
      <c r="AE433" s="15">
        <f>(Fall13!U441/Fall13!U429-1)*100</f>
        <v>0.44465846701895462</v>
      </c>
      <c r="AG433" s="65" t="e">
        <f>AVERAGE(Fall13!#REF!)</f>
        <v>#REF!</v>
      </c>
      <c r="AH433" s="15" t="e">
        <f>(Fall13!#REF!/Fall13!#REF!-1)*100</f>
        <v>#REF!</v>
      </c>
      <c r="AJ433" s="65" t="e">
        <f>AVERAGE(Fall13!#REF!)</f>
        <v>#REF!</v>
      </c>
      <c r="AK433" s="15" t="e">
        <f>(Fall13!#REF!/Fall13!#REF!-1)*100</f>
        <v>#REF!</v>
      </c>
      <c r="AM433" s="127">
        <f>Fall13!R441/Fall13!$R$16</f>
        <v>1.2308282649188971</v>
      </c>
      <c r="AN433" s="128" t="e">
        <f>Fall13!#REF!/Fall13!#REF!</f>
        <v>#REF!</v>
      </c>
      <c r="AP433" s="65">
        <f>Fall13!R441/Fall13!$R$125</f>
        <v>1.0521786075110282</v>
      </c>
      <c r="AQ433" s="65" t="e">
        <f>Fall13!#REF!/Fall13!#REF!</f>
        <v>#REF!</v>
      </c>
    </row>
    <row r="434" spans="14:43">
      <c r="N434">
        <f>Fall13!A442</f>
        <v>2026</v>
      </c>
      <c r="O434">
        <f>Fall13!B442</f>
        <v>6</v>
      </c>
      <c r="P434" s="39">
        <f>AVERAGE(Fall13!Q431:Q442)</f>
        <v>1155428.8635646221</v>
      </c>
      <c r="Q434" s="39">
        <f>AVERAGE(Fall13!T431:T442)</f>
        <v>40028.274294090705</v>
      </c>
      <c r="R434" s="15">
        <f>(Fall13!Q443/Fall13!Q431-1)*100</f>
        <v>3.3251002640368954</v>
      </c>
      <c r="S434" s="118">
        <f>(Fall13!R442/Fall13!R430-1)*100</f>
        <v>1.1340386607772146</v>
      </c>
      <c r="T434" s="119">
        <f>AVERAGE(Fall13!R431:R442)</f>
        <v>45196.692174109347</v>
      </c>
      <c r="U434" s="39">
        <f>AVERAGE(Fall13!M431:M442)</f>
        <v>7701.3962149945182</v>
      </c>
      <c r="V434" s="15">
        <f>(Fall13!M442/Fall13!M430-1)*100</f>
        <v>1.7285970676848228</v>
      </c>
      <c r="X434" s="39">
        <f>AVERAGE(Fall13!E431:E442)</f>
        <v>254.1530461200733</v>
      </c>
      <c r="Y434" s="15">
        <f>(Fall13!E442/Fall13!E430-1)*100</f>
        <v>-2.2403682902060296</v>
      </c>
      <c r="AA434" s="39">
        <f>AVERAGE(Fall13!N431:N442)</f>
        <v>1162.0795585483349</v>
      </c>
      <c r="AB434" s="74">
        <f>(Fall13!N442/Fall13!N430-1)*100</f>
        <v>0.39977426902804147</v>
      </c>
      <c r="AD434" s="63">
        <f>AVERAGE(Fall13!U431:U442)</f>
        <v>111.47792720296924</v>
      </c>
      <c r="AE434" s="15">
        <f>(Fall13!U442/Fall13!U430-1)*100</f>
        <v>0.4582445011817704</v>
      </c>
      <c r="AG434" s="65" t="e">
        <f>AVERAGE(Fall13!#REF!)</f>
        <v>#REF!</v>
      </c>
      <c r="AH434" s="15" t="e">
        <f>(Fall13!#REF!/Fall13!#REF!-1)*100</f>
        <v>#REF!</v>
      </c>
      <c r="AJ434" s="65" t="e">
        <f>AVERAGE(Fall13!#REF!)</f>
        <v>#REF!</v>
      </c>
      <c r="AK434" s="15" t="e">
        <f>(Fall13!#REF!/Fall13!#REF!-1)*100</f>
        <v>#REF!</v>
      </c>
      <c r="AM434" s="127">
        <f>Fall13!R442/Fall13!$R$16</f>
        <v>1.2320227640637282</v>
      </c>
      <c r="AN434" s="128" t="e">
        <f>Fall13!#REF!/Fall13!#REF!</f>
        <v>#REF!</v>
      </c>
      <c r="AP434" s="65">
        <f>Fall13!R442/Fall13!$R$125</f>
        <v>1.0531997300207263</v>
      </c>
      <c r="AQ434" s="65" t="e">
        <f>Fall13!#REF!/Fall13!#REF!</f>
        <v>#REF!</v>
      </c>
    </row>
    <row r="435" spans="14:43">
      <c r="N435">
        <f>Fall13!A443</f>
        <v>2026</v>
      </c>
      <c r="O435">
        <f>Fall13!B443</f>
        <v>7</v>
      </c>
      <c r="P435" s="39">
        <f>AVERAGE(Fall13!Q432:Q443)</f>
        <v>1158582.5179085296</v>
      </c>
      <c r="Q435" s="39">
        <f>AVERAGE(Fall13!T432:T443)</f>
        <v>40073.1863905629</v>
      </c>
      <c r="R435" s="15">
        <f>(Fall13!Q444/Fall13!Q432-1)*100</f>
        <v>3.311635668331836</v>
      </c>
      <c r="S435" s="118">
        <f>(Fall13!R443/Fall13!R431-1)*100</f>
        <v>1.1333802086660238</v>
      </c>
      <c r="T435" s="119">
        <f>AVERAGE(Fall13!R432:R443)</f>
        <v>45239.165264075164</v>
      </c>
      <c r="U435" s="39">
        <f>AVERAGE(Fall13!M432:M443)</f>
        <v>7712.3579577176833</v>
      </c>
      <c r="V435" s="15">
        <f>(Fall13!M443/Fall13!M431-1)*100</f>
        <v>1.7215131260843952</v>
      </c>
      <c r="X435" s="39">
        <f>AVERAGE(Fall13!E432:E443)</f>
        <v>253.66993759801326</v>
      </c>
      <c r="Y435" s="15">
        <f>(Fall13!E443/Fall13!E431-1)*100</f>
        <v>-2.2573334923333688</v>
      </c>
      <c r="AA435" s="39">
        <f>AVERAGE(Fall13!N432:N443)</f>
        <v>1162.4693927310504</v>
      </c>
      <c r="AB435" s="74">
        <f>(Fall13!N443/Fall13!N431-1)*100</f>
        <v>0.40344440589750175</v>
      </c>
      <c r="AD435" s="63">
        <f>AVERAGE(Fall13!U432:U443)</f>
        <v>111.52173271004106</v>
      </c>
      <c r="AE435" s="15">
        <f>(Fall13!U443/Fall13!U431-1)*100</f>
        <v>0.47256541829161502</v>
      </c>
      <c r="AG435" s="65" t="e">
        <f>AVERAGE(Fall13!#REF!)</f>
        <v>#REF!</v>
      </c>
      <c r="AH435" s="15" t="e">
        <f>(Fall13!#REF!/Fall13!#REF!-1)*100</f>
        <v>#REF!</v>
      </c>
      <c r="AJ435" s="65" t="e">
        <f>AVERAGE(Fall13!#REF!)</f>
        <v>#REF!</v>
      </c>
      <c r="AK435" s="15" t="e">
        <f>(Fall13!#REF!/Fall13!#REF!-1)*100</f>
        <v>#REF!</v>
      </c>
      <c r="AM435" s="127">
        <f>Fall13!R443/Fall13!$R$16</f>
        <v>1.2332481908505892</v>
      </c>
      <c r="AN435" s="128" t="e">
        <f>Fall13!#REF!/Fall13!#REF!</f>
        <v>#REF!</v>
      </c>
      <c r="AP435" s="65">
        <f>Fall13!R443/Fall13!$R$125</f>
        <v>1.0542472911524907</v>
      </c>
      <c r="AQ435" s="65" t="e">
        <f>Fall13!#REF!/Fall13!#REF!</f>
        <v>#REF!</v>
      </c>
    </row>
    <row r="436" spans="14:43">
      <c r="N436">
        <f>Fall13!A444</f>
        <v>2026</v>
      </c>
      <c r="O436">
        <f>Fall13!B444</f>
        <v>8</v>
      </c>
      <c r="P436" s="39">
        <f>AVERAGE(Fall13!Q433:Q444)</f>
        <v>1161732.2799815491</v>
      </c>
      <c r="Q436" s="39">
        <f>AVERAGE(Fall13!T433:T444)</f>
        <v>40117.799082616897</v>
      </c>
      <c r="R436" s="15">
        <f>(Fall13!Q445/Fall13!Q433-1)*100</f>
        <v>3.3006577756146793</v>
      </c>
      <c r="S436" s="118">
        <f>(Fall13!R444/Fall13!R432-1)*100</f>
        <v>1.1402674360070364</v>
      </c>
      <c r="T436" s="119">
        <f>AVERAGE(Fall13!R433:R444)</f>
        <v>45281.936791278822</v>
      </c>
      <c r="U436" s="39">
        <f>AVERAGE(Fall13!M433:M444)</f>
        <v>7723.3013920010244</v>
      </c>
      <c r="V436" s="15">
        <f>(Fall13!M444/Fall13!M432-1)*100</f>
        <v>1.7160704452943154</v>
      </c>
      <c r="X436" s="39">
        <f>AVERAGE(Fall13!E433:E444)</f>
        <v>253.18482576850215</v>
      </c>
      <c r="Y436" s="15">
        <f>(Fall13!E444/Fall13!E432-1)*100</f>
        <v>-2.2706616742441454</v>
      </c>
      <c r="AA436" s="39">
        <f>AVERAGE(Fall13!N433:N444)</f>
        <v>1162.8635352388603</v>
      </c>
      <c r="AB436" s="74">
        <f>(Fall13!N444/Fall13!N432-1)*100</f>
        <v>0.4078845772089279</v>
      </c>
      <c r="AD436" s="63">
        <f>AVERAGE(Fall13!U433:U444)</f>
        <v>111.56651640639525</v>
      </c>
      <c r="AE436" s="15">
        <f>(Fall13!U444/Fall13!U432-1)*100</f>
        <v>0.4829950196657995</v>
      </c>
      <c r="AG436" s="65" t="e">
        <f>AVERAGE(Fall13!#REF!)</f>
        <v>#REF!</v>
      </c>
      <c r="AH436" s="15" t="e">
        <f>(Fall13!#REF!/Fall13!#REF!-1)*100</f>
        <v>#REF!</v>
      </c>
      <c r="AJ436" s="65" t="e">
        <f>AVERAGE(Fall13!#REF!)</f>
        <v>#REF!</v>
      </c>
      <c r="AK436" s="15" t="e">
        <f>(Fall13!#REF!/Fall13!#REF!-1)*100</f>
        <v>#REF!</v>
      </c>
      <c r="AM436" s="127">
        <f>Fall13!R444/Fall13!$R$16</f>
        <v>1.2344965040453515</v>
      </c>
      <c r="AN436" s="128" t="e">
        <f>Fall13!#REF!/Fall13!#REF!</f>
        <v>#REF!</v>
      </c>
      <c r="AP436" s="65">
        <f>Fall13!R444/Fall13!$R$125</f>
        <v>1.0553144168242345</v>
      </c>
      <c r="AQ436" s="65" t="e">
        <f>Fall13!#REF!/Fall13!#REF!</f>
        <v>#REF!</v>
      </c>
    </row>
    <row r="437" spans="14:43">
      <c r="N437">
        <f>Fall13!A445</f>
        <v>2026</v>
      </c>
      <c r="O437">
        <f>Fall13!B445</f>
        <v>9</v>
      </c>
      <c r="P437" s="39">
        <f>AVERAGE(Fall13!Q434:Q445)</f>
        <v>1164880.2830170309</v>
      </c>
      <c r="Q437" s="39">
        <f>AVERAGE(Fall13!T434:T445)</f>
        <v>40162.272903558878</v>
      </c>
      <c r="R437" s="15">
        <f>(Fall13!Q446/Fall13!Q434-1)*100</f>
        <v>3.2930374209336088</v>
      </c>
      <c r="S437" s="118">
        <f>(Fall13!R445/Fall13!R433-1)*100</f>
        <v>1.1565365366865255</v>
      </c>
      <c r="T437" s="119">
        <f>AVERAGE(Fall13!R434:R445)</f>
        <v>45325.354247376141</v>
      </c>
      <c r="U437" s="39">
        <f>AVERAGE(Fall13!M434:M445)</f>
        <v>7734.2474992681573</v>
      </c>
      <c r="V437" s="15">
        <f>(Fall13!M445/Fall13!M433-1)*100</f>
        <v>1.7140314384037847</v>
      </c>
      <c r="X437" s="39">
        <f>AVERAGE(Fall13!E434:E445)</f>
        <v>252.69995415838002</v>
      </c>
      <c r="Y437" s="15">
        <f>(Fall13!E445/Fall13!E433-1)*100</f>
        <v>-2.2736185762488814</v>
      </c>
      <c r="AA437" s="39">
        <f>AVERAGE(Fall13!N434:N445)</f>
        <v>1163.2627217556685</v>
      </c>
      <c r="AB437" s="74">
        <f>(Fall13!N445/Fall13!N433-1)*100</f>
        <v>0.41309504529758456</v>
      </c>
      <c r="AD437" s="63">
        <f>AVERAGE(Fall13!U434:U445)</f>
        <v>111.61156652215702</v>
      </c>
      <c r="AE437" s="15">
        <f>(Fall13!U445/Fall13!U433-1)*100</f>
        <v>0.48571673004844662</v>
      </c>
      <c r="AG437" s="65" t="e">
        <f>AVERAGE(Fall13!#REF!)</f>
        <v>#REF!</v>
      </c>
      <c r="AH437" s="15" t="e">
        <f>(Fall13!#REF!/Fall13!#REF!-1)*100</f>
        <v>#REF!</v>
      </c>
      <c r="AJ437" s="65" t="e">
        <f>AVERAGE(Fall13!#REF!)</f>
        <v>#REF!</v>
      </c>
      <c r="AK437" s="15" t="e">
        <f>(Fall13!#REF!/Fall13!#REF!-1)*100</f>
        <v>#REF!</v>
      </c>
      <c r="AM437" s="127">
        <f>Fall13!R445/Fall13!$R$16</f>
        <v>1.2357103915349748</v>
      </c>
      <c r="AN437" s="128" t="e">
        <f>Fall13!#REF!/Fall13!#REF!</f>
        <v>#REF!</v>
      </c>
      <c r="AP437" s="65">
        <f>Fall13!R445/Fall13!$R$125</f>
        <v>1.0563521135402674</v>
      </c>
      <c r="AQ437" s="65" t="e">
        <f>Fall13!#REF!/Fall13!#REF!</f>
        <v>#REF!</v>
      </c>
    </row>
    <row r="438" spans="14:43">
      <c r="N438">
        <f>Fall13!A446</f>
        <v>2026</v>
      </c>
      <c r="O438">
        <f>Fall13!B446</f>
        <v>10</v>
      </c>
      <c r="P438" s="39">
        <f>AVERAGE(Fall13!Q435:Q446)</f>
        <v>1168029.6276616391</v>
      </c>
      <c r="Q438" s="39">
        <f>AVERAGE(Fall13!T435:T446)</f>
        <v>40206.755839845348</v>
      </c>
      <c r="R438" s="15">
        <f>(Fall13!Q447/Fall13!Q435-1)*100</f>
        <v>3.2891498196754076</v>
      </c>
      <c r="S438" s="118">
        <f>(Fall13!R446/Fall13!R434-1)*100</f>
        <v>1.176475599807425</v>
      </c>
      <c r="T438" s="119">
        <f>AVERAGE(Fall13!R435:R446)</f>
        <v>45369.554961684888</v>
      </c>
      <c r="U438" s="39">
        <f>AVERAGE(Fall13!M435:M446)</f>
        <v>7745.1992943301111</v>
      </c>
      <c r="V438" s="15">
        <f>(Fall13!M446/Fall13!M434-1)*100</f>
        <v>1.7125095926224576</v>
      </c>
      <c r="X438" s="39">
        <f>AVERAGE(Fall13!E435:E446)</f>
        <v>252.21670807055921</v>
      </c>
      <c r="Y438" s="15">
        <f>(Fall13!E446/Fall13!E434-1)*100</f>
        <v>-2.2702808723505941</v>
      </c>
      <c r="AA438" s="39">
        <f>AVERAGE(Fall13!N435:N446)</f>
        <v>1163.6673414742534</v>
      </c>
      <c r="AB438" s="74">
        <f>(Fall13!N446/Fall13!N434-1)*100</f>
        <v>0.41874121169045431</v>
      </c>
      <c r="AD438" s="63">
        <f>AVERAGE(Fall13!U435:U446)</f>
        <v>111.65622021863008</v>
      </c>
      <c r="AE438" s="15">
        <f>(Fall13!U446/Fall13!U434-1)*100</f>
        <v>0.48125794386202347</v>
      </c>
      <c r="AG438" s="65" t="e">
        <f>AVERAGE(Fall13!#REF!)</f>
        <v>#REF!</v>
      </c>
      <c r="AH438" s="15" t="e">
        <f>(Fall13!#REF!/Fall13!#REF!-1)*100</f>
        <v>#REF!</v>
      </c>
      <c r="AJ438" s="65" t="e">
        <f>AVERAGE(Fall13!#REF!)</f>
        <v>#REF!</v>
      </c>
      <c r="AK438" s="15" t="e">
        <f>(Fall13!#REF!/Fall13!#REF!-1)*100</f>
        <v>#REF!</v>
      </c>
      <c r="AM438" s="127">
        <f>Fall13!R446/Fall13!$R$16</f>
        <v>1.2369257813771815</v>
      </c>
      <c r="AN438" s="128" t="e">
        <f>Fall13!#REF!/Fall13!#REF!</f>
        <v>#REF!</v>
      </c>
      <c r="AP438" s="65">
        <f>Fall13!R446/Fall13!$R$125</f>
        <v>1.0573910945485889</v>
      </c>
      <c r="AQ438" s="65" t="e">
        <f>Fall13!#REF!/Fall13!#REF!</f>
        <v>#REF!</v>
      </c>
    </row>
    <row r="439" spans="14:43">
      <c r="N439">
        <f>Fall13!A447</f>
        <v>2026</v>
      </c>
      <c r="O439">
        <f>Fall13!B447</f>
        <v>11</v>
      </c>
      <c r="P439" s="39">
        <f>AVERAGE(Fall13!Q436:Q447)</f>
        <v>1171183.7693646671</v>
      </c>
      <c r="Q439" s="39">
        <f>AVERAGE(Fall13!T436:T447)</f>
        <v>40251.339812109356</v>
      </c>
      <c r="R439" s="15">
        <f>(Fall13!Q448/Fall13!Q436-1)*100</f>
        <v>3.2885328258865476</v>
      </c>
      <c r="S439" s="118">
        <f>(Fall13!R447/Fall13!R435-1)*100</f>
        <v>1.1919103433943423</v>
      </c>
      <c r="T439" s="119">
        <f>AVERAGE(Fall13!R436:R447)</f>
        <v>45414.373715477799</v>
      </c>
      <c r="U439" s="39">
        <f>AVERAGE(Fall13!M436:M447)</f>
        <v>7756.1337564466658</v>
      </c>
      <c r="V439" s="15">
        <f>(Fall13!M447/Fall13!M435-1)*100</f>
        <v>1.7073991778228992</v>
      </c>
      <c r="X439" s="39">
        <f>AVERAGE(Fall13!E436:E447)</f>
        <v>251.73495263012023</v>
      </c>
      <c r="Y439" s="15">
        <f>(Fall13!E447/Fall13!E435-1)*100</f>
        <v>-2.2677728403581066</v>
      </c>
      <c r="AA439" s="39">
        <f>AVERAGE(Fall13!N436:N447)</f>
        <v>1164.0771957814059</v>
      </c>
      <c r="AB439" s="74">
        <f>(Fall13!N447/Fall13!N435-1)*100</f>
        <v>0.42424683094746118</v>
      </c>
      <c r="AD439" s="63">
        <f>AVERAGE(Fall13!U436:U447)</f>
        <v>111.69996853477817</v>
      </c>
      <c r="AE439" s="15">
        <f>(Fall13!U447/Fall13!U435-1)*100</f>
        <v>0.47128372951283914</v>
      </c>
      <c r="AG439" s="65" t="e">
        <f>AVERAGE(Fall13!#REF!)</f>
        <v>#REF!</v>
      </c>
      <c r="AH439" s="15" t="e">
        <f>(Fall13!#REF!/Fall13!#REF!-1)*100</f>
        <v>#REF!</v>
      </c>
      <c r="AJ439" s="65" t="e">
        <f>AVERAGE(Fall13!#REF!)</f>
        <v>#REF!</v>
      </c>
      <c r="AK439" s="15" t="e">
        <f>(Fall13!#REF!/Fall13!#REF!-1)*100</f>
        <v>#REF!</v>
      </c>
      <c r="AM439" s="127">
        <f>Fall13!R447/Fall13!$R$16</f>
        <v>1.2381683940505965</v>
      </c>
      <c r="AN439" s="128" t="e">
        <f>Fall13!#REF!/Fall13!#REF!</f>
        <v>#REF!</v>
      </c>
      <c r="AP439" s="65">
        <f>Fall13!R447/Fall13!$R$125</f>
        <v>1.0584533471061994</v>
      </c>
      <c r="AQ439" s="65" t="e">
        <f>Fall13!#REF!/Fall13!#REF!</f>
        <v>#REF!</v>
      </c>
    </row>
    <row r="440" spans="14:43">
      <c r="N440">
        <f>Fall13!A448</f>
        <v>2026</v>
      </c>
      <c r="O440">
        <f>Fall13!B448</f>
        <v>12</v>
      </c>
      <c r="P440" s="39">
        <f>AVERAGE(Fall13!Q437:Q448)</f>
        <v>1174345.7499538569</v>
      </c>
      <c r="Q440" s="39">
        <f>AVERAGE(Fall13!T437:T448)</f>
        <v>40296.054804220439</v>
      </c>
      <c r="R440" s="15">
        <f>(Fall13!Q449/Fall13!Q437-1)*100</f>
        <v>3.2879255378937433</v>
      </c>
      <c r="S440" s="118">
        <f>(Fall13!R448/Fall13!R436-1)*100</f>
        <v>1.1975932456267824</v>
      </c>
      <c r="T440" s="119">
        <f>AVERAGE(Fall13!R437:R448)</f>
        <v>45459.450383713971</v>
      </c>
      <c r="U440" s="39">
        <f>AVERAGE(Fall13!M437:M448)</f>
        <v>7767.0144737256633</v>
      </c>
      <c r="V440" s="15">
        <f>(Fall13!M448/Fall13!M436-1)*100</f>
        <v>1.6965996281985696</v>
      </c>
      <c r="X440" s="39">
        <f>AVERAGE(Fall13!E437:E448)</f>
        <v>251.25358929858169</v>
      </c>
      <c r="Y440" s="15">
        <f>(Fall13!E448/Fall13!E436-1)*100</f>
        <v>-2.2706160996631031</v>
      </c>
      <c r="AA440" s="39">
        <f>AVERAGE(Fall13!N437:N448)</f>
        <v>1164.4916565105784</v>
      </c>
      <c r="AB440" s="74">
        <f>(Fall13!N448/Fall13!N436-1)*100</f>
        <v>0.42916580200504928</v>
      </c>
      <c r="AD440" s="63">
        <f>AVERAGE(Fall13!U437:U448)</f>
        <v>111.74246633935432</v>
      </c>
      <c r="AE440" s="15">
        <f>(Fall13!U448/Fall13!U436-1)*100</f>
        <v>0.45757174777645293</v>
      </c>
      <c r="AG440" s="65" t="e">
        <f>AVERAGE(Fall13!#REF!)</f>
        <v>#REF!</v>
      </c>
      <c r="AH440" s="15" t="e">
        <f>(Fall13!#REF!/Fall13!#REF!-1)*100</f>
        <v>#REF!</v>
      </c>
      <c r="AJ440" s="65" t="e">
        <f>AVERAGE(Fall13!#REF!)</f>
        <v>#REF!</v>
      </c>
      <c r="AK440" s="15" t="e">
        <f>(Fall13!#REF!/Fall13!#REF!-1)*100</f>
        <v>#REF!</v>
      </c>
      <c r="AM440" s="127">
        <f>Fall13!R448/Fall13!$R$16</f>
        <v>1.2394539204013206</v>
      </c>
      <c r="AN440" s="128" t="e">
        <f>Fall13!#REF!/Fall13!#REF!</f>
        <v>#REF!</v>
      </c>
      <c r="AP440" s="65">
        <f>Fall13!R448/Fall13!$R$125</f>
        <v>1.059552284597461</v>
      </c>
      <c r="AQ440" s="65" t="e">
        <f>Fall13!#REF!/Fall13!#REF!</f>
        <v>#REF!</v>
      </c>
    </row>
    <row r="441" spans="14:43">
      <c r="N441">
        <f>Fall13!A449</f>
        <v>2027</v>
      </c>
      <c r="O441">
        <f>Fall13!B449</f>
        <v>1</v>
      </c>
      <c r="P441" s="39">
        <f>AVERAGE(Fall13!Q438:Q449)</f>
        <v>1177515.7403959997</v>
      </c>
      <c r="Q441" s="39">
        <f>AVERAGE(Fall13!T438:T449)</f>
        <v>40340.846346032042</v>
      </c>
      <c r="R441" s="15">
        <f>(Fall13!Q450/Fall13!Q438-1)*100</f>
        <v>3.2835832029135315</v>
      </c>
      <c r="S441" s="118">
        <f>(Fall13!R449/Fall13!R437-1)*100</f>
        <v>1.1973851352422571</v>
      </c>
      <c r="T441" s="119">
        <f>AVERAGE(Fall13!R438:R449)</f>
        <v>45504.567790747249</v>
      </c>
      <c r="U441" s="39">
        <f>AVERAGE(Fall13!M438:M449)</f>
        <v>7777.8310843269401</v>
      </c>
      <c r="V441" s="15">
        <f>(Fall13!M449/Fall13!M437-1)*100</f>
        <v>1.6841556301107286</v>
      </c>
      <c r="X441" s="39">
        <f>AVERAGE(Fall13!E438:E449)</f>
        <v>250.77227836261031</v>
      </c>
      <c r="Y441" s="15">
        <f>(Fall13!E449/Fall13!E437-1)*100</f>
        <v>-2.2751895232291153</v>
      </c>
      <c r="AA441" s="39">
        <f>AVERAGE(Fall13!N438:N449)</f>
        <v>1164.9134282031953</v>
      </c>
      <c r="AB441" s="74">
        <f>(Fall13!N449/Fall13!N437-1)*100</f>
        <v>0.43352876869771073</v>
      </c>
      <c r="AD441" s="63">
        <f>AVERAGE(Fall13!U438:U449)</f>
        <v>111.78357696510272</v>
      </c>
      <c r="AE441" s="15">
        <f>(Fall13!U449/Fall13!U437-1)*100</f>
        <v>0.44239281250078033</v>
      </c>
      <c r="AG441" s="65" t="e">
        <f>AVERAGE(Fall13!#REF!)</f>
        <v>#REF!</v>
      </c>
      <c r="AH441" s="15" t="e">
        <f>(Fall13!#REF!/Fall13!#REF!-1)*100</f>
        <v>#REF!</v>
      </c>
      <c r="AJ441" s="65" t="e">
        <f>AVERAGE(Fall13!#REF!)</f>
        <v>#REF!</v>
      </c>
      <c r="AK441" s="15" t="e">
        <f>(Fall13!#REF!/Fall13!#REF!-1)*100</f>
        <v>#REF!</v>
      </c>
      <c r="AM441" s="127">
        <f>Fall13!R449/Fall13!$R$16</f>
        <v>1.2407871628763527</v>
      </c>
      <c r="AN441" s="128" t="e">
        <f>Fall13!#REF!/Fall13!#REF!</f>
        <v>#REF!</v>
      </c>
      <c r="AP441" s="65">
        <f>Fall13!R449/Fall13!$R$125</f>
        <v>1.0606920124139538</v>
      </c>
      <c r="AQ441" s="65" t="e">
        <f>Fall13!#REF!/Fall13!#REF!</f>
        <v>#REF!</v>
      </c>
    </row>
    <row r="442" spans="14:43">
      <c r="N442">
        <f>Fall13!A450</f>
        <v>2027</v>
      </c>
      <c r="O442">
        <f>Fall13!B450</f>
        <v>2</v>
      </c>
      <c r="P442" s="39">
        <f>AVERAGE(Fall13!Q439:Q450)</f>
        <v>1180689.8682853605</v>
      </c>
      <c r="Q442" s="39">
        <f>AVERAGE(Fall13!T439:T450)</f>
        <v>40385.572702330304</v>
      </c>
      <c r="R442" s="15">
        <f>(Fall13!Q451/Fall13!Q439-1)*100</f>
        <v>3.2734020171741207</v>
      </c>
      <c r="S442" s="118">
        <f>(Fall13!R450/Fall13!R438-1)*100</f>
        <v>1.1978696493514018</v>
      </c>
      <c r="T442" s="119">
        <f>AVERAGE(Fall13!R439:R450)</f>
        <v>45549.749383353941</v>
      </c>
      <c r="U442" s="39">
        <f>AVERAGE(Fall13!M439:M450)</f>
        <v>7788.6149424170726</v>
      </c>
      <c r="V442" s="15">
        <f>(Fall13!M450/Fall13!M438-1)*100</f>
        <v>1.6767316265389853</v>
      </c>
      <c r="X442" s="39">
        <f>AVERAGE(Fall13!E439:E450)</f>
        <v>250.29191339535626</v>
      </c>
      <c r="Y442" s="15">
        <f>(Fall13!E450/Fall13!E438-1)*100</f>
        <v>-2.2751788580831711</v>
      </c>
      <c r="AA442" s="39">
        <f>AVERAGE(Fall13!N439:N450)</f>
        <v>1165.3379444752693</v>
      </c>
      <c r="AB442" s="74">
        <f>(Fall13!N450/Fall13!N438-1)*100</f>
        <v>0.43717730211940697</v>
      </c>
      <c r="AD442" s="63">
        <f>AVERAGE(Fall13!U439:U450)</f>
        <v>111.82349015772282</v>
      </c>
      <c r="AE442" s="15">
        <f>(Fall13!U450/Fall13!U438-1)*100</f>
        <v>0.42930244563841313</v>
      </c>
      <c r="AG442" s="65" t="e">
        <f>AVERAGE(Fall13!#REF!)</f>
        <v>#REF!</v>
      </c>
      <c r="AH442" s="15" t="e">
        <f>(Fall13!#REF!/Fall13!#REF!-1)*100</f>
        <v>#REF!</v>
      </c>
      <c r="AJ442" s="65" t="e">
        <f>AVERAGE(Fall13!#REF!)</f>
        <v>#REF!</v>
      </c>
      <c r="AK442" s="15" t="e">
        <f>(Fall13!#REF!/Fall13!#REF!-1)*100</f>
        <v>#REF!</v>
      </c>
      <c r="AM442" s="127">
        <f>Fall13!R450/Fall13!$R$16</f>
        <v>1.2420557086675486</v>
      </c>
      <c r="AN442" s="128" t="e">
        <f>Fall13!#REF!/Fall13!#REF!</f>
        <v>#REF!</v>
      </c>
      <c r="AP442" s="65">
        <f>Fall13!R450/Fall13!$R$125</f>
        <v>1.0617764340040221</v>
      </c>
      <c r="AQ442" s="65" t="e">
        <f>Fall13!#REF!/Fall13!#REF!</f>
        <v>#REF!</v>
      </c>
    </row>
    <row r="443" spans="14:43">
      <c r="N443">
        <f>Fall13!A451</f>
        <v>2027</v>
      </c>
      <c r="O443">
        <f>Fall13!B451</f>
        <v>3</v>
      </c>
      <c r="P443" s="39">
        <f>AVERAGE(Fall13!Q440:Q451)</f>
        <v>1183862.6816845832</v>
      </c>
      <c r="Q443" s="39">
        <f>AVERAGE(Fall13!T440:T451)</f>
        <v>40430.05774545735</v>
      </c>
      <c r="R443" s="15">
        <f>(Fall13!Q452/Fall13!Q440-1)*100</f>
        <v>3.260167454373919</v>
      </c>
      <c r="S443" s="118">
        <f>(Fall13!R451/Fall13!R439-1)*100</f>
        <v>1.2034312931844537</v>
      </c>
      <c r="T443" s="119">
        <f>AVERAGE(Fall13!R440:R451)</f>
        <v>45595.183977194683</v>
      </c>
      <c r="U443" s="39">
        <f>AVERAGE(Fall13!M440:M451)</f>
        <v>7799.4168557558614</v>
      </c>
      <c r="V443" s="15">
        <f>(Fall13!M451/Fall13!M439-1)*100</f>
        <v>1.6772184699642256</v>
      </c>
      <c r="X443" s="39">
        <f>AVERAGE(Fall13!E440:E451)</f>
        <v>249.81408690471849</v>
      </c>
      <c r="Y443" s="15">
        <f>(Fall13!E451/Fall13!E439-1)*100</f>
        <v>-2.2673635205631038</v>
      </c>
      <c r="AA443" s="39">
        <f>AVERAGE(Fall13!N440:N451)</f>
        <v>1165.7653916374361</v>
      </c>
      <c r="AB443" s="74">
        <f>(Fall13!N451/Fall13!N439-1)*100</f>
        <v>0.44063352506233944</v>
      </c>
      <c r="AD443" s="63">
        <f>AVERAGE(Fall13!U440:U451)</f>
        <v>111.86251359462166</v>
      </c>
      <c r="AE443" s="15">
        <f>(Fall13!U451/Fall13!U439-1)*100</f>
        <v>0.41956841871917394</v>
      </c>
      <c r="AG443" s="65" t="e">
        <f>AVERAGE(Fall13!#REF!)</f>
        <v>#REF!</v>
      </c>
      <c r="AH443" s="15" t="e">
        <f>(Fall13!#REF!/Fall13!#REF!-1)*100</f>
        <v>#REF!</v>
      </c>
      <c r="AJ443" s="65" t="e">
        <f>AVERAGE(Fall13!#REF!)</f>
        <v>#REF!</v>
      </c>
      <c r="AK443" s="15" t="e">
        <f>(Fall13!#REF!/Fall13!#REF!-1)*100</f>
        <v>#REF!</v>
      </c>
      <c r="AM443" s="127">
        <f>Fall13!R451/Fall13!$R$16</f>
        <v>1.2433068265546854</v>
      </c>
      <c r="AN443" s="128" t="e">
        <f>Fall13!#REF!/Fall13!#REF!</f>
        <v>#REF!</v>
      </c>
      <c r="AP443" s="65">
        <f>Fall13!R451/Fall13!$R$125</f>
        <v>1.0628459572785844</v>
      </c>
      <c r="AQ443" s="65" t="e">
        <f>Fall13!#REF!/Fall13!#REF!</f>
        <v>#REF!</v>
      </c>
    </row>
    <row r="444" spans="14:43">
      <c r="N444">
        <f>Fall13!A452</f>
        <v>2027</v>
      </c>
      <c r="O444">
        <f>Fall13!B452</f>
        <v>4</v>
      </c>
      <c r="P444" s="39">
        <f>AVERAGE(Fall13!Q441:Q452)</f>
        <v>1187031.565803956</v>
      </c>
      <c r="Q444" s="39">
        <f>AVERAGE(Fall13!T441:T452)</f>
        <v>40474.224932775891</v>
      </c>
      <c r="R444" s="15">
        <f>(Fall13!Q453/Fall13!Q441-1)*100</f>
        <v>3.2492338044338709</v>
      </c>
      <c r="S444" s="118">
        <f>(Fall13!R452/Fall13!R440-1)*100</f>
        <v>1.212907375614769</v>
      </c>
      <c r="T444" s="119">
        <f>AVERAGE(Fall13!R441:R452)</f>
        <v>45641.019302383087</v>
      </c>
      <c r="U444" s="39">
        <f>AVERAGE(Fall13!M441:M452)</f>
        <v>7810.2653307975042</v>
      </c>
      <c r="V444" s="15">
        <f>(Fall13!M452/Fall13!M440-1)*100</f>
        <v>1.6820481064954151</v>
      </c>
      <c r="X444" s="39">
        <f>AVERAGE(Fall13!E441:E452)</f>
        <v>249.33953266097262</v>
      </c>
      <c r="Y444" s="15">
        <f>(Fall13!E452/Fall13!E440-1)*100</f>
        <v>-2.2559958825798088</v>
      </c>
      <c r="AA444" s="39">
        <f>AVERAGE(Fall13!N441:N452)</f>
        <v>1166.1969739526514</v>
      </c>
      <c r="AB444" s="74">
        <f>(Fall13!N452/Fall13!N440-1)*100</f>
        <v>0.44501265016094749</v>
      </c>
      <c r="AD444" s="63">
        <f>AVERAGE(Fall13!U441:U452)</f>
        <v>111.90096942818877</v>
      </c>
      <c r="AE444" s="15">
        <f>(Fall13!U452/Fall13!U440-1)*100</f>
        <v>0.41332484465586017</v>
      </c>
      <c r="AG444" s="65" t="e">
        <f>AVERAGE(Fall13!#REF!)</f>
        <v>#REF!</v>
      </c>
      <c r="AH444" s="15" t="e">
        <f>(Fall13!#REF!/Fall13!#REF!-1)*100</f>
        <v>#REF!</v>
      </c>
      <c r="AJ444" s="65" t="e">
        <f>AVERAGE(Fall13!#REF!)</f>
        <v>#REF!</v>
      </c>
      <c r="AK444" s="15" t="e">
        <f>(Fall13!#REF!/Fall13!#REF!-1)*100</f>
        <v>#REF!</v>
      </c>
      <c r="AM444" s="127">
        <f>Fall13!R452/Fall13!$R$16</f>
        <v>1.2445900116835447</v>
      </c>
      <c r="AN444" s="128" t="e">
        <f>Fall13!#REF!/Fall13!#REF!</f>
        <v>#REF!</v>
      </c>
      <c r="AP444" s="65">
        <f>Fall13!R452/Fall13!$R$125</f>
        <v>1.0639428933666999</v>
      </c>
      <c r="AQ444" s="65" t="e">
        <f>Fall13!#REF!/Fall13!#REF!</f>
        <v>#REF!</v>
      </c>
    </row>
    <row r="445" spans="14:43">
      <c r="N445">
        <f>Fall13!A453</f>
        <v>2027</v>
      </c>
      <c r="O445">
        <f>Fall13!B453</f>
        <v>5</v>
      </c>
      <c r="P445" s="39">
        <f>AVERAGE(Fall13!Q442:Q453)</f>
        <v>1190198.6309571087</v>
      </c>
      <c r="Q445" s="39">
        <f>AVERAGE(Fall13!T442:T453)</f>
        <v>40518.168945137157</v>
      </c>
      <c r="R445" s="15">
        <f>(Fall13!Q454/Fall13!Q442-1)*100</f>
        <v>3.2437795829043381</v>
      </c>
      <c r="S445" s="118">
        <f>(Fall13!R453/Fall13!R441-1)*100</f>
        <v>1.2227654954887868</v>
      </c>
      <c r="T445" s="119">
        <f>AVERAGE(Fall13!R442:R453)</f>
        <v>45687.270491715295</v>
      </c>
      <c r="U445" s="39">
        <f>AVERAGE(Fall13!M442:M453)</f>
        <v>7821.1486951925262</v>
      </c>
      <c r="V445" s="15">
        <f>(Fall13!M453/Fall13!M441-1)*100</f>
        <v>1.6850579772112351</v>
      </c>
      <c r="X445" s="39">
        <f>AVERAGE(Fall13!E442:E453)</f>
        <v>248.86734670200465</v>
      </c>
      <c r="Y445" s="15">
        <f>(Fall13!E453/Fall13!E441-1)*100</f>
        <v>-2.2488477388865169</v>
      </c>
      <c r="AA445" s="39">
        <f>AVERAGE(Fall13!N442:N453)</f>
        <v>1166.6348758497043</v>
      </c>
      <c r="AB445" s="74">
        <f>(Fall13!N453/Fall13!N441-1)*100</f>
        <v>0.45147934893430275</v>
      </c>
      <c r="AD445" s="63">
        <f>AVERAGE(Fall13!U442:U453)</f>
        <v>111.93921001356729</v>
      </c>
      <c r="AE445" s="15">
        <f>(Fall13!U453/Fall13!U441-1)*100</f>
        <v>0.41087839479492239</v>
      </c>
      <c r="AG445" s="65" t="e">
        <f>AVERAGE(Fall13!#REF!)</f>
        <v>#REF!</v>
      </c>
      <c r="AH445" s="15" t="e">
        <f>(Fall13!#REF!/Fall13!#REF!-1)*100</f>
        <v>#REF!</v>
      </c>
      <c r="AJ445" s="65" t="e">
        <f>AVERAGE(Fall13!#REF!)</f>
        <v>#REF!</v>
      </c>
      <c r="AK445" s="15" t="e">
        <f>(Fall13!#REF!/Fall13!#REF!-1)*100</f>
        <v>#REF!</v>
      </c>
      <c r="AM445" s="127">
        <f>Fall13!R453/Fall13!$R$16</f>
        <v>1.2458784082510488</v>
      </c>
      <c r="AN445" s="128" t="e">
        <f>Fall13!#REF!/Fall13!#REF!</f>
        <v>#REF!</v>
      </c>
      <c r="AP445" s="65">
        <f>Fall13!R453/Fall13!$R$125</f>
        <v>1.0650442844745875</v>
      </c>
      <c r="AQ445" s="65" t="e">
        <f>Fall13!#REF!/Fall13!#REF!</f>
        <v>#REF!</v>
      </c>
    </row>
    <row r="446" spans="14:43">
      <c r="N446">
        <f>Fall13!A454</f>
        <v>2027</v>
      </c>
      <c r="O446">
        <f>Fall13!B454</f>
        <v>6</v>
      </c>
      <c r="P446" s="39">
        <f>AVERAGE(Fall13!Q443:Q454)</f>
        <v>1193368.9878465368</v>
      </c>
      <c r="Q446" s="39">
        <f>AVERAGE(Fall13!T443:T454)</f>
        <v>40562.087259284228</v>
      </c>
      <c r="R446" s="15">
        <f>(Fall13!Q455/Fall13!Q443-1)*100</f>
        <v>3.241269283118875</v>
      </c>
      <c r="S446" s="118">
        <f>(Fall13!R454/Fall13!R442-1)*100</f>
        <v>1.2302020768870214</v>
      </c>
      <c r="T446" s="119">
        <f>AVERAGE(Fall13!R443:R454)</f>
        <v>45733.848129278755</v>
      </c>
      <c r="U446" s="39">
        <f>AVERAGE(Fall13!M443:M454)</f>
        <v>7832.0284165766561</v>
      </c>
      <c r="V446" s="15">
        <f>(Fall13!M454/Fall13!M442-1)*100</f>
        <v>1.6821016514817488</v>
      </c>
      <c r="X446" s="39">
        <f>AVERAGE(Fall13!E443:E454)</f>
        <v>248.39571677028388</v>
      </c>
      <c r="Y446" s="15">
        <f>(Fall13!E454/Fall13!E442-1)*100</f>
        <v>-2.2503757357412946</v>
      </c>
      <c r="AA446" s="39">
        <f>AVERAGE(Fall13!N443:N454)</f>
        <v>1167.0814814376147</v>
      </c>
      <c r="AB446" s="74">
        <f>(Fall13!N454/Fall13!N442-1)*100</f>
        <v>0.46038829848071838</v>
      </c>
      <c r="AD446" s="63">
        <f>AVERAGE(Fall13!U443:U454)</f>
        <v>111.97755259455944</v>
      </c>
      <c r="AE446" s="15">
        <f>(Fall13!U454/Fall13!U442-1)*100</f>
        <v>0.41183349141606929</v>
      </c>
      <c r="AG446" s="65" t="e">
        <f>AVERAGE(Fall13!#REF!)</f>
        <v>#REF!</v>
      </c>
      <c r="AH446" s="15" t="e">
        <f>(Fall13!#REF!/Fall13!#REF!-1)*100</f>
        <v>#REF!</v>
      </c>
      <c r="AJ446" s="65" t="e">
        <f>AVERAGE(Fall13!#REF!)</f>
        <v>#REF!</v>
      </c>
      <c r="AK446" s="15" t="e">
        <f>(Fall13!#REF!/Fall13!#REF!-1)*100</f>
        <v>#REF!</v>
      </c>
      <c r="AM446" s="127">
        <f>Fall13!R454/Fall13!$R$16</f>
        <v>1.2471791336949611</v>
      </c>
      <c r="AN446" s="128" t="e">
        <f>Fall13!#REF!/Fall13!#REF!</f>
        <v>#REF!</v>
      </c>
      <c r="AP446" s="65">
        <f>Fall13!R454/Fall13!$R$125</f>
        <v>1.0661562149732098</v>
      </c>
      <c r="AQ446" s="65" t="e">
        <f>Fall13!#REF!/Fall13!#REF!</f>
        <v>#REF!</v>
      </c>
    </row>
    <row r="447" spans="14:43">
      <c r="N447">
        <f>Fall13!A455</f>
        <v>2027</v>
      </c>
      <c r="O447">
        <f>Fall13!B455</f>
        <v>7</v>
      </c>
      <c r="P447" s="39">
        <f>AVERAGE(Fall13!Q444:Q455)</f>
        <v>1196545.3520590037</v>
      </c>
      <c r="Q447" s="39">
        <f>AVERAGE(Fall13!T444:T455)</f>
        <v>40606.090523797619</v>
      </c>
      <c r="R447" s="15">
        <f>(Fall13!Q456/Fall13!Q444-1)*100</f>
        <v>3.2371538059245974</v>
      </c>
      <c r="S447" s="118">
        <f>(Fall13!R455/Fall13!R443-1)*100</f>
        <v>1.2344804853135161</v>
      </c>
      <c r="T447" s="119">
        <f>AVERAGE(Fall13!R444:R455)</f>
        <v>45780.634244383073</v>
      </c>
      <c r="U447" s="39">
        <f>AVERAGE(Fall13!M444:M455)</f>
        <v>7842.8811137181501</v>
      </c>
      <c r="V447" s="15">
        <f>(Fall13!M455/Fall13!M443-1)*100</f>
        <v>1.6755431071552973</v>
      </c>
      <c r="X447" s="39">
        <f>AVERAGE(Fall13!E444:E455)</f>
        <v>247.92394649487963</v>
      </c>
      <c r="Y447" s="15">
        <f>(Fall13!E455/Fall13!E443-1)*100</f>
        <v>-2.255264158609771</v>
      </c>
      <c r="AA447" s="39">
        <f>AVERAGE(Fall13!N444:N455)</f>
        <v>1167.5368980643627</v>
      </c>
      <c r="AB447" s="74">
        <f>(Fall13!N455/Fall13!N443-1)*100</f>
        <v>0.46942266063751958</v>
      </c>
      <c r="AD447" s="63">
        <f>AVERAGE(Fall13!U444:U455)</f>
        <v>112.01622838355973</v>
      </c>
      <c r="AE447" s="15">
        <f>(Fall13!U455/Fall13!U443-1)*100</f>
        <v>0.41526460553691358</v>
      </c>
      <c r="AG447" s="65" t="e">
        <f>AVERAGE(Fall13!#REF!)</f>
        <v>#REF!</v>
      </c>
      <c r="AH447" s="15" t="e">
        <f>(Fall13!#REF!/Fall13!#REF!-1)*100</f>
        <v>#REF!</v>
      </c>
      <c r="AJ447" s="65" t="e">
        <f>AVERAGE(Fall13!#REF!)</f>
        <v>#REF!</v>
      </c>
      <c r="AK447" s="15" t="e">
        <f>(Fall13!#REF!/Fall13!#REF!-1)*100</f>
        <v>#REF!</v>
      </c>
      <c r="AM447" s="127">
        <f>Fall13!R455/Fall13!$R$16</f>
        <v>1.2484723991021216</v>
      </c>
      <c r="AN447" s="128" t="e">
        <f>Fall13!#REF!/Fall13!#REF!</f>
        <v>#REF!</v>
      </c>
      <c r="AP447" s="65">
        <f>Fall13!R455/Fall13!$R$125</f>
        <v>1.0672617682287147</v>
      </c>
      <c r="AQ447" s="65" t="e">
        <f>Fall13!#REF!/Fall13!#REF!</f>
        <v>#REF!</v>
      </c>
    </row>
    <row r="448" spans="14:43">
      <c r="N448">
        <f>Fall13!A456</f>
        <v>2027</v>
      </c>
      <c r="O448">
        <f>Fall13!B456</f>
        <v>8</v>
      </c>
      <c r="P448" s="39">
        <f>AVERAGE(Fall13!Q445:Q456)</f>
        <v>1199726.2356048536</v>
      </c>
      <c r="Q448" s="39">
        <f>AVERAGE(Fall13!T445:T456)</f>
        <v>40650.136817775187</v>
      </c>
      <c r="R448" s="15">
        <f>(Fall13!Q457/Fall13!Q445-1)*100</f>
        <v>3.228483474604138</v>
      </c>
      <c r="S448" s="118">
        <f>(Fall13!R456/Fall13!R444-1)*100</f>
        <v>1.2356140525275672</v>
      </c>
      <c r="T448" s="119">
        <f>AVERAGE(Fall13!R445:R456)</f>
        <v>45827.510722173502</v>
      </c>
      <c r="U448" s="39">
        <f>AVERAGE(Fall13!M445:M456)</f>
        <v>7853.7128346601885</v>
      </c>
      <c r="V448" s="15">
        <f>(Fall13!M456/Fall13!M444-1)*100</f>
        <v>1.6698957768430667</v>
      </c>
      <c r="X448" s="39">
        <f>AVERAGE(Fall13!E445:E456)</f>
        <v>247.45317398422981</v>
      </c>
      <c r="Y448" s="15">
        <f>(Fall13!E456/Fall13!E444-1)*100</f>
        <v>-2.2547412063004812</v>
      </c>
      <c r="AA448" s="39">
        <f>AVERAGE(Fall13!N445:N456)</f>
        <v>1167.9981905647912</v>
      </c>
      <c r="AB448" s="74">
        <f>(Fall13!N456/Fall13!N444-1)*100</f>
        <v>0.47543657142514739</v>
      </c>
      <c r="AD448" s="63">
        <f>AVERAGE(Fall13!U445:U456)</f>
        <v>112.05536675772392</v>
      </c>
      <c r="AE448" s="15">
        <f>(Fall13!U456/Fall13!U444-1)*100</f>
        <v>0.42008089023872763</v>
      </c>
      <c r="AG448" s="65" t="e">
        <f>AVERAGE(Fall13!#REF!)</f>
        <v>#REF!</v>
      </c>
      <c r="AH448" s="15" t="e">
        <f>(Fall13!#REF!/Fall13!#REF!-1)*100</f>
        <v>#REF!</v>
      </c>
      <c r="AJ448" s="65" t="e">
        <f>AVERAGE(Fall13!#REF!)</f>
        <v>#REF!</v>
      </c>
      <c r="AK448" s="15" t="e">
        <f>(Fall13!#REF!/Fall13!#REF!-1)*100</f>
        <v>#REF!</v>
      </c>
      <c r="AM448" s="127">
        <f>Fall13!R456/Fall13!$R$16</f>
        <v>1.2497501163272975</v>
      </c>
      <c r="AN448" s="128" t="e">
        <f>Fall13!#REF!/Fall13!#REF!</f>
        <v>#REF!</v>
      </c>
      <c r="AP448" s="65">
        <f>Fall13!R456/Fall13!$R$125</f>
        <v>1.0683540300568639</v>
      </c>
      <c r="AQ448" s="65" t="e">
        <f>Fall13!#REF!/Fall13!#REF!</f>
        <v>#REF!</v>
      </c>
    </row>
    <row r="449" spans="14:43">
      <c r="N449">
        <f>Fall13!A457</f>
        <v>2027</v>
      </c>
      <c r="O449">
        <f>Fall13!B457</f>
        <v>9</v>
      </c>
      <c r="P449" s="39">
        <f>AVERAGE(Fall13!Q446:Q457)</f>
        <v>1202907.035143614</v>
      </c>
      <c r="Q449" s="39">
        <f>AVERAGE(Fall13!T446:T457)</f>
        <v>40694.077621234639</v>
      </c>
      <c r="R449" s="15">
        <f>(Fall13!Q458/Fall13!Q446-1)*100</f>
        <v>3.216098725399541</v>
      </c>
      <c r="S449" s="118">
        <f>(Fall13!R457/Fall13!R445-1)*100</f>
        <v>1.2341292115929825</v>
      </c>
      <c r="T449" s="119">
        <f>AVERAGE(Fall13!R446:R457)</f>
        <v>45874.3769068849</v>
      </c>
      <c r="U449" s="39">
        <f>AVERAGE(Fall13!M446:M457)</f>
        <v>7864.5512645669869</v>
      </c>
      <c r="V449" s="15">
        <f>(Fall13!M457/Fall13!M445-1)*100</f>
        <v>1.6685706075714846</v>
      </c>
      <c r="X449" s="39">
        <f>AVERAGE(Fall13!E446:E457)</f>
        <v>246.98562230985681</v>
      </c>
      <c r="Y449" s="15">
        <f>(Fall13!E457/Fall13!E445-1)*100</f>
        <v>-2.2434099980384703</v>
      </c>
      <c r="AA449" s="39">
        <f>AVERAGE(Fall13!N446:N457)</f>
        <v>1168.4603944994753</v>
      </c>
      <c r="AB449" s="74">
        <f>(Fall13!N457/Fall13!N445-1)*100</f>
        <v>0.47634038884811769</v>
      </c>
      <c r="AD449" s="63">
        <f>AVERAGE(Fall13!U446:U457)</f>
        <v>112.09498246711284</v>
      </c>
      <c r="AE449" s="15">
        <f>(Fall13!U457/Fall13!U445-1)*100</f>
        <v>0.42506001568183294</v>
      </c>
      <c r="AG449" s="65" t="e">
        <f>AVERAGE(Fall13!#REF!)</f>
        <v>#REF!</v>
      </c>
      <c r="AH449" s="15" t="e">
        <f>(Fall13!#REF!/Fall13!#REF!-1)*100</f>
        <v>#REF!</v>
      </c>
      <c r="AJ449" s="65" t="e">
        <f>AVERAGE(Fall13!#REF!)</f>
        <v>#REF!</v>
      </c>
      <c r="AK449" s="15" t="e">
        <f>(Fall13!#REF!/Fall13!#REF!-1)*100</f>
        <v>#REF!</v>
      </c>
      <c r="AM449" s="127">
        <f>Fall13!R457/Fall13!$R$16</f>
        <v>1.250960654447598</v>
      </c>
      <c r="AN449" s="128" t="e">
        <f>Fall13!#REF!/Fall13!#REF!</f>
        <v>#REF!</v>
      </c>
      <c r="AP449" s="65">
        <f>Fall13!R457/Fall13!$R$125</f>
        <v>1.0693888635507478</v>
      </c>
      <c r="AQ449" s="65" t="e">
        <f>Fall13!#REF!/Fall13!#REF!</f>
        <v>#REF!</v>
      </c>
    </row>
    <row r="450" spans="14:43">
      <c r="N450">
        <f>Fall13!A458</f>
        <v>2027</v>
      </c>
      <c r="O450">
        <f>Fall13!B458</f>
        <v>10</v>
      </c>
      <c r="P450" s="39">
        <f>AVERAGE(Fall13!Q447:Q458)</f>
        <v>1206084.0843710722</v>
      </c>
      <c r="Q450" s="39">
        <f>AVERAGE(Fall13!T447:T458)</f>
        <v>40737.800875139459</v>
      </c>
      <c r="R450" s="15">
        <f>(Fall13!Q459/Fall13!Q447-1)*100</f>
        <v>3.202182595496228</v>
      </c>
      <c r="S450" s="118">
        <f>(Fall13!R458/Fall13!R446-1)*100</f>
        <v>1.2322467692387207</v>
      </c>
      <c r="T450" s="119">
        <f>AVERAGE(Fall13!R447:R458)</f>
        <v>45921.217630839565</v>
      </c>
      <c r="U450" s="39">
        <f>AVERAGE(Fall13!M447:M458)</f>
        <v>7875.4188286691378</v>
      </c>
      <c r="V450" s="15">
        <f>(Fall13!M458/Fall13!M446-1)*100</f>
        <v>1.6707272075694224</v>
      </c>
      <c r="X450" s="39">
        <f>AVERAGE(Fall13!E447:E458)</f>
        <v>246.52258715724258</v>
      </c>
      <c r="Y450" s="15">
        <f>(Fall13!E458/Fall13!E446-1)*100</f>
        <v>-2.2258636420515066</v>
      </c>
      <c r="AA450" s="39">
        <f>AVERAGE(Fall13!N447:N458)</f>
        <v>1168.9205942424378</v>
      </c>
      <c r="AB450" s="74">
        <f>(Fall13!N458/Fall13!N446-1)*100</f>
        <v>0.47427503030152973</v>
      </c>
      <c r="AD450" s="63">
        <f>AVERAGE(Fall13!U447:U458)</f>
        <v>112.1350238781868</v>
      </c>
      <c r="AE450" s="15">
        <f>(Fall13!U458/Fall13!U446-1)*100</f>
        <v>0.42948184050364269</v>
      </c>
      <c r="AG450" s="65" t="e">
        <f>AVERAGE(Fall13!#REF!)</f>
        <v>#REF!</v>
      </c>
      <c r="AH450" s="15" t="e">
        <f>(Fall13!#REF!/Fall13!#REF!-1)*100</f>
        <v>#REF!</v>
      </c>
      <c r="AJ450" s="65" t="e">
        <f>AVERAGE(Fall13!#REF!)</f>
        <v>#REF!</v>
      </c>
      <c r="AK450" s="15" t="e">
        <f>(Fall13!#REF!/Fall13!#REF!-1)*100</f>
        <v>#REF!</v>
      </c>
      <c r="AM450" s="127">
        <f>Fall13!R458/Fall13!$R$16</f>
        <v>1.2521677593560827</v>
      </c>
      <c r="AN450" s="128" t="e">
        <f>Fall13!#REF!/Fall13!#REF!</f>
        <v>#REF!</v>
      </c>
      <c r="AP450" s="65">
        <f>Fall13!R458/Fall13!$R$125</f>
        <v>1.070420762149382</v>
      </c>
      <c r="AQ450" s="65" t="e">
        <f>Fall13!#REF!/Fall13!#REF!</f>
        <v>#REF!</v>
      </c>
    </row>
    <row r="451" spans="14:43">
      <c r="N451">
        <f>Fall13!A459</f>
        <v>2027</v>
      </c>
      <c r="O451">
        <f>Fall13!B459</f>
        <v>11</v>
      </c>
      <c r="P451" s="39">
        <f>AVERAGE(Fall13!Q448:Q459)</f>
        <v>1209255.8299274957</v>
      </c>
      <c r="Q451" s="39">
        <f>AVERAGE(Fall13!T448:T459)</f>
        <v>40781.275787337006</v>
      </c>
      <c r="R451" s="15">
        <f>(Fall13!Q460/Fall13!Q448-1)*100</f>
        <v>3.1885859075202472</v>
      </c>
      <c r="S451" s="118">
        <f>(Fall13!R459/Fall13!R447-1)*100</f>
        <v>1.2326170774047851</v>
      </c>
      <c r="T451" s="119">
        <f>AVERAGE(Fall13!R448:R459)</f>
        <v>45968.119501336449</v>
      </c>
      <c r="U451" s="39">
        <f>AVERAGE(Fall13!M448:M459)</f>
        <v>7886.32457982287</v>
      </c>
      <c r="V451" s="15">
        <f>(Fall13!M459/Fall13!M447-1)*100</f>
        <v>1.6743285342028402</v>
      </c>
      <c r="X451" s="39">
        <f>AVERAGE(Fall13!E448:E459)</f>
        <v>246.06376998181864</v>
      </c>
      <c r="Y451" s="15">
        <f>(Fall13!E459/Fall13!E447-1)*100</f>
        <v>-2.2099110482392326</v>
      </c>
      <c r="AA451" s="39">
        <f>AVERAGE(Fall13!N448:N459)</f>
        <v>1169.3790224659358</v>
      </c>
      <c r="AB451" s="74">
        <f>(Fall13!N459/Fall13!N447-1)*100</f>
        <v>0.47252181956871642</v>
      </c>
      <c r="AD451" s="63">
        <f>AVERAGE(Fall13!U448:U459)</f>
        <v>112.17537635612206</v>
      </c>
      <c r="AE451" s="15">
        <f>(Fall13!U459/Fall13!U447-1)*100</f>
        <v>0.43266260626790842</v>
      </c>
      <c r="AG451" s="65" t="e">
        <f>AVERAGE(Fall13!#REF!)</f>
        <v>#REF!</v>
      </c>
      <c r="AH451" s="15" t="e">
        <f>(Fall13!#REF!/Fall13!#REF!-1)*100</f>
        <v>#REF!</v>
      </c>
      <c r="AJ451" s="65" t="e">
        <f>AVERAGE(Fall13!#REF!)</f>
        <v>#REF!</v>
      </c>
      <c r="AK451" s="15" t="e">
        <f>(Fall13!#REF!/Fall13!#REF!-1)*100</f>
        <v>#REF!</v>
      </c>
      <c r="AM451" s="127">
        <f>Fall13!R459/Fall13!$R$16</f>
        <v>1.2534302691226928</v>
      </c>
      <c r="AN451" s="128" t="e">
        <f>Fall13!#REF!/Fall13!#REF!</f>
        <v>#REF!</v>
      </c>
      <c r="AP451" s="65">
        <f>Fall13!R459/Fall13!$R$125</f>
        <v>1.0715000238189931</v>
      </c>
      <c r="AQ451" s="65" t="e">
        <f>Fall13!#REF!/Fall13!#REF!</f>
        <v>#REF!</v>
      </c>
    </row>
    <row r="452" spans="14:43">
      <c r="N452">
        <f>Fall13!A460</f>
        <v>2027</v>
      </c>
      <c r="O452">
        <f>Fall13!B460</f>
        <v>12</v>
      </c>
      <c r="P452" s="39">
        <f>AVERAGE(Fall13!Q449:Q460)</f>
        <v>1212422.5323117368</v>
      </c>
      <c r="Q452" s="39">
        <f>AVERAGE(Fall13!T449:T460)</f>
        <v>40824.535271288085</v>
      </c>
      <c r="R452" s="15">
        <f>(Fall13!Q461/Fall13!Q449-1)*100</f>
        <v>3.1760930951648447</v>
      </c>
      <c r="S452" s="118">
        <f>(Fall13!R460/Fall13!R448-1)*100</f>
        <v>1.236683101889513</v>
      </c>
      <c r="T452" s="119">
        <f>AVERAGE(Fall13!R449:R460)</f>
        <v>46015.224943097557</v>
      </c>
      <c r="U452" s="39">
        <f>AVERAGE(Fall13!M449:M460)</f>
        <v>7897.2641115355937</v>
      </c>
      <c r="V452" s="15">
        <f>(Fall13!M460/Fall13!M448-1)*100</f>
        <v>1.6773131093749782</v>
      </c>
      <c r="X452" s="39">
        <f>AVERAGE(Fall13!E449:E460)</f>
        <v>245.60764059015102</v>
      </c>
      <c r="Y452" s="15">
        <f>(Fall13!E460/Fall13!E448-1)*100</f>
        <v>-2.2015756111384954</v>
      </c>
      <c r="AA452" s="39">
        <f>AVERAGE(Fall13!N449:N460)</f>
        <v>1169.8382095051941</v>
      </c>
      <c r="AB452" s="74">
        <f>(Fall13!N460/Fall13!N448-1)*100</f>
        <v>0.47344712906915998</v>
      </c>
      <c r="AD452" s="63">
        <f>AVERAGE(Fall13!U449:U460)</f>
        <v>112.21589164612449</v>
      </c>
      <c r="AE452" s="15">
        <f>(Fall13!U460/Fall13!U448-1)*100</f>
        <v>0.43423915628615362</v>
      </c>
      <c r="AG452" s="65" t="e">
        <f>AVERAGE(Fall13!#REF!)</f>
        <v>#REF!</v>
      </c>
      <c r="AH452" s="15" t="e">
        <f>(Fall13!#REF!/Fall13!#REF!-1)*100</f>
        <v>#REF!</v>
      </c>
      <c r="AJ452" s="65" t="e">
        <f>AVERAGE(Fall13!#REF!)</f>
        <v>#REF!</v>
      </c>
      <c r="AK452" s="15" t="e">
        <f>(Fall13!#REF!/Fall13!#REF!-1)*100</f>
        <v>#REF!</v>
      </c>
      <c r="AM452" s="127">
        <f>Fall13!R460/Fall13!$R$16</f>
        <v>1.2547820375906309</v>
      </c>
      <c r="AN452" s="128" t="e">
        <f>Fall13!#REF!/Fall13!#REF!</f>
        <v>#REF!</v>
      </c>
      <c r="AP452" s="65">
        <f>Fall13!R460/Fall13!$R$125</f>
        <v>1.0726555886567621</v>
      </c>
      <c r="AQ452" s="65" t="e">
        <f>Fall13!#REF!/Fall13!#REF!</f>
        <v>#REF!</v>
      </c>
    </row>
    <row r="453" spans="14:43">
      <c r="N453">
        <f>Fall13!A461</f>
        <v>2028</v>
      </c>
      <c r="O453">
        <f>Fall13!B461</f>
        <v>1</v>
      </c>
      <c r="P453" s="39">
        <f>AVERAGE(Fall13!Q450:Q461)</f>
        <v>1215585.383493413</v>
      </c>
      <c r="Q453" s="39">
        <f>AVERAGE(Fall13!T450:T461)</f>
        <v>40867.620939583707</v>
      </c>
      <c r="R453" s="15">
        <f>(Fall13!Q462/Fall13!Q450-1)*100</f>
        <v>3.1704580993110243</v>
      </c>
      <c r="S453" s="118">
        <f>(Fall13!R461/Fall13!R449-1)*100</f>
        <v>1.2421931403118425</v>
      </c>
      <c r="T453" s="119">
        <f>AVERAGE(Fall13!R450:R461)</f>
        <v>46062.591158669842</v>
      </c>
      <c r="U453" s="39">
        <f>AVERAGE(Fall13!M450:M461)</f>
        <v>7908.2190419906628</v>
      </c>
      <c r="V453" s="15">
        <f>(Fall13!M461/Fall13!M449-1)*100</f>
        <v>1.6774414268014404</v>
      </c>
      <c r="X453" s="39">
        <f>AVERAGE(Fall13!E450:E461)</f>
        <v>245.15259579231906</v>
      </c>
      <c r="Y453" s="15">
        <f>(Fall13!E461/Fall13!E449-1)*100</f>
        <v>-2.2011070593701887</v>
      </c>
      <c r="AA453" s="39">
        <f>AVERAGE(Fall13!N450:N461)</f>
        <v>1170.3039404865744</v>
      </c>
      <c r="AB453" s="74">
        <f>(Fall13!N461/Fall13!N449-1)*100</f>
        <v>0.47664704040852879</v>
      </c>
      <c r="AD453" s="63">
        <f>AVERAGE(Fall13!U450:U461)</f>
        <v>112.25648683761533</v>
      </c>
      <c r="AE453" s="15">
        <f>(Fall13!U461/Fall13!U449-1)*100</f>
        <v>0.43492214299238885</v>
      </c>
      <c r="AG453" s="65" t="e">
        <f>AVERAGE(Fall13!#REF!)</f>
        <v>#REF!</v>
      </c>
      <c r="AH453" s="15" t="e">
        <f>(Fall13!#REF!/Fall13!#REF!-1)*100</f>
        <v>#REF!</v>
      </c>
      <c r="AJ453" s="65" t="e">
        <f>AVERAGE(Fall13!#REF!)</f>
        <v>#REF!</v>
      </c>
      <c r="AK453" s="15" t="e">
        <f>(Fall13!#REF!/Fall13!#REF!-1)*100</f>
        <v>#REF!</v>
      </c>
      <c r="AM453" s="127">
        <f>Fall13!R461/Fall13!$R$16</f>
        <v>1.2562001358994725</v>
      </c>
      <c r="AN453" s="128" t="e">
        <f>Fall13!#REF!/Fall13!#REF!</f>
        <v>#REF!</v>
      </c>
      <c r="AP453" s="65">
        <f>Fall13!R461/Fall13!$R$125</f>
        <v>1.0738678558319956</v>
      </c>
      <c r="AQ453" s="65" t="e">
        <f>Fall13!#REF!/Fall13!#REF!</f>
        <v>#REF!</v>
      </c>
    </row>
    <row r="454" spans="14:43">
      <c r="N454">
        <f>Fall13!A462</f>
        <v>2028</v>
      </c>
      <c r="O454">
        <f>Fall13!B462</f>
        <v>2</v>
      </c>
      <c r="P454" s="39">
        <f>AVERAGE(Fall13!Q451:Q462)</f>
        <v>1218750.7915982204</v>
      </c>
      <c r="Q454" s="39">
        <f>AVERAGE(Fall13!T451:T462)</f>
        <v>40910.636280129555</v>
      </c>
      <c r="R454" s="15">
        <f>(Fall13!Q463/Fall13!Q451-1)*100</f>
        <v>3.1670448982949351</v>
      </c>
      <c r="S454" s="118">
        <f>(Fall13!R462/Fall13!R450-1)*100</f>
        <v>1.2454572479150272</v>
      </c>
      <c r="T454" s="119">
        <f>AVERAGE(Fall13!R451:R462)</f>
        <v>46110.130391451617</v>
      </c>
      <c r="U454" s="39">
        <f>AVERAGE(Fall13!M451:M462)</f>
        <v>7919.172214667934</v>
      </c>
      <c r="V454" s="15">
        <f>(Fall13!M462/Fall13!M450-1)*100</f>
        <v>1.6749727612853205</v>
      </c>
      <c r="X454" s="39">
        <f>AVERAGE(Fall13!E451:E462)</f>
        <v>244.69666024739516</v>
      </c>
      <c r="Y454" s="15">
        <f>(Fall13!E462/Fall13!E450-1)*100</f>
        <v>-2.2097481726781276</v>
      </c>
      <c r="AA454" s="39">
        <f>AVERAGE(Fall13!N451:N462)</f>
        <v>1170.773269944762</v>
      </c>
      <c r="AB454" s="74">
        <f>(Fall13!N462/Fall13!N450-1)*100</f>
        <v>0.48122322508596937</v>
      </c>
      <c r="AD454" s="63">
        <f>AVERAGE(Fall13!U451:U462)</f>
        <v>112.297217649591</v>
      </c>
      <c r="AE454" s="15">
        <f>(Fall13!U462/Fall13!U450-1)*100</f>
        <v>0.43622396034477262</v>
      </c>
      <c r="AG454" s="65" t="e">
        <f>AVERAGE(Fall13!#REF!)</f>
        <v>#REF!</v>
      </c>
      <c r="AH454" s="15" t="e">
        <f>(Fall13!#REF!/Fall13!#REF!-1)*100</f>
        <v>#REF!</v>
      </c>
      <c r="AJ454" s="65" t="e">
        <f>AVERAGE(Fall13!#REF!)</f>
        <v>#REF!</v>
      </c>
      <c r="AK454" s="15" t="e">
        <f>(Fall13!#REF!/Fall13!#REF!-1)*100</f>
        <v>#REF!</v>
      </c>
      <c r="AM454" s="127">
        <f>Fall13!R462/Fall13!$R$16</f>
        <v>1.2575249815142908</v>
      </c>
      <c r="AN454" s="128" t="e">
        <f>Fall13!#REF!/Fall13!#REF!</f>
        <v>#REF!</v>
      </c>
      <c r="AP454" s="65">
        <f>Fall13!R462/Fall13!$R$125</f>
        <v>1.0750004055579789</v>
      </c>
      <c r="AQ454" s="65" t="e">
        <f>Fall13!#REF!/Fall13!#REF!</f>
        <v>#REF!</v>
      </c>
    </row>
    <row r="455" spans="14:43">
      <c r="N455">
        <f>Fall13!A463</f>
        <v>2028</v>
      </c>
      <c r="O455">
        <f>Fall13!B463</f>
        <v>3</v>
      </c>
      <c r="P455" s="39">
        <f>AVERAGE(Fall13!Q452:Q463)</f>
        <v>1221921.0005593998</v>
      </c>
      <c r="Q455" s="39">
        <f>AVERAGE(Fall13!T452:T463)</f>
        <v>40953.61524276952</v>
      </c>
      <c r="R455" s="15">
        <f>(Fall13!Q464/Fall13!Q452-1)*100</f>
        <v>3.1603093189367382</v>
      </c>
      <c r="S455" s="118">
        <f>(Fall13!R463/Fall13!R451-1)*100</f>
        <v>1.2447411963613098</v>
      </c>
      <c r="T455" s="119">
        <f>AVERAGE(Fall13!R452:R463)</f>
        <v>46157.690151024268</v>
      </c>
      <c r="U455" s="39">
        <f>AVERAGE(Fall13!M452:M463)</f>
        <v>7930.0880616684508</v>
      </c>
      <c r="V455" s="15">
        <f>(Fall13!M463/Fall13!M451-1)*100</f>
        <v>1.6669506030288828</v>
      </c>
      <c r="X455" s="39">
        <f>AVERAGE(Fall13!E452:E463)</f>
        <v>244.23907577267869</v>
      </c>
      <c r="Y455" s="15">
        <f>(Fall13!E463/Fall13!E451-1)*100</f>
        <v>-2.2216855892003951</v>
      </c>
      <c r="AA455" s="39">
        <f>AVERAGE(Fall13!N452:N463)</f>
        <v>1171.2464568866674</v>
      </c>
      <c r="AB455" s="74">
        <f>(Fall13!N463/Fall13!N451-1)*100</f>
        <v>0.48564442397864838</v>
      </c>
      <c r="AD455" s="63">
        <f>AVERAGE(Fall13!U452:U463)</f>
        <v>112.3381536703272</v>
      </c>
      <c r="AE455" s="15">
        <f>(Fall13!U463/Fall13!U451-1)*100</f>
        <v>0.43829301377584784</v>
      </c>
      <c r="AG455" s="65" t="e">
        <f>AVERAGE(Fall13!#REF!)</f>
        <v>#REF!</v>
      </c>
      <c r="AH455" s="15" t="e">
        <f>(Fall13!#REF!/Fall13!#REF!-1)*100</f>
        <v>#REF!</v>
      </c>
      <c r="AJ455" s="65" t="e">
        <f>AVERAGE(Fall13!#REF!)</f>
        <v>#REF!</v>
      </c>
      <c r="AK455" s="15" t="e">
        <f>(Fall13!#REF!/Fall13!#REF!-1)*100</f>
        <v>#REF!</v>
      </c>
      <c r="AM455" s="127">
        <f>Fall13!R463/Fall13!$R$16</f>
        <v>1.2587827788219841</v>
      </c>
      <c r="AN455" s="128" t="e">
        <f>Fall13!#REF!/Fall13!#REF!</f>
        <v>#REF!</v>
      </c>
      <c r="AP455" s="65">
        <f>Fall13!R463/Fall13!$R$125</f>
        <v>1.0760756387626917</v>
      </c>
      <c r="AQ455" s="65" t="e">
        <f>Fall13!#REF!/Fall13!#REF!</f>
        <v>#REF!</v>
      </c>
    </row>
    <row r="456" spans="14:43">
      <c r="N456">
        <f>Fall13!A464</f>
        <v>2028</v>
      </c>
      <c r="O456">
        <f>Fall13!B464</f>
        <v>4</v>
      </c>
      <c r="P456" s="39">
        <f>AVERAGE(Fall13!Q453:Q464)</f>
        <v>1225092.9690697945</v>
      </c>
      <c r="Q456" s="39">
        <f>AVERAGE(Fall13!T453:T464)</f>
        <v>40996.523154068527</v>
      </c>
      <c r="R456" s="15">
        <f>(Fall13!Q465/Fall13!Q453-1)*100</f>
        <v>3.1536754978539916</v>
      </c>
      <c r="S456" s="118">
        <f>(Fall13!R464/Fall13!R452-1)*100</f>
        <v>1.2418821774647704</v>
      </c>
      <c r="T456" s="119">
        <f>AVERAGE(Fall13!R453:R464)</f>
        <v>46205.189644089674</v>
      </c>
      <c r="U456" s="39">
        <f>AVERAGE(Fall13!M453:M464)</f>
        <v>7940.9330995942255</v>
      </c>
      <c r="V456" s="15">
        <f>(Fall13!M464/Fall13!M452-1)*100</f>
        <v>1.6536991686452396</v>
      </c>
      <c r="X456" s="39">
        <f>AVERAGE(Fall13!E453:E464)</f>
        <v>243.78035140179017</v>
      </c>
      <c r="Y456" s="15">
        <f>(Fall13!E464/Fall13!E452-1)*100</f>
        <v>-2.2310747896545191</v>
      </c>
      <c r="AA456" s="39">
        <f>AVERAGE(Fall13!N453:N464)</f>
        <v>1171.7227296294193</v>
      </c>
      <c r="AB456" s="74">
        <f>(Fall13!N464/Fall13!N452-1)*100</f>
        <v>0.48891804418742524</v>
      </c>
      <c r="AD456" s="63">
        <f>AVERAGE(Fall13!U453:U464)</f>
        <v>112.37936429844444</v>
      </c>
      <c r="AE456" s="15">
        <f>(Fall13!U464/Fall13!U452-1)*100</f>
        <v>0.4411102688577806</v>
      </c>
      <c r="AG456" s="65" t="e">
        <f>AVERAGE(Fall13!#REF!)</f>
        <v>#REF!</v>
      </c>
      <c r="AH456" s="15" t="e">
        <f>(Fall13!#REF!/Fall13!#REF!-1)*100</f>
        <v>#REF!</v>
      </c>
      <c r="AJ456" s="65" t="e">
        <f>AVERAGE(Fall13!#REF!)</f>
        <v>#REF!</v>
      </c>
      <c r="AK456" s="15" t="e">
        <f>(Fall13!#REF!/Fall13!#REF!-1)*100</f>
        <v>#REF!</v>
      </c>
      <c r="AM456" s="127">
        <f>Fall13!R464/Fall13!$R$16</f>
        <v>1.2600463532211494</v>
      </c>
      <c r="AN456" s="128" t="e">
        <f>Fall13!#REF!/Fall13!#REF!</f>
        <v>#REF!</v>
      </c>
      <c r="AP456" s="65">
        <f>Fall13!R464/Fall13!$R$125</f>
        <v>1.0771558105378238</v>
      </c>
      <c r="AQ456" s="65" t="e">
        <f>Fall13!#REF!/Fall13!#REF!</f>
        <v>#REF!</v>
      </c>
    </row>
    <row r="457" spans="14:43">
      <c r="N457">
        <f>Fall13!A465</f>
        <v>2028</v>
      </c>
      <c r="O457">
        <f>Fall13!B465</f>
        <v>5</v>
      </c>
      <c r="P457" s="39">
        <f>AVERAGE(Fall13!Q454:Q465)</f>
        <v>1228266.7714121684</v>
      </c>
      <c r="Q457" s="39">
        <f>AVERAGE(Fall13!T454:T465)</f>
        <v>41039.382195064049</v>
      </c>
      <c r="R457" s="15">
        <f>(Fall13!Q466/Fall13!Q454-1)*100</f>
        <v>3.1464379081389326</v>
      </c>
      <c r="S457" s="118">
        <f>(Fall13!R465/Fall13!R453-1)*100</f>
        <v>1.2401492235647238</v>
      </c>
      <c r="T457" s="119">
        <f>AVERAGE(Fall13!R454:R465)</f>
        <v>46252.671957902559</v>
      </c>
      <c r="U457" s="39">
        <f>AVERAGE(Fall13!M454:M465)</f>
        <v>7951.7177271528699</v>
      </c>
      <c r="V457" s="15">
        <f>(Fall13!M465/Fall13!M453-1)*100</f>
        <v>1.6421003311628324</v>
      </c>
      <c r="X457" s="39">
        <f>AVERAGE(Fall13!E454:E465)</f>
        <v>243.32123437922687</v>
      </c>
      <c r="Y457" s="15">
        <f>(Fall13!E465/Fall13!E453-1)*100</f>
        <v>-2.2369099081174015</v>
      </c>
      <c r="AA457" s="39">
        <f>AVERAGE(Fall13!N454:N465)</f>
        <v>1172.2015963198553</v>
      </c>
      <c r="AB457" s="74">
        <f>(Fall13!N465/Fall13!N453-1)*100</f>
        <v>0.49149528442407053</v>
      </c>
      <c r="AD457" s="63">
        <f>AVERAGE(Fall13!U454:U465)</f>
        <v>112.42098627986093</v>
      </c>
      <c r="AE457" s="15">
        <f>(Fall13!U465/Fall13!U453-1)*100</f>
        <v>0.44538004857657132</v>
      </c>
      <c r="AG457" s="65" t="e">
        <f>AVERAGE(Fall13!#REF!)</f>
        <v>#REF!</v>
      </c>
      <c r="AH457" s="15" t="e">
        <f>(Fall13!#REF!/Fall13!#REF!-1)*100</f>
        <v>#REF!</v>
      </c>
      <c r="AJ457" s="65" t="e">
        <f>AVERAGE(Fall13!#REF!)</f>
        <v>#REF!</v>
      </c>
      <c r="AK457" s="15" t="e">
        <f>(Fall13!#REF!/Fall13!#REF!-1)*100</f>
        <v>#REF!</v>
      </c>
      <c r="AM457" s="127">
        <f>Fall13!R465/Fall13!$R$16</f>
        <v>1.2613291596575347</v>
      </c>
      <c r="AN457" s="128" t="e">
        <f>Fall13!#REF!/Fall13!#REF!</f>
        <v>#REF!</v>
      </c>
      <c r="AP457" s="65">
        <f>Fall13!R465/Fall13!$R$125</f>
        <v>1.0782524228991195</v>
      </c>
      <c r="AQ457" s="65" t="e">
        <f>Fall13!#REF!/Fall13!#REF!</f>
        <v>#REF!</v>
      </c>
    </row>
    <row r="458" spans="14:43">
      <c r="N458">
        <f>Fall13!A466</f>
        <v>2028</v>
      </c>
      <c r="O458">
        <f>Fall13!B466</f>
        <v>6</v>
      </c>
      <c r="P458" s="39">
        <f>AVERAGE(Fall13!Q455:Q466)</f>
        <v>1231441.7432589077</v>
      </c>
      <c r="Q458" s="39">
        <f>AVERAGE(Fall13!T455:T466)</f>
        <v>41082.210164927063</v>
      </c>
      <c r="R458" s="15">
        <f>(Fall13!Q467/Fall13!Q455-1)*100</f>
        <v>3.1395470197794983</v>
      </c>
      <c r="S458" s="118">
        <f>(Fall13!R466/Fall13!R454-1)*100</f>
        <v>1.2417554792122587</v>
      </c>
      <c r="T458" s="119">
        <f>AVERAGE(Fall13!R455:R466)</f>
        <v>46300.265408183099</v>
      </c>
      <c r="U458" s="39">
        <f>AVERAGE(Fall13!M455:M466)</f>
        <v>7962.4715118905324</v>
      </c>
      <c r="V458" s="15">
        <f>(Fall13!M466/Fall13!M454-1)*100</f>
        <v>1.6351262408057066</v>
      </c>
      <c r="X458" s="39">
        <f>AVERAGE(Fall13!E455:E466)</f>
        <v>242.86301419802666</v>
      </c>
      <c r="Y458" s="15">
        <f>(Fall13!E466/Fall13!E454-1)*100</f>
        <v>-2.2367260354521745</v>
      </c>
      <c r="AA458" s="39">
        <f>AVERAGE(Fall13!N455:N466)</f>
        <v>1172.6826636252754</v>
      </c>
      <c r="AB458" s="74">
        <f>(Fall13!N466/Fall13!N454-1)*100</f>
        <v>0.49364087542518309</v>
      </c>
      <c r="AD458" s="63">
        <f>AVERAGE(Fall13!U455:U466)</f>
        <v>112.46313391932974</v>
      </c>
      <c r="AE458" s="15">
        <f>(Fall13!U466/Fall13!U454-1)*100</f>
        <v>0.45084647381428145</v>
      </c>
      <c r="AG458" s="65" t="e">
        <f>AVERAGE(Fall13!#REF!)</f>
        <v>#REF!</v>
      </c>
      <c r="AH458" s="15" t="e">
        <f>(Fall13!#REF!/Fall13!#REF!-1)*100</f>
        <v>#REF!</v>
      </c>
      <c r="AJ458" s="65" t="e">
        <f>AVERAGE(Fall13!#REF!)</f>
        <v>#REF!</v>
      </c>
      <c r="AK458" s="15" t="e">
        <f>(Fall13!#REF!/Fall13!#REF!-1)*100</f>
        <v>#REF!</v>
      </c>
      <c r="AM458" s="127">
        <f>Fall13!R466/Fall13!$R$16</f>
        <v>1.2626660489232102</v>
      </c>
      <c r="AN458" s="128" t="e">
        <f>Fall13!#REF!/Fall13!#REF!</f>
        <v>#REF!</v>
      </c>
      <c r="AP458" s="65">
        <f>Fall13!R466/Fall13!$R$125</f>
        <v>1.0793952681896017</v>
      </c>
      <c r="AQ458" s="65" t="e">
        <f>Fall13!#REF!/Fall13!#REF!</f>
        <v>#REF!</v>
      </c>
    </row>
    <row r="459" spans="14:43">
      <c r="N459">
        <f>Fall13!A467</f>
        <v>2028</v>
      </c>
      <c r="O459">
        <f>Fall13!B467</f>
        <v>7</v>
      </c>
      <c r="P459" s="39">
        <f>AVERAGE(Fall13!Q456:Q467)</f>
        <v>1234618.1456020628</v>
      </c>
      <c r="Q459" s="39">
        <f>AVERAGE(Fall13!T456:T467)</f>
        <v>41125.02429028917</v>
      </c>
      <c r="R459" s="15">
        <f>(Fall13!Q468/Fall13!Q456-1)*100</f>
        <v>3.134410939937271</v>
      </c>
      <c r="S459" s="118">
        <f>(Fall13!R467/Fall13!R455-1)*100</f>
        <v>1.2456129768064095</v>
      </c>
      <c r="T459" s="119">
        <f>AVERAGE(Fall13!R456:R467)</f>
        <v>46348.056212365998</v>
      </c>
      <c r="U459" s="39">
        <f>AVERAGE(Fall13!M456:M467)</f>
        <v>7973.21500060365</v>
      </c>
      <c r="V459" s="15">
        <f>(Fall13!M467/Fall13!M455-1)*100</f>
        <v>1.6313485185883492</v>
      </c>
      <c r="X459" s="39">
        <f>AVERAGE(Fall13!E456:E467)</f>
        <v>242.40649687763994</v>
      </c>
      <c r="Y459" s="15">
        <f>(Fall13!E467/Fall13!E455-1)*100</f>
        <v>-2.232701818756655</v>
      </c>
      <c r="AA459" s="39">
        <f>AVERAGE(Fall13!N456:N467)</f>
        <v>1173.1667830006274</v>
      </c>
      <c r="AB459" s="74">
        <f>(Fall13!N467/Fall13!N455-1)*100</f>
        <v>0.49667663043233556</v>
      </c>
      <c r="AD459" s="63">
        <f>AVERAGE(Fall13!U456:U467)</f>
        <v>112.50579217899129</v>
      </c>
      <c r="AE459" s="15">
        <f>(Fall13!U467/Fall13!U455-1)*100</f>
        <v>0.4561305182325448</v>
      </c>
      <c r="AG459" s="65" t="e">
        <f>AVERAGE(Fall13!#REF!)</f>
        <v>#REF!</v>
      </c>
      <c r="AH459" s="15" t="e">
        <f>(Fall13!#REF!/Fall13!#REF!-1)*100</f>
        <v>#REF!</v>
      </c>
      <c r="AJ459" s="65" t="e">
        <f>AVERAGE(Fall13!#REF!)</f>
        <v>#REF!</v>
      </c>
      <c r="AK459" s="15" t="e">
        <f>(Fall13!#REF!/Fall13!#REF!-1)*100</f>
        <v>#REF!</v>
      </c>
      <c r="AM459" s="127">
        <f>Fall13!R467/Fall13!$R$16</f>
        <v>1.2640235333171839</v>
      </c>
      <c r="AN459" s="128" t="e">
        <f>Fall13!#REF!/Fall13!#REF!</f>
        <v>#REF!</v>
      </c>
      <c r="AP459" s="65">
        <f>Fall13!R467/Fall13!$R$125</f>
        <v>1.0805557193102651</v>
      </c>
      <c r="AQ459" s="65" t="e">
        <f>Fall13!#REF!/Fall13!#REF!</f>
        <v>#REF!</v>
      </c>
    </row>
    <row r="460" spans="14:43">
      <c r="N460">
        <f>Fall13!A468</f>
        <v>2028</v>
      </c>
      <c r="O460">
        <f>Fall13!B468</f>
        <v>8</v>
      </c>
      <c r="P460" s="39">
        <f>AVERAGE(Fall13!Q457:Q468)</f>
        <v>1237797.774185417</v>
      </c>
      <c r="Q460" s="39">
        <f>AVERAGE(Fall13!T457:T468)</f>
        <v>41167.841942043473</v>
      </c>
      <c r="R460" s="15">
        <f>(Fall13!Q469/Fall13!Q457-1)*100</f>
        <v>3.1317638775686829</v>
      </c>
      <c r="S460" s="118">
        <f>(Fall13!R468/Fall13!R456-1)*100</f>
        <v>1.2495549603087852</v>
      </c>
      <c r="T460" s="119">
        <f>AVERAGE(Fall13!R457:R468)</f>
        <v>46396.047324869673</v>
      </c>
      <c r="U460" s="39">
        <f>AVERAGE(Fall13!M457:M468)</f>
        <v>7983.9497290156623</v>
      </c>
      <c r="V460" s="15">
        <f>(Fall13!M468/Fall13!M456-1)*100</f>
        <v>1.6277608039394487</v>
      </c>
      <c r="X460" s="39">
        <f>AVERAGE(Fall13!E457:E468)</f>
        <v>241.95167090028576</v>
      </c>
      <c r="Y460" s="15">
        <f>(Fall13!E468/Fall13!E456-1)*100</f>
        <v>-2.2286156033460069</v>
      </c>
      <c r="AA460" s="39">
        <f>AVERAGE(Fall13!N457:N468)</f>
        <v>1173.6565240265688</v>
      </c>
      <c r="AB460" s="74">
        <f>(Fall13!N468/Fall13!N456-1)*100</f>
        <v>0.50236893507435987</v>
      </c>
      <c r="AD460" s="63">
        <f>AVERAGE(Fall13!U457:U468)</f>
        <v>112.54878467158949</v>
      </c>
      <c r="AE460" s="15">
        <f>(Fall13!U468/Fall13!U456-1)*100</f>
        <v>0.45951765625746877</v>
      </c>
      <c r="AG460" s="65" t="e">
        <f>AVERAGE(Fall13!#REF!)</f>
        <v>#REF!</v>
      </c>
      <c r="AH460" s="15" t="e">
        <f>(Fall13!#REF!/Fall13!#REF!-1)*100</f>
        <v>#REF!</v>
      </c>
      <c r="AJ460" s="65" t="e">
        <f>AVERAGE(Fall13!#REF!)</f>
        <v>#REF!</v>
      </c>
      <c r="AK460" s="15" t="e">
        <f>(Fall13!#REF!/Fall13!#REF!-1)*100</f>
        <v>#REF!</v>
      </c>
      <c r="AM460" s="127">
        <f>Fall13!R468/Fall13!$R$16</f>
        <v>1.2653664308973298</v>
      </c>
      <c r="AN460" s="128" t="e">
        <f>Fall13!#REF!/Fall13!#REF!</f>
        <v>#REF!</v>
      </c>
      <c r="AP460" s="65">
        <f>Fall13!R468/Fall13!$R$125</f>
        <v>1.0817037008330983</v>
      </c>
      <c r="AQ460" s="65" t="e">
        <f>Fall13!#REF!/Fall13!#REF!</f>
        <v>#REF!</v>
      </c>
    </row>
    <row r="461" spans="14:43">
      <c r="N461">
        <f>Fall13!A469</f>
        <v>2028</v>
      </c>
      <c r="O461">
        <f>Fall13!B469</f>
        <v>9</v>
      </c>
      <c r="P461" s="39">
        <f>AVERAGE(Fall13!Q458:Q469)</f>
        <v>1240982.8977836429</v>
      </c>
      <c r="Q461" s="39">
        <f>AVERAGE(Fall13!T458:T469)</f>
        <v>41210.662412984697</v>
      </c>
      <c r="R461" s="15">
        <f>(Fall13!Q470/Fall13!Q458-1)*100</f>
        <v>3.1294144974221672</v>
      </c>
      <c r="S461" s="118">
        <f>(Fall13!R469/Fall13!R457-1)*100</f>
        <v>1.2513832838943806</v>
      </c>
      <c r="T461" s="119">
        <f>AVERAGE(Fall13!R458:R469)</f>
        <v>46444.15521036616</v>
      </c>
      <c r="U461" s="39">
        <f>AVERAGE(Fall13!M458:M469)</f>
        <v>7994.6657190933593</v>
      </c>
      <c r="V461" s="15">
        <f>(Fall13!M469/Fall13!M457-1)*100</f>
        <v>1.6226460647079</v>
      </c>
      <c r="X461" s="39">
        <f>AVERAGE(Fall13!E458:E469)</f>
        <v>241.4980338623628</v>
      </c>
      <c r="Y461" s="15">
        <f>(Fall13!E469/Fall13!E457-1)*100</f>
        <v>-2.2265963692154167</v>
      </c>
      <c r="AA461" s="39">
        <f>AVERAGE(Fall13!N458:N469)</f>
        <v>1174.1549828441459</v>
      </c>
      <c r="AB461" s="74">
        <f>(Fall13!N469/Fall13!N457-1)*100</f>
        <v>0.51126874364142427</v>
      </c>
      <c r="AD461" s="63">
        <f>AVERAGE(Fall13!U458:U469)</f>
        <v>112.59183692474505</v>
      </c>
      <c r="AE461" s="15">
        <f>(Fall13!U469/Fall13!U457-1)*100</f>
        <v>0.45997751448132451</v>
      </c>
      <c r="AG461" s="65" t="e">
        <f>AVERAGE(Fall13!#REF!)</f>
        <v>#REF!</v>
      </c>
      <c r="AH461" s="15" t="e">
        <f>(Fall13!#REF!/Fall13!#REF!-1)*100</f>
        <v>#REF!</v>
      </c>
      <c r="AJ461" s="65" t="e">
        <f>AVERAGE(Fall13!#REF!)</f>
        <v>#REF!</v>
      </c>
      <c r="AK461" s="15" t="e">
        <f>(Fall13!#REF!/Fall13!#REF!-1)*100</f>
        <v>#REF!</v>
      </c>
      <c r="AM461" s="127">
        <f>Fall13!R469/Fall13!$R$16</f>
        <v>1.266614966965451</v>
      </c>
      <c r="AN461" s="128" t="e">
        <f>Fall13!#REF!/Fall13!#REF!</f>
        <v>#REF!</v>
      </c>
      <c r="AP461" s="65">
        <f>Fall13!R469/Fall13!$R$125</f>
        <v>1.0827710170290499</v>
      </c>
      <c r="AQ461" s="65" t="e">
        <f>Fall13!#REF!/Fall13!#REF!</f>
        <v>#REF!</v>
      </c>
    </row>
    <row r="462" spans="14:43">
      <c r="N462">
        <f>Fall13!A470</f>
        <v>2028</v>
      </c>
      <c r="O462">
        <f>Fall13!B470</f>
        <v>10</v>
      </c>
      <c r="P462" s="39">
        <f>AVERAGE(Fall13!Q459:Q470)</f>
        <v>1244173.7383320865</v>
      </c>
      <c r="Q462" s="39">
        <f>AVERAGE(Fall13!T459:T470)</f>
        <v>41253.413194540357</v>
      </c>
      <c r="R462" s="15">
        <f>(Fall13!Q471/Fall13!Q459-1)*100</f>
        <v>3.1244838001019071</v>
      </c>
      <c r="S462" s="118">
        <f>(Fall13!R470/Fall13!R458-1)*100</f>
        <v>1.2494968372516624</v>
      </c>
      <c r="T462" s="119">
        <f>AVERAGE(Fall13!R459:R470)</f>
        <v>46492.236925106547</v>
      </c>
      <c r="U462" s="39">
        <f>AVERAGE(Fall13!M459:M470)</f>
        <v>8005.3619301360923</v>
      </c>
      <c r="V462" s="15">
        <f>(Fall13!M470/Fall13!M458-1)*100</f>
        <v>1.6173624944165077</v>
      </c>
      <c r="X462" s="39">
        <f>AVERAGE(Fall13!E459:E470)</f>
        <v>241.04587952412314</v>
      </c>
      <c r="Y462" s="15">
        <f>(Fall13!E470/Fall13!E458-1)*100</f>
        <v>-2.2230401487407292</v>
      </c>
      <c r="AA462" s="39">
        <f>AVERAGE(Fall13!N459:N470)</f>
        <v>1174.6633528594962</v>
      </c>
      <c r="AB462" s="74">
        <f>(Fall13!N470/Fall13!N458-1)*100</f>
        <v>0.5214455127919404</v>
      </c>
      <c r="AD462" s="63">
        <f>AVERAGE(Fall13!U459:U470)</f>
        <v>112.63482558414971</v>
      </c>
      <c r="AE462" s="15">
        <f>(Fall13!U470/Fall13!U458-1)*100</f>
        <v>0.45912200860220853</v>
      </c>
      <c r="AG462" s="65" t="e">
        <f>AVERAGE(Fall13!#REF!)</f>
        <v>#REF!</v>
      </c>
      <c r="AH462" s="15" t="e">
        <f>(Fall13!#REF!/Fall13!#REF!-1)*100</f>
        <v>#REF!</v>
      </c>
      <c r="AJ462" s="65" t="e">
        <f>AVERAGE(Fall13!#REF!)</f>
        <v>#REF!</v>
      </c>
      <c r="AK462" s="15" t="e">
        <f>(Fall13!#REF!/Fall13!#REF!-1)*100</f>
        <v>#REF!</v>
      </c>
      <c r="AM462" s="127">
        <f>Fall13!R470/Fall13!$R$16</f>
        <v>1.2678135559063219</v>
      </c>
      <c r="AN462" s="128" t="e">
        <f>Fall13!#REF!/Fall13!#REF!</f>
        <v>#REF!</v>
      </c>
      <c r="AP462" s="65">
        <f>Fall13!R470/Fall13!$R$125</f>
        <v>1.0837956357177236</v>
      </c>
      <c r="AQ462" s="65" t="e">
        <f>Fall13!#REF!/Fall13!#REF!</f>
        <v>#REF!</v>
      </c>
    </row>
    <row r="463" spans="14:43">
      <c r="N463">
        <f>Fall13!A471</f>
        <v>2028</v>
      </c>
      <c r="O463">
        <f>Fall13!B471</f>
        <v>11</v>
      </c>
      <c r="P463" s="39">
        <f>AVERAGE(Fall13!Q460:Q471)</f>
        <v>1247367.6243033784</v>
      </c>
      <c r="Q463" s="39">
        <f>AVERAGE(Fall13!T460:T471)</f>
        <v>41295.935838229838</v>
      </c>
      <c r="R463" s="15">
        <f>(Fall13!Q472/Fall13!Q460-1)*100</f>
        <v>3.1157818274844429</v>
      </c>
      <c r="S463" s="118">
        <f>(Fall13!R471/Fall13!R459-1)*100</f>
        <v>1.242468260614471</v>
      </c>
      <c r="T463" s="119">
        <f>AVERAGE(Fall13!R460:R471)</f>
        <v>46540.096380298462</v>
      </c>
      <c r="U463" s="39">
        <f>AVERAGE(Fall13!M460:M471)</f>
        <v>8016.0528348815069</v>
      </c>
      <c r="V463" s="15">
        <f>(Fall13!M471/Fall13!M459-1)*100</f>
        <v>1.6143148503481752</v>
      </c>
      <c r="X463" s="39">
        <f>AVERAGE(Fall13!E460:E471)</f>
        <v>240.59662993811028</v>
      </c>
      <c r="Y463" s="15">
        <f>(Fall13!E471/Fall13!E459-1)*100</f>
        <v>-2.2127276896108272</v>
      </c>
      <c r="AA463" s="39">
        <f>AVERAGE(Fall13!N460:N471)</f>
        <v>1175.180012025849</v>
      </c>
      <c r="AB463" s="74">
        <f>(Fall13!N471/Fall13!N459-1)*100</f>
        <v>0.53003842650989341</v>
      </c>
      <c r="AD463" s="63">
        <f>AVERAGE(Fall13!U460:U471)</f>
        <v>112.67784504421633</v>
      </c>
      <c r="AE463" s="15">
        <f>(Fall13!U471/Fall13!U459-1)*100</f>
        <v>0.45927111491048667</v>
      </c>
      <c r="AG463" s="65" t="e">
        <f>AVERAGE(Fall13!#REF!)</f>
        <v>#REF!</v>
      </c>
      <c r="AH463" s="15" t="e">
        <f>(Fall13!#REF!/Fall13!#REF!-1)*100</f>
        <v>#REF!</v>
      </c>
      <c r="AJ463" s="65" t="e">
        <f>AVERAGE(Fall13!#REF!)</f>
        <v>#REF!</v>
      </c>
      <c r="AK463" s="15" t="e">
        <f>(Fall13!#REF!/Fall13!#REF!-1)*100</f>
        <v>#REF!</v>
      </c>
      <c r="AM463" s="127">
        <f>Fall13!R471/Fall13!$R$16</f>
        <v>1.2690037423854768</v>
      </c>
      <c r="AN463" s="128" t="e">
        <f>Fall13!#REF!/Fall13!#REF!</f>
        <v>#REF!</v>
      </c>
      <c r="AP463" s="65">
        <f>Fall13!R471/Fall13!$R$125</f>
        <v>1.0848130715274205</v>
      </c>
      <c r="AQ463" s="65" t="e">
        <f>Fall13!#REF!/Fall13!#REF!</f>
        <v>#REF!</v>
      </c>
    </row>
    <row r="464" spans="14:43">
      <c r="N464">
        <f>Fall13!A472</f>
        <v>2028</v>
      </c>
      <c r="O464">
        <f>Fall13!B472</f>
        <v>12</v>
      </c>
      <c r="P464" s="39">
        <f>AVERAGE(Fall13!Q461:Q472)</f>
        <v>1250560.6898052988</v>
      </c>
      <c r="Q464" s="39">
        <f>AVERAGE(Fall13!T461:T472)</f>
        <v>41338.053978456563</v>
      </c>
      <c r="R464" s="15">
        <f>(Fall13!Q473/Fall13!Q461-1)*100</f>
        <v>3.1072523466231461</v>
      </c>
      <c r="S464" s="118">
        <f>(Fall13!R472/Fall13!R460-1)*100</f>
        <v>1.2304895489701373</v>
      </c>
      <c r="T464" s="119">
        <f>AVERAGE(Fall13!R461:R472)</f>
        <v>46587.545536253194</v>
      </c>
      <c r="U464" s="39">
        <f>AVERAGE(Fall13!M461:M472)</f>
        <v>8026.7620316518087</v>
      </c>
      <c r="V464" s="15">
        <f>(Fall13!M472/Fall13!M460-1)*100</f>
        <v>1.6149097138724589</v>
      </c>
      <c r="X464" s="39">
        <f>AVERAGE(Fall13!E461:E472)</f>
        <v>240.15223704162267</v>
      </c>
      <c r="Y464" s="15">
        <f>(Fall13!E472/Fall13!E460-1)*100</f>
        <v>-2.1932129315709759</v>
      </c>
      <c r="AA464" s="39">
        <f>AVERAGE(Fall13!N461:N472)</f>
        <v>1175.7016156571369</v>
      </c>
      <c r="AB464" s="74">
        <f>(Fall13!N472/Fall13!N460-1)*100</f>
        <v>0.53526786296895779</v>
      </c>
      <c r="AD464" s="63">
        <f>AVERAGE(Fall13!U461:U472)</f>
        <v>112.72112902847418</v>
      </c>
      <c r="AE464" s="15">
        <f>(Fall13!U472/Fall13!U460-1)*100</f>
        <v>0.46190798164558178</v>
      </c>
      <c r="AG464" s="65" t="e">
        <f>AVERAGE(Fall13!#REF!)</f>
        <v>#REF!</v>
      </c>
      <c r="AH464" s="15" t="e">
        <f>(Fall13!#REF!/Fall13!#REF!-1)*100</f>
        <v>#REF!</v>
      </c>
      <c r="AJ464" s="65" t="e">
        <f>AVERAGE(Fall13!#REF!)</f>
        <v>#REF!</v>
      </c>
      <c r="AK464" s="15" t="e">
        <f>(Fall13!#REF!/Fall13!#REF!-1)*100</f>
        <v>#REF!</v>
      </c>
      <c r="AM464" s="127">
        <f>Fall13!R472/Fall13!$R$16</f>
        <v>1.2702219994255382</v>
      </c>
      <c r="AN464" s="128" t="e">
        <f>Fall13!#REF!/Fall13!#REF!</f>
        <v>#REF!</v>
      </c>
      <c r="AP464" s="65">
        <f>Fall13!R472/Fall13!$R$125</f>
        <v>1.0858545035716274</v>
      </c>
      <c r="AQ464" s="65" t="e">
        <f>Fall13!#REF!/Fall13!#REF!</f>
        <v>#REF!</v>
      </c>
    </row>
    <row r="465" spans="14:43">
      <c r="N465">
        <f>Fall13!A473</f>
        <v>2029</v>
      </c>
      <c r="O465">
        <f>Fall13!B473</f>
        <v>1</v>
      </c>
      <c r="P465" s="39">
        <f>AVERAGE(Fall13!Q462:Q473)</f>
        <v>1253753.2650200131</v>
      </c>
      <c r="Q465" s="39">
        <f>AVERAGE(Fall13!T462:T473)</f>
        <v>41379.786849609263</v>
      </c>
      <c r="R465" s="15">
        <f>(Fall13!Q474/Fall13!Q462-1)*100</f>
        <v>3.1003294623479061</v>
      </c>
      <c r="S465" s="118">
        <f>(Fall13!R473/Fall13!R461-1)*100</f>
        <v>1.2188224794779101</v>
      </c>
      <c r="T465" s="119">
        <f>AVERAGE(Fall13!R462:R473)</f>
        <v>46634.597912438148</v>
      </c>
      <c r="U465" s="39">
        <f>AVERAGE(Fall13!M462:M473)</f>
        <v>8037.502005704001</v>
      </c>
      <c r="V465" s="15">
        <f>(Fall13!M473/Fall13!M461-1)*100</f>
        <v>1.6173959909923763</v>
      </c>
      <c r="X465" s="39">
        <f>AVERAGE(Fall13!E462:E473)</f>
        <v>239.71332996044148</v>
      </c>
      <c r="Y465" s="15">
        <f>(Fall13!E473/Fall13!E461-1)*100</f>
        <v>-2.1708292357628167</v>
      </c>
      <c r="AA465" s="39">
        <f>AVERAGE(Fall13!N462:N473)</f>
        <v>1176.2306161802624</v>
      </c>
      <c r="AB465" s="74">
        <f>(Fall13!N473/Fall13!N461-1)*100</f>
        <v>0.53883120549580443</v>
      </c>
      <c r="AD465" s="63">
        <f>AVERAGE(Fall13!U462:U473)</f>
        <v>112.76480942987543</v>
      </c>
      <c r="AE465" s="15">
        <f>(Fall13!U473/Fall13!U461-1)*100</f>
        <v>0.46594944453577369</v>
      </c>
      <c r="AG465" s="65" t="e">
        <f>AVERAGE(Fall13!#REF!)</f>
        <v>#REF!</v>
      </c>
      <c r="AH465" s="15" t="e">
        <f>(Fall13!#REF!/Fall13!#REF!-1)*100</f>
        <v>#REF!</v>
      </c>
      <c r="AJ465" s="65" t="e">
        <f>AVERAGE(Fall13!#REF!)</f>
        <v>#REF!</v>
      </c>
      <c r="AK465" s="15" t="e">
        <f>(Fall13!#REF!/Fall13!#REF!-1)*100</f>
        <v>#REF!</v>
      </c>
      <c r="AM465" s="127">
        <f>Fall13!R473/Fall13!$R$16</f>
        <v>1.2715109855430475</v>
      </c>
      <c r="AN465" s="128" t="e">
        <f>Fall13!#REF!/Fall13!#REF!</f>
        <v>#REF!</v>
      </c>
      <c r="AP465" s="65">
        <f>Fall13!R473/Fall13!$R$125</f>
        <v>1.0869563986587634</v>
      </c>
      <c r="AQ465" s="65" t="e">
        <f>Fall13!#REF!/Fall13!#REF!</f>
        <v>#REF!</v>
      </c>
    </row>
    <row r="466" spans="14:43">
      <c r="N466">
        <f>Fall13!A474</f>
        <v>2029</v>
      </c>
      <c r="O466">
        <f>Fall13!B474</f>
        <v>2</v>
      </c>
      <c r="P466" s="39">
        <f>AVERAGE(Fall13!Q463:Q474)</f>
        <v>1256946.7942707923</v>
      </c>
      <c r="Q466" s="39">
        <f>AVERAGE(Fall13!T463:T474)</f>
        <v>41421.369777240427</v>
      </c>
      <c r="R466" s="15">
        <f>(Fall13!Q475/Fall13!Q463-1)*100</f>
        <v>3.1014049477376071</v>
      </c>
      <c r="S466" s="118">
        <f>(Fall13!R474/Fall13!R462-1)*100</f>
        <v>1.2165167741497784</v>
      </c>
      <c r="T466" s="119">
        <f>AVERAGE(Fall13!R463:R474)</f>
        <v>46681.610807065241</v>
      </c>
      <c r="U466" s="39">
        <f>AVERAGE(Fall13!M463:M474)</f>
        <v>8048.2512691459187</v>
      </c>
      <c r="V466" s="15">
        <f>(Fall13!M474/Fall13!M462-1)*100</f>
        <v>1.6167112350990775</v>
      </c>
      <c r="X466" s="39">
        <f>AVERAGE(Fall13!E463:E474)</f>
        <v>239.27893020474963</v>
      </c>
      <c r="Y466" s="15">
        <f>(Fall13!E474/Fall13!E462-1)*100</f>
        <v>-2.1529470059914901</v>
      </c>
      <c r="AA466" s="39">
        <f>AVERAGE(Fall13!N463:N474)</f>
        <v>1176.7621793368621</v>
      </c>
      <c r="AB466" s="74">
        <f>(Fall13!N474/Fall13!N462-1)*100</f>
        <v>0.54242378328128726</v>
      </c>
      <c r="AD466" s="63">
        <f>AVERAGE(Fall13!U463:U474)</f>
        <v>112.80876041156181</v>
      </c>
      <c r="AE466" s="15">
        <f>(Fall13!U474/Fall13!U462-1)*100</f>
        <v>0.46866729887506953</v>
      </c>
      <c r="AG466" s="65" t="e">
        <f>AVERAGE(Fall13!#REF!)</f>
        <v>#REF!</v>
      </c>
      <c r="AH466" s="15" t="e">
        <f>(Fall13!#REF!/Fall13!#REF!-1)*100</f>
        <v>#REF!</v>
      </c>
      <c r="AJ466" s="65" t="e">
        <f>AVERAGE(Fall13!#REF!)</f>
        <v>#REF!</v>
      </c>
      <c r="AK466" s="15" t="e">
        <f>(Fall13!#REF!/Fall13!#REF!-1)*100</f>
        <v>#REF!</v>
      </c>
      <c r="AM466" s="127">
        <f>Fall13!R474/Fall13!$R$16</f>
        <v>1.2728229838535361</v>
      </c>
      <c r="AN466" s="128" t="e">
        <f>Fall13!#REF!/Fall13!#REF!</f>
        <v>#REF!</v>
      </c>
      <c r="AP466" s="65">
        <f>Fall13!R474/Fall13!$R$125</f>
        <v>1.08807796581377</v>
      </c>
      <c r="AQ466" s="65" t="e">
        <f>Fall13!#REF!/Fall13!#REF!</f>
        <v>#REF!</v>
      </c>
    </row>
    <row r="467" spans="14:43">
      <c r="N467">
        <f>Fall13!A475</f>
        <v>2029</v>
      </c>
      <c r="O467">
        <f>Fall13!B475</f>
        <v>3</v>
      </c>
      <c r="P467" s="39">
        <f>AVERAGE(Fall13!Q464:Q475)</f>
        <v>1260149.6187208442</v>
      </c>
      <c r="Q467" s="39">
        <f>AVERAGE(Fall13!T464:T475)</f>
        <v>41463.20459795127</v>
      </c>
      <c r="R467" s="15">
        <f>(Fall13!Q476/Fall13!Q464-1)*100</f>
        <v>3.1091405154751728</v>
      </c>
      <c r="S467" s="118">
        <f>(Fall13!R475/Fall13!R463-1)*100</f>
        <v>1.2249900430675309</v>
      </c>
      <c r="T467" s="119">
        <f>AVERAGE(Fall13!R464:R475)</f>
        <v>46728.998505976058</v>
      </c>
      <c r="U467" s="39">
        <f>AVERAGE(Fall13!M464:M475)</f>
        <v>8058.9928347609202</v>
      </c>
      <c r="V467" s="15">
        <f>(Fall13!M475/Fall13!M463-1)*100</f>
        <v>1.6134409627809543</v>
      </c>
      <c r="X467" s="39">
        <f>AVERAGE(Fall13!E464:E475)</f>
        <v>238.84641504439378</v>
      </c>
      <c r="Y467" s="15">
        <f>(Fall13!E475/Fall13!E463-1)*100</f>
        <v>-2.14768263468329</v>
      </c>
      <c r="AA467" s="39">
        <f>AVERAGE(Fall13!N464:N475)</f>
        <v>1177.2992734230775</v>
      </c>
      <c r="AB467" s="74">
        <f>(Fall13!N475/Fall13!N463-1)*100</f>
        <v>0.54856993743404026</v>
      </c>
      <c r="AD467" s="63">
        <f>AVERAGE(Fall13!U464:U475)</f>
        <v>112.85281709274689</v>
      </c>
      <c r="AE467" s="15">
        <f>(Fall13!U475/Fall13!U463-1)*100</f>
        <v>0.46964681296828292</v>
      </c>
      <c r="AG467" s="65" t="e">
        <f>AVERAGE(Fall13!#REF!)</f>
        <v>#REF!</v>
      </c>
      <c r="AH467" s="15" t="e">
        <f>(Fall13!#REF!/Fall13!#REF!-1)*100</f>
        <v>#REF!</v>
      </c>
      <c r="AJ467" s="65" t="e">
        <f>AVERAGE(Fall13!#REF!)</f>
        <v>#REF!</v>
      </c>
      <c r="AK467" s="15" t="e">
        <f>(Fall13!#REF!/Fall13!#REF!-1)*100</f>
        <v>#REF!</v>
      </c>
      <c r="AM467" s="127">
        <f>Fall13!R475/Fall13!$R$16</f>
        <v>1.2742027425264022</v>
      </c>
      <c r="AN467" s="128" t="e">
        <f>Fall13!#REF!/Fall13!#REF!</f>
        <v>#REF!</v>
      </c>
      <c r="AP467" s="65">
        <f>Fall13!R475/Fall13!$R$125</f>
        <v>1.08925745819341</v>
      </c>
      <c r="AQ467" s="65" t="e">
        <f>Fall13!#REF!/Fall13!#REF!</f>
        <v>#REF!</v>
      </c>
    </row>
    <row r="468" spans="14:43">
      <c r="N468">
        <f>Fall13!A476</f>
        <v>2029</v>
      </c>
      <c r="O468">
        <f>Fall13!B476</f>
        <v>4</v>
      </c>
      <c r="P468" s="39">
        <f>AVERAGE(Fall13!Q465:Q476)</f>
        <v>1263368.8506110355</v>
      </c>
      <c r="Q468" s="39">
        <f>AVERAGE(Fall13!T465:T476)</f>
        <v>41505.515416006536</v>
      </c>
      <c r="R468" s="15">
        <f>(Fall13!Q477/Fall13!Q465-1)*100</f>
        <v>3.1098760570003936</v>
      </c>
      <c r="S468" s="118">
        <f>(Fall13!R476/Fall13!R464-1)*100</f>
        <v>1.2373590054420847</v>
      </c>
      <c r="T468" s="119">
        <f>AVERAGE(Fall13!R465:R476)</f>
        <v>46776.912736072874</v>
      </c>
      <c r="U468" s="39">
        <f>AVERAGE(Fall13!M465:M476)</f>
        <v>8069.7333687673827</v>
      </c>
      <c r="V468" s="15">
        <f>(Fall13!M476/Fall13!M464-1)*100</f>
        <v>1.6111208583201364</v>
      </c>
      <c r="X468" s="39">
        <f>AVERAGE(Fall13!E465:E476)</f>
        <v>238.41384323981208</v>
      </c>
      <c r="Y468" s="15">
        <f>(Fall13!E476/Fall13!E464-1)*100</f>
        <v>-2.1518880931014839</v>
      </c>
      <c r="AA468" s="39">
        <f>AVERAGE(Fall13!N465:N476)</f>
        <v>1177.8449631085862</v>
      </c>
      <c r="AB468" s="74">
        <f>(Fall13!N476/Fall13!N464-1)*100</f>
        <v>0.55745255853987263</v>
      </c>
      <c r="AD468" s="63">
        <f>AVERAGE(Fall13!U465:U476)</f>
        <v>112.89689713169251</v>
      </c>
      <c r="AE468" s="15">
        <f>(Fall13!U476/Fall13!U464-1)*100</f>
        <v>0.46975174166459244</v>
      </c>
      <c r="AG468" s="65" t="e">
        <f>AVERAGE(Fall13!#REF!)</f>
        <v>#REF!</v>
      </c>
      <c r="AH468" s="15" t="e">
        <f>(Fall13!#REF!/Fall13!#REF!-1)*100</f>
        <v>#REF!</v>
      </c>
      <c r="AJ468" s="65" t="e">
        <f>AVERAGE(Fall13!#REF!)</f>
        <v>#REF!</v>
      </c>
      <c r="AK468" s="15" t="e">
        <f>(Fall13!#REF!/Fall13!#REF!-1)*100</f>
        <v>#REF!</v>
      </c>
      <c r="AM468" s="127">
        <f>Fall13!R476/Fall13!$R$16</f>
        <v>1.2756376502454758</v>
      </c>
      <c r="AN468" s="128" t="e">
        <f>Fall13!#REF!/Fall13!#REF!</f>
        <v>#REF!</v>
      </c>
      <c r="AP468" s="65">
        <f>Fall13!R476/Fall13!$R$125</f>
        <v>1.0904840949621564</v>
      </c>
      <c r="AQ468" s="65" t="e">
        <f>Fall13!#REF!/Fall13!#REF!</f>
        <v>#REF!</v>
      </c>
    </row>
    <row r="469" spans="14:43">
      <c r="N469">
        <f>Fall13!A477</f>
        <v>2029</v>
      </c>
      <c r="O469">
        <f>Fall13!B477</f>
        <v>5</v>
      </c>
      <c r="P469" s="39">
        <f>AVERAGE(Fall13!Q466:Q477)</f>
        <v>1266597.2753024509</v>
      </c>
      <c r="Q469" s="39">
        <f>AVERAGE(Fall13!T466:T477)</f>
        <v>41548.066891506292</v>
      </c>
      <c r="R469" s="15">
        <f>(Fall13!Q478/Fall13!Q466-1)*100</f>
        <v>3.0984793939267119</v>
      </c>
      <c r="S469" s="118">
        <f>(Fall13!R477/Fall13!R465-1)*100</f>
        <v>1.2468390839414534</v>
      </c>
      <c r="T469" s="119">
        <f>AVERAGE(Fall13!R466:R477)</f>
        <v>46825.243216503208</v>
      </c>
      <c r="U469" s="39">
        <f>AVERAGE(Fall13!M466:M477)</f>
        <v>8080.4806377991054</v>
      </c>
      <c r="V469" s="15">
        <f>(Fall13!M477/Fall13!M465-1)*100</f>
        <v>1.6099746093593881</v>
      </c>
      <c r="X469" s="39">
        <f>AVERAGE(Fall13!E466:E477)</f>
        <v>237.98198403583353</v>
      </c>
      <c r="Y469" s="15">
        <f>(Fall13!E477/Fall13!E465-1)*100</f>
        <v>-2.1522482210344029</v>
      </c>
      <c r="AA469" s="39">
        <f>AVERAGE(Fall13!N466:N477)</f>
        <v>1178.3995360894919</v>
      </c>
      <c r="AB469" s="74">
        <f>(Fall13!N477/Fall13!N465-1)*100</f>
        <v>0.56641418976264291</v>
      </c>
      <c r="AD469" s="63">
        <f>AVERAGE(Fall13!U466:U477)</f>
        <v>112.94095663579391</v>
      </c>
      <c r="AE469" s="15">
        <f>(Fall13!U477/Fall13!U465-1)*100</f>
        <v>0.46937250496295047</v>
      </c>
      <c r="AG469" s="65" t="e">
        <f>AVERAGE(Fall13!#REF!)</f>
        <v>#REF!</v>
      </c>
      <c r="AH469" s="15" t="e">
        <f>(Fall13!#REF!/Fall13!#REF!-1)*100</f>
        <v>#REF!</v>
      </c>
      <c r="AJ469" s="65" t="e">
        <f>AVERAGE(Fall13!#REF!)</f>
        <v>#REF!</v>
      </c>
      <c r="AK469" s="15" t="e">
        <f>(Fall13!#REF!/Fall13!#REF!-1)*100</f>
        <v>#REF!</v>
      </c>
      <c r="AM469" s="127">
        <f>Fall13!R477/Fall13!$R$16</f>
        <v>1.2770559045972949</v>
      </c>
      <c r="AN469" s="128" t="e">
        <f>Fall13!#REF!/Fall13!#REF!</f>
        <v>#REF!</v>
      </c>
      <c r="AP469" s="65">
        <f>Fall13!R477/Fall13!$R$125</f>
        <v>1.0916964955313713</v>
      </c>
      <c r="AQ469" s="65" t="e">
        <f>Fall13!#REF!/Fall13!#REF!</f>
        <v>#REF!</v>
      </c>
    </row>
    <row r="470" spans="14:43">
      <c r="N470">
        <f>Fall13!A478</f>
        <v>2029</v>
      </c>
      <c r="O470">
        <f>Fall13!B478</f>
        <v>6</v>
      </c>
      <c r="P470" s="39">
        <f>AVERAGE(Fall13!Q467:Q478)</f>
        <v>1269822.2295645166</v>
      </c>
      <c r="Q470" s="39">
        <f>AVERAGE(Fall13!T467:T478)</f>
        <v>41590.386909876492</v>
      </c>
      <c r="R470" s="15">
        <f>(Fall13!Q479/Fall13!Q467-1)*100</f>
        <v>3.0817813839715269</v>
      </c>
      <c r="S470" s="118">
        <f>(Fall13!R478/Fall13!R466-1)*100</f>
        <v>1.2477461951671431</v>
      </c>
      <c r="T470" s="119">
        <f>AVERAGE(Fall13!R467:R478)</f>
        <v>46873.660121738474</v>
      </c>
      <c r="U470" s="39">
        <f>AVERAGE(Fall13!M467:M478)</f>
        <v>8091.252121078981</v>
      </c>
      <c r="V470" s="15">
        <f>(Fall13!M478/Fall13!M466-1)*100</f>
        <v>1.6114677932415722</v>
      </c>
      <c r="X470" s="39">
        <f>AVERAGE(Fall13!E467:E478)</f>
        <v>237.55301243183825</v>
      </c>
      <c r="Y470" s="15">
        <f>(Fall13!E478/Fall13!E466-1)*100</f>
        <v>-2.1418615170632815</v>
      </c>
      <c r="AA470" s="39">
        <f>AVERAGE(Fall13!N467:N478)</f>
        <v>1178.9617241556555</v>
      </c>
      <c r="AB470" s="74">
        <f>(Fall13!N478/Fall13!N466-1)*100</f>
        <v>0.57404813870651772</v>
      </c>
      <c r="AD470" s="63">
        <f>AVERAGE(Fall13!U467:U478)</f>
        <v>112.98503659986635</v>
      </c>
      <c r="AE470" s="15">
        <f>(Fall13!U478/Fall13!U466-1)*100</f>
        <v>0.46939996398385198</v>
      </c>
      <c r="AG470" s="65" t="e">
        <f>AVERAGE(Fall13!#REF!)</f>
        <v>#REF!</v>
      </c>
      <c r="AH470" s="15" t="e">
        <f>(Fall13!#REF!/Fall13!#REF!-1)*100</f>
        <v>#REF!</v>
      </c>
      <c r="AJ470" s="65" t="e">
        <f>AVERAGE(Fall13!#REF!)</f>
        <v>#REF!</v>
      </c>
      <c r="AK470" s="15" t="e">
        <f>(Fall13!#REF!/Fall13!#REF!-1)*100</f>
        <v>#REF!</v>
      </c>
      <c r="AM470" s="127">
        <f>Fall13!R478/Fall13!$R$16</f>
        <v>1.2784209165063172</v>
      </c>
      <c r="AN470" s="128" t="e">
        <f>Fall13!#REF!/Fall13!#REF!</f>
        <v>#REF!</v>
      </c>
      <c r="AP470" s="65">
        <f>Fall13!R478/Fall13!$R$125</f>
        <v>1.0928633815792519</v>
      </c>
      <c r="AQ470" s="65" t="e">
        <f>Fall13!#REF!/Fall13!#REF!</f>
        <v>#REF!</v>
      </c>
    </row>
    <row r="471" spans="14:43">
      <c r="N471">
        <f>Fall13!A479</f>
        <v>2029</v>
      </c>
      <c r="O471">
        <f>Fall13!B479</f>
        <v>7</v>
      </c>
      <c r="P471" s="39">
        <f>AVERAGE(Fall13!Q468:Q479)</f>
        <v>1273038.0779338279</v>
      </c>
      <c r="Q471" s="39">
        <f>AVERAGE(Fall13!T468:T479)</f>
        <v>41632.25039100313</v>
      </c>
      <c r="R471" s="15">
        <f>(Fall13!Q480/Fall13!Q468-1)*100</f>
        <v>3.0705117473964538</v>
      </c>
      <c r="S471" s="118">
        <f>(Fall13!R479/Fall13!R467-1)*100</f>
        <v>1.2428582899441487</v>
      </c>
      <c r="T471" s="119">
        <f>AVERAGE(Fall13!R468:R479)</f>
        <v>46921.939208001459</v>
      </c>
      <c r="U471" s="39">
        <f>AVERAGE(Fall13!M468:M479)</f>
        <v>8102.0560717884109</v>
      </c>
      <c r="V471" s="15">
        <f>(Fall13!M479/Fall13!M467-1)*100</f>
        <v>1.6141962237906649</v>
      </c>
      <c r="X471" s="39">
        <f>AVERAGE(Fall13!E468:E479)</f>
        <v>237.1283236147988</v>
      </c>
      <c r="Y471" s="15">
        <f>(Fall13!E479/Fall13!E467-1)*100</f>
        <v>-2.1244703703518275</v>
      </c>
      <c r="AA471" s="39">
        <f>AVERAGE(Fall13!N468:N479)</f>
        <v>1179.5300401468066</v>
      </c>
      <c r="AB471" s="74">
        <f>(Fall13!N479/Fall13!N467-1)*100</f>
        <v>0.58017557057339353</v>
      </c>
      <c r="AD471" s="63">
        <f>AVERAGE(Fall13!U468:U479)</f>
        <v>113.02920452729762</v>
      </c>
      <c r="AE471" s="15">
        <f>(Fall13!U479/Fall13!U467-1)*100</f>
        <v>0.47012849178140748</v>
      </c>
      <c r="AG471" s="65" t="e">
        <f>AVERAGE(Fall13!#REF!)</f>
        <v>#REF!</v>
      </c>
      <c r="AH471" s="15" t="e">
        <f>(Fall13!#REF!/Fall13!#REF!-1)*100</f>
        <v>#REF!</v>
      </c>
      <c r="AJ471" s="65" t="e">
        <f>AVERAGE(Fall13!#REF!)</f>
        <v>#REF!</v>
      </c>
      <c r="AK471" s="15" t="e">
        <f>(Fall13!#REF!/Fall13!#REF!-1)*100</f>
        <v>#REF!</v>
      </c>
      <c r="AM471" s="127">
        <f>Fall13!R479/Fall13!$R$16</f>
        <v>1.2797335545878614</v>
      </c>
      <c r="AN471" s="128" t="e">
        <f>Fall13!#REF!/Fall13!#REF!</f>
        <v>#REF!</v>
      </c>
      <c r="AP471" s="65">
        <f>Fall13!R479/Fall13!$R$125</f>
        <v>1.0939854956451782</v>
      </c>
      <c r="AQ471" s="65" t="e">
        <f>Fall13!#REF!/Fall13!#REF!</f>
        <v>#REF!</v>
      </c>
    </row>
    <row r="472" spans="14:43">
      <c r="N472">
        <f>Fall13!A480</f>
        <v>2029</v>
      </c>
      <c r="O472">
        <f>Fall13!B480</f>
        <v>8</v>
      </c>
      <c r="P472" s="39">
        <f>AVERAGE(Fall13!Q469:Q480)</f>
        <v>1276250.5163711978</v>
      </c>
      <c r="Q472" s="39">
        <f>AVERAGE(Fall13!T469:T480)</f>
        <v>41673.843668690482</v>
      </c>
      <c r="R472" s="15">
        <f>(Fall13!Q481/Fall13!Q469-1)*100</f>
        <v>3.071707274117319</v>
      </c>
      <c r="S472" s="118">
        <f>(Fall13!R480/Fall13!R468-1)*100</f>
        <v>1.2377938605908856</v>
      </c>
      <c r="T472" s="119">
        <f>AVERAGE(Fall13!R469:R480)</f>
        <v>46970.072648120804</v>
      </c>
      <c r="U472" s="39">
        <f>AVERAGE(Fall13!M469:M480)</f>
        <v>8112.8853283335147</v>
      </c>
      <c r="V472" s="15">
        <f>(Fall13!M480/Fall13!M468-1)*100</f>
        <v>1.6157933292149096</v>
      </c>
      <c r="X472" s="39">
        <f>AVERAGE(Fall13!E469:E480)</f>
        <v>236.70783578474399</v>
      </c>
      <c r="Y472" s="15">
        <f>(Fall13!E480/Fall13!E468-1)*100</f>
        <v>-2.1073252531696007</v>
      </c>
      <c r="AA472" s="39">
        <f>AVERAGE(Fall13!N469:N480)</f>
        <v>1180.1033263706581</v>
      </c>
      <c r="AB472" s="74">
        <f>(Fall13!N480/Fall13!N468-1)*100</f>
        <v>0.5851288296575774</v>
      </c>
      <c r="AD472" s="63">
        <f>AVERAGE(Fall13!U469:U480)</f>
        <v>113.07353656970797</v>
      </c>
      <c r="AE472" s="15">
        <f>(Fall13!U480/Fall13!U468-1)*100</f>
        <v>0.4716678007745001</v>
      </c>
      <c r="AG472" s="65" t="e">
        <f>AVERAGE(Fall13!#REF!)</f>
        <v>#REF!</v>
      </c>
      <c r="AH472" s="15" t="e">
        <f>(Fall13!#REF!/Fall13!#REF!-1)*100</f>
        <v>#REF!</v>
      </c>
      <c r="AJ472" s="65" t="e">
        <f>AVERAGE(Fall13!#REF!)</f>
        <v>#REF!</v>
      </c>
      <c r="AK472" s="15" t="e">
        <f>(Fall13!#REF!/Fall13!#REF!-1)*100</f>
        <v>#REF!</v>
      </c>
      <c r="AM472" s="127">
        <f>Fall13!R480/Fall13!$R$16</f>
        <v>1.2810290588929549</v>
      </c>
      <c r="AN472" s="128" t="e">
        <f>Fall13!#REF!/Fall13!#REF!</f>
        <v>#REF!</v>
      </c>
      <c r="AP472" s="65">
        <f>Fall13!R480/Fall13!$R$125</f>
        <v>1.0950929628317947</v>
      </c>
      <c r="AQ472" s="65" t="e">
        <f>Fall13!#REF!/Fall13!#REF!</f>
        <v>#REF!</v>
      </c>
    </row>
    <row r="473" spans="14:43">
      <c r="N473">
        <f>Fall13!A481</f>
        <v>2029</v>
      </c>
      <c r="O473">
        <f>Fall13!B481</f>
        <v>9</v>
      </c>
      <c r="P473" s="39">
        <f>AVERAGE(Fall13!Q470:Q481)</f>
        <v>1279472.3977808638</v>
      </c>
      <c r="Q473" s="39">
        <f>AVERAGE(Fall13!T470:T481)</f>
        <v>41715.62836862322</v>
      </c>
      <c r="R473" s="15">
        <f>(Fall13!Q482/Fall13!Q470-1)*100</f>
        <v>3.0797036665426436</v>
      </c>
      <c r="S473" s="118">
        <f>(Fall13!R481/Fall13!R469-1)*100</f>
        <v>1.2366411318829762</v>
      </c>
      <c r="T473" s="119">
        <f>AVERAGE(Fall13!R470:R481)</f>
        <v>47018.208711682353</v>
      </c>
      <c r="U473" s="39">
        <f>AVERAGE(Fall13!M470:M481)</f>
        <v>8123.720995587887</v>
      </c>
      <c r="V473" s="15">
        <f>(Fall13!M481/Fall13!M469-1)*100</f>
        <v>1.6145691839784648</v>
      </c>
      <c r="X473" s="39">
        <f>AVERAGE(Fall13!E470:E481)</f>
        <v>236.29014511729602</v>
      </c>
      <c r="Y473" s="15">
        <f>(Fall13!E481/Fall13!E469-1)*100</f>
        <v>-2.0968483806106497</v>
      </c>
      <c r="AA473" s="39">
        <f>AVERAGE(Fall13!N470:N481)</f>
        <v>1180.680688712959</v>
      </c>
      <c r="AB473" s="74">
        <f>(Fall13!N481/Fall13!N469-1)*100</f>
        <v>0.58918768279292433</v>
      </c>
      <c r="AD473" s="63">
        <f>AVERAGE(Fall13!U470:U481)</f>
        <v>113.11806616419283</v>
      </c>
      <c r="AE473" s="15">
        <f>(Fall13!U481/Fall13!U469-1)*100</f>
        <v>0.47358330104836366</v>
      </c>
      <c r="AG473" s="65" t="e">
        <f>AVERAGE(Fall13!#REF!)</f>
        <v>#REF!</v>
      </c>
      <c r="AH473" s="15" t="e">
        <f>(Fall13!#REF!/Fall13!#REF!-1)*100</f>
        <v>#REF!</v>
      </c>
      <c r="AJ473" s="65" t="e">
        <f>AVERAGE(Fall13!#REF!)</f>
        <v>#REF!</v>
      </c>
      <c r="AK473" s="15" t="e">
        <f>(Fall13!#REF!/Fall13!#REF!-1)*100</f>
        <v>#REF!</v>
      </c>
      <c r="AM473" s="127">
        <f>Fall13!R481/Fall13!$R$16</f>
        <v>1.2822784486295318</v>
      </c>
      <c r="AN473" s="128" t="e">
        <f>Fall13!#REF!/Fall13!#REF!</f>
        <v>#REF!</v>
      </c>
      <c r="AP473" s="65">
        <f>Fall13!R481/Fall13!$R$125</f>
        <v>1.0961610087897389</v>
      </c>
      <c r="AQ473" s="65" t="e">
        <f>Fall13!#REF!/Fall13!#REF!</f>
        <v>#REF!</v>
      </c>
    </row>
    <row r="474" spans="14:43">
      <c r="N474">
        <f>Fall13!A482</f>
        <v>2029</v>
      </c>
      <c r="O474">
        <f>Fall13!B482</f>
        <v>10</v>
      </c>
      <c r="P474" s="39">
        <f>AVERAGE(Fall13!Q471:Q482)</f>
        <v>1282710.82017737</v>
      </c>
      <c r="Q474" s="39">
        <f>AVERAGE(Fall13!T471:T482)</f>
        <v>41757.89011687367</v>
      </c>
      <c r="R474" s="15">
        <f>(Fall13!Q483/Fall13!Q471-1)*100</f>
        <v>3.0852764552331768</v>
      </c>
      <c r="S474" s="118">
        <f>(Fall13!R482/Fall13!R470-1)*100</f>
        <v>1.2380977944675076</v>
      </c>
      <c r="T474" s="119">
        <f>AVERAGE(Fall13!R471:R482)</f>
        <v>47066.44708008584</v>
      </c>
      <c r="U474" s="39">
        <f>AVERAGE(Fall13!M471:M482)</f>
        <v>8134.5480502750979</v>
      </c>
      <c r="V474" s="15">
        <f>(Fall13!M482/Fall13!M470-1)*100</f>
        <v>1.6110900539909823</v>
      </c>
      <c r="X474" s="39">
        <f>AVERAGE(Fall13!E471:E482)</f>
        <v>235.87377765719373</v>
      </c>
      <c r="Y474" s="15">
        <f>(Fall13!E482/Fall13!E470-1)*100</f>
        <v>-2.0936344490681269</v>
      </c>
      <c r="AA474" s="39">
        <f>AVERAGE(Fall13!N471:N482)</f>
        <v>1181.262246942679</v>
      </c>
      <c r="AB474" s="74">
        <f>(Fall13!N482/Fall13!N470-1)*100</f>
        <v>0.59342178851313765</v>
      </c>
      <c r="AD474" s="63">
        <f>AVERAGE(Fall13!U471:U482)</f>
        <v>113.16266342344981</v>
      </c>
      <c r="AE474" s="15">
        <f>(Fall13!U482/Fall13!U470-1)*100</f>
        <v>0.47412515904978747</v>
      </c>
      <c r="AG474" s="65" t="e">
        <f>AVERAGE(Fall13!#REF!)</f>
        <v>#REF!</v>
      </c>
      <c r="AH474" s="15" t="e">
        <f>(Fall13!#REF!/Fall13!#REF!-1)*100</f>
        <v>#REF!</v>
      </c>
      <c r="AJ474" s="65" t="e">
        <f>AVERAGE(Fall13!#REF!)</f>
        <v>#REF!</v>
      </c>
      <c r="AK474" s="15" t="e">
        <f>(Fall13!#REF!/Fall13!#REF!-1)*100</f>
        <v>#REF!</v>
      </c>
      <c r="AM474" s="127">
        <f>Fall13!R482/Fall13!$R$16</f>
        <v>1.2835103275799582</v>
      </c>
      <c r="AN474" s="128" t="e">
        <f>Fall13!#REF!/Fall13!#REF!</f>
        <v>#REF!</v>
      </c>
      <c r="AP474" s="65">
        <f>Fall13!R482/Fall13!$R$125</f>
        <v>1.0972140855800798</v>
      </c>
      <c r="AQ474" s="65" t="e">
        <f>Fall13!#REF!/Fall13!#REF!</f>
        <v>#REF!</v>
      </c>
    </row>
    <row r="475" spans="14:43">
      <c r="N475">
        <f>Fall13!A483</f>
        <v>2029</v>
      </c>
      <c r="O475">
        <f>Fall13!B483</f>
        <v>11</v>
      </c>
      <c r="P475" s="39">
        <f>AVERAGE(Fall13!Q472:Q483)</f>
        <v>1285963.1681278602</v>
      </c>
      <c r="Q475" s="39">
        <f>AVERAGE(Fall13!T472:T483)</f>
        <v>41800.60368881419</v>
      </c>
      <c r="R475" s="15">
        <f>(Fall13!Q484/Fall13!Q472-1)*100</f>
        <v>3.0817434820528122</v>
      </c>
      <c r="S475" s="118">
        <f>(Fall13!R483/Fall13!R471-1)*100</f>
        <v>1.2393282794674665</v>
      </c>
      <c r="T475" s="119">
        <f>AVERAGE(Fall13!R472:R483)</f>
        <v>47114.778720033581</v>
      </c>
      <c r="U475" s="39">
        <f>AVERAGE(Fall13!M472:M483)</f>
        <v>8145.3596377487474</v>
      </c>
      <c r="V475" s="15">
        <f>(Fall13!M483/Fall13!M471-1)*100</f>
        <v>1.6066021917232831</v>
      </c>
      <c r="X475" s="39">
        <f>AVERAGE(Fall13!E472:E483)</f>
        <v>235.457479841614</v>
      </c>
      <c r="Y475" s="15">
        <f>(Fall13!E483/Fall13!E471-1)*100</f>
        <v>-2.0968245124342588</v>
      </c>
      <c r="AA475" s="39">
        <f>AVERAGE(Fall13!N472:N483)</f>
        <v>1181.8491880108993</v>
      </c>
      <c r="AB475" s="74">
        <f>(Fall13!N483/Fall13!N471-1)*100</f>
        <v>0.59896558095893226</v>
      </c>
      <c r="AD475" s="63">
        <f>AVERAGE(Fall13!U472:U483)</f>
        <v>113.20699751115819</v>
      </c>
      <c r="AE475" s="15">
        <f>(Fall13!U483/Fall13!U471-1)*100</f>
        <v>0.47114211813856777</v>
      </c>
      <c r="AG475" s="65" t="e">
        <f>AVERAGE(Fall13!#REF!)</f>
        <v>#REF!</v>
      </c>
      <c r="AH475" s="15" t="e">
        <f>(Fall13!#REF!/Fall13!#REF!-1)*100</f>
        <v>#REF!</v>
      </c>
      <c r="AJ475" s="65" t="e">
        <f>AVERAGE(Fall13!#REF!)</f>
        <v>#REF!</v>
      </c>
      <c r="AK475" s="15" t="e">
        <f>(Fall13!#REF!/Fall13!#REF!-1)*100</f>
        <v>#REF!</v>
      </c>
      <c r="AM475" s="127">
        <f>Fall13!R483/Fall13!$R$16</f>
        <v>1.2847308646323605</v>
      </c>
      <c r="AN475" s="128" t="e">
        <f>Fall13!#REF!/Fall13!#REF!</f>
        <v>#REF!</v>
      </c>
      <c r="AP475" s="65">
        <f>Fall13!R483/Fall13!$R$125</f>
        <v>1.0982574667022196</v>
      </c>
      <c r="AQ475" s="65" t="e">
        <f>Fall13!#REF!/Fall13!#REF!</f>
        <v>#REF!</v>
      </c>
    </row>
    <row r="476" spans="14:43">
      <c r="N476">
        <f>Fall13!A484</f>
        <v>2029</v>
      </c>
      <c r="O476">
        <f>Fall13!B484</f>
        <v>12</v>
      </c>
      <c r="P476" s="39">
        <f>AVERAGE(Fall13!Q473:Q484)</f>
        <v>1289219.7530871572</v>
      </c>
      <c r="Q476" s="39">
        <f>AVERAGE(Fall13!T473:T484)</f>
        <v>41843.504293613434</v>
      </c>
      <c r="R476" s="15">
        <f>(Fall13!Q485/Fall13!Q473-1)*100</f>
        <v>3.0700076084811068</v>
      </c>
      <c r="S476" s="118">
        <f>(Fall13!R484/Fall13!R472-1)*100</f>
        <v>1.2384807583331492</v>
      </c>
      <c r="T476" s="119">
        <f>AVERAGE(Fall13!R473:R484)</f>
        <v>47163.123675292612</v>
      </c>
      <c r="U476" s="39">
        <f>AVERAGE(Fall13!M473:M484)</f>
        <v>8156.1568623371459</v>
      </c>
      <c r="V476" s="15">
        <f>(Fall13!M484/Fall13!M472-1)*100</f>
        <v>1.602308173067124</v>
      </c>
      <c r="X476" s="39">
        <f>AVERAGE(Fall13!E473:E484)</f>
        <v>235.04040607868842</v>
      </c>
      <c r="Y476" s="15">
        <f>(Fall13!E484/Fall13!E472-1)*100</f>
        <v>-2.1045418546485783</v>
      </c>
      <c r="AA476" s="39">
        <f>AVERAGE(Fall13!N473:N484)</f>
        <v>1182.4432656005063</v>
      </c>
      <c r="AB476" s="74">
        <f>(Fall13!N484/Fall13!N472-1)*100</f>
        <v>0.60639455601343428</v>
      </c>
      <c r="AD476" s="63">
        <f>AVERAGE(Fall13!U473:U484)</f>
        <v>113.25063463803019</v>
      </c>
      <c r="AE476" s="15">
        <f>(Fall13!U484/Fall13!U472-1)*100</f>
        <v>0.46353545978210509</v>
      </c>
      <c r="AG476" s="65" t="e">
        <f>AVERAGE(Fall13!#REF!)</f>
        <v>#REF!</v>
      </c>
      <c r="AH476" s="15" t="e">
        <f>(Fall13!#REF!/Fall13!#REF!-1)*100</f>
        <v>#REF!</v>
      </c>
      <c r="AJ476" s="65" t="e">
        <f>AVERAGE(Fall13!#REF!)</f>
        <v>#REF!</v>
      </c>
      <c r="AK476" s="15" t="e">
        <f>(Fall13!#REF!/Fall13!#REF!-1)*100</f>
        <v>#REF!</v>
      </c>
      <c r="AM476" s="127">
        <f>Fall13!R484/Fall13!$R$16</f>
        <v>1.2859534544765381</v>
      </c>
      <c r="AN476" s="128" t="e">
        <f>Fall13!#REF!/Fall13!#REF!</f>
        <v>#REF!</v>
      </c>
      <c r="AP476" s="65">
        <f>Fall13!R484/Fall13!$R$125</f>
        <v>1.099302602661856</v>
      </c>
      <c r="AQ476" s="65" t="e">
        <f>Fall13!#REF!/Fall13!#REF!</f>
        <v>#REF!</v>
      </c>
    </row>
    <row r="477" spans="14:43">
      <c r="N477">
        <f>Fall13!A485</f>
        <v>2030</v>
      </c>
      <c r="O477">
        <f>Fall13!B485</f>
        <v>1</v>
      </c>
      <c r="P477" s="39">
        <f>AVERAGE(Fall13!Q474:Q485)</f>
        <v>1292472.0731525631</v>
      </c>
      <c r="Q477" s="39">
        <f>AVERAGE(Fall13!T474:T485)</f>
        <v>41886.308157884843</v>
      </c>
      <c r="R477" s="15">
        <f>(Fall13!Q486/Fall13!Q474-1)*100</f>
        <v>3.0546019846580563</v>
      </c>
      <c r="S477" s="118">
        <f>(Fall13!R485/Fall13!R473-1)*100</f>
        <v>1.2366567154882491</v>
      </c>
      <c r="T477" s="119">
        <f>AVERAGE(Fall13!R474:R485)</f>
        <v>47211.446414641774</v>
      </c>
      <c r="U477" s="39">
        <f>AVERAGE(Fall13!M474:M485)</f>
        <v>8166.948484004718</v>
      </c>
      <c r="V477" s="15">
        <f>(Fall13!M485/Fall13!M473-1)*100</f>
        <v>1.5993067859495724</v>
      </c>
      <c r="X477" s="39">
        <f>AVERAGE(Fall13!E474:E485)</f>
        <v>234.62276827124114</v>
      </c>
      <c r="Y477" s="15">
        <f>(Fall13!E485/Fall13!E473-1)*100</f>
        <v>-2.1114680244503692</v>
      </c>
      <c r="AA477" s="39">
        <f>AVERAGE(Fall13!N474:N485)</f>
        <v>1183.0499206749334</v>
      </c>
      <c r="AB477" s="74">
        <f>(Fall13!N485/Fall13!N473-1)*100</f>
        <v>0.61461710158265959</v>
      </c>
      <c r="AD477" s="63">
        <f>AVERAGE(Fall13!U474:U485)</f>
        <v>113.29334772182263</v>
      </c>
      <c r="AE477" s="15">
        <f>(Fall13!U485/Fall13!U473-1)*100</f>
        <v>0.45351766973731333</v>
      </c>
      <c r="AG477" s="65" t="e">
        <f>AVERAGE(Fall13!#REF!)</f>
        <v>#REF!</v>
      </c>
      <c r="AH477" s="15" t="e">
        <f>(Fall13!#REF!/Fall13!#REF!-1)*100</f>
        <v>#REF!</v>
      </c>
      <c r="AJ477" s="65" t="e">
        <f>AVERAGE(Fall13!#REF!)</f>
        <v>#REF!</v>
      </c>
      <c r="AK477" s="15" t="e">
        <f>(Fall13!#REF!/Fall13!#REF!-1)*100</f>
        <v>#REF!</v>
      </c>
      <c r="AM477" s="127">
        <f>Fall13!R485/Fall13!$R$16</f>
        <v>1.2872352115339363</v>
      </c>
      <c r="AN477" s="128" t="e">
        <f>Fall13!#REF!/Fall13!#REF!</f>
        <v>#REF!</v>
      </c>
      <c r="AP477" s="65">
        <f>Fall13!R485/Fall13!$R$125</f>
        <v>1.1003983179572061</v>
      </c>
      <c r="AQ477" s="65" t="e">
        <f>Fall13!#REF!/Fall13!#REF!</f>
        <v>#REF!</v>
      </c>
    </row>
    <row r="478" spans="14:43">
      <c r="N478">
        <f>Fall13!A486</f>
        <v>2030</v>
      </c>
      <c r="O478">
        <f>Fall13!B486</f>
        <v>2</v>
      </c>
      <c r="P478" s="39">
        <f>AVERAGE(Fall13!Q475:Q486)</f>
        <v>1295716.0499082503</v>
      </c>
      <c r="Q478" s="39">
        <f>AVERAGE(Fall13!T475:T486)</f>
        <v>41928.804996766696</v>
      </c>
      <c r="R478" s="15">
        <f>(Fall13!Q487/Fall13!Q475-1)*100</f>
        <v>3.0383073357281853</v>
      </c>
      <c r="S478" s="118">
        <f>(Fall13!R486/Fall13!R474-1)*100</f>
        <v>1.2341450014398792</v>
      </c>
      <c r="T478" s="119">
        <f>AVERAGE(Fall13!R475:R486)</f>
        <v>47259.720768152365</v>
      </c>
      <c r="U478" s="39">
        <f>AVERAGE(Fall13!M475:M486)</f>
        <v>8177.7501431182181</v>
      </c>
      <c r="V478" s="15">
        <f>(Fall13!M486/Fall13!M474-1)*100</f>
        <v>1.5987445683496526</v>
      </c>
      <c r="X478" s="39">
        <f>AVERAGE(Fall13!E475:E486)</f>
        <v>234.20597604747891</v>
      </c>
      <c r="Y478" s="15">
        <f>(Fall13!E486/Fall13!E474-1)*100</f>
        <v>-2.1111331500743402</v>
      </c>
      <c r="AA478" s="39">
        <f>AVERAGE(Fall13!N475:N486)</f>
        <v>1183.6621841286981</v>
      </c>
      <c r="AB478" s="74">
        <f>(Fall13!N486/Fall13!N474-1)*100</f>
        <v>0.62140227394034131</v>
      </c>
      <c r="AD478" s="63">
        <f>AVERAGE(Fall13!U475:U486)</f>
        <v>113.3352816336544</v>
      </c>
      <c r="AE478" s="15">
        <f>(Fall13!U486/Fall13!U474-1)*100</f>
        <v>0.44507254830483678</v>
      </c>
      <c r="AG478" s="65" t="e">
        <f>AVERAGE(Fall13!#REF!)</f>
        <v>#REF!</v>
      </c>
      <c r="AH478" s="15" t="e">
        <f>(Fall13!#REF!/Fall13!#REF!-1)*100</f>
        <v>#REF!</v>
      </c>
      <c r="AJ478" s="65" t="e">
        <f>AVERAGE(Fall13!#REF!)</f>
        <v>#REF!</v>
      </c>
      <c r="AK478" s="15" t="e">
        <f>(Fall13!#REF!/Fall13!#REF!-1)*100</f>
        <v>#REF!</v>
      </c>
      <c r="AM478" s="127">
        <f>Fall13!R486/Fall13!$R$16</f>
        <v>1.2885314650859425</v>
      </c>
      <c r="AN478" s="128" t="e">
        <f>Fall13!#REF!/Fall13!#REF!</f>
        <v>#REF!</v>
      </c>
      <c r="AP478" s="65">
        <f>Fall13!R486/Fall13!$R$125</f>
        <v>1.1015064256406293</v>
      </c>
      <c r="AQ478" s="65" t="e">
        <f>Fall13!#REF!/Fall13!#REF!</f>
        <v>#REF!</v>
      </c>
    </row>
    <row r="479" spans="14:43">
      <c r="N479">
        <f>Fall13!A487</f>
        <v>2030</v>
      </c>
      <c r="O479">
        <f>Fall13!B487</f>
        <v>3</v>
      </c>
      <c r="P479" s="39">
        <f>AVERAGE(Fall13!Q476:Q487)</f>
        <v>1298951.0250321582</v>
      </c>
      <c r="Q479" s="39">
        <f>AVERAGE(Fall13!T476:T487)</f>
        <v>41970.853723038257</v>
      </c>
      <c r="R479" s="15">
        <f>(Fall13!Q488/Fall13!Q476-1)*100</f>
        <v>3.0238468332871582</v>
      </c>
      <c r="S479" s="118">
        <f>(Fall13!R487/Fall13!R475-1)*100</f>
        <v>1.2334124188756013</v>
      </c>
      <c r="T479" s="119">
        <f>AVERAGE(Fall13!R476:R487)</f>
        <v>47308.018765278008</v>
      </c>
      <c r="U479" s="39">
        <f>AVERAGE(Fall13!M476:M487)</f>
        <v>8188.5798719465201</v>
      </c>
      <c r="V479" s="15">
        <f>(Fall13!M487/Fall13!M475-1)*100</f>
        <v>1.6008547062964729</v>
      </c>
      <c r="X479" s="39">
        <f>AVERAGE(Fall13!E476:E487)</f>
        <v>233.79204040080887</v>
      </c>
      <c r="Y479" s="15">
        <f>(Fall13!E487/Fall13!E475-1)*100</f>
        <v>-2.1005377143808346</v>
      </c>
      <c r="AA479" s="39">
        <f>AVERAGE(Fall13!N476:N487)</f>
        <v>1184.2785324227445</v>
      </c>
      <c r="AB479" s="74">
        <f>(Fall13!N487/Fall13!N475-1)*100</f>
        <v>0.6260830314919863</v>
      </c>
      <c r="AD479" s="63">
        <f>AVERAGE(Fall13!U476:U487)</f>
        <v>113.37672351324511</v>
      </c>
      <c r="AE479" s="15">
        <f>(Fall13!U487/Fall13!U475-1)*100</f>
        <v>0.43970780049111813</v>
      </c>
      <c r="AG479" s="65" t="e">
        <f>AVERAGE(Fall13!#REF!)</f>
        <v>#REF!</v>
      </c>
      <c r="AH479" s="15" t="e">
        <f>(Fall13!#REF!/Fall13!#REF!-1)*100</f>
        <v>#REF!</v>
      </c>
      <c r="AJ479" s="65" t="e">
        <f>AVERAGE(Fall13!#REF!)</f>
        <v>#REF!</v>
      </c>
      <c r="AK479" s="15" t="e">
        <f>(Fall13!#REF!/Fall13!#REF!-1)*100</f>
        <v>#REF!</v>
      </c>
      <c r="AM479" s="127">
        <f>Fall13!R487/Fall13!$R$16</f>
        <v>1.2899189173943761</v>
      </c>
      <c r="AN479" s="128" t="e">
        <f>Fall13!#REF!/Fall13!#REF!</f>
        <v>#REF!</v>
      </c>
      <c r="AP479" s="65">
        <f>Fall13!R487/Fall13!$R$125</f>
        <v>1.1026924949562962</v>
      </c>
      <c r="AQ479" s="65" t="e">
        <f>Fall13!#REF!/Fall13!#REF!</f>
        <v>#REF!</v>
      </c>
    </row>
    <row r="480" spans="14:43">
      <c r="N480">
        <f>Fall13!A488</f>
        <v>2030</v>
      </c>
      <c r="O480">
        <f>Fall13!B488</f>
        <v>4</v>
      </c>
      <c r="P480" s="39">
        <f>AVERAGE(Fall13!Q477:Q488)</f>
        <v>1302179.2877227233</v>
      </c>
      <c r="Q480" s="39">
        <f>AVERAGE(Fall13!T477:T488)</f>
        <v>42012.433999103654</v>
      </c>
      <c r="R480" s="15">
        <f>(Fall13!Q489/Fall13!Q477-1)*100</f>
        <v>3.0151680438642803</v>
      </c>
      <c r="S480" s="118">
        <f>(Fall13!R488/Fall13!R476-1)*100</f>
        <v>1.2341846578682869</v>
      </c>
      <c r="T480" s="119">
        <f>AVERAGE(Fall13!R477:R488)</f>
        <v>47356.401425248674</v>
      </c>
      <c r="U480" s="39">
        <f>AVERAGE(Fall13!M477:M488)</f>
        <v>8199.4460185065618</v>
      </c>
      <c r="V480" s="15">
        <f>(Fall13!M488/Fall13!M476-1)*100</f>
        <v>1.6041189234538455</v>
      </c>
      <c r="X480" s="39">
        <f>AVERAGE(Fall13!E477:E488)</f>
        <v>233.382008576722</v>
      </c>
      <c r="Y480" s="15">
        <f>(Fall13!E488/Fall13!E476-1)*100</f>
        <v>-2.0846185093795766</v>
      </c>
      <c r="AA480" s="39">
        <f>AVERAGE(Fall13!N477:N488)</f>
        <v>1184.8983109080607</v>
      </c>
      <c r="AB480" s="74">
        <f>(Fall13!N488/Fall13!N476-1)*100</f>
        <v>0.62962853426458132</v>
      </c>
      <c r="AD480" s="63">
        <f>AVERAGE(Fall13!U477:U488)</f>
        <v>113.41777133800394</v>
      </c>
      <c r="AE480" s="15">
        <f>(Fall13!U488/Fall13!U476-1)*100</f>
        <v>0.43539280494511168</v>
      </c>
      <c r="AG480" s="65" t="e">
        <f>AVERAGE(Fall13!#REF!)</f>
        <v>#REF!</v>
      </c>
      <c r="AH480" s="15" t="e">
        <f>(Fall13!#REF!/Fall13!#REF!-1)*100</f>
        <v>#REF!</v>
      </c>
      <c r="AJ480" s="65" t="e">
        <f>AVERAGE(Fall13!#REF!)</f>
        <v>#REF!</v>
      </c>
      <c r="AK480" s="15" t="e">
        <f>(Fall13!#REF!/Fall13!#REF!-1)*100</f>
        <v>#REF!</v>
      </c>
      <c r="AM480" s="127">
        <f>Fall13!R488/Fall13!$R$16</f>
        <v>1.2913813744147971</v>
      </c>
      <c r="AN480" s="128" t="e">
        <f>Fall13!#REF!/Fall13!#REF!</f>
        <v>#REF!</v>
      </c>
      <c r="AP480" s="65">
        <f>Fall13!R488/Fall13!$R$125</f>
        <v>1.1039426823586731</v>
      </c>
      <c r="AQ480" s="65" t="e">
        <f>Fall13!#REF!/Fall13!#REF!</f>
        <v>#REF!</v>
      </c>
    </row>
    <row r="481" spans="14:43">
      <c r="N481">
        <f>Fall13!A489</f>
        <v>2030</v>
      </c>
      <c r="O481">
        <f>Fall13!B489</f>
        <v>5</v>
      </c>
      <c r="P481" s="39">
        <f>AVERAGE(Fall13!Q478:Q489)</f>
        <v>1305406.7365563121</v>
      </c>
      <c r="Q481" s="39">
        <f>AVERAGE(Fall13!T478:T489)</f>
        <v>42053.705089604751</v>
      </c>
      <c r="R481" s="15">
        <f>(Fall13!Q490/Fall13!Q478-1)*100</f>
        <v>3.0139012731014825</v>
      </c>
      <c r="S481" s="118">
        <f>(Fall13!R489/Fall13!R477-1)*100</f>
        <v>1.2312137124678157</v>
      </c>
      <c r="T481" s="119">
        <f>AVERAGE(Fall13!R478:R489)</f>
        <v>47404.721280217949</v>
      </c>
      <c r="U481" s="39">
        <f>AVERAGE(Fall13!M478:M489)</f>
        <v>8210.340269362956</v>
      </c>
      <c r="V481" s="15">
        <f>(Fall13!M489/Fall13!M477-1)*100</f>
        <v>1.6061345886290601</v>
      </c>
      <c r="X481" s="39">
        <f>AVERAGE(Fall13!E478:E489)</f>
        <v>232.97514021415682</v>
      </c>
      <c r="Y481" s="15">
        <f>(Fall13!E489/Fall13!E477-1)*100</f>
        <v>-2.0723029597906062</v>
      </c>
      <c r="AA481" s="39">
        <f>AVERAGE(Fall13!N478:N489)</f>
        <v>1185.5219511052426</v>
      </c>
      <c r="AB481" s="74">
        <f>(Fall13!N489/Fall13!N477-1)*100</f>
        <v>0.63336863525396137</v>
      </c>
      <c r="AD481" s="63">
        <f>AVERAGE(Fall13!U478:U489)</f>
        <v>113.45823550949655</v>
      </c>
      <c r="AE481" s="15">
        <f>(Fall13!U489/Fall13!U477-1)*100</f>
        <v>0.42905701183142408</v>
      </c>
      <c r="AG481" s="65" t="e">
        <f>AVERAGE(Fall13!#REF!)</f>
        <v>#REF!</v>
      </c>
      <c r="AH481" s="15" t="e">
        <f>(Fall13!#REF!/Fall13!#REF!-1)*100</f>
        <v>#REF!</v>
      </c>
      <c r="AJ481" s="65" t="e">
        <f>AVERAGE(Fall13!#REF!)</f>
        <v>#REF!</v>
      </c>
      <c r="AK481" s="15" t="e">
        <f>(Fall13!#REF!/Fall13!#REF!-1)*100</f>
        <v>#REF!</v>
      </c>
      <c r="AM481" s="127">
        <f>Fall13!R489/Fall13!$R$16</f>
        <v>1.2927791920105769</v>
      </c>
      <c r="AN481" s="128" t="e">
        <f>Fall13!#REF!/Fall13!#REF!</f>
        <v>#REF!</v>
      </c>
      <c r="AP481" s="65">
        <f>Fall13!R489/Fall13!$R$125</f>
        <v>1.105137612482884</v>
      </c>
      <c r="AQ481" s="65" t="e">
        <f>Fall13!#REF!/Fall13!#REF!</f>
        <v>#REF!</v>
      </c>
    </row>
    <row r="482" spans="14:43">
      <c r="N482">
        <f>Fall13!A490</f>
        <v>2030</v>
      </c>
      <c r="O482">
        <f>Fall13!B490</f>
        <v>6</v>
      </c>
      <c r="P482" s="39">
        <f>AVERAGE(Fall13!Q479:Q490)</f>
        <v>1308640.8572943627</v>
      </c>
      <c r="Q482" s="39">
        <f>AVERAGE(Fall13!T479:T490)</f>
        <v>42094.926891571842</v>
      </c>
      <c r="R482" s="15">
        <f>(Fall13!Q491/Fall13!Q479-1)*100</f>
        <v>3.0168970215212143</v>
      </c>
      <c r="S482" s="118">
        <f>(Fall13!R490/Fall13!R478-1)*100</f>
        <v>1.2228749858498533</v>
      </c>
      <c r="T482" s="119">
        <f>AVERAGE(Fall13!R479:R490)</f>
        <v>47452.765173989552</v>
      </c>
      <c r="U482" s="39">
        <f>AVERAGE(Fall13!M479:M490)</f>
        <v>8221.2448067609348</v>
      </c>
      <c r="V482" s="15">
        <f>(Fall13!M490/Fall13!M478-1)*100</f>
        <v>1.6055012199597263</v>
      </c>
      <c r="X482" s="39">
        <f>AVERAGE(Fall13!E479:E490)</f>
        <v>232.56957349972831</v>
      </c>
      <c r="Y482" s="15">
        <f>(Fall13!E490/Fall13!E478-1)*100</f>
        <v>-2.0693225839062523</v>
      </c>
      <c r="AA482" s="39">
        <f>AVERAGE(Fall13!N479:N490)</f>
        <v>1186.150741077696</v>
      </c>
      <c r="AB482" s="74">
        <f>(Fall13!N490/Fall13!N478-1)*100</f>
        <v>0.63839042857611883</v>
      </c>
      <c r="AD482" s="63">
        <f>AVERAGE(Fall13!U479:U490)</f>
        <v>113.49770340697997</v>
      </c>
      <c r="AE482" s="15">
        <f>(Fall13!U490/Fall13!U478-1)*100</f>
        <v>0.41832325009631965</v>
      </c>
      <c r="AG482" s="65" t="e">
        <f>AVERAGE(Fall13!#REF!)</f>
        <v>#REF!</v>
      </c>
      <c r="AH482" s="15" t="e">
        <f>(Fall13!#REF!/Fall13!#REF!-1)*100</f>
        <v>#REF!</v>
      </c>
      <c r="AJ482" s="65" t="e">
        <f>AVERAGE(Fall13!#REF!)</f>
        <v>#REF!</v>
      </c>
      <c r="AK482" s="15" t="e">
        <f>(Fall13!#REF!/Fall13!#REF!-1)*100</f>
        <v>#REF!</v>
      </c>
      <c r="AM482" s="127">
        <f>Fall13!R490/Fall13!$R$16</f>
        <v>1.2940544061081454</v>
      </c>
      <c r="AN482" s="128" t="e">
        <f>Fall13!#REF!/Fall13!#REF!</f>
        <v>#REF!</v>
      </c>
      <c r="AP482" s="65">
        <f>Fall13!R490/Fall13!$R$125</f>
        <v>1.1062277345020974</v>
      </c>
      <c r="AQ482" s="65" t="e">
        <f>Fall13!#REF!/Fall13!#REF!</f>
        <v>#REF!</v>
      </c>
    </row>
    <row r="483" spans="14:43">
      <c r="N483">
        <f>Fall13!A491</f>
        <v>2030</v>
      </c>
      <c r="O483">
        <f>Fall13!B491</f>
        <v>7</v>
      </c>
      <c r="P483" s="39">
        <f>AVERAGE(Fall13!Q480:Q491)</f>
        <v>1311886.0174652152</v>
      </c>
      <c r="Q483" s="39">
        <f>AVERAGE(Fall13!T480:T491)</f>
        <v>42136.270555892399</v>
      </c>
      <c r="R483" s="15">
        <f>(Fall13!Q492/Fall13!Q480-1)*100</f>
        <v>3.0193709042810379</v>
      </c>
      <c r="S483" s="118">
        <f>(Fall13!R491/Fall13!R479-1)*100</f>
        <v>1.2128509484959027</v>
      </c>
      <c r="T483" s="119">
        <f>AVERAGE(Fall13!R480:R491)</f>
        <v>47500.464172249056</v>
      </c>
      <c r="U483" s="39">
        <f>AVERAGE(Fall13!M480:M491)</f>
        <v>8232.1519419154174</v>
      </c>
      <c r="V483" s="15">
        <f>(Fall13!M491/Fall13!M479-1)*100</f>
        <v>1.6037255242657977</v>
      </c>
      <c r="X483" s="39">
        <f>AVERAGE(Fall13!E480:E491)</f>
        <v>232.16416036893688</v>
      </c>
      <c r="Y483" s="15">
        <f>(Fall13!E491/Fall13!E479-1)*100</f>
        <v>-2.0720657818887434</v>
      </c>
      <c r="AA483" s="39">
        <f>AVERAGE(Fall13!N480:N491)</f>
        <v>1186.7856356665443</v>
      </c>
      <c r="AB483" s="74">
        <f>(Fall13!N491/Fall13!N479-1)*100</f>
        <v>0.64440484642092066</v>
      </c>
      <c r="AD483" s="63">
        <f>AVERAGE(Fall13!U480:U491)</f>
        <v>113.53579553364675</v>
      </c>
      <c r="AE483" s="15">
        <f>(Fall13!U491/Fall13!U479-1)*100</f>
        <v>0.40355972147261276</v>
      </c>
      <c r="AG483" s="65" t="e">
        <f>AVERAGE(Fall13!#REF!)</f>
        <v>#REF!</v>
      </c>
      <c r="AH483" s="15" t="e">
        <f>(Fall13!#REF!/Fall13!#REF!-1)*100</f>
        <v>#REF!</v>
      </c>
      <c r="AJ483" s="65" t="e">
        <f>AVERAGE(Fall13!#REF!)</f>
        <v>#REF!</v>
      </c>
      <c r="AK483" s="15" t="e">
        <f>(Fall13!#REF!/Fall13!#REF!-1)*100</f>
        <v>#REF!</v>
      </c>
      <c r="AM483" s="127">
        <f>Fall13!R491/Fall13!$R$16</f>
        <v>1.2952548151429009</v>
      </c>
      <c r="AN483" s="128" t="e">
        <f>Fall13!#REF!/Fall13!#REF!</f>
        <v>#REF!</v>
      </c>
      <c r="AP483" s="65">
        <f>Fall13!R491/Fall13!$R$125</f>
        <v>1.1072539091055185</v>
      </c>
      <c r="AQ483" s="65" t="e">
        <f>Fall13!#REF!/Fall13!#REF!</f>
        <v>#REF!</v>
      </c>
    </row>
    <row r="484" spans="14:43">
      <c r="N484">
        <f>Fall13!A492</f>
        <v>2030</v>
      </c>
      <c r="O484">
        <f>Fall13!B492</f>
        <v>8</v>
      </c>
      <c r="P484" s="39">
        <f>AVERAGE(Fall13!Q481:Q492)</f>
        <v>1315141.9466339981</v>
      </c>
      <c r="Q484" s="39">
        <f>AVERAGE(Fall13!T481:T492)</f>
        <v>42177.753504322529</v>
      </c>
      <c r="R484" s="15">
        <f>(Fall13!Q493/Fall13!Q481-1)*100</f>
        <v>3.0183706043989122</v>
      </c>
      <c r="S484" s="118">
        <f>(Fall13!R492/Fall13!R480-1)*100</f>
        <v>1.206499837658459</v>
      </c>
      <c r="T484" s="119">
        <f>AVERAGE(Fall13!R481:R492)</f>
        <v>47547.961428002251</v>
      </c>
      <c r="U484" s="39">
        <f>AVERAGE(Fall13!M481:M492)</f>
        <v>8243.071135150416</v>
      </c>
      <c r="V484" s="15">
        <f>(Fall13!M492/Fall13!M480-1)*100</f>
        <v>1.6033063334022657</v>
      </c>
      <c r="X484" s="39">
        <f>AVERAGE(Fall13!E481:E492)</f>
        <v>231.75911577191405</v>
      </c>
      <c r="Y484" s="15">
        <f>(Fall13!E492/Fall13!E480-1)*100</f>
        <v>-2.0736277169166706</v>
      </c>
      <c r="AA484" s="39">
        <f>AVERAGE(Fall13!N481:N492)</f>
        <v>1187.426942832516</v>
      </c>
      <c r="AB484" s="74">
        <f>(Fall13!N492/Fall13!N480-1)*100</f>
        <v>0.65074719847320051</v>
      </c>
      <c r="AD484" s="63">
        <f>AVERAGE(Fall13!U481:U492)</f>
        <v>113.57223162507302</v>
      </c>
      <c r="AE484" s="15">
        <f>(Fall13!U492/Fall13!U480-1)*100</f>
        <v>0.38583947769699201</v>
      </c>
      <c r="AG484" s="65" t="e">
        <f>AVERAGE(Fall13!#REF!)</f>
        <v>#REF!</v>
      </c>
      <c r="AH484" s="15" t="e">
        <f>(Fall13!#REF!/Fall13!#REF!-1)*100</f>
        <v>#REF!</v>
      </c>
      <c r="AJ484" s="65" t="e">
        <f>AVERAGE(Fall13!#REF!)</f>
        <v>#REF!</v>
      </c>
      <c r="AK484" s="15" t="e">
        <f>(Fall13!#REF!/Fall13!#REF!-1)*100</f>
        <v>#REF!</v>
      </c>
      <c r="AM484" s="127">
        <f>Fall13!R492/Fall13!$R$16</f>
        <v>1.2964846724088561</v>
      </c>
      <c r="AN484" s="128" t="e">
        <f>Fall13!#REF!/Fall13!#REF!</f>
        <v>#REF!</v>
      </c>
      <c r="AP484" s="65">
        <f>Fall13!R492/Fall13!$R$125</f>
        <v>1.1083052576505694</v>
      </c>
      <c r="AQ484" s="65" t="e">
        <f>Fall13!#REF!/Fall13!#REF!</f>
        <v>#REF!</v>
      </c>
    </row>
    <row r="485" spans="14:43">
      <c r="N485">
        <f>Fall13!A493</f>
        <v>2030</v>
      </c>
      <c r="O485">
        <f>Fall13!B493</f>
        <v>9</v>
      </c>
      <c r="P485" s="39">
        <f>AVERAGE(Fall13!Q482:Q493)</f>
        <v>1318405.1320938983</v>
      </c>
      <c r="Q485" s="39">
        <f>AVERAGE(Fall13!T482:T493)</f>
        <v>42219.299902032377</v>
      </c>
      <c r="R485" s="15">
        <f>(Fall13!Q494/Fall13!Q482-1)*100</f>
        <v>3.0166722394181056</v>
      </c>
      <c r="S485" s="118">
        <f>(Fall13!R493/Fall13!R481-1)*100</f>
        <v>1.2073696808382994</v>
      </c>
      <c r="T485" s="119">
        <f>AVERAGE(Fall13!R482:R493)</f>
        <v>47595.539285125305</v>
      </c>
      <c r="U485" s="39">
        <f>AVERAGE(Fall13!M482:M493)</f>
        <v>8254.0224847186346</v>
      </c>
      <c r="V485" s="15">
        <f>(Fall13!M493/Fall13!M481-1)*100</f>
        <v>1.6058784153688332</v>
      </c>
      <c r="X485" s="39">
        <f>AVERAGE(Fall13!E482:E493)</f>
        <v>231.35568825143693</v>
      </c>
      <c r="Y485" s="15">
        <f>(Fall13!E493/Fall13!E481-1)*100</f>
        <v>-2.0686218384295296</v>
      </c>
      <c r="AA485" s="39">
        <f>AVERAGE(Fall13!N482:N493)</f>
        <v>1188.0741708125186</v>
      </c>
      <c r="AB485" s="74">
        <f>(Fall13!N493/Fall13!N481-1)*100</f>
        <v>0.65661558672882592</v>
      </c>
      <c r="AD485" s="63">
        <f>AVERAGE(Fall13!U482:U493)</f>
        <v>113.60691951817988</v>
      </c>
      <c r="AE485" s="15">
        <f>(Fall13!U493/Fall13!U481-1)*100</f>
        <v>0.3671754798926008</v>
      </c>
      <c r="AG485" s="65" t="e">
        <f>AVERAGE(Fall13!#REF!)</f>
        <v>#REF!</v>
      </c>
      <c r="AH485" s="15" t="e">
        <f>(Fall13!#REF!/Fall13!#REF!-1)*100</f>
        <v>#REF!</v>
      </c>
      <c r="AJ485" s="65" t="e">
        <f>AVERAGE(Fall13!#REF!)</f>
        <v>#REF!</v>
      </c>
      <c r="AK485" s="15" t="e">
        <f>(Fall13!#REF!/Fall13!#REF!-1)*100</f>
        <v>#REF!</v>
      </c>
      <c r="AM485" s="127">
        <f>Fall13!R493/Fall13!$R$16</f>
        <v>1.2977602898422083</v>
      </c>
      <c r="AN485" s="128" t="e">
        <f>Fall13!#REF!/Fall13!#REF!</f>
        <v>#REF!</v>
      </c>
      <c r="AP485" s="65">
        <f>Fall13!R493/Fall13!$R$125</f>
        <v>1.1093957244630372</v>
      </c>
      <c r="AQ485" s="65" t="e">
        <f>Fall13!#REF!/Fall13!#REF!</f>
        <v>#REF!</v>
      </c>
    </row>
    <row r="486" spans="14:43">
      <c r="N486">
        <f>Fall13!A494</f>
        <v>2030</v>
      </c>
      <c r="O486">
        <f>Fall13!B494</f>
        <v>10</v>
      </c>
      <c r="P486" s="39">
        <f>AVERAGE(Fall13!Q483:Q494)</f>
        <v>1321674.9672011889</v>
      </c>
      <c r="Q486" s="39">
        <f>AVERAGE(Fall13!T483:T494)</f>
        <v>42260.945465604062</v>
      </c>
      <c r="R486" s="15">
        <f>(Fall13!Q495/Fall13!Q483-1)*100</f>
        <v>3.0186984687125884</v>
      </c>
      <c r="S486" s="118">
        <f>(Fall13!R494/Fall13!R482-1)*100</f>
        <v>1.2127276730845571</v>
      </c>
      <c r="T486" s="119">
        <f>AVERAGE(Fall13!R483:R494)</f>
        <v>47643.374191054878</v>
      </c>
      <c r="U486" s="39">
        <f>AVERAGE(Fall13!M483:M494)</f>
        <v>8265.0199085469158</v>
      </c>
      <c r="V486" s="15">
        <f>(Fall13!M494/Fall13!M482-1)*100</f>
        <v>1.610494842586041</v>
      </c>
      <c r="X486" s="39">
        <f>AVERAGE(Fall13!E483:E494)</f>
        <v>230.95526712315913</v>
      </c>
      <c r="Y486" s="15">
        <f>(Fall13!E494/Fall13!E482-1)*100</f>
        <v>-2.056506707382888</v>
      </c>
      <c r="AA486" s="39">
        <f>AVERAGE(Fall13!N483:N494)</f>
        <v>1188.7267978354478</v>
      </c>
      <c r="AB486" s="74">
        <f>(Fall13!N494/Fall13!N482-1)*100</f>
        <v>0.66201183463812097</v>
      </c>
      <c r="AD486" s="63">
        <f>AVERAGE(Fall13!U483:U494)</f>
        <v>113.63990163294493</v>
      </c>
      <c r="AE486" s="15">
        <f>(Fall13!U494/Fall13!U482-1)*100</f>
        <v>0.34898687723057265</v>
      </c>
      <c r="AG486" s="65" t="e">
        <f>AVERAGE(Fall13!#REF!)</f>
        <v>#REF!</v>
      </c>
      <c r="AH486" s="15" t="e">
        <f>(Fall13!#REF!/Fall13!#REF!-1)*100</f>
        <v>#REF!</v>
      </c>
      <c r="AJ486" s="65" t="e">
        <f>AVERAGE(Fall13!#REF!)</f>
        <v>#REF!</v>
      </c>
      <c r="AK486" s="15" t="e">
        <f>(Fall13!#REF!/Fall13!#REF!-1)*100</f>
        <v>#REF!</v>
      </c>
      <c r="AM486" s="127">
        <f>Fall13!R494/Fall13!$R$16</f>
        <v>1.2990758125094186</v>
      </c>
      <c r="AN486" s="128" t="e">
        <f>Fall13!#REF!/Fall13!#REF!</f>
        <v>#REF!</v>
      </c>
      <c r="AP486" s="65">
        <f>Fall13!R494/Fall13!$R$125</f>
        <v>1.1105203044288912</v>
      </c>
      <c r="AQ486" s="65" t="e">
        <f>Fall13!#REF!/Fall13!#REF!</f>
        <v>#REF!</v>
      </c>
    </row>
    <row r="487" spans="14:43">
      <c r="N487">
        <f>Fall13!A495</f>
        <v>2030</v>
      </c>
      <c r="O487">
        <f>Fall13!B495</f>
        <v>11</v>
      </c>
      <c r="P487" s="39">
        <f>AVERAGE(Fall13!Q484:Q495)</f>
        <v>1324955.3104635011</v>
      </c>
      <c r="Q487" s="39">
        <f>AVERAGE(Fall13!T484:T495)</f>
        <v>42302.895115106898</v>
      </c>
      <c r="R487" s="15">
        <f>(Fall13!Q496/Fall13!Q484-1)*100</f>
        <v>3.0271715950423328</v>
      </c>
      <c r="S487" s="118">
        <f>(Fall13!R495/Fall13!R483-1)*100</f>
        <v>1.2180848353696261</v>
      </c>
      <c r="T487" s="119">
        <f>AVERAGE(Fall13!R484:R495)</f>
        <v>47691.466094135052</v>
      </c>
      <c r="U487" s="39">
        <f>AVERAGE(Fall13!M484:M495)</f>
        <v>8276.0653805606507</v>
      </c>
      <c r="V487" s="15">
        <f>(Fall13!M495/Fall13!M483-1)*100</f>
        <v>1.6154043195188983</v>
      </c>
      <c r="X487" s="39">
        <f>AVERAGE(Fall13!E484:E495)</f>
        <v>230.5590641425149</v>
      </c>
      <c r="Y487" s="15">
        <f>(Fall13!E495/Fall13!E483-1)*100</f>
        <v>-2.0383507289307601</v>
      </c>
      <c r="AA487" s="39">
        <f>AVERAGE(Fall13!N484:N495)</f>
        <v>1189.3843245001938</v>
      </c>
      <c r="AB487" s="74">
        <f>(Fall13!N495/Fall13!N483-1)*100</f>
        <v>0.66700213348718229</v>
      </c>
      <c r="AD487" s="63">
        <f>AVERAGE(Fall13!U484:U495)</f>
        <v>113.67138555322305</v>
      </c>
      <c r="AE487" s="15">
        <f>(Fall13!U495/Fall13!U483-1)*100</f>
        <v>0.33301333063067151</v>
      </c>
      <c r="AG487" s="65" t="e">
        <f>AVERAGE(Fall13!#REF!)</f>
        <v>#REF!</v>
      </c>
      <c r="AH487" s="15" t="e">
        <f>(Fall13!#REF!/Fall13!#REF!-1)*100</f>
        <v>#REF!</v>
      </c>
      <c r="AJ487" s="65" t="e">
        <f>AVERAGE(Fall13!#REF!)</f>
        <v>#REF!</v>
      </c>
      <c r="AK487" s="15" t="e">
        <f>(Fall13!#REF!/Fall13!#REF!-1)*100</f>
        <v>#REF!</v>
      </c>
      <c r="AM487" s="127">
        <f>Fall13!R495/Fall13!$R$16</f>
        <v>1.3003799764697606</v>
      </c>
      <c r="AN487" s="128" t="e">
        <f>Fall13!#REF!/Fall13!#REF!</f>
        <v>#REF!</v>
      </c>
      <c r="AP487" s="65">
        <f>Fall13!R495/Fall13!$R$125</f>
        <v>1.111635174357434</v>
      </c>
      <c r="AQ487" s="65" t="e">
        <f>Fall13!#REF!/Fall13!#REF!</f>
        <v>#REF!</v>
      </c>
    </row>
    <row r="488" spans="14:43">
      <c r="N488">
        <f>Fall13!A496</f>
        <v>2030</v>
      </c>
      <c r="O488">
        <f>Fall13!B496</f>
        <v>12</v>
      </c>
      <c r="P488" s="39">
        <f>AVERAGE(Fall13!Q485:Q496)</f>
        <v>1328252.8098365783</v>
      </c>
      <c r="Q488" s="39">
        <f>AVERAGE(Fall13!T485:T496)</f>
        <v>42345.450915637113</v>
      </c>
      <c r="R488" s="15">
        <f>(Fall13!Q497/Fall13!Q485-1)*100</f>
        <v>3.0396329359150265</v>
      </c>
      <c r="S488" s="118">
        <f>(Fall13!R496/Fall13!R484-1)*100</f>
        <v>1.2198539404819853</v>
      </c>
      <c r="T488" s="119">
        <f>AVERAGE(Fall13!R485:R496)</f>
        <v>47739.673676483748</v>
      </c>
      <c r="U488" s="39">
        <f>AVERAGE(Fall13!M485:M496)</f>
        <v>8287.1515358736269</v>
      </c>
      <c r="V488" s="15">
        <f>(Fall13!M496/Fall13!M484-1)*100</f>
        <v>1.6192402745156986</v>
      </c>
      <c r="X488" s="39">
        <f>AVERAGE(Fall13!E485:E496)</f>
        <v>230.16797632202181</v>
      </c>
      <c r="Y488" s="15">
        <f>(Fall13!E496/Fall13!E484-1)*100</f>
        <v>-2.0158417930557171</v>
      </c>
      <c r="AA488" s="39">
        <f>AVERAGE(Fall13!N485:N496)</f>
        <v>1190.0463243361737</v>
      </c>
      <c r="AB488" s="74">
        <f>(Fall13!N496/Fall13!N484-1)*100</f>
        <v>0.67165216708353626</v>
      </c>
      <c r="AD488" s="63">
        <f>AVERAGE(Fall13!U485:U496)</f>
        <v>113.70168936436677</v>
      </c>
      <c r="AE488" s="15">
        <f>(Fall13!U496/Fall13!U484-1)*100</f>
        <v>0.32041704253054082</v>
      </c>
      <c r="AG488" s="65" t="e">
        <f>AVERAGE(Fall13!#REF!)</f>
        <v>#REF!</v>
      </c>
      <c r="AH488" s="15" t="e">
        <f>(Fall13!#REF!/Fall13!#REF!-1)*100</f>
        <v>#REF!</v>
      </c>
      <c r="AJ488" s="65" t="e">
        <f>AVERAGE(Fall13!#REF!)</f>
        <v>#REF!</v>
      </c>
      <c r="AK488" s="15" t="e">
        <f>(Fall13!#REF!/Fall13!#REF!-1)*100</f>
        <v>#REF!</v>
      </c>
      <c r="AM488" s="127">
        <f>Fall13!R496/Fall13!$R$16</f>
        <v>1.3016402083637342</v>
      </c>
      <c r="AN488" s="128" t="e">
        <f>Fall13!#REF!/Fall13!#REF!</f>
        <v>#REF!</v>
      </c>
      <c r="AP488" s="65">
        <f>Fall13!R496/Fall13!$R$125</f>
        <v>1.1127124887782476</v>
      </c>
      <c r="AQ488" s="65" t="e">
        <f>Fall13!#REF!/Fall13!#REF!</f>
        <v>#REF!</v>
      </c>
    </row>
    <row r="622" spans="2:53"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75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</row>
    <row r="623" spans="2:53"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76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</row>
  </sheetData>
  <pageMargins left="0.75" right="0.75" top="1" bottom="1" header="0.5" footer="0.5"/>
  <pageSetup scale="50" orientation="portrait" r:id="rId1"/>
  <headerFooter alignWithMargins="0">
    <oddFooter>&amp;R14LGBRA-NRGPOD1-6-DOC  12
14BGBRA-STAFFROG1-19A-DOC 12</oddFooter>
  </headerFooter>
  <rowBreaks count="1" manualBreakCount="1">
    <brk id="204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48F867-2733-4300-8D6F-CBD6A959FA0A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31653589-be70-4e86-8387-5ccaacc3bd25"/>
  </ds:schemaRefs>
</ds:datastoreItem>
</file>

<file path=customXml/itemProps2.xml><?xml version="1.0" encoding="utf-8"?>
<ds:datastoreItem xmlns:ds="http://schemas.openxmlformats.org/officeDocument/2006/customXml" ds:itemID="{51EF5F7D-7F80-4B8F-B311-D572023B6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528534-01DB-4A63-AD88-81668F41D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Fall13</vt:lpstr>
      <vt:lpstr>Charts</vt:lpstr>
      <vt:lpstr>Charts!Print_Area</vt:lpstr>
      <vt:lpstr>Fall13!Print_Area</vt:lpstr>
    </vt:vector>
  </TitlesOfParts>
  <Company>Florida Power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Bureau of Labor Statistics Data</dc:title>
  <dc:creator>Florida Power Corp</dc:creator>
  <cp:lastModifiedBy>Shelly Schrand</cp:lastModifiedBy>
  <cp:lastPrinted>2011-06-03T18:43:09Z</cp:lastPrinted>
  <dcterms:created xsi:type="dcterms:W3CDTF">2001-04-23T19:11:49Z</dcterms:created>
  <dcterms:modified xsi:type="dcterms:W3CDTF">2014-07-11T18:41:22Z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