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30" yWindow="-15" windowWidth="10275" windowHeight="8025" activeTab="1"/>
  </bookViews>
  <sheets>
    <sheet name="Households" sheetId="1" r:id="rId1"/>
    <sheet name="Pop" sheetId="2" r:id="rId2"/>
    <sheet name="Pop-HHold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V64" i="1"/>
  <c r="BV62"/>
  <c r="BT59" l="1"/>
  <c r="BT60"/>
  <c r="BT61"/>
  <c r="BT62"/>
  <c r="BT63"/>
  <c r="BT64"/>
  <c r="BT65"/>
  <c r="BT66"/>
  <c r="BT67"/>
  <c r="BT68"/>
  <c r="BT69"/>
  <c r="BT70"/>
  <c r="BT71"/>
  <c r="BT72"/>
  <c r="BT73"/>
  <c r="BT74"/>
  <c r="BT75"/>
  <c r="BT76"/>
  <c r="BT77"/>
  <c r="BT78"/>
  <c r="BT79"/>
  <c r="BT80"/>
  <c r="BT81"/>
  <c r="BT82"/>
  <c r="BT83"/>
  <c r="BT84"/>
  <c r="BT85"/>
  <c r="BT58"/>
  <c r="BT57"/>
  <c r="BU60" i="2"/>
  <c r="BT85"/>
  <c r="BT80"/>
  <c r="BT75"/>
  <c r="BT70"/>
  <c r="BT65"/>
  <c r="BT60"/>
  <c r="BU57" i="1" l="1"/>
  <c r="BS83" i="3" l="1"/>
  <c r="BS84"/>
  <c r="BS85"/>
  <c r="BS82"/>
  <c r="BS81"/>
  <c r="BS80"/>
  <c r="BS79"/>
  <c r="BS78"/>
  <c r="BS77"/>
  <c r="BS76"/>
  <c r="BS75"/>
  <c r="BS74"/>
  <c r="BS73"/>
  <c r="BS72"/>
  <c r="BS71"/>
  <c r="BS70"/>
  <c r="BS69"/>
  <c r="BS68"/>
  <c r="BS67"/>
  <c r="BS66"/>
  <c r="BS65"/>
  <c r="BS64"/>
  <c r="BS63"/>
  <c r="BS62"/>
  <c r="BS61"/>
  <c r="BS60"/>
  <c r="BS59"/>
  <c r="BS58"/>
  <c r="BS57"/>
  <c r="BS56"/>
  <c r="BS55"/>
  <c r="BS54"/>
  <c r="BS53"/>
  <c r="BS52"/>
  <c r="BS51"/>
  <c r="BS50"/>
  <c r="BS49"/>
  <c r="BS48"/>
  <c r="BS47"/>
  <c r="BS46"/>
  <c r="BS45"/>
  <c r="BS44"/>
  <c r="BS43"/>
  <c r="BS42"/>
  <c r="BS41"/>
  <c r="BS40"/>
  <c r="BS39"/>
  <c r="BS38"/>
  <c r="BS37"/>
  <c r="BS36"/>
  <c r="BS35"/>
  <c r="BQ50" i="2" l="1"/>
  <c r="BQ51"/>
  <c r="BQ52"/>
  <c r="BQ53"/>
  <c r="BQ54"/>
  <c r="BQ55"/>
  <c r="BQ56"/>
  <c r="BQ57"/>
  <c r="BT57"/>
  <c r="BB56" i="3"/>
  <c r="BC56"/>
  <c r="BD56"/>
  <c r="BE56"/>
  <c r="BF56"/>
  <c r="BG56"/>
  <c r="BH56"/>
  <c r="BT56" i="1"/>
  <c r="BT82" i="2" l="1"/>
  <c r="BU82" i="1"/>
  <c r="BT73" i="2"/>
  <c r="BT78"/>
  <c r="BT62"/>
  <c r="BU62" i="1"/>
  <c r="BT66" i="2"/>
  <c r="BU66" i="1"/>
  <c r="BU76"/>
  <c r="BT76" i="2"/>
  <c r="BT58"/>
  <c r="BU58" i="1"/>
  <c r="BT84" i="2"/>
  <c r="BU81" i="1"/>
  <c r="BT81" i="2"/>
  <c r="BT68"/>
  <c r="BT61"/>
  <c r="BU61" i="1"/>
  <c r="BT71" i="2"/>
  <c r="BU71" i="1"/>
  <c r="BT83" i="2"/>
  <c r="BT77"/>
  <c r="BU77" i="1"/>
  <c r="BT69" i="2"/>
  <c r="BT79"/>
  <c r="BT67"/>
  <c r="BU67" i="1"/>
  <c r="BU72"/>
  <c r="BT72" i="2"/>
  <c r="BT64"/>
  <c r="BT74"/>
  <c r="BT63"/>
  <c r="BT59"/>
  <c r="BR57"/>
  <c r="BY56" i="3"/>
  <c r="BU74" i="1" l="1"/>
  <c r="BU75"/>
  <c r="BU83"/>
  <c r="BU85"/>
  <c r="BU84"/>
  <c r="BU78"/>
  <c r="BU79"/>
  <c r="BU80"/>
  <c r="BU59"/>
  <c r="BU60"/>
  <c r="BU63"/>
  <c r="BU65"/>
  <c r="BU64"/>
  <c r="BU69"/>
  <c r="BU70"/>
  <c r="BU68"/>
  <c r="BU73"/>
  <c r="BQ56" i="3"/>
  <c r="BQ57" s="1"/>
  <c r="BQ58" s="1"/>
  <c r="BQ59" s="1"/>
  <c r="BQ60" s="1"/>
  <c r="BQ61" s="1"/>
  <c r="BQ62" s="1"/>
  <c r="BQ63" s="1"/>
  <c r="BQ64" s="1"/>
  <c r="BQ65" s="1"/>
  <c r="BP56"/>
  <c r="BO56"/>
  <c r="BN56"/>
  <c r="BM56"/>
  <c r="BL56"/>
  <c r="BK56"/>
  <c r="BJ56"/>
  <c r="BI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BR56" i="1"/>
  <c r="BV56"/>
  <c r="BQ66" i="3" l="1"/>
  <c r="BQ67" s="1"/>
  <c r="BQ68" s="1"/>
  <c r="BQ69" s="1"/>
  <c r="BQ70" s="1"/>
  <c r="BQ71" s="1"/>
  <c r="BQ72" s="1"/>
  <c r="BQ73" s="1"/>
  <c r="BQ74" s="1"/>
  <c r="BQ75" s="1"/>
  <c r="BQ62" i="1"/>
  <c r="BR62" s="1"/>
  <c r="BU70" i="2"/>
  <c r="BT56"/>
  <c r="BR56"/>
  <c r="BQ76" i="3" l="1"/>
  <c r="BQ77" s="1"/>
  <c r="BQ78" s="1"/>
  <c r="BQ79" s="1"/>
  <c r="BQ80" s="1"/>
  <c r="BQ81" s="1"/>
  <c r="BQ82" s="1"/>
  <c r="BQ83" s="1"/>
  <c r="BQ84" s="1"/>
  <c r="BQ85" s="1"/>
  <c r="BQ64" i="1"/>
  <c r="BR64" s="1"/>
  <c r="BV56" i="3"/>
  <c r="BU57" i="2"/>
  <c r="BU65"/>
  <c r="BY55" i="3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W55"/>
  <c r="AX55"/>
  <c r="AY55"/>
  <c r="AZ55"/>
  <c r="BA55"/>
  <c r="BB55"/>
  <c r="BC55"/>
  <c r="BD55"/>
  <c r="BE55"/>
  <c r="BF55"/>
  <c r="BG55"/>
  <c r="BH55"/>
  <c r="BI55"/>
  <c r="BJ55"/>
  <c r="BK55"/>
  <c r="BL55"/>
  <c r="BM55"/>
  <c r="BN55"/>
  <c r="BO55"/>
  <c r="BP55"/>
  <c r="BQ55"/>
  <c r="BR56" s="1"/>
  <c r="BT55" i="1"/>
  <c r="BU56" s="1"/>
  <c r="BR55"/>
  <c r="BV55" l="1"/>
  <c r="BV57" i="3"/>
  <c r="BV58" s="1"/>
  <c r="BV59" s="1"/>
  <c r="BV60" s="1"/>
  <c r="BV61" s="1"/>
  <c r="BV62" s="1"/>
  <c r="BV63" s="1"/>
  <c r="BV64" s="1"/>
  <c r="BV65" s="1"/>
  <c r="BV66" s="1"/>
  <c r="BV67" s="1"/>
  <c r="BU56"/>
  <c r="BZ56"/>
  <c r="BY54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AV54"/>
  <c r="AW54"/>
  <c r="AX54"/>
  <c r="AY54"/>
  <c r="AZ54"/>
  <c r="BA54"/>
  <c r="BB54"/>
  <c r="BC54"/>
  <c r="BD54"/>
  <c r="BE54"/>
  <c r="BF54"/>
  <c r="BG54"/>
  <c r="BH54"/>
  <c r="BI54"/>
  <c r="BJ54"/>
  <c r="BK54"/>
  <c r="BL54"/>
  <c r="BM54"/>
  <c r="BN54"/>
  <c r="BO54"/>
  <c r="BP54"/>
  <c r="BD15"/>
  <c r="BE15"/>
  <c r="BF15"/>
  <c r="BG15"/>
  <c r="BH15"/>
  <c r="BI15"/>
  <c r="BJ15"/>
  <c r="BK15"/>
  <c r="BL15"/>
  <c r="BM15"/>
  <c r="BN15"/>
  <c r="BO15"/>
  <c r="BD16"/>
  <c r="BE16"/>
  <c r="BF16"/>
  <c r="BG16"/>
  <c r="BH16"/>
  <c r="BI16"/>
  <c r="BJ16"/>
  <c r="BK16"/>
  <c r="BL16"/>
  <c r="BM16"/>
  <c r="BN16"/>
  <c r="BO16"/>
  <c r="BD17"/>
  <c r="BE17"/>
  <c r="BF17"/>
  <c r="BG17"/>
  <c r="BH17"/>
  <c r="BI17"/>
  <c r="BJ17"/>
  <c r="BK17"/>
  <c r="BL17"/>
  <c r="BM17"/>
  <c r="BN17"/>
  <c r="BO17"/>
  <c r="BD18"/>
  <c r="BE18"/>
  <c r="BF18"/>
  <c r="BG18"/>
  <c r="BH18"/>
  <c r="BI18"/>
  <c r="BJ18"/>
  <c r="BK18"/>
  <c r="BL18"/>
  <c r="BM18"/>
  <c r="BN18"/>
  <c r="BO18"/>
  <c r="BD19"/>
  <c r="BE19"/>
  <c r="BF19"/>
  <c r="BG19"/>
  <c r="BH19"/>
  <c r="BI19"/>
  <c r="BJ19"/>
  <c r="BK19"/>
  <c r="BL19"/>
  <c r="BM19"/>
  <c r="BN19"/>
  <c r="BO19"/>
  <c r="BD20"/>
  <c r="BE20"/>
  <c r="BF20"/>
  <c r="BG20"/>
  <c r="BH20"/>
  <c r="BI20"/>
  <c r="BJ20"/>
  <c r="BK20"/>
  <c r="BL20"/>
  <c r="BM20"/>
  <c r="BN20"/>
  <c r="BO20"/>
  <c r="BD21"/>
  <c r="BE21"/>
  <c r="BF21"/>
  <c r="BG21"/>
  <c r="BH21"/>
  <c r="BI21"/>
  <c r="BJ21"/>
  <c r="BK21"/>
  <c r="BL21"/>
  <c r="BM21"/>
  <c r="BN21"/>
  <c r="BO21"/>
  <c r="BD22"/>
  <c r="BE22"/>
  <c r="BF22"/>
  <c r="BG22"/>
  <c r="BH22"/>
  <c r="BI22"/>
  <c r="BJ22"/>
  <c r="BK22"/>
  <c r="BL22"/>
  <c r="BM22"/>
  <c r="BN22"/>
  <c r="BO22"/>
  <c r="BD23"/>
  <c r="BE23"/>
  <c r="BF23"/>
  <c r="BG23"/>
  <c r="BH23"/>
  <c r="BI23"/>
  <c r="BJ23"/>
  <c r="BK23"/>
  <c r="BL23"/>
  <c r="BM23"/>
  <c r="BN23"/>
  <c r="BO23"/>
  <c r="BD24"/>
  <c r="BE24"/>
  <c r="BF24"/>
  <c r="BG24"/>
  <c r="BH24"/>
  <c r="BI24"/>
  <c r="BJ24"/>
  <c r="BK24"/>
  <c r="BL24"/>
  <c r="BM24"/>
  <c r="BN24"/>
  <c r="BO24"/>
  <c r="BD25"/>
  <c r="BE25"/>
  <c r="BF25"/>
  <c r="BG25"/>
  <c r="BH25"/>
  <c r="BI25"/>
  <c r="BJ25"/>
  <c r="BK25"/>
  <c r="BL25"/>
  <c r="BM25"/>
  <c r="BN25"/>
  <c r="BO25"/>
  <c r="BD26"/>
  <c r="BE26"/>
  <c r="BF26"/>
  <c r="BG26"/>
  <c r="BH26"/>
  <c r="BI26"/>
  <c r="BJ26"/>
  <c r="BK26"/>
  <c r="BL26"/>
  <c r="BM26"/>
  <c r="BN26"/>
  <c r="BO26"/>
  <c r="BD27"/>
  <c r="BE27"/>
  <c r="BF27"/>
  <c r="BG27"/>
  <c r="BH27"/>
  <c r="BI27"/>
  <c r="BJ27"/>
  <c r="BK27"/>
  <c r="BL27"/>
  <c r="BM27"/>
  <c r="BN27"/>
  <c r="BO27"/>
  <c r="BD28"/>
  <c r="BE28"/>
  <c r="BF28"/>
  <c r="BG28"/>
  <c r="BH28"/>
  <c r="BI28"/>
  <c r="BJ28"/>
  <c r="BK28"/>
  <c r="BL28"/>
  <c r="BM28"/>
  <c r="BN28"/>
  <c r="BO28"/>
  <c r="BD29"/>
  <c r="BE29"/>
  <c r="BF29"/>
  <c r="BG29"/>
  <c r="BH29"/>
  <c r="BI29"/>
  <c r="BJ29"/>
  <c r="BK29"/>
  <c r="BL29"/>
  <c r="BM29"/>
  <c r="BN29"/>
  <c r="BO29"/>
  <c r="BD30"/>
  <c r="BE30"/>
  <c r="BF30"/>
  <c r="BG30"/>
  <c r="BH30"/>
  <c r="BI30"/>
  <c r="BJ30"/>
  <c r="BK30"/>
  <c r="BL30"/>
  <c r="BM30"/>
  <c r="BN30"/>
  <c r="BO30"/>
  <c r="BD31"/>
  <c r="BE31"/>
  <c r="BF31"/>
  <c r="BG31"/>
  <c r="BH31"/>
  <c r="BI31"/>
  <c r="BJ31"/>
  <c r="BK31"/>
  <c r="BL31"/>
  <c r="BM31"/>
  <c r="BN31"/>
  <c r="BO31"/>
  <c r="BD32"/>
  <c r="BE32"/>
  <c r="BF32"/>
  <c r="BG32"/>
  <c r="BH32"/>
  <c r="BI32"/>
  <c r="BJ32"/>
  <c r="BK32"/>
  <c r="BL32"/>
  <c r="BM32"/>
  <c r="BN32"/>
  <c r="BO32"/>
  <c r="BD33"/>
  <c r="BE33"/>
  <c r="BF33"/>
  <c r="BG33"/>
  <c r="BH33"/>
  <c r="BI33"/>
  <c r="BJ33"/>
  <c r="BK33"/>
  <c r="BL33"/>
  <c r="BM33"/>
  <c r="BN33"/>
  <c r="BO33"/>
  <c r="BD34"/>
  <c r="BE34"/>
  <c r="BF34"/>
  <c r="BG34"/>
  <c r="BH34"/>
  <c r="BI34"/>
  <c r="BJ34"/>
  <c r="BK34"/>
  <c r="BL34"/>
  <c r="BM34"/>
  <c r="BN34"/>
  <c r="BO34"/>
  <c r="BD35"/>
  <c r="BE35"/>
  <c r="BF35"/>
  <c r="BG35"/>
  <c r="BH35"/>
  <c r="BI35"/>
  <c r="BJ35"/>
  <c r="BK35"/>
  <c r="BL35"/>
  <c r="BM35"/>
  <c r="BN35"/>
  <c r="BO35"/>
  <c r="BD36"/>
  <c r="BE36"/>
  <c r="BF36"/>
  <c r="BG36"/>
  <c r="BH36"/>
  <c r="BI36"/>
  <c r="BJ36"/>
  <c r="BK36"/>
  <c r="BL36"/>
  <c r="BM36"/>
  <c r="BN36"/>
  <c r="BO36"/>
  <c r="BD37"/>
  <c r="BE37"/>
  <c r="BF37"/>
  <c r="BG37"/>
  <c r="BH37"/>
  <c r="BI37"/>
  <c r="BJ37"/>
  <c r="BK37"/>
  <c r="BL37"/>
  <c r="BM37"/>
  <c r="BN37"/>
  <c r="BO37"/>
  <c r="BD38"/>
  <c r="BE38"/>
  <c r="BF38"/>
  <c r="BG38"/>
  <c r="BH38"/>
  <c r="BI38"/>
  <c r="BJ38"/>
  <c r="BK38"/>
  <c r="BL38"/>
  <c r="BM38"/>
  <c r="BN38"/>
  <c r="BO38"/>
  <c r="BD39"/>
  <c r="BE39"/>
  <c r="BF39"/>
  <c r="BG39"/>
  <c r="BH39"/>
  <c r="BI39"/>
  <c r="BJ39"/>
  <c r="BK39"/>
  <c r="BL39"/>
  <c r="BM39"/>
  <c r="BN39"/>
  <c r="BO39"/>
  <c r="BD40"/>
  <c r="BE40"/>
  <c r="BF40"/>
  <c r="BG40"/>
  <c r="BH40"/>
  <c r="BI40"/>
  <c r="BJ40"/>
  <c r="BK40"/>
  <c r="BL40"/>
  <c r="BM40"/>
  <c r="BN40"/>
  <c r="BO40"/>
  <c r="BD41"/>
  <c r="BE41"/>
  <c r="BF41"/>
  <c r="BG41"/>
  <c r="BH41"/>
  <c r="BI41"/>
  <c r="BJ41"/>
  <c r="BK41"/>
  <c r="BL41"/>
  <c r="BM41"/>
  <c r="BN41"/>
  <c r="BO41"/>
  <c r="BD42"/>
  <c r="BE42"/>
  <c r="BF42"/>
  <c r="BG42"/>
  <c r="BH42"/>
  <c r="BI42"/>
  <c r="BJ42"/>
  <c r="BK42"/>
  <c r="BL42"/>
  <c r="BM42"/>
  <c r="BN42"/>
  <c r="BO42"/>
  <c r="BD43"/>
  <c r="BE43"/>
  <c r="BF43"/>
  <c r="BG43"/>
  <c r="BH43"/>
  <c r="BI43"/>
  <c r="BJ43"/>
  <c r="BK43"/>
  <c r="BL43"/>
  <c r="BM43"/>
  <c r="BN43"/>
  <c r="BO43"/>
  <c r="BD44"/>
  <c r="BE44"/>
  <c r="BF44"/>
  <c r="BG44"/>
  <c r="BH44"/>
  <c r="BI44"/>
  <c r="BJ44"/>
  <c r="BK44"/>
  <c r="BL44"/>
  <c r="BM44"/>
  <c r="BN44"/>
  <c r="BO44"/>
  <c r="BD45"/>
  <c r="BE45"/>
  <c r="BF45"/>
  <c r="BG45"/>
  <c r="BH45"/>
  <c r="BI45"/>
  <c r="BJ45"/>
  <c r="BK45"/>
  <c r="BL45"/>
  <c r="BM45"/>
  <c r="BN45"/>
  <c r="BO45"/>
  <c r="BD46"/>
  <c r="BE46"/>
  <c r="BF46"/>
  <c r="BG46"/>
  <c r="BH46"/>
  <c r="BI46"/>
  <c r="BJ46"/>
  <c r="BK46"/>
  <c r="BL46"/>
  <c r="BM46"/>
  <c r="BN46"/>
  <c r="BO46"/>
  <c r="BD47"/>
  <c r="BE47"/>
  <c r="BF47"/>
  <c r="BG47"/>
  <c r="BH47"/>
  <c r="BI47"/>
  <c r="BJ47"/>
  <c r="BK47"/>
  <c r="BL47"/>
  <c r="BM47"/>
  <c r="BN47"/>
  <c r="BO47"/>
  <c r="BD48"/>
  <c r="BE48"/>
  <c r="BF48"/>
  <c r="BG48"/>
  <c r="BH48"/>
  <c r="BI48"/>
  <c r="BJ48"/>
  <c r="BK48"/>
  <c r="BL48"/>
  <c r="BM48"/>
  <c r="BN48"/>
  <c r="BO48"/>
  <c r="BD49"/>
  <c r="BE49"/>
  <c r="BF49"/>
  <c r="BG49"/>
  <c r="BH49"/>
  <c r="BI49"/>
  <c r="BJ49"/>
  <c r="BK49"/>
  <c r="BL49"/>
  <c r="BM49"/>
  <c r="BN49"/>
  <c r="BO49"/>
  <c r="BD50"/>
  <c r="BE50"/>
  <c r="BF50"/>
  <c r="BG50"/>
  <c r="BH50"/>
  <c r="BI50"/>
  <c r="BJ50"/>
  <c r="BK50"/>
  <c r="BL50"/>
  <c r="BM50"/>
  <c r="BN50"/>
  <c r="BO50"/>
  <c r="BD51"/>
  <c r="BE51"/>
  <c r="BF51"/>
  <c r="BG51"/>
  <c r="BH51"/>
  <c r="BI51"/>
  <c r="BJ51"/>
  <c r="BK51"/>
  <c r="BL51"/>
  <c r="BM51"/>
  <c r="BN51"/>
  <c r="BO51"/>
  <c r="BD52"/>
  <c r="BE52"/>
  <c r="BF52"/>
  <c r="BG52"/>
  <c r="BH52"/>
  <c r="BI52"/>
  <c r="BJ52"/>
  <c r="BK52"/>
  <c r="BL52"/>
  <c r="BM52"/>
  <c r="BN52"/>
  <c r="BO52"/>
  <c r="BD53"/>
  <c r="BE53"/>
  <c r="BF53"/>
  <c r="BG53"/>
  <c r="BH53"/>
  <c r="BI53"/>
  <c r="BJ53"/>
  <c r="BK53"/>
  <c r="BL53"/>
  <c r="BM53"/>
  <c r="BN53"/>
  <c r="BO53"/>
  <c r="BR54" i="1"/>
  <c r="BT54"/>
  <c r="BU55" s="1"/>
  <c r="BV54" l="1"/>
  <c r="BV68" i="3"/>
  <c r="BT55" i="2"/>
  <c r="BQ54" i="3"/>
  <c r="BQ15" i="2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T54"/>
  <c r="BV54" i="3" s="1"/>
  <c r="BV55" l="1"/>
  <c r="BW55" s="1"/>
  <c r="BU56" i="2"/>
  <c r="BV69" i="3"/>
  <c r="BR55"/>
  <c r="BU54"/>
  <c r="BZ54"/>
  <c r="BR55" i="2"/>
  <c r="BU55"/>
  <c r="BT50" i="1"/>
  <c r="BY53" i="3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AV53"/>
  <c r="AW53"/>
  <c r="AX53"/>
  <c r="AY53"/>
  <c r="AZ53"/>
  <c r="BA53"/>
  <c r="BB53"/>
  <c r="BC53"/>
  <c r="BP53"/>
  <c r="BR53" i="1"/>
  <c r="BT53"/>
  <c r="BU54" s="1"/>
  <c r="BT53" i="2"/>
  <c r="BT15"/>
  <c r="BT16"/>
  <c r="BU17" s="1"/>
  <c r="BT17"/>
  <c r="BT18"/>
  <c r="BT19"/>
  <c r="BT20"/>
  <c r="BU21" s="1"/>
  <c r="BT21"/>
  <c r="BT22"/>
  <c r="BT23"/>
  <c r="BT24"/>
  <c r="BU25" s="1"/>
  <c r="BT25"/>
  <c r="BT26"/>
  <c r="BT27"/>
  <c r="BT28"/>
  <c r="BU29" s="1"/>
  <c r="BT29"/>
  <c r="BT30"/>
  <c r="BT31"/>
  <c r="BT32"/>
  <c r="BU33" s="1"/>
  <c r="BT33"/>
  <c r="BT34"/>
  <c r="BT35"/>
  <c r="BT36"/>
  <c r="BT37"/>
  <c r="BT38"/>
  <c r="BT39"/>
  <c r="BT40"/>
  <c r="BT41"/>
  <c r="BT42"/>
  <c r="BT43"/>
  <c r="BT44"/>
  <c r="BT45"/>
  <c r="BT46"/>
  <c r="BT47"/>
  <c r="BT48"/>
  <c r="BT49"/>
  <c r="BT50"/>
  <c r="BV50" i="3" s="1"/>
  <c r="BZ50" s="1"/>
  <c r="BT51" i="2"/>
  <c r="BT52"/>
  <c r="BV52" i="3" s="1"/>
  <c r="BZ52" s="1"/>
  <c r="BT52" i="1"/>
  <c r="BQ52" i="3"/>
  <c r="BP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Q51"/>
  <c r="BP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Q50"/>
  <c r="BP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Q49"/>
  <c r="BP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P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P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P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P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P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P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P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P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P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P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P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P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P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P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P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P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P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P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P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P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P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P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P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P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P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P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P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P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P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P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P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P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P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P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1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"/>
  <c r="BT51" i="1"/>
  <c r="BT49"/>
  <c r="BT48"/>
  <c r="BT47"/>
  <c r="BT46"/>
  <c r="BT45"/>
  <c r="BV45" s="1"/>
  <c r="BT44"/>
  <c r="BU44" s="1"/>
  <c r="BT43"/>
  <c r="BT42"/>
  <c r="BU43" s="1"/>
  <c r="BT41"/>
  <c r="BU42" s="1"/>
  <c r="BT40"/>
  <c r="BU40" s="1"/>
  <c r="BT39"/>
  <c r="BT38"/>
  <c r="BT37"/>
  <c r="BT36"/>
  <c r="BU36" s="1"/>
  <c r="BT35"/>
  <c r="BT34"/>
  <c r="BV34" i="3" s="1"/>
  <c r="BT33" i="1"/>
  <c r="BV33" i="3" s="1"/>
  <c r="BT32" i="1"/>
  <c r="BV32" i="3" s="1"/>
  <c r="BT31" i="1"/>
  <c r="BV31" i="3" s="1"/>
  <c r="BT30" i="1"/>
  <c r="BV30" i="3" s="1"/>
  <c r="BT29" i="1"/>
  <c r="BV29" i="3" s="1"/>
  <c r="BT28" i="1"/>
  <c r="BV28" i="3" s="1"/>
  <c r="BT27" i="1"/>
  <c r="BV27" i="3" s="1"/>
  <c r="BT26" i="1"/>
  <c r="BV26" i="3" s="1"/>
  <c r="BT25" i="1"/>
  <c r="BV25" i="3" s="1"/>
  <c r="BT24" i="1"/>
  <c r="BV24" i="3" s="1"/>
  <c r="BT23" i="1"/>
  <c r="BV23" i="3" s="1"/>
  <c r="BT22" i="1"/>
  <c r="BV22" i="3" s="1"/>
  <c r="BT21" i="1"/>
  <c r="BV21" i="3" s="1"/>
  <c r="BT20" i="1"/>
  <c r="BV20" i="3" s="1"/>
  <c r="BT19" i="1"/>
  <c r="BV19" i="3" s="1"/>
  <c r="BT18" i="1"/>
  <c r="BV18" i="3" s="1"/>
  <c r="BT17" i="1"/>
  <c r="BV17" i="3" s="1"/>
  <c r="BT16" i="1"/>
  <c r="BV16" i="3" s="1"/>
  <c r="BT15" i="1"/>
  <c r="BV15" i="3" s="1"/>
  <c r="BT14" i="1"/>
  <c r="BT13"/>
  <c r="BT12"/>
  <c r="BU13" s="1"/>
  <c r="BT11"/>
  <c r="BT10"/>
  <c r="BU11" s="1"/>
  <c r="BT9"/>
  <c r="BV9" s="1"/>
  <c r="BT8"/>
  <c r="BU9" s="1"/>
  <c r="BT7"/>
  <c r="BT5"/>
  <c r="BT6"/>
  <c r="BV6" s="1"/>
  <c r="BT7" i="2"/>
  <c r="BT8"/>
  <c r="BT9"/>
  <c r="BU9" s="1"/>
  <c r="BT10"/>
  <c r="BU10" s="1"/>
  <c r="BT11"/>
  <c r="BU12" s="1"/>
  <c r="BT12"/>
  <c r="BT13"/>
  <c r="BT14"/>
  <c r="BU16"/>
  <c r="BU18"/>
  <c r="BU19"/>
  <c r="BU20"/>
  <c r="BU22"/>
  <c r="BU23"/>
  <c r="BU24"/>
  <c r="BU26"/>
  <c r="BU27"/>
  <c r="BU28"/>
  <c r="BU30"/>
  <c r="BU31"/>
  <c r="BU32"/>
  <c r="BU34"/>
  <c r="BU35"/>
  <c r="BU36"/>
  <c r="BU38"/>
  <c r="BU39"/>
  <c r="BU40"/>
  <c r="BU42"/>
  <c r="BU43"/>
  <c r="BU44"/>
  <c r="BU46"/>
  <c r="BU47"/>
  <c r="BU48"/>
  <c r="BU50"/>
  <c r="BU51"/>
  <c r="BU52"/>
  <c r="BT6"/>
  <c r="BT5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16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BV10" i="1"/>
  <c r="BV14"/>
  <c r="BR6"/>
  <c r="BR7"/>
  <c r="BR8"/>
  <c r="BR9"/>
  <c r="BR10"/>
  <c r="BR11"/>
  <c r="BR12"/>
  <c r="BR13"/>
  <c r="BR14"/>
  <c r="BR52"/>
  <c r="BQ15"/>
  <c r="BQ15" i="3" s="1"/>
  <c r="BR15" i="1"/>
  <c r="BR51"/>
  <c r="BU16"/>
  <c r="BV50"/>
  <c r="BV49"/>
  <c r="BR50"/>
  <c r="AT98"/>
  <c r="BQ17"/>
  <c r="BQ17" i="3" s="1"/>
  <c r="BQ16" i="1"/>
  <c r="BQ16" i="3" s="1"/>
  <c r="BQ18" i="1"/>
  <c r="BQ18" i="3" s="1"/>
  <c r="BU18" s="1"/>
  <c r="BQ19" i="1"/>
  <c r="BQ19" i="3" s="1"/>
  <c r="BQ20" i="1"/>
  <c r="BQ20" i="3" s="1"/>
  <c r="BQ21" i="1"/>
  <c r="BQ21" i="3" s="1"/>
  <c r="BQ22" i="1"/>
  <c r="BQ22" i="3" s="1"/>
  <c r="BQ23" i="1"/>
  <c r="BQ23" i="3" s="1"/>
  <c r="BQ24" i="1"/>
  <c r="BQ24" i="3" s="1"/>
  <c r="BQ25" i="1"/>
  <c r="BQ25" i="3" s="1"/>
  <c r="BQ26" i="1"/>
  <c r="BQ26" i="3" s="1"/>
  <c r="BQ27" i="1"/>
  <c r="BQ27" i="3" s="1"/>
  <c r="BQ28" i="1"/>
  <c r="BQ28" i="3" s="1"/>
  <c r="BQ29" i="1"/>
  <c r="BQ29" i="3" s="1"/>
  <c r="BQ30" i="1"/>
  <c r="BQ30" i="3" s="1"/>
  <c r="BQ31" i="1"/>
  <c r="BQ31" i="3" s="1"/>
  <c r="BQ32" i="1"/>
  <c r="BQ32" i="3" s="1"/>
  <c r="BQ33" i="1"/>
  <c r="BQ33" i="3" s="1"/>
  <c r="BQ34" i="1"/>
  <c r="BQ34" i="3" s="1"/>
  <c r="BQ35" i="1"/>
  <c r="BQ35" i="3" s="1"/>
  <c r="BQ36" i="1"/>
  <c r="BQ36" i="3" s="1"/>
  <c r="BQ37" i="1"/>
  <c r="BQ37" i="3" s="1"/>
  <c r="BQ38" i="1"/>
  <c r="BQ38" i="3" s="1"/>
  <c r="BQ39" i="1"/>
  <c r="BQ39" i="3" s="1"/>
  <c r="BQ40" i="1"/>
  <c r="BQ40" i="3" s="1"/>
  <c r="BQ41" i="1"/>
  <c r="BQ41" i="3" s="1"/>
  <c r="BQ42" i="1"/>
  <c r="BQ42" i="3" s="1"/>
  <c r="BQ43" i="1"/>
  <c r="BQ43" i="3" s="1"/>
  <c r="BQ44" i="1"/>
  <c r="BQ44" i="3" s="1"/>
  <c r="BQ45" i="1"/>
  <c r="BQ45" i="3" s="1"/>
  <c r="BQ46" i="1"/>
  <c r="BQ46" i="3" s="1"/>
  <c r="BQ47" i="1"/>
  <c r="BQ47" i="3" s="1"/>
  <c r="BQ48" i="1"/>
  <c r="BQ48" i="3" s="1"/>
  <c r="BR49" i="1"/>
  <c r="BU8" i="2"/>
  <c r="BU52" i="1"/>
  <c r="BU14"/>
  <c r="BU12"/>
  <c r="BV13"/>
  <c r="BV11"/>
  <c r="BV7"/>
  <c r="BU46"/>
  <c r="BU38"/>
  <c r="BU30"/>
  <c r="BV15"/>
  <c r="BV52"/>
  <c r="BU15"/>
  <c r="BU47"/>
  <c r="BU45"/>
  <c r="BU39"/>
  <c r="BU37"/>
  <c r="BU31"/>
  <c r="BU29"/>
  <c r="BU23"/>
  <c r="BU21"/>
  <c r="BU51"/>
  <c r="BV16"/>
  <c r="BV37"/>
  <c r="BV33"/>
  <c r="BV21"/>
  <c r="BV51"/>
  <c r="BU22"/>
  <c r="BU50"/>
  <c r="BR34"/>
  <c r="BR18"/>
  <c r="BR16" i="3" l="1"/>
  <c r="BU25"/>
  <c r="BR50"/>
  <c r="BR52"/>
  <c r="BV44"/>
  <c r="BU44" s="1"/>
  <c r="BV51"/>
  <c r="BZ51" s="1"/>
  <c r="BV47"/>
  <c r="BV43"/>
  <c r="BV39"/>
  <c r="BU39" s="1"/>
  <c r="BV35"/>
  <c r="BV48"/>
  <c r="BU48" s="1"/>
  <c r="BV36"/>
  <c r="BW36" s="1"/>
  <c r="BR38" i="1"/>
  <c r="BU24"/>
  <c r="BU25"/>
  <c r="BU28" i="3"/>
  <c r="BU7" i="1"/>
  <c r="BU6"/>
  <c r="BV46" i="3"/>
  <c r="BV42"/>
  <c r="BU42" s="1"/>
  <c r="BV38"/>
  <c r="BV53"/>
  <c r="BW54" s="1"/>
  <c r="BV40"/>
  <c r="BW40" s="1"/>
  <c r="BR22" i="1"/>
  <c r="BU32"/>
  <c r="BU48"/>
  <c r="BR51" i="3"/>
  <c r="BV8" i="1"/>
  <c r="BR26"/>
  <c r="BR42"/>
  <c r="BU20"/>
  <c r="BV25"/>
  <c r="BV41"/>
  <c r="BU17"/>
  <c r="BU33"/>
  <c r="BU41"/>
  <c r="BU26"/>
  <c r="BU34"/>
  <c r="BU8"/>
  <c r="BU49"/>
  <c r="BU50" i="3"/>
  <c r="BR30" i="1"/>
  <c r="BR46"/>
  <c r="BU18"/>
  <c r="BV29"/>
  <c r="BU19"/>
  <c r="BU27"/>
  <c r="BU35"/>
  <c r="BU28"/>
  <c r="BU10"/>
  <c r="BV12"/>
  <c r="BU49" i="2"/>
  <c r="BU45"/>
  <c r="BU41"/>
  <c r="BU37"/>
  <c r="BV49" i="3"/>
  <c r="BU49" s="1"/>
  <c r="BV45"/>
  <c r="BV41"/>
  <c r="BU41" s="1"/>
  <c r="BV37"/>
  <c r="BU37" s="1"/>
  <c r="BV53" i="1"/>
  <c r="BW56" i="3"/>
  <c r="BU55"/>
  <c r="BZ55"/>
  <c r="BV70"/>
  <c r="BR43"/>
  <c r="BR35"/>
  <c r="BR27"/>
  <c r="BR19"/>
  <c r="BU17"/>
  <c r="BR33"/>
  <c r="BR32"/>
  <c r="BU30"/>
  <c r="BR30"/>
  <c r="BU24"/>
  <c r="BW24"/>
  <c r="BR48"/>
  <c r="BR46"/>
  <c r="BR44"/>
  <c r="BR42"/>
  <c r="BR40"/>
  <c r="BR38"/>
  <c r="BR36"/>
  <c r="BR34"/>
  <c r="BR24"/>
  <c r="BR22"/>
  <c r="BU16"/>
  <c r="BU20"/>
  <c r="BW27"/>
  <c r="BW35"/>
  <c r="BR47"/>
  <c r="BR39"/>
  <c r="BU31"/>
  <c r="BR31"/>
  <c r="BU15"/>
  <c r="BU19"/>
  <c r="BU23"/>
  <c r="BU27"/>
  <c r="BU29"/>
  <c r="BU33"/>
  <c r="BU35"/>
  <c r="BR17" i="1"/>
  <c r="BR20"/>
  <c r="BR24"/>
  <c r="BR28"/>
  <c r="BR32"/>
  <c r="BR36"/>
  <c r="BR40"/>
  <c r="BR44"/>
  <c r="BR48"/>
  <c r="BV19"/>
  <c r="BV23"/>
  <c r="BV27"/>
  <c r="BV31"/>
  <c r="BV35"/>
  <c r="BV39"/>
  <c r="BV43"/>
  <c r="BV47"/>
  <c r="BV48"/>
  <c r="BR47"/>
  <c r="BV46"/>
  <c r="BR45"/>
  <c r="BV44"/>
  <c r="BR43"/>
  <c r="BV42"/>
  <c r="BR41"/>
  <c r="BV40"/>
  <c r="BR39"/>
  <c r="BV38"/>
  <c r="BR37"/>
  <c r="BV36"/>
  <c r="BR35"/>
  <c r="BV34"/>
  <c r="BR33"/>
  <c r="BV32"/>
  <c r="BR31"/>
  <c r="BV30"/>
  <c r="BR29"/>
  <c r="BV28"/>
  <c r="BR27"/>
  <c r="BV26"/>
  <c r="BR25"/>
  <c r="BV24"/>
  <c r="BR23"/>
  <c r="BV22"/>
  <c r="BR21"/>
  <c r="BV20"/>
  <c r="BR19"/>
  <c r="BV18"/>
  <c r="BR16"/>
  <c r="BV17"/>
  <c r="BU53"/>
  <c r="BW26" i="3"/>
  <c r="BU34"/>
  <c r="BU26"/>
  <c r="BW20"/>
  <c r="BW16"/>
  <c r="BW31"/>
  <c r="BR37"/>
  <c r="BR41"/>
  <c r="BR45"/>
  <c r="BR49"/>
  <c r="BU51"/>
  <c r="BW28"/>
  <c r="BR17"/>
  <c r="BR21"/>
  <c r="BR23"/>
  <c r="BR25"/>
  <c r="BR29"/>
  <c r="BW32"/>
  <c r="BW23"/>
  <c r="BU32"/>
  <c r="BR18"/>
  <c r="BQ53"/>
  <c r="BR53" s="1"/>
  <c r="BU6" i="2"/>
  <c r="BR26" i="3"/>
  <c r="BZ53"/>
  <c r="BU14" i="2"/>
  <c r="BU13"/>
  <c r="BU11"/>
  <c r="BW33" i="3"/>
  <c r="BU7" i="2"/>
  <c r="BU54"/>
  <c r="BW25" i="3"/>
  <c r="BW22"/>
  <c r="BU53" i="2"/>
  <c r="BR53"/>
  <c r="BW45" i="3"/>
  <c r="BW34"/>
  <c r="BW21"/>
  <c r="BW19"/>
  <c r="BR54" i="2"/>
  <c r="BW30" i="3"/>
  <c r="BW53"/>
  <c r="BW18"/>
  <c r="BR28"/>
  <c r="BR20"/>
  <c r="BW29"/>
  <c r="BU38"/>
  <c r="BU22"/>
  <c r="BW17"/>
  <c r="BU21"/>
  <c r="BU45"/>
  <c r="BU52"/>
  <c r="BU40" l="1"/>
  <c r="BW43"/>
  <c r="BW51"/>
  <c r="BW52"/>
  <c r="BW41"/>
  <c r="BW48"/>
  <c r="BW50"/>
  <c r="BW39"/>
  <c r="BW44"/>
  <c r="BW38"/>
  <c r="BW42"/>
  <c r="BU43"/>
  <c r="BU36"/>
  <c r="BW47"/>
  <c r="BW37"/>
  <c r="BU46"/>
  <c r="BU47"/>
  <c r="BZ48"/>
  <c r="BZ49"/>
  <c r="BU53"/>
  <c r="BW49"/>
  <c r="BW46"/>
  <c r="BV71"/>
  <c r="BR54"/>
  <c r="BV72" l="1"/>
  <c r="BV73" l="1"/>
  <c r="BV74" l="1"/>
  <c r="BV75" l="1"/>
  <c r="BV76" l="1"/>
  <c r="BV77" l="1"/>
  <c r="BV78" l="1"/>
  <c r="BV79" l="1"/>
  <c r="BV80" l="1"/>
  <c r="BV81" l="1"/>
  <c r="BV82" l="1"/>
  <c r="BV83" l="1"/>
  <c r="BV84" l="1"/>
  <c r="BV85" l="1"/>
</calcChain>
</file>

<file path=xl/comments1.xml><?xml version="1.0" encoding="utf-8"?>
<comments xmlns="http://schemas.openxmlformats.org/spreadsheetml/2006/main">
  <authors>
    <author>ot05219</author>
  </authors>
  <commentList>
    <comment ref="A45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Revised by BEBR in May 2011.</t>
        </r>
      </text>
    </comment>
    <comment ref="A56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Bulletin #162</t>
        </r>
      </text>
    </comment>
    <comment ref="A57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Bull 165.</t>
        </r>
      </text>
    </comment>
  </commentList>
</comments>
</file>

<file path=xl/comments2.xml><?xml version="1.0" encoding="utf-8"?>
<comments xmlns="http://schemas.openxmlformats.org/spreadsheetml/2006/main">
  <authors>
    <author>Ot05219</author>
  </authors>
  <commentList>
    <comment ref="BV57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uses growth rate in Moody's HH size and applies to prior year.</t>
        </r>
      </text>
    </comment>
  </commentList>
</comments>
</file>

<file path=xl/sharedStrings.xml><?xml version="1.0" encoding="utf-8"?>
<sst xmlns="http://schemas.openxmlformats.org/spreadsheetml/2006/main" count="304" uniqueCount="89">
  <si>
    <t>FLORIDA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</si>
  <si>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</si>
  <si>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</si>
  <si>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</si>
  <si>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</si>
  <si>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</si>
  <si>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</si>
  <si>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</si>
  <si>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</si>
  <si>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</si>
  <si>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</si>
  <si>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</si>
  <si>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</si>
  <si>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 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</si>
  <si>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</si>
  <si>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</si>
  <si>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</si>
  <si>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</si>
  <si>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</si>
  <si>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</si>
  <si>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</si>
  <si>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</si>
  <si>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</si>
  <si>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</si>
  <si>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</si>
  <si>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</si>
  <si>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</si>
  <si>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</si>
  <si>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</si>
  <si>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</si>
  <si>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</si>
  <si>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</si>
  <si>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</si>
  <si>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</si>
  <si>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</si>
  <si>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</si>
  <si>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</si>
  <si>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</si>
  <si>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</si>
  <si>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</si>
  <si>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</si>
  <si>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</si>
  <si>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</si>
  <si>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</si>
  <si>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</si>
  <si>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</si>
  <si>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</si>
  <si>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</si>
  <si>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</si>
  <si>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</si>
  <si>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</si>
  <si>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</si>
  <si>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</si>
  <si>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</si>
  <si>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</si>
  <si>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</si>
  <si>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</si>
  <si>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</si>
  <si>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</si>
  <si>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</si>
  <si>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</si>
  <si>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</si>
  <si>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</si>
  <si>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</si>
  <si>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</si>
  <si>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</si>
  <si>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</si>
  <si>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</si>
  <si>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Year</t>
  </si>
  <si>
    <t>Change</t>
  </si>
  <si>
    <t>29 CNTY</t>
  </si>
  <si>
    <t>HH</t>
  </si>
  <si>
    <t>PEF</t>
  </si>
  <si>
    <t>Miami/Dade</t>
  </si>
  <si>
    <t>FL</t>
  </si>
  <si>
    <t>% of</t>
  </si>
  <si>
    <t>FL-to-PEF</t>
  </si>
  <si>
    <t>Diff</t>
  </si>
  <si>
    <t>Non Lighting</t>
  </si>
  <si>
    <t>Resid Custs</t>
  </si>
  <si>
    <t>Estimated</t>
  </si>
  <si>
    <t>Population</t>
  </si>
  <si>
    <r>
      <t>(Counties in</t>
    </r>
    <r>
      <rPr>
        <sz val="10"/>
        <color theme="3" tint="0.39997558519241921"/>
        <rFont val="Arial"/>
        <family val="2"/>
      </rPr>
      <t xml:space="preserve"> blue </t>
    </r>
    <r>
      <rPr>
        <sz val="10"/>
        <rFont val="Arial"/>
        <family val="2"/>
      </rPr>
      <t>are fully/partially servered by Progress Energy.)</t>
    </r>
  </si>
  <si>
    <t>Historical Occupied Households from BEBR</t>
  </si>
  <si>
    <t>Moody's 7/13F</t>
  </si>
  <si>
    <t>HH Size</t>
  </si>
  <si>
    <t>Fcst uses Moody's trend</t>
  </si>
  <si>
    <t>Using Mar'13 BEBR 29 Cty Pop</t>
  </si>
  <si>
    <t>Fall'13F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</si>
</sst>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0"/>
    <numFmt numFmtId="165" formatCode="General_)"/>
    <numFmt numFmtId="166" formatCode="_(* #,##0_);_(* \(#,##0\);_(* &quot;-&quot;??_);_(@_)"/>
    <numFmt numFmtId="167" formatCode="0.0%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oronto"/>
    </font>
    <font>
      <sz val="10"/>
      <name val="Toronto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Toronto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6" fontId="5" fillId="0" borderId="0" xfId="1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7" fillId="0" borderId="0" xfId="0" applyNumberFormat="1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67" fontId="0" fillId="0" borderId="0" xfId="3" applyNumberFormat="1" applyFont="1"/>
    <xf numFmtId="0" fontId="0" fillId="0" borderId="0" xfId="0" quotePrefix="1" applyAlignment="1">
      <alignment horizontal="center"/>
    </xf>
    <xf numFmtId="166" fontId="0" fillId="0" borderId="0" xfId="1" applyNumberFormat="1" applyFont="1"/>
    <xf numFmtId="3" fontId="0" fillId="0" borderId="0" xfId="0" applyNumberFormat="1"/>
    <xf numFmtId="3" fontId="2" fillId="0" borderId="0" xfId="0" applyNumberFormat="1" applyFont="1"/>
    <xf numFmtId="166" fontId="7" fillId="0" borderId="0" xfId="1" applyNumberFormat="1" applyFont="1"/>
    <xf numFmtId="166" fontId="12" fillId="0" borderId="0" xfId="1" applyNumberFormat="1" applyFont="1"/>
    <xf numFmtId="166" fontId="11" fillId="0" borderId="0" xfId="1" applyNumberFormat="1" applyFont="1"/>
    <xf numFmtId="166" fontId="0" fillId="0" borderId="0" xfId="1" applyNumberFormat="1" applyFont="1" applyBorder="1"/>
    <xf numFmtId="166" fontId="12" fillId="0" borderId="0" xfId="1" applyNumberFormat="1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/>
    <xf numFmtId="164" fontId="5" fillId="2" borderId="0" xfId="0" applyNumberFormat="1" applyFont="1" applyFill="1"/>
    <xf numFmtId="164" fontId="0" fillId="2" borderId="0" xfId="0" applyNumberFormat="1" applyFill="1"/>
    <xf numFmtId="0" fontId="0" fillId="3" borderId="0" xfId="0" applyFill="1"/>
    <xf numFmtId="164" fontId="5" fillId="3" borderId="0" xfId="0" applyNumberFormat="1" applyFont="1" applyFill="1"/>
    <xf numFmtId="164" fontId="0" fillId="3" borderId="0" xfId="0" applyNumberFormat="1" applyFill="1"/>
    <xf numFmtId="0" fontId="10" fillId="3" borderId="0" xfId="0" applyFont="1" applyFill="1" applyAlignment="1">
      <alignment horizontal="right"/>
    </xf>
    <xf numFmtId="166" fontId="15" fillId="3" borderId="0" xfId="1" applyNumberFormat="1" applyFont="1" applyFill="1"/>
    <xf numFmtId="0" fontId="6" fillId="3" borderId="0" xfId="0" applyFont="1" applyFill="1"/>
    <xf numFmtId="166" fontId="5" fillId="2" borderId="0" xfId="1" applyNumberFormat="1" applyFont="1" applyFill="1"/>
    <xf numFmtId="166" fontId="5" fillId="2" borderId="0" xfId="1" applyNumberFormat="1" applyFont="1" applyFill="1" applyBorder="1"/>
    <xf numFmtId="0" fontId="6" fillId="2" borderId="0" xfId="0" applyFont="1" applyFill="1"/>
    <xf numFmtId="166" fontId="13" fillId="0" borderId="0" xfId="1" applyNumberFormat="1" applyFont="1" applyFill="1" applyBorder="1" applyAlignment="1">
      <alignment horizontal="right" wrapText="1"/>
    </xf>
    <xf numFmtId="166" fontId="2" fillId="0" borderId="0" xfId="1" applyNumberFormat="1" applyFont="1"/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left"/>
    </xf>
    <xf numFmtId="166" fontId="0" fillId="0" borderId="0" xfId="1" quotePrefix="1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6" fontId="5" fillId="3" borderId="0" xfId="1" applyNumberFormat="1" applyFont="1" applyFill="1"/>
    <xf numFmtId="166" fontId="5" fillId="0" borderId="0" xfId="0" applyNumberFormat="1" applyFont="1"/>
    <xf numFmtId="167" fontId="5" fillId="0" borderId="0" xfId="3" applyNumberFormat="1" applyFont="1"/>
    <xf numFmtId="3" fontId="17" fillId="0" borderId="0" xfId="0" applyNumberFormat="1" applyFont="1"/>
    <xf numFmtId="0" fontId="17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166" fontId="13" fillId="0" borderId="0" xfId="2" applyNumberFormat="1" applyFont="1" applyFill="1" applyBorder="1" applyAlignment="1">
      <alignment horizontal="right" wrapText="1"/>
    </xf>
    <xf numFmtId="49" fontId="2" fillId="0" borderId="0" xfId="0" applyNumberFormat="1" applyFont="1"/>
    <xf numFmtId="0" fontId="5" fillId="0" borderId="0" xfId="0" quotePrefix="1" applyFont="1" applyAlignment="1">
      <alignment horizontal="left"/>
    </xf>
    <xf numFmtId="0" fontId="20" fillId="0" borderId="0" xfId="0" applyFont="1" applyBorder="1" applyAlignment="1">
      <alignment horizontal="center" wrapText="1"/>
    </xf>
    <xf numFmtId="166" fontId="1" fillId="0" borderId="0" xfId="1" applyNumberFormat="1" applyFont="1"/>
    <xf numFmtId="0" fontId="1" fillId="0" borderId="0" xfId="0" applyFont="1" applyAlignment="1">
      <alignment horizontal="right"/>
    </xf>
    <xf numFmtId="0" fontId="1" fillId="0" borderId="0" xfId="0" applyFont="1" applyFill="1"/>
    <xf numFmtId="0" fontId="0" fillId="0" borderId="0" xfId="0" applyFill="1"/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166" fontId="0" fillId="2" borderId="0" xfId="1" applyNumberFormat="1" applyFont="1" applyFill="1"/>
    <xf numFmtId="166" fontId="0" fillId="0" borderId="0" xfId="0" applyNumberFormat="1"/>
    <xf numFmtId="166" fontId="17" fillId="0" borderId="0" xfId="0" applyNumberFormat="1" applyFont="1"/>
    <xf numFmtId="3" fontId="1" fillId="0" borderId="0" xfId="0" applyNumberFormat="1" applyFont="1"/>
  </cellXfs>
  <cellStyles count="4">
    <cellStyle name="Comma" xfId="1" builtinId="3"/>
    <cellStyle name="Normal" xfId="0" builtinId="0"/>
    <cellStyle name="Normal_Sheet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ynch\FOR201308\Customers\Pop%20Fcst%20w%20Spline_201308_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ynch\FOR201308\Econ\MA_20130719_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Spline"/>
      <sheetName val="EDR Update"/>
      <sheetName val="Pop by County"/>
      <sheetName val="Spline"/>
      <sheetName val="29 County Pop"/>
      <sheetName val="Fcst Comparison"/>
      <sheetName val="Graph"/>
    </sheetNames>
    <sheetDataSet>
      <sheetData sheetId="0" refreshError="1"/>
      <sheetData sheetId="1"/>
      <sheetData sheetId="2"/>
      <sheetData sheetId="3"/>
      <sheetData sheetId="4">
        <row r="42">
          <cell r="BP42">
            <v>6358100.8056190619</v>
          </cell>
        </row>
        <row r="43">
          <cell r="BP43">
            <v>6445029.0444785934</v>
          </cell>
        </row>
        <row r="44">
          <cell r="BP44">
            <v>6543200</v>
          </cell>
        </row>
        <row r="45">
          <cell r="BP45">
            <v>6645358.5499301255</v>
          </cell>
        </row>
        <row r="46">
          <cell r="BP46">
            <v>6749220.2109593153</v>
          </cell>
        </row>
        <row r="47">
          <cell r="BP47">
            <v>6853742.0971325189</v>
          </cell>
        </row>
        <row r="48">
          <cell r="BP48">
            <v>6957882.822235629</v>
          </cell>
        </row>
        <row r="49">
          <cell r="BP49">
            <v>7060600</v>
          </cell>
        </row>
        <row r="50">
          <cell r="BP50">
            <v>7161051.0310396701</v>
          </cell>
        </row>
        <row r="51">
          <cell r="BP51">
            <v>7259191.4627001313</v>
          </cell>
        </row>
        <row r="52">
          <cell r="BP52">
            <v>7355176.3787427805</v>
          </cell>
        </row>
        <row r="53">
          <cell r="BP53">
            <v>7449160.8631617092</v>
          </cell>
        </row>
        <row r="54">
          <cell r="BP54">
            <v>7541300</v>
          </cell>
        </row>
        <row r="55">
          <cell r="BP55">
            <v>7631715.7265340881</v>
          </cell>
        </row>
        <row r="56">
          <cell r="BP56">
            <v>7720397.389781489</v>
          </cell>
        </row>
        <row r="57">
          <cell r="BP57">
            <v>7807301.1896946803</v>
          </cell>
        </row>
        <row r="58">
          <cell r="BP58">
            <v>7892383.3263856582</v>
          </cell>
        </row>
        <row r="59">
          <cell r="BP59">
            <v>7975600</v>
          </cell>
        </row>
        <row r="60">
          <cell r="BP60">
            <v>8056922.062901034</v>
          </cell>
        </row>
        <row r="61">
          <cell r="BP61">
            <v>8136378.9787445925</v>
          </cell>
        </row>
        <row r="62">
          <cell r="BP62">
            <v>8214014.8630617661</v>
          </cell>
        </row>
        <row r="63">
          <cell r="BP63">
            <v>8289873.8315638322</v>
          </cell>
        </row>
        <row r="64">
          <cell r="BP64">
            <v>8364000</v>
          </cell>
        </row>
        <row r="65">
          <cell r="BP65">
            <v>8436486.421114238</v>
          </cell>
        </row>
        <row r="66">
          <cell r="BP66">
            <v>8507621.8949084543</v>
          </cell>
        </row>
        <row r="67">
          <cell r="BP67">
            <v>8577744.1580784488</v>
          </cell>
        </row>
        <row r="68">
          <cell r="BP68">
            <v>8647190.9474793915</v>
          </cell>
        </row>
        <row r="69">
          <cell r="BP69">
            <v>8716300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 (Adjusted)"/>
      <sheetName val="M"/>
      <sheetName val="Y (Adjusted)"/>
      <sheetName val="Y"/>
      <sheetName val="Charts"/>
    </sheetNames>
    <sheetDataSet>
      <sheetData sheetId="0" refreshError="1"/>
      <sheetData sheetId="1" refreshError="1"/>
      <sheetData sheetId="2">
        <row r="8">
          <cell r="T8">
            <v>2.5190000000000001</v>
          </cell>
        </row>
        <row r="9">
          <cell r="T9">
            <v>2.52</v>
          </cell>
        </row>
        <row r="10">
          <cell r="T10">
            <v>2.52</v>
          </cell>
        </row>
        <row r="11">
          <cell r="T11">
            <v>2.52</v>
          </cell>
        </row>
        <row r="12">
          <cell r="T12">
            <v>2.5209999999999999</v>
          </cell>
        </row>
        <row r="13">
          <cell r="T13">
            <v>2.5209999999999999</v>
          </cell>
        </row>
        <row r="14">
          <cell r="T14">
            <v>2.5209999999999999</v>
          </cell>
        </row>
        <row r="15">
          <cell r="T15">
            <v>2.5209999999999999</v>
          </cell>
        </row>
        <row r="16">
          <cell r="T16">
            <v>2.5209999999999999</v>
          </cell>
        </row>
        <row r="17">
          <cell r="T17">
            <v>2.5209999999999999</v>
          </cell>
        </row>
        <row r="18">
          <cell r="T18">
            <v>2.5209999999999999</v>
          </cell>
        </row>
        <row r="19">
          <cell r="T19">
            <v>2.52</v>
          </cell>
        </row>
        <row r="20">
          <cell r="T20">
            <v>2.52</v>
          </cell>
        </row>
        <row r="21">
          <cell r="T21">
            <v>2.5209999999999999</v>
          </cell>
        </row>
        <row r="22">
          <cell r="T22">
            <v>2.5219999999999998</v>
          </cell>
        </row>
        <row r="23">
          <cell r="T23">
            <v>2.524</v>
          </cell>
        </row>
        <row r="24">
          <cell r="T24">
            <v>2.5249999999999999</v>
          </cell>
        </row>
        <row r="25">
          <cell r="T25">
            <v>2.5249999999999999</v>
          </cell>
        </row>
        <row r="26">
          <cell r="T26">
            <v>2.5259999999999998</v>
          </cell>
        </row>
        <row r="27">
          <cell r="T27">
            <v>2.5299999999999998</v>
          </cell>
        </row>
        <row r="28">
          <cell r="T28">
            <v>2.528</v>
          </cell>
        </row>
        <row r="29">
          <cell r="T29">
            <v>2.5270000000000001</v>
          </cell>
        </row>
        <row r="30">
          <cell r="T30">
            <v>2.5230000000000001</v>
          </cell>
        </row>
        <row r="31">
          <cell r="T31">
            <v>2.512</v>
          </cell>
        </row>
        <row r="32">
          <cell r="T32">
            <v>2.5030000000000001</v>
          </cell>
        </row>
        <row r="33">
          <cell r="T33">
            <v>2.488</v>
          </cell>
        </row>
        <row r="34">
          <cell r="T34">
            <v>2.4769999999999999</v>
          </cell>
        </row>
        <row r="35">
          <cell r="T35">
            <v>2.4660000000000002</v>
          </cell>
        </row>
        <row r="36">
          <cell r="T36">
            <v>2.4580000000000002</v>
          </cell>
        </row>
        <row r="37">
          <cell r="T37">
            <v>2.4529999999999998</v>
          </cell>
        </row>
        <row r="38">
          <cell r="T38">
            <v>2.448</v>
          </cell>
        </row>
        <row r="39">
          <cell r="T39">
            <v>2.444</v>
          </cell>
        </row>
        <row r="40">
          <cell r="T40">
            <v>2.44</v>
          </cell>
        </row>
        <row r="41">
          <cell r="T41">
            <v>2.4380000000000002</v>
          </cell>
        </row>
        <row r="42">
          <cell r="T42">
            <v>2.4359999999999999</v>
          </cell>
        </row>
        <row r="43">
          <cell r="T43">
            <v>2.4350000000000001</v>
          </cell>
        </row>
        <row r="44">
          <cell r="T44">
            <v>2.4350000000000001</v>
          </cell>
        </row>
        <row r="45">
          <cell r="T45">
            <v>2.4350000000000001</v>
          </cell>
        </row>
        <row r="46">
          <cell r="T46">
            <v>2.4350000000000001</v>
          </cell>
        </row>
        <row r="47">
          <cell r="T47">
            <v>2.4350000000000001</v>
          </cell>
        </row>
        <row r="48">
          <cell r="T48">
            <v>2.4359999999999999</v>
          </cell>
        </row>
        <row r="49">
          <cell r="T49">
            <v>2.4369999999999998</v>
          </cell>
        </row>
        <row r="50">
          <cell r="T50">
            <v>2.4380000000000002</v>
          </cell>
        </row>
        <row r="51">
          <cell r="T51">
            <v>2.4390000000000001</v>
          </cell>
        </row>
        <row r="52">
          <cell r="T52">
            <v>2.44</v>
          </cell>
        </row>
        <row r="53">
          <cell r="T53">
            <v>2.4409999999999998</v>
          </cell>
        </row>
        <row r="54">
          <cell r="T54">
            <v>2.4420000000000002</v>
          </cell>
        </row>
        <row r="55">
          <cell r="T55">
            <v>2.4409999999999998</v>
          </cell>
        </row>
        <row r="56">
          <cell r="T56">
            <v>2.4390000000000001</v>
          </cell>
        </row>
        <row r="57">
          <cell r="T57">
            <v>2.4380000000000002</v>
          </cell>
        </row>
        <row r="58">
          <cell r="T58">
            <v>2.4359999999999999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168"/>
  <sheetViews>
    <sheetView tabSelected="1" zoomScale="80" zoomScaleNormal="80" workbookViewId="0">
      <pane xSplit="1" ySplit="4" topLeftCell="BL22" activePane="bottomRight" state="frozen"/>
      <selection activeCell="BT66" sqref="BT66"/>
      <selection pane="topRight" activeCell="BT66" sqref="BT66"/>
      <selection pane="bottomLeft" activeCell="BT66" sqref="BT66"/>
      <selection pane="bottomRight" activeCell="BT66" sqref="BT66"/>
    </sheetView>
  </sheetViews>
  <sheetFormatPr defaultRowHeight="12.75"/>
  <cols>
    <col min="1" max="1" width="12.28515625" customWidth="1"/>
    <col min="2" max="2" width="12.42578125" bestFit="1" customWidth="1"/>
    <col min="3" max="3" width="11.28515625" bestFit="1" customWidth="1"/>
    <col min="4" max="4" width="12.42578125" bestFit="1" customWidth="1"/>
    <col min="5" max="5" width="11.28515625" bestFit="1" customWidth="1"/>
    <col min="6" max="6" width="12.85546875" bestFit="1" customWidth="1"/>
    <col min="7" max="7" width="13.85546875" bestFit="1" customWidth="1"/>
    <col min="8" max="8" width="11.28515625" bestFit="1" customWidth="1"/>
    <col min="9" max="11" width="12.42578125" bestFit="1" customWidth="1"/>
    <col min="12" max="12" width="13.42578125" bestFit="1" customWidth="1"/>
    <col min="13" max="13" width="12.42578125" bestFit="1" customWidth="1"/>
    <col min="14" max="14" width="12.140625" bestFit="1" customWidth="1"/>
    <col min="15" max="15" width="11.28515625" bestFit="1" customWidth="1"/>
    <col min="16" max="16" width="13.85546875" bestFit="1" customWidth="1"/>
    <col min="17" max="17" width="12.42578125" bestFit="1" customWidth="1"/>
    <col min="18" max="18" width="12.140625" bestFit="1" customWidth="1"/>
    <col min="19" max="19" width="11.28515625" bestFit="1" customWidth="1"/>
    <col min="20" max="20" width="12.140625" bestFit="1" customWidth="1"/>
    <col min="21" max="24" width="11.28515625" bestFit="1" customWidth="1"/>
    <col min="25" max="25" width="11" bestFit="1" customWidth="1"/>
    <col min="26" max="26" width="12.140625" bestFit="1" customWidth="1"/>
    <col min="27" max="28" width="12.42578125" bestFit="1" customWidth="1"/>
    <col min="29" max="29" width="13.85546875" bestFit="1" customWidth="1"/>
    <col min="30" max="30" width="11.28515625" bestFit="1" customWidth="1"/>
    <col min="31" max="31" width="12.42578125" bestFit="1" customWidth="1"/>
    <col min="32" max="32" width="12.140625" bestFit="1" customWidth="1"/>
    <col min="33" max="33" width="11.28515625" bestFit="1" customWidth="1"/>
    <col min="34" max="34" width="11" bestFit="1" customWidth="1"/>
    <col min="35" max="35" width="12.28515625" bestFit="1" customWidth="1"/>
    <col min="36" max="36" width="13.42578125" bestFit="1" customWidth="1"/>
    <col min="37" max="37" width="12.42578125" bestFit="1" customWidth="1"/>
    <col min="38" max="38" width="12.140625" bestFit="1" customWidth="1"/>
    <col min="39" max="40" width="11.28515625" bestFit="1" customWidth="1"/>
    <col min="41" max="41" width="12.85546875" bestFit="1" customWidth="1"/>
    <col min="42" max="42" width="13.42578125" bestFit="1" customWidth="1"/>
    <col min="43" max="43" width="12.42578125" bestFit="1" customWidth="1"/>
    <col min="44" max="44" width="13.85546875" bestFit="1" customWidth="1"/>
    <col min="45" max="45" width="12.42578125" bestFit="1" customWidth="1"/>
    <col min="46" max="46" width="11.28515625" style="18" bestFit="1" customWidth="1"/>
    <col min="47" max="47" width="12.42578125" bestFit="1" customWidth="1"/>
    <col min="48" max="48" width="12.140625" bestFit="1" customWidth="1"/>
    <col min="49" max="49" width="13.85546875" bestFit="1" customWidth="1"/>
    <col min="50" max="50" width="12.42578125" bestFit="1" customWidth="1"/>
    <col min="51" max="51" width="13.85546875" bestFit="1" customWidth="1"/>
    <col min="52" max="52" width="13.42578125" bestFit="1" customWidth="1"/>
    <col min="53" max="53" width="13.85546875" bestFit="1" customWidth="1"/>
    <col min="54" max="54" width="13.42578125" bestFit="1" customWidth="1"/>
    <col min="55" max="58" width="12.42578125" bestFit="1" customWidth="1"/>
    <col min="59" max="60" width="13.42578125" bestFit="1" customWidth="1"/>
    <col min="61" max="61" width="12.42578125" bestFit="1" customWidth="1"/>
    <col min="62" max="62" width="12.140625" bestFit="1" customWidth="1"/>
    <col min="63" max="63" width="11" bestFit="1" customWidth="1"/>
    <col min="64" max="64" width="11.28515625" bestFit="1" customWidth="1"/>
    <col min="65" max="65" width="13.42578125" bestFit="1" customWidth="1"/>
    <col min="66" max="66" width="11.28515625" bestFit="1" customWidth="1"/>
    <col min="67" max="67" width="12.140625" bestFit="1" customWidth="1"/>
    <col min="68" max="68" width="11.28515625" bestFit="1" customWidth="1"/>
    <col min="69" max="69" width="15.42578125" style="38" bestFit="1" customWidth="1"/>
    <col min="70" max="70" width="13.7109375" bestFit="1" customWidth="1"/>
    <col min="71" max="71" width="4" customWidth="1"/>
    <col min="72" max="72" width="12.85546875" style="41" bestFit="1" customWidth="1"/>
    <col min="75" max="75" width="21.140625" customWidth="1"/>
  </cols>
  <sheetData>
    <row r="1" spans="1:74">
      <c r="A1" s="67" t="s">
        <v>83</v>
      </c>
      <c r="AT1" s="17"/>
    </row>
    <row r="2" spans="1:74">
      <c r="A2" s="58" t="s">
        <v>82</v>
      </c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T2" s="44" t="s">
        <v>72</v>
      </c>
      <c r="BU2" s="12"/>
    </row>
    <row r="3" spans="1:74">
      <c r="BT3" s="44" t="s">
        <v>70</v>
      </c>
      <c r="BU3" s="12"/>
      <c r="BV3" s="21" t="s">
        <v>75</v>
      </c>
    </row>
    <row r="4" spans="1:74">
      <c r="A4" s="8" t="s">
        <v>68</v>
      </c>
      <c r="B4" s="12" t="s">
        <v>1</v>
      </c>
      <c r="C4" s="13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2" t="s">
        <v>9</v>
      </c>
      <c r="K4" s="13" t="s">
        <v>10</v>
      </c>
      <c r="L4" s="13" t="s">
        <v>11</v>
      </c>
      <c r="M4" s="12" t="s">
        <v>12</v>
      </c>
      <c r="N4" s="13" t="s">
        <v>13</v>
      </c>
      <c r="O4" s="12" t="s">
        <v>14</v>
      </c>
      <c r="P4" s="13" t="s">
        <v>15</v>
      </c>
      <c r="Q4" s="13" t="s">
        <v>16</v>
      </c>
      <c r="R4" s="13" t="s">
        <v>17</v>
      </c>
      <c r="S4" s="12" t="s">
        <v>18</v>
      </c>
      <c r="T4" s="13" t="s">
        <v>19</v>
      </c>
      <c r="U4" s="12" t="s">
        <v>20</v>
      </c>
      <c r="V4" s="13" t="s">
        <v>21</v>
      </c>
      <c r="W4" s="12" t="s">
        <v>22</v>
      </c>
      <c r="X4" s="12" t="s">
        <v>23</v>
      </c>
      <c r="Y4" s="12" t="s">
        <v>24</v>
      </c>
      <c r="Z4" s="13" t="s">
        <v>25</v>
      </c>
      <c r="AA4" s="12" t="s">
        <v>26</v>
      </c>
      <c r="AB4" s="12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2" t="s">
        <v>32</v>
      </c>
      <c r="AH4" s="12" t="s">
        <v>33</v>
      </c>
      <c r="AI4" s="12" t="s">
        <v>34</v>
      </c>
      <c r="AJ4" s="13" t="s">
        <v>35</v>
      </c>
      <c r="AK4" s="13" t="s">
        <v>36</v>
      </c>
      <c r="AL4" s="12" t="s">
        <v>37</v>
      </c>
      <c r="AM4" s="13" t="s">
        <v>38</v>
      </c>
      <c r="AN4" s="12" t="s">
        <v>39</v>
      </c>
      <c r="AO4" s="13" t="s">
        <v>40</v>
      </c>
      <c r="AP4" s="12" t="s">
        <v>41</v>
      </c>
      <c r="AQ4" s="14" t="s">
        <v>42</v>
      </c>
      <c r="AR4" s="13" t="s">
        <v>73</v>
      </c>
      <c r="AS4" s="13" t="s">
        <v>44</v>
      </c>
      <c r="AT4" s="19" t="s">
        <v>45</v>
      </c>
      <c r="AU4" s="13" t="s">
        <v>46</v>
      </c>
      <c r="AV4" s="13" t="s">
        <v>47</v>
      </c>
      <c r="AW4" s="12" t="s">
        <v>48</v>
      </c>
      <c r="AX4" s="12" t="s">
        <v>49</v>
      </c>
      <c r="AY4" s="13" t="s">
        <v>50</v>
      </c>
      <c r="AZ4" s="12" t="s">
        <v>51</v>
      </c>
      <c r="BA4" s="12" t="s">
        <v>52</v>
      </c>
      <c r="BB4" s="12" t="s">
        <v>53</v>
      </c>
      <c r="BC4" s="13" t="s">
        <v>54</v>
      </c>
      <c r="BD4" s="13" t="s">
        <v>55</v>
      </c>
      <c r="BE4" s="13" t="s">
        <v>56</v>
      </c>
      <c r="BF4" s="13" t="s">
        <v>57</v>
      </c>
      <c r="BG4" s="13" t="s">
        <v>58</v>
      </c>
      <c r="BH4" s="12" t="s">
        <v>59</v>
      </c>
      <c r="BI4" s="12" t="s">
        <v>60</v>
      </c>
      <c r="BJ4" s="12" t="s">
        <v>61</v>
      </c>
      <c r="BK4" s="12" t="s">
        <v>62</v>
      </c>
      <c r="BL4" s="13" t="s">
        <v>63</v>
      </c>
      <c r="BM4" s="12" t="s">
        <v>64</v>
      </c>
      <c r="BN4" s="12" t="s">
        <v>65</v>
      </c>
      <c r="BO4" s="13" t="s">
        <v>66</v>
      </c>
      <c r="BP4" s="13" t="s">
        <v>67</v>
      </c>
      <c r="BQ4" s="37" t="s">
        <v>74</v>
      </c>
      <c r="BR4" s="7" t="s">
        <v>69</v>
      </c>
      <c r="BT4" s="44" t="s">
        <v>71</v>
      </c>
      <c r="BU4" s="7" t="s">
        <v>69</v>
      </c>
      <c r="BV4" s="21" t="s">
        <v>74</v>
      </c>
    </row>
    <row r="5" spans="1:74" s="3" customFormat="1">
      <c r="A5" s="10">
        <v>1960</v>
      </c>
      <c r="B5" s="6">
        <v>19516</v>
      </c>
      <c r="C5" s="6">
        <v>1743</v>
      </c>
      <c r="D5" s="6">
        <v>18331</v>
      </c>
      <c r="E5" s="6">
        <v>3384</v>
      </c>
      <c r="F5" s="6">
        <v>32655</v>
      </c>
      <c r="G5" s="6">
        <v>108602</v>
      </c>
      <c r="H5" s="6">
        <v>2032</v>
      </c>
      <c r="I5" s="6">
        <v>4699</v>
      </c>
      <c r="J5" s="6">
        <v>3130</v>
      </c>
      <c r="K5" s="6">
        <v>5385</v>
      </c>
      <c r="L5" s="6">
        <v>4850</v>
      </c>
      <c r="M5" s="6">
        <v>5587</v>
      </c>
      <c r="N5" s="6">
        <v>3050</v>
      </c>
      <c r="O5" s="6">
        <v>1296</v>
      </c>
      <c r="P5" s="6">
        <v>129503</v>
      </c>
      <c r="Q5" s="6">
        <v>47344</v>
      </c>
      <c r="R5" s="6">
        <v>1298</v>
      </c>
      <c r="S5" s="6">
        <v>2135</v>
      </c>
      <c r="T5" s="6">
        <v>8709</v>
      </c>
      <c r="U5" s="6">
        <v>824</v>
      </c>
      <c r="V5" s="6">
        <v>789</v>
      </c>
      <c r="W5" s="6">
        <v>2759</v>
      </c>
      <c r="X5" s="6">
        <v>2058</v>
      </c>
      <c r="Y5" s="6">
        <v>3643</v>
      </c>
      <c r="Z5" s="6">
        <v>2355</v>
      </c>
      <c r="AA5" s="6">
        <v>3539</v>
      </c>
      <c r="AB5" s="6">
        <v>6855</v>
      </c>
      <c r="AC5" s="6">
        <v>123158</v>
      </c>
      <c r="AD5" s="6">
        <v>3129</v>
      </c>
      <c r="AE5" s="6">
        <v>8247</v>
      </c>
      <c r="AF5" s="6">
        <v>9694</v>
      </c>
      <c r="AG5" s="6">
        <v>2463</v>
      </c>
      <c r="AH5" s="6">
        <v>848</v>
      </c>
      <c r="AI5" s="6">
        <v>18388</v>
      </c>
      <c r="AJ5" s="6">
        <v>17712</v>
      </c>
      <c r="AK5" s="6">
        <v>19420</v>
      </c>
      <c r="AL5" s="6">
        <v>3135</v>
      </c>
      <c r="AM5" s="6">
        <v>898</v>
      </c>
      <c r="AN5" s="6">
        <v>3781</v>
      </c>
      <c r="AO5" s="6">
        <v>24628</v>
      </c>
      <c r="AP5" s="6">
        <v>15305</v>
      </c>
      <c r="AQ5" s="6">
        <v>5711</v>
      </c>
      <c r="AR5" s="6">
        <v>308325</v>
      </c>
      <c r="AS5" s="6">
        <v>13744</v>
      </c>
      <c r="AT5" s="6">
        <v>4601</v>
      </c>
      <c r="AU5" s="6">
        <v>16114</v>
      </c>
      <c r="AV5" s="6">
        <v>1760</v>
      </c>
      <c r="AW5" s="6">
        <v>79855</v>
      </c>
      <c r="AX5" s="6">
        <v>6761</v>
      </c>
      <c r="AY5" s="6">
        <v>76178</v>
      </c>
      <c r="AZ5" s="6">
        <v>12286</v>
      </c>
      <c r="BA5" s="6">
        <v>141825</v>
      </c>
      <c r="BB5" s="6">
        <v>57566</v>
      </c>
      <c r="BC5" s="6">
        <v>9372</v>
      </c>
      <c r="BD5" s="6">
        <v>9097</v>
      </c>
      <c r="BE5" s="6">
        <v>12052</v>
      </c>
      <c r="BF5" s="6">
        <v>7598</v>
      </c>
      <c r="BG5" s="6">
        <v>27682</v>
      </c>
      <c r="BH5" s="6">
        <v>15899</v>
      </c>
      <c r="BI5" s="6">
        <v>3485</v>
      </c>
      <c r="BJ5" s="6">
        <v>4231</v>
      </c>
      <c r="BK5" s="6">
        <v>3672</v>
      </c>
      <c r="BL5" s="6">
        <v>1170</v>
      </c>
      <c r="BM5" s="6">
        <v>45059</v>
      </c>
      <c r="BN5" s="6">
        <v>1455</v>
      </c>
      <c r="BO5" s="6">
        <v>4486</v>
      </c>
      <c r="BP5" s="6">
        <v>3183</v>
      </c>
      <c r="BQ5" s="47">
        <v>1550044</v>
      </c>
      <c r="BR5" s="6"/>
      <c r="BT5" s="59">
        <f>SUM(B5,D5,J5,M5,O5,S5,U5,W5:Y5,AA5:AB5,AG5:AI5,AL5,AN5,AP5,AW5:AX5,AZ5:BB5,BH5:BK5,BM5:BN5)</f>
        <v>485687</v>
      </c>
    </row>
    <row r="6" spans="1:74">
      <c r="A6" s="9">
        <v>1961</v>
      </c>
      <c r="B6" s="22">
        <v>20676</v>
      </c>
      <c r="C6" s="22">
        <v>1792</v>
      </c>
      <c r="D6" s="22">
        <v>18838</v>
      </c>
      <c r="E6" s="22">
        <v>3451</v>
      </c>
      <c r="F6" s="22">
        <v>36246</v>
      </c>
      <c r="G6" s="22">
        <v>119998</v>
      </c>
      <c r="H6" s="22">
        <v>2068</v>
      </c>
      <c r="I6" s="22">
        <v>5396</v>
      </c>
      <c r="J6" s="22">
        <v>3553</v>
      </c>
      <c r="K6" s="22">
        <v>5786</v>
      </c>
      <c r="L6" s="22">
        <v>5666</v>
      </c>
      <c r="M6" s="22">
        <v>5795</v>
      </c>
      <c r="N6" s="22">
        <v>3121</v>
      </c>
      <c r="O6" s="22">
        <v>1337</v>
      </c>
      <c r="P6" s="22">
        <v>132719</v>
      </c>
      <c r="Q6" s="22">
        <v>48648</v>
      </c>
      <c r="R6" s="22">
        <v>1317</v>
      </c>
      <c r="S6" s="22">
        <v>2164</v>
      </c>
      <c r="T6" s="22">
        <v>8745</v>
      </c>
      <c r="U6" s="22">
        <v>856</v>
      </c>
      <c r="V6" s="22">
        <v>822</v>
      </c>
      <c r="W6" s="22">
        <v>2783</v>
      </c>
      <c r="X6" s="22">
        <v>2088</v>
      </c>
      <c r="Y6" s="22">
        <v>3716</v>
      </c>
      <c r="Z6" s="22">
        <v>2481</v>
      </c>
      <c r="AA6" s="22">
        <v>3794</v>
      </c>
      <c r="AB6" s="22">
        <v>7216</v>
      </c>
      <c r="AC6" s="22">
        <v>126717</v>
      </c>
      <c r="AD6" s="22">
        <v>3171</v>
      </c>
      <c r="AE6" s="22">
        <v>8655</v>
      </c>
      <c r="AF6" s="22">
        <v>9754</v>
      </c>
      <c r="AG6" s="22">
        <v>2465</v>
      </c>
      <c r="AH6" s="22">
        <v>859</v>
      </c>
      <c r="AI6" s="22">
        <v>19011</v>
      </c>
      <c r="AJ6" s="22">
        <v>19672</v>
      </c>
      <c r="AK6" s="22">
        <v>20580</v>
      </c>
      <c r="AL6" s="22">
        <v>3239</v>
      </c>
      <c r="AM6" s="22">
        <v>915</v>
      </c>
      <c r="AN6" s="22">
        <v>3803</v>
      </c>
      <c r="AO6" s="22">
        <v>26014</v>
      </c>
      <c r="AP6" s="22">
        <v>16006</v>
      </c>
      <c r="AQ6" s="22">
        <v>6152</v>
      </c>
      <c r="AR6" s="22">
        <v>320295</v>
      </c>
      <c r="AS6" s="22">
        <v>14052</v>
      </c>
      <c r="AT6" s="22">
        <v>4743</v>
      </c>
      <c r="AU6" s="22">
        <v>16994</v>
      </c>
      <c r="AV6" s="22">
        <v>1902</v>
      </c>
      <c r="AW6" s="22">
        <v>82734</v>
      </c>
      <c r="AX6" s="22">
        <v>6994</v>
      </c>
      <c r="AY6" s="22">
        <v>80895</v>
      </c>
      <c r="AZ6" s="22">
        <v>14094</v>
      </c>
      <c r="BA6" s="22">
        <v>148773</v>
      </c>
      <c r="BB6" s="22">
        <v>59112</v>
      </c>
      <c r="BC6" s="22">
        <v>9584</v>
      </c>
      <c r="BD6" s="22">
        <v>9188</v>
      </c>
      <c r="BE6" s="22">
        <v>12532</v>
      </c>
      <c r="BF6" s="22">
        <v>7923</v>
      </c>
      <c r="BG6" s="22">
        <v>29777</v>
      </c>
      <c r="BH6" s="22">
        <v>16885</v>
      </c>
      <c r="BI6" s="22">
        <v>3599</v>
      </c>
      <c r="BJ6" s="22">
        <v>4293</v>
      </c>
      <c r="BK6" s="22">
        <v>3728</v>
      </c>
      <c r="BL6" s="22">
        <v>1217</v>
      </c>
      <c r="BM6" s="22">
        <v>46828</v>
      </c>
      <c r="BN6" s="22">
        <v>1502</v>
      </c>
      <c r="BO6" s="22">
        <v>4564</v>
      </c>
      <c r="BP6" s="22">
        <v>3227</v>
      </c>
      <c r="BQ6" s="47">
        <v>1623505</v>
      </c>
      <c r="BR6" s="25">
        <f t="shared" ref="BR6:BR15" si="0">BQ6-BQ5</f>
        <v>73461</v>
      </c>
      <c r="BT6" s="45">
        <f>SUM(B6,D6,J6,M6,O6,S6,U6,W6:Y6,AA6:AB6,AG6:AI6,AL6,AN6,AP6,AW6:AX6,AZ6:BB6,BH6:BK6,BM6:BN6)</f>
        <v>506741</v>
      </c>
      <c r="BU6" s="11">
        <f t="shared" ref="BU6:BU15" si="1">BT6-BT5</f>
        <v>21054</v>
      </c>
      <c r="BV6" s="20">
        <f t="shared" ref="BV6:BV14" si="2">BT6/BQ6</f>
        <v>0.31212777293571625</v>
      </c>
    </row>
    <row r="7" spans="1:74">
      <c r="A7" s="9">
        <v>1962</v>
      </c>
      <c r="B7" s="22">
        <v>21836</v>
      </c>
      <c r="C7" s="22">
        <v>1840</v>
      </c>
      <c r="D7" s="22">
        <v>19345</v>
      </c>
      <c r="E7" s="22">
        <v>3519</v>
      </c>
      <c r="F7" s="22">
        <v>39836</v>
      </c>
      <c r="G7" s="22">
        <v>131394</v>
      </c>
      <c r="H7" s="22">
        <v>2104</v>
      </c>
      <c r="I7" s="22">
        <v>6093</v>
      </c>
      <c r="J7" s="22">
        <v>3976</v>
      </c>
      <c r="K7" s="22">
        <v>6187</v>
      </c>
      <c r="L7" s="22">
        <v>6482</v>
      </c>
      <c r="M7" s="22">
        <v>6003</v>
      </c>
      <c r="N7" s="22">
        <v>3192</v>
      </c>
      <c r="O7" s="22">
        <v>1378</v>
      </c>
      <c r="P7" s="22">
        <v>135936</v>
      </c>
      <c r="Q7" s="22">
        <v>49953</v>
      </c>
      <c r="R7" s="22">
        <v>1336</v>
      </c>
      <c r="S7" s="22">
        <v>2194</v>
      </c>
      <c r="T7" s="22">
        <v>8780</v>
      </c>
      <c r="U7" s="22">
        <v>888</v>
      </c>
      <c r="V7" s="22">
        <v>854</v>
      </c>
      <c r="W7" s="22">
        <v>2807</v>
      </c>
      <c r="X7" s="22">
        <v>2117</v>
      </c>
      <c r="Y7" s="22">
        <v>3788</v>
      </c>
      <c r="Z7" s="22">
        <v>2607</v>
      </c>
      <c r="AA7" s="22">
        <v>4048</v>
      </c>
      <c r="AB7" s="22">
        <v>7578</v>
      </c>
      <c r="AC7" s="22">
        <v>130276</v>
      </c>
      <c r="AD7" s="22">
        <v>3213</v>
      </c>
      <c r="AE7" s="22">
        <v>9063</v>
      </c>
      <c r="AF7" s="22">
        <v>9814</v>
      </c>
      <c r="AG7" s="22">
        <v>2467</v>
      </c>
      <c r="AH7" s="22">
        <v>869</v>
      </c>
      <c r="AI7" s="22">
        <v>19635</v>
      </c>
      <c r="AJ7" s="22">
        <v>21632</v>
      </c>
      <c r="AK7" s="22">
        <v>21740</v>
      </c>
      <c r="AL7" s="22">
        <v>3343</v>
      </c>
      <c r="AM7" s="22">
        <v>931</v>
      </c>
      <c r="AN7" s="22">
        <v>3825</v>
      </c>
      <c r="AO7" s="22">
        <v>27400</v>
      </c>
      <c r="AP7" s="22">
        <v>16707</v>
      </c>
      <c r="AQ7" s="22">
        <v>6593</v>
      </c>
      <c r="AR7" s="22">
        <v>332265</v>
      </c>
      <c r="AS7" s="22">
        <v>14361</v>
      </c>
      <c r="AT7" s="22">
        <v>4884</v>
      </c>
      <c r="AU7" s="22">
        <v>17874</v>
      </c>
      <c r="AV7" s="22">
        <v>2044</v>
      </c>
      <c r="AW7" s="22">
        <v>85613</v>
      </c>
      <c r="AX7" s="22">
        <v>7227</v>
      </c>
      <c r="AY7" s="22">
        <v>85612</v>
      </c>
      <c r="AZ7" s="22">
        <v>15901</v>
      </c>
      <c r="BA7" s="22">
        <v>155720</v>
      </c>
      <c r="BB7" s="22">
        <v>60658</v>
      </c>
      <c r="BC7" s="22">
        <v>9796</v>
      </c>
      <c r="BD7" s="22">
        <v>9278</v>
      </c>
      <c r="BE7" s="22">
        <v>13011</v>
      </c>
      <c r="BF7" s="22">
        <v>8248</v>
      </c>
      <c r="BG7" s="22">
        <v>31872</v>
      </c>
      <c r="BH7" s="22">
        <v>17871</v>
      </c>
      <c r="BI7" s="22">
        <v>3713</v>
      </c>
      <c r="BJ7" s="22">
        <v>4356</v>
      </c>
      <c r="BK7" s="22">
        <v>3783</v>
      </c>
      <c r="BL7" s="22">
        <v>1264</v>
      </c>
      <c r="BM7" s="22">
        <v>48597</v>
      </c>
      <c r="BN7" s="22">
        <v>1549</v>
      </c>
      <c r="BO7" s="22">
        <v>4643</v>
      </c>
      <c r="BP7" s="22">
        <v>3270</v>
      </c>
      <c r="BQ7" s="47">
        <v>1696980</v>
      </c>
      <c r="BR7" s="25">
        <f t="shared" si="0"/>
        <v>73475</v>
      </c>
      <c r="BT7" s="45">
        <f t="shared" ref="BT7:BT51" si="3">SUM(B7,D7,J7,M7,O7,S7,U7,W7:Y7,AA7:AB7,AG7:AI7,AL7,AN7,AP7,AW7:AX7,AZ7:BB7,BH7:BK7,BM7:BN7)</f>
        <v>527792</v>
      </c>
      <c r="BU7" s="11">
        <f t="shared" si="1"/>
        <v>21051</v>
      </c>
      <c r="BV7" s="20">
        <f t="shared" si="2"/>
        <v>0.31101839738830156</v>
      </c>
    </row>
    <row r="8" spans="1:74">
      <c r="A8" s="9">
        <v>1963</v>
      </c>
      <c r="B8" s="22">
        <v>22996</v>
      </c>
      <c r="C8" s="22">
        <v>1889</v>
      </c>
      <c r="D8" s="22">
        <v>19853</v>
      </c>
      <c r="E8" s="22">
        <v>3586</v>
      </c>
      <c r="F8" s="22">
        <v>43427</v>
      </c>
      <c r="G8" s="22">
        <v>142790</v>
      </c>
      <c r="H8" s="22">
        <v>2140</v>
      </c>
      <c r="I8" s="22">
        <v>6790</v>
      </c>
      <c r="J8" s="22">
        <v>4398</v>
      </c>
      <c r="K8" s="22">
        <v>6588</v>
      </c>
      <c r="L8" s="22">
        <v>7299</v>
      </c>
      <c r="M8" s="22">
        <v>6212</v>
      </c>
      <c r="N8" s="22">
        <v>3263</v>
      </c>
      <c r="O8" s="22">
        <v>1420</v>
      </c>
      <c r="P8" s="22">
        <v>139152</v>
      </c>
      <c r="Q8" s="22">
        <v>51257</v>
      </c>
      <c r="R8" s="22">
        <v>1355</v>
      </c>
      <c r="S8" s="22">
        <v>2223</v>
      </c>
      <c r="T8" s="22">
        <v>8816</v>
      </c>
      <c r="U8" s="22">
        <v>921</v>
      </c>
      <c r="V8" s="22">
        <v>887</v>
      </c>
      <c r="W8" s="22">
        <v>2832</v>
      </c>
      <c r="X8" s="22">
        <v>2147</v>
      </c>
      <c r="Y8" s="22">
        <v>3861</v>
      </c>
      <c r="Z8" s="22">
        <v>2734</v>
      </c>
      <c r="AA8" s="22">
        <v>4303</v>
      </c>
      <c r="AB8" s="22">
        <v>7939</v>
      </c>
      <c r="AC8" s="22">
        <v>133836</v>
      </c>
      <c r="AD8" s="22">
        <v>3255</v>
      </c>
      <c r="AE8" s="22">
        <v>9470</v>
      </c>
      <c r="AF8" s="22">
        <v>9874</v>
      </c>
      <c r="AG8" s="22">
        <v>2468</v>
      </c>
      <c r="AH8" s="22">
        <v>880</v>
      </c>
      <c r="AI8" s="22">
        <v>20258</v>
      </c>
      <c r="AJ8" s="22">
        <v>23592</v>
      </c>
      <c r="AK8" s="22">
        <v>22901</v>
      </c>
      <c r="AL8" s="22">
        <v>3447</v>
      </c>
      <c r="AM8" s="22">
        <v>948</v>
      </c>
      <c r="AN8" s="22">
        <v>3847</v>
      </c>
      <c r="AO8" s="22">
        <v>28786</v>
      </c>
      <c r="AP8" s="22">
        <v>17409</v>
      </c>
      <c r="AQ8" s="22">
        <v>7034</v>
      </c>
      <c r="AR8" s="22">
        <v>344235</v>
      </c>
      <c r="AS8" s="22">
        <v>14669</v>
      </c>
      <c r="AT8" s="22">
        <v>5026</v>
      </c>
      <c r="AU8" s="22">
        <v>18754</v>
      </c>
      <c r="AV8" s="22">
        <v>2185</v>
      </c>
      <c r="AW8" s="22">
        <v>88492</v>
      </c>
      <c r="AX8" s="22">
        <v>7460</v>
      </c>
      <c r="AY8" s="22">
        <v>90329</v>
      </c>
      <c r="AZ8" s="22">
        <v>17709</v>
      </c>
      <c r="BA8" s="22">
        <v>162668</v>
      </c>
      <c r="BB8" s="22">
        <v>62203</v>
      </c>
      <c r="BC8" s="22">
        <v>10009</v>
      </c>
      <c r="BD8" s="22">
        <v>9369</v>
      </c>
      <c r="BE8" s="22">
        <v>13491</v>
      </c>
      <c r="BF8" s="22">
        <v>8572</v>
      </c>
      <c r="BG8" s="22">
        <v>33968</v>
      </c>
      <c r="BH8" s="22">
        <v>18856</v>
      </c>
      <c r="BI8" s="22">
        <v>3828</v>
      </c>
      <c r="BJ8" s="22">
        <v>4418</v>
      </c>
      <c r="BK8" s="22">
        <v>3839</v>
      </c>
      <c r="BL8" s="22">
        <v>1311</v>
      </c>
      <c r="BM8" s="22">
        <v>50365</v>
      </c>
      <c r="BN8" s="22">
        <v>1596</v>
      </c>
      <c r="BO8" s="22">
        <v>4721</v>
      </c>
      <c r="BP8" s="22">
        <v>3314</v>
      </c>
      <c r="BQ8" s="47">
        <v>1770452</v>
      </c>
      <c r="BR8" s="25">
        <f t="shared" si="0"/>
        <v>73472</v>
      </c>
      <c r="BT8" s="45">
        <f t="shared" si="3"/>
        <v>548848</v>
      </c>
      <c r="BU8" s="11">
        <f t="shared" si="1"/>
        <v>21056</v>
      </c>
      <c r="BV8" s="20">
        <f t="shared" si="2"/>
        <v>0.31000445084080225</v>
      </c>
    </row>
    <row r="9" spans="1:74">
      <c r="A9" s="9">
        <v>1964</v>
      </c>
      <c r="B9" s="22">
        <v>24156</v>
      </c>
      <c r="C9" s="22">
        <v>1937</v>
      </c>
      <c r="D9" s="22">
        <v>20360</v>
      </c>
      <c r="E9" s="22">
        <v>3654</v>
      </c>
      <c r="F9" s="22">
        <v>47017</v>
      </c>
      <c r="G9" s="22">
        <v>154186</v>
      </c>
      <c r="H9" s="22">
        <v>2176</v>
      </c>
      <c r="I9" s="22">
        <v>7487</v>
      </c>
      <c r="J9" s="22">
        <v>4821</v>
      </c>
      <c r="K9" s="22">
        <v>6989</v>
      </c>
      <c r="L9" s="22">
        <v>8115</v>
      </c>
      <c r="M9" s="22">
        <v>6420</v>
      </c>
      <c r="N9" s="22">
        <v>3334</v>
      </c>
      <c r="O9" s="22">
        <v>1461</v>
      </c>
      <c r="P9" s="22">
        <v>142368</v>
      </c>
      <c r="Q9" s="22">
        <v>52561</v>
      </c>
      <c r="R9" s="22">
        <v>1374</v>
      </c>
      <c r="S9" s="22">
        <v>2253</v>
      </c>
      <c r="T9" s="22">
        <v>8852</v>
      </c>
      <c r="U9" s="22">
        <v>953</v>
      </c>
      <c r="V9" s="22">
        <v>919</v>
      </c>
      <c r="W9" s="22">
        <v>2856</v>
      </c>
      <c r="X9" s="22">
        <v>2176</v>
      </c>
      <c r="Y9" s="22">
        <v>3933</v>
      </c>
      <c r="Z9" s="22">
        <v>2860</v>
      </c>
      <c r="AA9" s="22">
        <v>4557</v>
      </c>
      <c r="AB9" s="22">
        <v>8300</v>
      </c>
      <c r="AC9" s="22">
        <v>137395</v>
      </c>
      <c r="AD9" s="22">
        <v>3297</v>
      </c>
      <c r="AE9" s="22">
        <v>9878</v>
      </c>
      <c r="AF9" s="22">
        <v>9934</v>
      </c>
      <c r="AG9" s="22">
        <v>2470</v>
      </c>
      <c r="AH9" s="22">
        <v>891</v>
      </c>
      <c r="AI9" s="22">
        <v>20881</v>
      </c>
      <c r="AJ9" s="22">
        <v>25552</v>
      </c>
      <c r="AK9" s="22">
        <v>24061</v>
      </c>
      <c r="AL9" s="22">
        <v>3551</v>
      </c>
      <c r="AM9" s="22">
        <v>964</v>
      </c>
      <c r="AN9" s="22">
        <v>3869</v>
      </c>
      <c r="AO9" s="22">
        <v>30172</v>
      </c>
      <c r="AP9" s="22">
        <v>18110</v>
      </c>
      <c r="AQ9" s="22">
        <v>7475</v>
      </c>
      <c r="AR9" s="22">
        <v>356205</v>
      </c>
      <c r="AS9" s="22">
        <v>14977</v>
      </c>
      <c r="AT9" s="22">
        <v>5168</v>
      </c>
      <c r="AU9" s="22">
        <v>19634</v>
      </c>
      <c r="AV9" s="22">
        <v>2327</v>
      </c>
      <c r="AW9" s="22">
        <v>91371</v>
      </c>
      <c r="AX9" s="22">
        <v>7693</v>
      </c>
      <c r="AY9" s="22">
        <v>95046</v>
      </c>
      <c r="AZ9" s="22">
        <v>19516</v>
      </c>
      <c r="BA9" s="22">
        <v>169615</v>
      </c>
      <c r="BB9" s="22">
        <v>63749</v>
      </c>
      <c r="BC9" s="22">
        <v>10221</v>
      </c>
      <c r="BD9" s="22">
        <v>9460</v>
      </c>
      <c r="BE9" s="22">
        <v>13970</v>
      </c>
      <c r="BF9" s="22">
        <v>8897</v>
      </c>
      <c r="BG9" s="22">
        <v>36063</v>
      </c>
      <c r="BH9" s="22">
        <v>19842</v>
      </c>
      <c r="BI9" s="22">
        <v>3942</v>
      </c>
      <c r="BJ9" s="22">
        <v>4481</v>
      </c>
      <c r="BK9" s="22">
        <v>3894</v>
      </c>
      <c r="BL9" s="22">
        <v>1358</v>
      </c>
      <c r="BM9" s="22">
        <v>52134</v>
      </c>
      <c r="BN9" s="22">
        <v>1643</v>
      </c>
      <c r="BO9" s="22">
        <v>4800</v>
      </c>
      <c r="BP9" s="22">
        <v>3358</v>
      </c>
      <c r="BQ9" s="47">
        <v>1843926</v>
      </c>
      <c r="BR9" s="25">
        <f t="shared" si="0"/>
        <v>73474</v>
      </c>
      <c r="BT9" s="45">
        <f t="shared" si="3"/>
        <v>569898</v>
      </c>
      <c r="BU9" s="11">
        <f t="shared" si="1"/>
        <v>21050</v>
      </c>
      <c r="BV9" s="20">
        <f t="shared" si="2"/>
        <v>0.30906771746805456</v>
      </c>
    </row>
    <row r="10" spans="1:74">
      <c r="A10" s="9">
        <v>1965</v>
      </c>
      <c r="B10" s="22">
        <v>25315</v>
      </c>
      <c r="C10" s="22">
        <v>1986</v>
      </c>
      <c r="D10" s="22">
        <v>20867</v>
      </c>
      <c r="E10" s="22">
        <v>3721</v>
      </c>
      <c r="F10" s="22">
        <v>50608</v>
      </c>
      <c r="G10" s="22">
        <v>165582</v>
      </c>
      <c r="H10" s="22">
        <v>2212</v>
      </c>
      <c r="I10" s="22">
        <v>8183</v>
      </c>
      <c r="J10" s="22">
        <v>5244</v>
      </c>
      <c r="K10" s="22">
        <v>7390</v>
      </c>
      <c r="L10" s="22">
        <v>8931</v>
      </c>
      <c r="M10" s="22">
        <v>6628</v>
      </c>
      <c r="N10" s="22">
        <v>3405</v>
      </c>
      <c r="O10" s="22">
        <v>1502</v>
      </c>
      <c r="P10" s="22">
        <v>145584</v>
      </c>
      <c r="Q10" s="22">
        <v>53865</v>
      </c>
      <c r="R10" s="22">
        <v>1393</v>
      </c>
      <c r="S10" s="22">
        <v>2282</v>
      </c>
      <c r="T10" s="22">
        <v>8887</v>
      </c>
      <c r="U10" s="22">
        <v>985</v>
      </c>
      <c r="V10" s="22">
        <v>952</v>
      </c>
      <c r="W10" s="22">
        <v>2880</v>
      </c>
      <c r="X10" s="22">
        <v>2206</v>
      </c>
      <c r="Y10" s="22">
        <v>4006</v>
      </c>
      <c r="Z10" s="22">
        <v>2986</v>
      </c>
      <c r="AA10" s="22">
        <v>4812</v>
      </c>
      <c r="AB10" s="22">
        <v>8661</v>
      </c>
      <c r="AC10" s="22">
        <v>140954</v>
      </c>
      <c r="AD10" s="22">
        <v>3339</v>
      </c>
      <c r="AE10" s="22">
        <v>10286</v>
      </c>
      <c r="AF10" s="22">
        <v>9994</v>
      </c>
      <c r="AG10" s="22">
        <v>2472</v>
      </c>
      <c r="AH10" s="22">
        <v>902</v>
      </c>
      <c r="AI10" s="22">
        <v>21504</v>
      </c>
      <c r="AJ10" s="22">
        <v>27512</v>
      </c>
      <c r="AK10" s="22">
        <v>25221</v>
      </c>
      <c r="AL10" s="22">
        <v>3655</v>
      </c>
      <c r="AM10" s="22">
        <v>981</v>
      </c>
      <c r="AN10" s="22">
        <v>3891</v>
      </c>
      <c r="AO10" s="22">
        <v>31558</v>
      </c>
      <c r="AP10" s="22">
        <v>18811</v>
      </c>
      <c r="AQ10" s="22">
        <v>7916</v>
      </c>
      <c r="AR10" s="22">
        <v>368175</v>
      </c>
      <c r="AS10" s="22">
        <v>15285</v>
      </c>
      <c r="AT10" s="22">
        <v>5309</v>
      </c>
      <c r="AU10" s="22">
        <v>20514</v>
      </c>
      <c r="AV10" s="22">
        <v>2469</v>
      </c>
      <c r="AW10" s="22">
        <v>94250</v>
      </c>
      <c r="AX10" s="22">
        <v>7926</v>
      </c>
      <c r="AY10" s="22">
        <v>99762</v>
      </c>
      <c r="AZ10" s="22">
        <v>21324</v>
      </c>
      <c r="BA10" s="22">
        <v>176563</v>
      </c>
      <c r="BB10" s="22">
        <v>65295</v>
      </c>
      <c r="BC10" s="22">
        <v>10433</v>
      </c>
      <c r="BD10" s="22">
        <v>9550</v>
      </c>
      <c r="BE10" s="22">
        <v>14450</v>
      </c>
      <c r="BF10" s="22">
        <v>9222</v>
      </c>
      <c r="BG10" s="22">
        <v>38158</v>
      </c>
      <c r="BH10" s="22">
        <v>20828</v>
      </c>
      <c r="BI10" s="22">
        <v>4056</v>
      </c>
      <c r="BJ10" s="22">
        <v>4543</v>
      </c>
      <c r="BK10" s="22">
        <v>3950</v>
      </c>
      <c r="BL10" s="22">
        <v>1405</v>
      </c>
      <c r="BM10" s="22">
        <v>53903</v>
      </c>
      <c r="BN10" s="22">
        <v>1690</v>
      </c>
      <c r="BO10" s="22">
        <v>4878</v>
      </c>
      <c r="BP10" s="22">
        <v>3402</v>
      </c>
      <c r="BQ10" s="47">
        <v>1917387</v>
      </c>
      <c r="BR10" s="25">
        <f t="shared" si="0"/>
        <v>73461</v>
      </c>
      <c r="BT10" s="45">
        <f t="shared" si="3"/>
        <v>590951</v>
      </c>
      <c r="BU10" s="11">
        <f t="shared" si="1"/>
        <v>21053</v>
      </c>
      <c r="BV10" s="20">
        <f t="shared" si="2"/>
        <v>0.30820642885343441</v>
      </c>
    </row>
    <row r="11" spans="1:74">
      <c r="A11" s="9">
        <v>1966</v>
      </c>
      <c r="B11" s="22">
        <v>26475</v>
      </c>
      <c r="C11" s="22">
        <v>2035</v>
      </c>
      <c r="D11" s="22">
        <v>21374</v>
      </c>
      <c r="E11" s="22">
        <v>3788</v>
      </c>
      <c r="F11" s="22">
        <v>54198</v>
      </c>
      <c r="G11" s="22">
        <v>176978</v>
      </c>
      <c r="H11" s="22">
        <v>2249</v>
      </c>
      <c r="I11" s="22">
        <v>8880</v>
      </c>
      <c r="J11" s="22">
        <v>5667</v>
      </c>
      <c r="K11" s="22">
        <v>7792</v>
      </c>
      <c r="L11" s="22">
        <v>9747</v>
      </c>
      <c r="M11" s="22">
        <v>6836</v>
      </c>
      <c r="N11" s="22">
        <v>3477</v>
      </c>
      <c r="O11" s="22">
        <v>1543</v>
      </c>
      <c r="P11" s="22">
        <v>148801</v>
      </c>
      <c r="Q11" s="22">
        <v>55170</v>
      </c>
      <c r="R11" s="22">
        <v>1412</v>
      </c>
      <c r="S11" s="22">
        <v>2311</v>
      </c>
      <c r="T11" s="22">
        <v>8923</v>
      </c>
      <c r="U11" s="22">
        <v>1017</v>
      </c>
      <c r="V11" s="22">
        <v>985</v>
      </c>
      <c r="W11" s="22">
        <v>2904</v>
      </c>
      <c r="X11" s="22">
        <v>2235</v>
      </c>
      <c r="Y11" s="22">
        <v>4078</v>
      </c>
      <c r="Z11" s="22">
        <v>3112</v>
      </c>
      <c r="AA11" s="22">
        <v>5066</v>
      </c>
      <c r="AB11" s="22">
        <v>9023</v>
      </c>
      <c r="AC11" s="22">
        <v>144513</v>
      </c>
      <c r="AD11" s="22">
        <v>3382</v>
      </c>
      <c r="AE11" s="22">
        <v>10694</v>
      </c>
      <c r="AF11" s="22">
        <v>10055</v>
      </c>
      <c r="AG11" s="22">
        <v>2474</v>
      </c>
      <c r="AH11" s="22">
        <v>912</v>
      </c>
      <c r="AI11" s="22">
        <v>22128</v>
      </c>
      <c r="AJ11" s="22">
        <v>29473</v>
      </c>
      <c r="AK11" s="22">
        <v>26381</v>
      </c>
      <c r="AL11" s="22">
        <v>3759</v>
      </c>
      <c r="AM11" s="22">
        <v>998</v>
      </c>
      <c r="AN11" s="22">
        <v>3912</v>
      </c>
      <c r="AO11" s="22">
        <v>32944</v>
      </c>
      <c r="AP11" s="22">
        <v>19512</v>
      </c>
      <c r="AQ11" s="22">
        <v>8358</v>
      </c>
      <c r="AR11" s="22">
        <v>380145</v>
      </c>
      <c r="AS11" s="22">
        <v>15594</v>
      </c>
      <c r="AT11" s="22">
        <v>5451</v>
      </c>
      <c r="AU11" s="22">
        <v>21395</v>
      </c>
      <c r="AV11" s="22">
        <v>2611</v>
      </c>
      <c r="AW11" s="22">
        <v>97129</v>
      </c>
      <c r="AX11" s="22">
        <v>8160</v>
      </c>
      <c r="AY11" s="22">
        <v>104479</v>
      </c>
      <c r="AZ11" s="22">
        <v>23131</v>
      </c>
      <c r="BA11" s="22">
        <v>183510</v>
      </c>
      <c r="BB11" s="22">
        <v>66841</v>
      </c>
      <c r="BC11" s="22">
        <v>10645</v>
      </c>
      <c r="BD11" s="22">
        <v>9641</v>
      </c>
      <c r="BE11" s="22">
        <v>14929</v>
      </c>
      <c r="BF11" s="22">
        <v>9547</v>
      </c>
      <c r="BG11" s="22">
        <v>40253</v>
      </c>
      <c r="BH11" s="22">
        <v>21814</v>
      </c>
      <c r="BI11" s="22">
        <v>4170</v>
      </c>
      <c r="BJ11" s="22">
        <v>4605</v>
      </c>
      <c r="BK11" s="22">
        <v>4005</v>
      </c>
      <c r="BL11" s="22">
        <v>1451</v>
      </c>
      <c r="BM11" s="22">
        <v>55672</v>
      </c>
      <c r="BN11" s="22">
        <v>1738</v>
      </c>
      <c r="BO11" s="22">
        <v>4956</v>
      </c>
      <c r="BP11" s="22">
        <v>3445</v>
      </c>
      <c r="BQ11" s="47">
        <v>1990871</v>
      </c>
      <c r="BR11" s="25">
        <f t="shared" si="0"/>
        <v>73484</v>
      </c>
      <c r="BT11" s="45">
        <f t="shared" si="3"/>
        <v>612001</v>
      </c>
      <c r="BU11" s="11">
        <f t="shared" si="1"/>
        <v>21050</v>
      </c>
      <c r="BV11" s="20">
        <f t="shared" si="2"/>
        <v>0.30740364393273095</v>
      </c>
    </row>
    <row r="12" spans="1:74">
      <c r="A12" s="9">
        <v>1967</v>
      </c>
      <c r="B12" s="22">
        <v>27635</v>
      </c>
      <c r="C12" s="22">
        <v>2083</v>
      </c>
      <c r="D12" s="22">
        <v>21881</v>
      </c>
      <c r="E12" s="22">
        <v>3856</v>
      </c>
      <c r="F12" s="22">
        <v>57789</v>
      </c>
      <c r="G12" s="22">
        <v>188374</v>
      </c>
      <c r="H12" s="22">
        <v>2285</v>
      </c>
      <c r="I12" s="22">
        <v>9577</v>
      </c>
      <c r="J12" s="22">
        <v>6090</v>
      </c>
      <c r="K12" s="22">
        <v>8193</v>
      </c>
      <c r="L12" s="22">
        <v>10563</v>
      </c>
      <c r="M12" s="22">
        <v>7044</v>
      </c>
      <c r="N12" s="22">
        <v>3548</v>
      </c>
      <c r="O12" s="22">
        <v>1584</v>
      </c>
      <c r="P12" s="22">
        <v>152017</v>
      </c>
      <c r="Q12" s="22">
        <v>56474</v>
      </c>
      <c r="R12" s="22">
        <v>1431</v>
      </c>
      <c r="S12" s="22">
        <v>2341</v>
      </c>
      <c r="T12" s="22">
        <v>8959</v>
      </c>
      <c r="U12" s="22">
        <v>1049</v>
      </c>
      <c r="V12" s="22">
        <v>1017</v>
      </c>
      <c r="W12" s="22">
        <v>2928</v>
      </c>
      <c r="X12" s="22">
        <v>2265</v>
      </c>
      <c r="Y12" s="22">
        <v>4151</v>
      </c>
      <c r="Z12" s="22">
        <v>3238</v>
      </c>
      <c r="AA12" s="22">
        <v>5321</v>
      </c>
      <c r="AB12" s="22">
        <v>9384</v>
      </c>
      <c r="AC12" s="22">
        <v>148072</v>
      </c>
      <c r="AD12" s="22">
        <v>3424</v>
      </c>
      <c r="AE12" s="22">
        <v>11102</v>
      </c>
      <c r="AF12" s="22">
        <v>10115</v>
      </c>
      <c r="AG12" s="22">
        <v>2476</v>
      </c>
      <c r="AH12" s="22">
        <v>923</v>
      </c>
      <c r="AI12" s="22">
        <v>22751</v>
      </c>
      <c r="AJ12" s="22">
        <v>31433</v>
      </c>
      <c r="AK12" s="22">
        <v>27541</v>
      </c>
      <c r="AL12" s="22">
        <v>3863</v>
      </c>
      <c r="AM12" s="22">
        <v>1014</v>
      </c>
      <c r="AN12" s="22">
        <v>3934</v>
      </c>
      <c r="AO12" s="22">
        <v>34330</v>
      </c>
      <c r="AP12" s="22">
        <v>20213</v>
      </c>
      <c r="AQ12" s="22">
        <v>8799</v>
      </c>
      <c r="AR12" s="22">
        <v>392115</v>
      </c>
      <c r="AS12" s="22">
        <v>15902</v>
      </c>
      <c r="AT12" s="22">
        <v>5593</v>
      </c>
      <c r="AU12" s="22">
        <v>22275</v>
      </c>
      <c r="AV12" s="22">
        <v>2753</v>
      </c>
      <c r="AW12" s="22">
        <v>100008</v>
      </c>
      <c r="AX12" s="22">
        <v>8393</v>
      </c>
      <c r="AY12" s="22">
        <v>109196</v>
      </c>
      <c r="AZ12" s="22">
        <v>24939</v>
      </c>
      <c r="BA12" s="22">
        <v>190458</v>
      </c>
      <c r="BB12" s="22">
        <v>68387</v>
      </c>
      <c r="BC12" s="22">
        <v>10857</v>
      </c>
      <c r="BD12" s="22">
        <v>9732</v>
      </c>
      <c r="BE12" s="22">
        <v>15409</v>
      </c>
      <c r="BF12" s="22">
        <v>9872</v>
      </c>
      <c r="BG12" s="22">
        <v>42348</v>
      </c>
      <c r="BH12" s="22">
        <v>22800</v>
      </c>
      <c r="BI12" s="22">
        <v>4284</v>
      </c>
      <c r="BJ12" s="22">
        <v>4668</v>
      </c>
      <c r="BK12" s="22">
        <v>4061</v>
      </c>
      <c r="BL12" s="22">
        <v>1498</v>
      </c>
      <c r="BM12" s="22">
        <v>57441</v>
      </c>
      <c r="BN12" s="22">
        <v>1785</v>
      </c>
      <c r="BO12" s="22">
        <v>5035</v>
      </c>
      <c r="BP12" s="22">
        <v>3489</v>
      </c>
      <c r="BQ12" s="47">
        <v>2064341</v>
      </c>
      <c r="BR12" s="25">
        <f t="shared" si="0"/>
        <v>73470</v>
      </c>
      <c r="BT12" s="45">
        <f t="shared" si="3"/>
        <v>633057</v>
      </c>
      <c r="BU12" s="11">
        <f t="shared" si="1"/>
        <v>21056</v>
      </c>
      <c r="BV12" s="20">
        <f t="shared" si="2"/>
        <v>0.3066629980221291</v>
      </c>
    </row>
    <row r="13" spans="1:74">
      <c r="A13" s="9">
        <v>1968</v>
      </c>
      <c r="B13" s="22">
        <v>28795</v>
      </c>
      <c r="C13" s="22">
        <v>2132</v>
      </c>
      <c r="D13" s="22">
        <v>22389</v>
      </c>
      <c r="E13" s="22">
        <v>3923</v>
      </c>
      <c r="F13" s="22">
        <v>61379</v>
      </c>
      <c r="G13" s="22">
        <v>199771</v>
      </c>
      <c r="H13" s="22">
        <v>2321</v>
      </c>
      <c r="I13" s="22">
        <v>10274</v>
      </c>
      <c r="J13" s="22">
        <v>6512</v>
      </c>
      <c r="K13" s="22">
        <v>8594</v>
      </c>
      <c r="L13" s="22">
        <v>11380</v>
      </c>
      <c r="M13" s="22">
        <v>7253</v>
      </c>
      <c r="N13" s="22">
        <v>3619</v>
      </c>
      <c r="O13" s="22">
        <v>1626</v>
      </c>
      <c r="P13" s="22">
        <v>155233</v>
      </c>
      <c r="Q13" s="22">
        <v>57778</v>
      </c>
      <c r="R13" s="22">
        <v>1450</v>
      </c>
      <c r="S13" s="22">
        <v>2370</v>
      </c>
      <c r="T13" s="22">
        <v>8995</v>
      </c>
      <c r="U13" s="22">
        <v>1082</v>
      </c>
      <c r="V13" s="22">
        <v>1050</v>
      </c>
      <c r="W13" s="22">
        <v>2953</v>
      </c>
      <c r="X13" s="22">
        <v>2294</v>
      </c>
      <c r="Y13" s="22">
        <v>4223</v>
      </c>
      <c r="Z13" s="22">
        <v>3365</v>
      </c>
      <c r="AA13" s="22">
        <v>5575</v>
      </c>
      <c r="AB13" s="22">
        <v>9745</v>
      </c>
      <c r="AC13" s="22">
        <v>151632</v>
      </c>
      <c r="AD13" s="22">
        <v>3466</v>
      </c>
      <c r="AE13" s="22">
        <v>11509</v>
      </c>
      <c r="AF13" s="22">
        <v>10175</v>
      </c>
      <c r="AG13" s="22">
        <v>2477</v>
      </c>
      <c r="AH13" s="22">
        <v>934</v>
      </c>
      <c r="AI13" s="22">
        <v>23374</v>
      </c>
      <c r="AJ13" s="22">
        <v>33393</v>
      </c>
      <c r="AK13" s="22">
        <v>28702</v>
      </c>
      <c r="AL13" s="22">
        <v>3967</v>
      </c>
      <c r="AM13" s="22">
        <v>1031</v>
      </c>
      <c r="AN13" s="22">
        <v>3956</v>
      </c>
      <c r="AO13" s="22">
        <v>35716</v>
      </c>
      <c r="AP13" s="22">
        <v>20915</v>
      </c>
      <c r="AQ13" s="22">
        <v>9240</v>
      </c>
      <c r="AR13" s="22">
        <v>404086</v>
      </c>
      <c r="AS13" s="22">
        <v>16210</v>
      </c>
      <c r="AT13" s="22">
        <v>5735</v>
      </c>
      <c r="AU13" s="22">
        <v>23155</v>
      </c>
      <c r="AV13" s="22">
        <v>2894</v>
      </c>
      <c r="AW13" s="22">
        <v>102887</v>
      </c>
      <c r="AX13" s="22">
        <v>8626</v>
      </c>
      <c r="AY13" s="22">
        <v>113913</v>
      </c>
      <c r="AZ13" s="22">
        <v>26746</v>
      </c>
      <c r="BA13" s="22">
        <v>197406</v>
      </c>
      <c r="BB13" s="22">
        <v>69932</v>
      </c>
      <c r="BC13" s="22">
        <v>11070</v>
      </c>
      <c r="BD13" s="22">
        <v>9823</v>
      </c>
      <c r="BE13" s="22">
        <v>15888</v>
      </c>
      <c r="BF13" s="22">
        <v>10196</v>
      </c>
      <c r="BG13" s="22">
        <v>44444</v>
      </c>
      <c r="BH13" s="22">
        <v>23785</v>
      </c>
      <c r="BI13" s="22">
        <v>4399</v>
      </c>
      <c r="BJ13" s="22">
        <v>4730</v>
      </c>
      <c r="BK13" s="22">
        <v>4116</v>
      </c>
      <c r="BL13" s="22">
        <v>1545</v>
      </c>
      <c r="BM13" s="22">
        <v>59209</v>
      </c>
      <c r="BN13" s="22">
        <v>1832</v>
      </c>
      <c r="BO13" s="22">
        <v>5113</v>
      </c>
      <c r="BP13" s="22">
        <v>3533</v>
      </c>
      <c r="BQ13" s="47">
        <v>2137818</v>
      </c>
      <c r="BR13" s="25">
        <f t="shared" si="0"/>
        <v>73477</v>
      </c>
      <c r="BT13" s="45">
        <f t="shared" si="3"/>
        <v>654108</v>
      </c>
      <c r="BU13" s="11">
        <f t="shared" si="1"/>
        <v>21051</v>
      </c>
      <c r="BV13" s="20">
        <f t="shared" si="2"/>
        <v>0.30596991886119396</v>
      </c>
    </row>
    <row r="14" spans="1:74">
      <c r="A14" s="9">
        <v>1969</v>
      </c>
      <c r="B14" s="22">
        <v>29955</v>
      </c>
      <c r="C14" s="22">
        <v>2180</v>
      </c>
      <c r="D14" s="22">
        <v>22896</v>
      </c>
      <c r="E14" s="22">
        <v>3991</v>
      </c>
      <c r="F14" s="22">
        <v>64970</v>
      </c>
      <c r="G14" s="22">
        <v>211167</v>
      </c>
      <c r="H14" s="22">
        <v>2357</v>
      </c>
      <c r="I14" s="22">
        <v>10971</v>
      </c>
      <c r="J14" s="22">
        <v>6935</v>
      </c>
      <c r="K14" s="22">
        <v>8995</v>
      </c>
      <c r="L14" s="22">
        <v>12196</v>
      </c>
      <c r="M14" s="22">
        <v>7461</v>
      </c>
      <c r="N14" s="22">
        <v>3690</v>
      </c>
      <c r="O14" s="22">
        <v>1667</v>
      </c>
      <c r="P14" s="22">
        <v>158449</v>
      </c>
      <c r="Q14" s="22">
        <v>59083</v>
      </c>
      <c r="R14" s="22">
        <v>1469</v>
      </c>
      <c r="S14" s="22">
        <v>2400</v>
      </c>
      <c r="T14" s="22">
        <v>9030</v>
      </c>
      <c r="U14" s="22">
        <v>1114</v>
      </c>
      <c r="V14" s="22">
        <v>1082</v>
      </c>
      <c r="W14" s="22">
        <v>2977</v>
      </c>
      <c r="X14" s="22">
        <v>2324</v>
      </c>
      <c r="Y14" s="22">
        <v>4296</v>
      </c>
      <c r="Z14" s="22">
        <v>3491</v>
      </c>
      <c r="AA14" s="22">
        <v>5830</v>
      </c>
      <c r="AB14" s="22">
        <v>10107</v>
      </c>
      <c r="AC14" s="22">
        <v>155191</v>
      </c>
      <c r="AD14" s="22">
        <v>3508</v>
      </c>
      <c r="AE14" s="22">
        <v>11917</v>
      </c>
      <c r="AF14" s="22">
        <v>10235</v>
      </c>
      <c r="AG14" s="22">
        <v>2479</v>
      </c>
      <c r="AH14" s="22">
        <v>944</v>
      </c>
      <c r="AI14" s="22">
        <v>23998</v>
      </c>
      <c r="AJ14" s="22">
        <v>35353</v>
      </c>
      <c r="AK14" s="22">
        <v>29862</v>
      </c>
      <c r="AL14" s="22">
        <v>4071</v>
      </c>
      <c r="AM14" s="22">
        <v>1047</v>
      </c>
      <c r="AN14" s="22">
        <v>3978</v>
      </c>
      <c r="AO14" s="22">
        <v>37102</v>
      </c>
      <c r="AP14" s="22">
        <v>21616</v>
      </c>
      <c r="AQ14" s="22">
        <v>9681</v>
      </c>
      <c r="AR14" s="22">
        <v>416056</v>
      </c>
      <c r="AS14" s="22">
        <v>16519</v>
      </c>
      <c r="AT14" s="22">
        <v>5876</v>
      </c>
      <c r="AU14" s="22">
        <v>24035</v>
      </c>
      <c r="AV14" s="22">
        <v>3036</v>
      </c>
      <c r="AW14" s="22">
        <v>105766</v>
      </c>
      <c r="AX14" s="22">
        <v>8859</v>
      </c>
      <c r="AY14" s="22">
        <v>118630</v>
      </c>
      <c r="AZ14" s="22">
        <v>28554</v>
      </c>
      <c r="BA14" s="22">
        <v>204353</v>
      </c>
      <c r="BB14" s="22">
        <v>71478</v>
      </c>
      <c r="BC14" s="22">
        <v>11282</v>
      </c>
      <c r="BD14" s="22">
        <v>9913</v>
      </c>
      <c r="BE14" s="22">
        <v>16368</v>
      </c>
      <c r="BF14" s="22">
        <v>10521</v>
      </c>
      <c r="BG14" s="22">
        <v>46539</v>
      </c>
      <c r="BH14" s="22">
        <v>24771</v>
      </c>
      <c r="BI14" s="22">
        <v>4513</v>
      </c>
      <c r="BJ14" s="22">
        <v>4793</v>
      </c>
      <c r="BK14" s="22">
        <v>4172</v>
      </c>
      <c r="BL14" s="22">
        <v>1592</v>
      </c>
      <c r="BM14" s="22">
        <v>60978</v>
      </c>
      <c r="BN14" s="22">
        <v>1879</v>
      </c>
      <c r="BO14" s="22">
        <v>5192</v>
      </c>
      <c r="BP14" s="22">
        <v>3576</v>
      </c>
      <c r="BQ14" s="47">
        <v>2211288</v>
      </c>
      <c r="BR14" s="25">
        <f t="shared" si="0"/>
        <v>73470</v>
      </c>
      <c r="BT14" s="45">
        <f t="shared" si="3"/>
        <v>675164</v>
      </c>
      <c r="BU14" s="11">
        <f t="shared" si="1"/>
        <v>21056</v>
      </c>
      <c r="BV14" s="20">
        <f t="shared" si="2"/>
        <v>0.30532612667368519</v>
      </c>
    </row>
    <row r="15" spans="1:74" s="3" customFormat="1">
      <c r="A15" s="10">
        <v>1970</v>
      </c>
      <c r="B15" s="6">
        <v>31115</v>
      </c>
      <c r="C15" s="6">
        <v>2229</v>
      </c>
      <c r="D15" s="6">
        <v>23403</v>
      </c>
      <c r="E15" s="6">
        <v>4058</v>
      </c>
      <c r="F15" s="6">
        <v>68560</v>
      </c>
      <c r="G15" s="6">
        <v>222563</v>
      </c>
      <c r="H15" s="6">
        <v>2393</v>
      </c>
      <c r="I15" s="6">
        <v>11668</v>
      </c>
      <c r="J15" s="6">
        <v>7358</v>
      </c>
      <c r="K15" s="6">
        <v>9396</v>
      </c>
      <c r="L15" s="6">
        <v>13012</v>
      </c>
      <c r="M15" s="6">
        <v>7669</v>
      </c>
      <c r="N15" s="6">
        <v>3761</v>
      </c>
      <c r="O15" s="6">
        <v>1708</v>
      </c>
      <c r="P15" s="6">
        <v>161666</v>
      </c>
      <c r="Q15" s="6">
        <v>60387</v>
      </c>
      <c r="R15" s="6">
        <v>1488</v>
      </c>
      <c r="S15" s="6">
        <v>2429</v>
      </c>
      <c r="T15" s="6">
        <v>9066</v>
      </c>
      <c r="U15" s="6">
        <v>1146</v>
      </c>
      <c r="V15" s="6">
        <v>1115</v>
      </c>
      <c r="W15" s="6">
        <v>3001</v>
      </c>
      <c r="X15" s="6">
        <v>2353</v>
      </c>
      <c r="Y15" s="6">
        <v>4368</v>
      </c>
      <c r="Z15" s="6">
        <v>3617</v>
      </c>
      <c r="AA15" s="6">
        <v>6084</v>
      </c>
      <c r="AB15" s="6">
        <v>10468</v>
      </c>
      <c r="AC15" s="6">
        <v>158750</v>
      </c>
      <c r="AD15" s="6">
        <v>3550</v>
      </c>
      <c r="AE15" s="6">
        <v>12325</v>
      </c>
      <c r="AF15" s="6">
        <v>10295</v>
      </c>
      <c r="AG15" s="6">
        <v>2481</v>
      </c>
      <c r="AH15" s="6">
        <v>955</v>
      </c>
      <c r="AI15" s="6">
        <v>24621</v>
      </c>
      <c r="AJ15" s="6">
        <v>37313</v>
      </c>
      <c r="AK15" s="6">
        <v>31022</v>
      </c>
      <c r="AL15" s="6">
        <v>4175</v>
      </c>
      <c r="AM15" s="6">
        <v>1064</v>
      </c>
      <c r="AN15" s="6">
        <v>4000</v>
      </c>
      <c r="AO15" s="6">
        <v>38488</v>
      </c>
      <c r="AP15" s="6">
        <v>22317</v>
      </c>
      <c r="AQ15" s="6">
        <v>10122</v>
      </c>
      <c r="AR15" s="6">
        <v>428026</v>
      </c>
      <c r="AS15" s="6">
        <v>16827</v>
      </c>
      <c r="AT15" s="6">
        <v>6018</v>
      </c>
      <c r="AU15" s="6">
        <v>24915</v>
      </c>
      <c r="AV15" s="6">
        <v>3178</v>
      </c>
      <c r="AW15" s="6">
        <v>108645</v>
      </c>
      <c r="AX15" s="6">
        <v>9092</v>
      </c>
      <c r="AY15" s="6">
        <v>123347</v>
      </c>
      <c r="AZ15" s="6">
        <v>30361</v>
      </c>
      <c r="BA15" s="6">
        <v>211301</v>
      </c>
      <c r="BB15" s="6">
        <v>73024</v>
      </c>
      <c r="BC15" s="6">
        <v>11494</v>
      </c>
      <c r="BD15" s="6">
        <v>10004</v>
      </c>
      <c r="BE15" s="6">
        <v>16847</v>
      </c>
      <c r="BF15" s="6">
        <v>10846</v>
      </c>
      <c r="BG15" s="6">
        <v>48634</v>
      </c>
      <c r="BH15" s="6">
        <v>25757</v>
      </c>
      <c r="BI15" s="6">
        <v>4627</v>
      </c>
      <c r="BJ15" s="6">
        <v>4855</v>
      </c>
      <c r="BK15" s="6">
        <v>4227</v>
      </c>
      <c r="BL15" s="6">
        <v>1639</v>
      </c>
      <c r="BM15" s="6">
        <v>62747</v>
      </c>
      <c r="BN15" s="6">
        <v>1926</v>
      </c>
      <c r="BO15" s="6">
        <v>5270</v>
      </c>
      <c r="BP15" s="6">
        <v>3620</v>
      </c>
      <c r="BQ15" s="47">
        <f t="shared" ref="BQ15:BQ34" si="4">SUM(B15:BP15)</f>
        <v>2284786</v>
      </c>
      <c r="BR15" s="6">
        <f t="shared" si="0"/>
        <v>73498</v>
      </c>
      <c r="BT15" s="59">
        <f t="shared" si="3"/>
        <v>696213</v>
      </c>
      <c r="BU15" s="60">
        <f t="shared" si="1"/>
        <v>21049</v>
      </c>
      <c r="BV15" s="61">
        <f>BT15/BQ15</f>
        <v>0.30471694066752858</v>
      </c>
    </row>
    <row r="16" spans="1:74">
      <c r="A16" s="9">
        <v>1971</v>
      </c>
      <c r="B16" s="22">
        <v>33464</v>
      </c>
      <c r="C16" s="22">
        <v>2430</v>
      </c>
      <c r="D16" s="22">
        <v>24538</v>
      </c>
      <c r="E16" s="22">
        <v>4282</v>
      </c>
      <c r="F16" s="22">
        <v>71882</v>
      </c>
      <c r="G16" s="22">
        <v>242058</v>
      </c>
      <c r="H16" s="22">
        <v>2476</v>
      </c>
      <c r="I16" s="22">
        <v>13093</v>
      </c>
      <c r="J16" s="22">
        <v>8921</v>
      </c>
      <c r="K16" s="22">
        <v>10621</v>
      </c>
      <c r="L16" s="22">
        <v>15107</v>
      </c>
      <c r="M16" s="22">
        <v>8120</v>
      </c>
      <c r="N16" s="22">
        <v>4011</v>
      </c>
      <c r="O16" s="22">
        <v>1804</v>
      </c>
      <c r="P16" s="22">
        <v>166335</v>
      </c>
      <c r="Q16" s="22">
        <v>62455</v>
      </c>
      <c r="R16" s="22">
        <v>1775</v>
      </c>
      <c r="S16" s="22">
        <v>2463</v>
      </c>
      <c r="T16" s="22">
        <v>9369</v>
      </c>
      <c r="U16" s="22">
        <v>1232</v>
      </c>
      <c r="V16" s="22">
        <v>1226</v>
      </c>
      <c r="W16" s="22">
        <v>3069</v>
      </c>
      <c r="X16" s="22">
        <v>2408</v>
      </c>
      <c r="Y16" s="22">
        <v>4557</v>
      </c>
      <c r="Z16" s="22">
        <v>3851</v>
      </c>
      <c r="AA16" s="22">
        <v>7249</v>
      </c>
      <c r="AB16" s="22">
        <v>11317</v>
      </c>
      <c r="AC16" s="22">
        <v>166669</v>
      </c>
      <c r="AD16" s="22">
        <v>3719</v>
      </c>
      <c r="AE16" s="22">
        <v>13426</v>
      </c>
      <c r="AF16" s="22">
        <v>10599</v>
      </c>
      <c r="AG16" s="22">
        <v>2582</v>
      </c>
      <c r="AH16" s="22">
        <v>1001</v>
      </c>
      <c r="AI16" s="22">
        <v>26324</v>
      </c>
      <c r="AJ16" s="22">
        <v>41833</v>
      </c>
      <c r="AK16" s="22">
        <v>33330</v>
      </c>
      <c r="AL16" s="22">
        <v>4484</v>
      </c>
      <c r="AM16" s="22">
        <v>1106</v>
      </c>
      <c r="AN16" s="22">
        <v>4098</v>
      </c>
      <c r="AO16" s="22">
        <v>40839</v>
      </c>
      <c r="AP16" s="22">
        <v>24631</v>
      </c>
      <c r="AQ16" s="22">
        <v>11696</v>
      </c>
      <c r="AR16" s="22">
        <v>446206</v>
      </c>
      <c r="AS16" s="22">
        <v>17778</v>
      </c>
      <c r="AT16" s="26">
        <v>6514</v>
      </c>
      <c r="AU16" s="22">
        <v>26177</v>
      </c>
      <c r="AV16" s="22">
        <v>3558</v>
      </c>
      <c r="AW16" s="22">
        <v>114856</v>
      </c>
      <c r="AX16" s="22">
        <v>10044</v>
      </c>
      <c r="AY16" s="22">
        <v>134446</v>
      </c>
      <c r="AZ16" s="22">
        <v>35460</v>
      </c>
      <c r="BA16" s="22">
        <v>222124</v>
      </c>
      <c r="BB16" s="22">
        <v>77161</v>
      </c>
      <c r="BC16" s="22">
        <v>12184</v>
      </c>
      <c r="BD16" s="22">
        <v>10866</v>
      </c>
      <c r="BE16" s="22">
        <v>18413</v>
      </c>
      <c r="BF16" s="22">
        <v>11621</v>
      </c>
      <c r="BG16" s="22">
        <v>52645</v>
      </c>
      <c r="BH16" s="22">
        <v>29506</v>
      </c>
      <c r="BI16" s="22">
        <v>5023</v>
      </c>
      <c r="BJ16" s="22">
        <v>5143</v>
      </c>
      <c r="BK16" s="22">
        <v>4387</v>
      </c>
      <c r="BL16" s="22">
        <v>1687</v>
      </c>
      <c r="BM16" s="22">
        <v>67050</v>
      </c>
      <c r="BN16" s="22">
        <v>2106</v>
      </c>
      <c r="BO16" s="22">
        <v>5547</v>
      </c>
      <c r="BP16" s="22">
        <v>3782</v>
      </c>
      <c r="BQ16" s="47">
        <f t="shared" si="4"/>
        <v>2430734</v>
      </c>
      <c r="BR16" s="25">
        <f t="shared" ref="BR16:BR48" si="5">BQ16-BQ15</f>
        <v>145948</v>
      </c>
      <c r="BT16" s="45">
        <f t="shared" si="3"/>
        <v>745122</v>
      </c>
      <c r="BU16" s="11">
        <f t="shared" ref="BU16:BU51" si="6">BT16-BT15</f>
        <v>48909</v>
      </c>
      <c r="BV16" s="20">
        <f>BT16/BQ16</f>
        <v>0.30654197456406174</v>
      </c>
    </row>
    <row r="17" spans="1:74">
      <c r="A17" s="9">
        <v>1972</v>
      </c>
      <c r="B17" s="22">
        <v>35813</v>
      </c>
      <c r="C17" s="22">
        <v>2632</v>
      </c>
      <c r="D17" s="22">
        <v>25673</v>
      </c>
      <c r="E17" s="22">
        <v>4506</v>
      </c>
      <c r="F17" s="22">
        <v>75205</v>
      </c>
      <c r="G17" s="22">
        <v>261554</v>
      </c>
      <c r="H17" s="22">
        <v>2559</v>
      </c>
      <c r="I17" s="22">
        <v>14519</v>
      </c>
      <c r="J17" s="22">
        <v>10483</v>
      </c>
      <c r="K17" s="22">
        <v>11846</v>
      </c>
      <c r="L17" s="22">
        <v>17203</v>
      </c>
      <c r="M17" s="22">
        <v>8572</v>
      </c>
      <c r="N17" s="22">
        <v>4260</v>
      </c>
      <c r="O17" s="22">
        <v>1899</v>
      </c>
      <c r="P17" s="22">
        <v>171003</v>
      </c>
      <c r="Q17" s="22">
        <v>64523</v>
      </c>
      <c r="R17" s="22">
        <v>2062</v>
      </c>
      <c r="S17" s="22">
        <v>2496</v>
      </c>
      <c r="T17" s="22">
        <v>9671</v>
      </c>
      <c r="U17" s="22">
        <v>1318</v>
      </c>
      <c r="V17" s="22">
        <v>1337</v>
      </c>
      <c r="W17" s="22">
        <v>3137</v>
      </c>
      <c r="X17" s="22">
        <v>2463</v>
      </c>
      <c r="Y17" s="22">
        <v>4745</v>
      </c>
      <c r="Z17" s="22">
        <v>4085</v>
      </c>
      <c r="AA17" s="22">
        <v>8414</v>
      </c>
      <c r="AB17" s="22">
        <v>12166</v>
      </c>
      <c r="AC17" s="22">
        <v>174589</v>
      </c>
      <c r="AD17" s="22">
        <v>3889</v>
      </c>
      <c r="AE17" s="22">
        <v>14526</v>
      </c>
      <c r="AF17" s="22">
        <v>10902</v>
      </c>
      <c r="AG17" s="22">
        <v>2682</v>
      </c>
      <c r="AH17" s="22">
        <v>1047</v>
      </c>
      <c r="AI17" s="22">
        <v>28027</v>
      </c>
      <c r="AJ17" s="22">
        <v>46352</v>
      </c>
      <c r="AK17" s="22">
        <v>35638</v>
      </c>
      <c r="AL17" s="22">
        <v>4793</v>
      </c>
      <c r="AM17" s="22">
        <v>1148</v>
      </c>
      <c r="AN17" s="22">
        <v>4195</v>
      </c>
      <c r="AO17" s="22">
        <v>43190</v>
      </c>
      <c r="AP17" s="22">
        <v>26945</v>
      </c>
      <c r="AQ17" s="22">
        <v>13270</v>
      </c>
      <c r="AR17" s="22">
        <v>464387</v>
      </c>
      <c r="AS17" s="22">
        <v>18730</v>
      </c>
      <c r="AT17" s="26">
        <v>7010</v>
      </c>
      <c r="AU17" s="22">
        <v>27440</v>
      </c>
      <c r="AV17" s="22">
        <v>3939</v>
      </c>
      <c r="AW17" s="22">
        <v>121067</v>
      </c>
      <c r="AX17" s="22">
        <v>10997</v>
      </c>
      <c r="AY17" s="22">
        <v>145545</v>
      </c>
      <c r="AZ17" s="22">
        <v>40558</v>
      </c>
      <c r="BA17" s="22">
        <v>232946</v>
      </c>
      <c r="BB17" s="22">
        <v>81298</v>
      </c>
      <c r="BC17" s="22">
        <v>12875</v>
      </c>
      <c r="BD17" s="22">
        <v>11728</v>
      </c>
      <c r="BE17" s="22">
        <v>19979</v>
      </c>
      <c r="BF17" s="22">
        <v>12396</v>
      </c>
      <c r="BG17" s="22">
        <v>56655</v>
      </c>
      <c r="BH17" s="22">
        <v>33255</v>
      </c>
      <c r="BI17" s="22">
        <v>5418</v>
      </c>
      <c r="BJ17" s="22">
        <v>5432</v>
      </c>
      <c r="BK17" s="22">
        <v>4547</v>
      </c>
      <c r="BL17" s="22">
        <v>1735</v>
      </c>
      <c r="BM17" s="22">
        <v>71352</v>
      </c>
      <c r="BN17" s="22">
        <v>2287</v>
      </c>
      <c r="BO17" s="22">
        <v>5825</v>
      </c>
      <c r="BP17" s="22">
        <v>3943</v>
      </c>
      <c r="BQ17" s="47">
        <f t="shared" si="4"/>
        <v>2576681</v>
      </c>
      <c r="BR17" s="25">
        <f t="shared" si="5"/>
        <v>145947</v>
      </c>
      <c r="BT17" s="45">
        <f t="shared" si="3"/>
        <v>794025</v>
      </c>
      <c r="BU17" s="11">
        <f t="shared" si="6"/>
        <v>48903</v>
      </c>
      <c r="BV17" s="20">
        <f t="shared" ref="BV17:BV51" si="7">BT17/BQ17</f>
        <v>0.30815805293709231</v>
      </c>
    </row>
    <row r="18" spans="1:74">
      <c r="A18" s="9">
        <v>1973</v>
      </c>
      <c r="B18" s="22">
        <v>38163</v>
      </c>
      <c r="C18" s="22">
        <v>2833</v>
      </c>
      <c r="D18" s="22">
        <v>26808</v>
      </c>
      <c r="E18" s="22">
        <v>4730</v>
      </c>
      <c r="F18" s="22">
        <v>78527</v>
      </c>
      <c r="G18" s="22">
        <v>281049</v>
      </c>
      <c r="H18" s="22">
        <v>2641</v>
      </c>
      <c r="I18" s="22">
        <v>15944</v>
      </c>
      <c r="J18" s="22">
        <v>12046</v>
      </c>
      <c r="K18" s="22">
        <v>13071</v>
      </c>
      <c r="L18" s="22">
        <v>19298</v>
      </c>
      <c r="M18" s="22">
        <v>9023</v>
      </c>
      <c r="N18" s="22">
        <v>4510</v>
      </c>
      <c r="O18" s="22">
        <v>1995</v>
      </c>
      <c r="P18" s="22">
        <v>175672</v>
      </c>
      <c r="Q18" s="22">
        <v>66591</v>
      </c>
      <c r="R18" s="22">
        <v>2349</v>
      </c>
      <c r="S18" s="22">
        <v>2530</v>
      </c>
      <c r="T18" s="22">
        <v>9974</v>
      </c>
      <c r="U18" s="22">
        <v>1404</v>
      </c>
      <c r="V18" s="22">
        <v>1448</v>
      </c>
      <c r="W18" s="22">
        <v>3206</v>
      </c>
      <c r="X18" s="22">
        <v>2518</v>
      </c>
      <c r="Y18" s="22">
        <v>4934</v>
      </c>
      <c r="Z18" s="22">
        <v>4320</v>
      </c>
      <c r="AA18" s="22">
        <v>9579</v>
      </c>
      <c r="AB18" s="22">
        <v>13016</v>
      </c>
      <c r="AC18" s="22">
        <v>182508</v>
      </c>
      <c r="AD18" s="22">
        <v>4058</v>
      </c>
      <c r="AE18" s="22">
        <v>15627</v>
      </c>
      <c r="AF18" s="22">
        <v>11206</v>
      </c>
      <c r="AG18" s="22">
        <v>2783</v>
      </c>
      <c r="AH18" s="22">
        <v>1092</v>
      </c>
      <c r="AI18" s="22">
        <v>29730</v>
      </c>
      <c r="AJ18" s="22">
        <v>50872</v>
      </c>
      <c r="AK18" s="22">
        <v>37946</v>
      </c>
      <c r="AL18" s="22">
        <v>5103</v>
      </c>
      <c r="AM18" s="22">
        <v>1190</v>
      </c>
      <c r="AN18" s="22">
        <v>4293</v>
      </c>
      <c r="AO18" s="22">
        <v>45541</v>
      </c>
      <c r="AP18" s="22">
        <v>29259</v>
      </c>
      <c r="AQ18" s="22">
        <v>14844</v>
      </c>
      <c r="AR18" s="22">
        <v>482567</v>
      </c>
      <c r="AS18" s="22">
        <v>19681</v>
      </c>
      <c r="AT18" s="26">
        <v>7505</v>
      </c>
      <c r="AU18" s="22">
        <v>28702</v>
      </c>
      <c r="AV18" s="22">
        <v>4319</v>
      </c>
      <c r="AW18" s="22">
        <v>127278</v>
      </c>
      <c r="AX18" s="22">
        <v>11949</v>
      </c>
      <c r="AY18" s="22">
        <v>156645</v>
      </c>
      <c r="AZ18" s="22">
        <v>45657</v>
      </c>
      <c r="BA18" s="22">
        <v>243769</v>
      </c>
      <c r="BB18" s="22">
        <v>85435</v>
      </c>
      <c r="BC18" s="22">
        <v>13565</v>
      </c>
      <c r="BD18" s="22">
        <v>12590</v>
      </c>
      <c r="BE18" s="22">
        <v>21545</v>
      </c>
      <c r="BF18" s="22">
        <v>13171</v>
      </c>
      <c r="BG18" s="22">
        <v>60666</v>
      </c>
      <c r="BH18" s="22">
        <v>37004</v>
      </c>
      <c r="BI18" s="22">
        <v>5814</v>
      </c>
      <c r="BJ18" s="22">
        <v>5720</v>
      </c>
      <c r="BK18" s="22">
        <v>4707</v>
      </c>
      <c r="BL18" s="22">
        <v>1783</v>
      </c>
      <c r="BM18" s="22">
        <v>75655</v>
      </c>
      <c r="BN18" s="22">
        <v>2467</v>
      </c>
      <c r="BO18" s="22">
        <v>6102</v>
      </c>
      <c r="BP18" s="22">
        <v>4105</v>
      </c>
      <c r="BQ18" s="47">
        <f t="shared" si="4"/>
        <v>2722632</v>
      </c>
      <c r="BR18" s="25">
        <f t="shared" si="5"/>
        <v>145951</v>
      </c>
      <c r="BT18" s="45">
        <f t="shared" si="3"/>
        <v>842937</v>
      </c>
      <c r="BU18" s="11">
        <f t="shared" si="6"/>
        <v>48912</v>
      </c>
      <c r="BV18" s="20">
        <f t="shared" si="7"/>
        <v>0.30960372169283251</v>
      </c>
    </row>
    <row r="19" spans="1:74">
      <c r="A19" s="9">
        <v>1974</v>
      </c>
      <c r="B19" s="22">
        <v>40512</v>
      </c>
      <c r="C19" s="22">
        <v>3035</v>
      </c>
      <c r="D19" s="22">
        <v>27943</v>
      </c>
      <c r="E19" s="22">
        <v>4954</v>
      </c>
      <c r="F19" s="22">
        <v>81849</v>
      </c>
      <c r="G19" s="22">
        <v>300545</v>
      </c>
      <c r="H19" s="22">
        <v>2724</v>
      </c>
      <c r="I19" s="22">
        <v>17370</v>
      </c>
      <c r="J19" s="22">
        <v>13609</v>
      </c>
      <c r="K19" s="22">
        <v>14296</v>
      </c>
      <c r="L19" s="22">
        <v>21394</v>
      </c>
      <c r="M19" s="22">
        <v>9475</v>
      </c>
      <c r="N19" s="22">
        <v>4759</v>
      </c>
      <c r="O19" s="22">
        <v>2090</v>
      </c>
      <c r="P19" s="22">
        <v>180340</v>
      </c>
      <c r="Q19" s="22">
        <v>68659</v>
      </c>
      <c r="R19" s="22">
        <v>2636</v>
      </c>
      <c r="S19" s="22">
        <v>2563</v>
      </c>
      <c r="T19" s="22">
        <v>10276</v>
      </c>
      <c r="U19" s="22">
        <v>1490</v>
      </c>
      <c r="V19" s="22">
        <v>1559</v>
      </c>
      <c r="W19" s="22">
        <v>3274</v>
      </c>
      <c r="X19" s="22">
        <v>2573</v>
      </c>
      <c r="Y19" s="22">
        <v>5122</v>
      </c>
      <c r="Z19" s="22">
        <v>4554</v>
      </c>
      <c r="AA19" s="22">
        <v>10744</v>
      </c>
      <c r="AB19" s="22">
        <v>13865</v>
      </c>
      <c r="AC19" s="22">
        <v>190427</v>
      </c>
      <c r="AD19" s="22">
        <v>4228</v>
      </c>
      <c r="AE19" s="22">
        <v>16727</v>
      </c>
      <c r="AF19" s="22">
        <v>11510</v>
      </c>
      <c r="AG19" s="22">
        <v>2883</v>
      </c>
      <c r="AH19" s="22">
        <v>1138</v>
      </c>
      <c r="AI19" s="22">
        <v>31433</v>
      </c>
      <c r="AJ19" s="22">
        <v>55391</v>
      </c>
      <c r="AK19" s="22">
        <v>40254</v>
      </c>
      <c r="AL19" s="22">
        <v>5412</v>
      </c>
      <c r="AM19" s="22">
        <v>1232</v>
      </c>
      <c r="AN19" s="22">
        <v>4391</v>
      </c>
      <c r="AO19" s="22">
        <v>47892</v>
      </c>
      <c r="AP19" s="22">
        <v>31573</v>
      </c>
      <c r="AQ19" s="22">
        <v>16418</v>
      </c>
      <c r="AR19" s="22">
        <v>500748</v>
      </c>
      <c r="AS19" s="22">
        <v>20632</v>
      </c>
      <c r="AT19" s="26">
        <v>8001</v>
      </c>
      <c r="AU19" s="22">
        <v>29964</v>
      </c>
      <c r="AV19" s="22">
        <v>4699</v>
      </c>
      <c r="AW19" s="22">
        <v>133489</v>
      </c>
      <c r="AX19" s="22">
        <v>12901</v>
      </c>
      <c r="AY19" s="22">
        <v>167744</v>
      </c>
      <c r="AZ19" s="22">
        <v>50755</v>
      </c>
      <c r="BA19" s="22">
        <v>254591</v>
      </c>
      <c r="BB19" s="22">
        <v>89572</v>
      </c>
      <c r="BC19" s="22">
        <v>14255</v>
      </c>
      <c r="BD19" s="22">
        <v>13452</v>
      </c>
      <c r="BE19" s="22">
        <v>23111</v>
      </c>
      <c r="BF19" s="22">
        <v>13946</v>
      </c>
      <c r="BG19" s="22">
        <v>64676</v>
      </c>
      <c r="BH19" s="22">
        <v>40753</v>
      </c>
      <c r="BI19" s="22">
        <v>6209</v>
      </c>
      <c r="BJ19" s="22">
        <v>6009</v>
      </c>
      <c r="BK19" s="22">
        <v>4867</v>
      </c>
      <c r="BL19" s="22">
        <v>1831</v>
      </c>
      <c r="BM19" s="22">
        <v>79957</v>
      </c>
      <c r="BN19" s="22">
        <v>2648</v>
      </c>
      <c r="BO19" s="22">
        <v>6379</v>
      </c>
      <c r="BP19" s="22">
        <v>4266</v>
      </c>
      <c r="BQ19" s="47">
        <f t="shared" si="4"/>
        <v>2868574</v>
      </c>
      <c r="BR19" s="25">
        <f t="shared" si="5"/>
        <v>145942</v>
      </c>
      <c r="BT19" s="45">
        <f t="shared" si="3"/>
        <v>891841</v>
      </c>
      <c r="BU19" s="11">
        <f t="shared" si="6"/>
        <v>48904</v>
      </c>
      <c r="BV19" s="20">
        <f t="shared" si="7"/>
        <v>0.31090046831631324</v>
      </c>
    </row>
    <row r="20" spans="1:74">
      <c r="A20" s="9">
        <v>1975</v>
      </c>
      <c r="B20" s="22">
        <v>42861</v>
      </c>
      <c r="C20" s="22">
        <v>3236</v>
      </c>
      <c r="D20" s="22">
        <v>29078</v>
      </c>
      <c r="E20" s="22">
        <v>5177</v>
      </c>
      <c r="F20" s="22">
        <v>85171</v>
      </c>
      <c r="G20" s="22">
        <v>320040</v>
      </c>
      <c r="H20" s="22">
        <v>2807</v>
      </c>
      <c r="I20" s="22">
        <v>18795</v>
      </c>
      <c r="J20" s="22">
        <v>15172</v>
      </c>
      <c r="K20" s="22">
        <v>15521</v>
      </c>
      <c r="L20" s="22">
        <v>23489</v>
      </c>
      <c r="M20" s="22">
        <v>9926</v>
      </c>
      <c r="N20" s="22">
        <v>5009</v>
      </c>
      <c r="O20" s="22">
        <v>2186</v>
      </c>
      <c r="P20" s="22">
        <v>185009</v>
      </c>
      <c r="Q20" s="22">
        <v>70727</v>
      </c>
      <c r="R20" s="22">
        <v>2923</v>
      </c>
      <c r="S20" s="22">
        <v>2597</v>
      </c>
      <c r="T20" s="22">
        <v>10579</v>
      </c>
      <c r="U20" s="22">
        <v>1576</v>
      </c>
      <c r="V20" s="22">
        <v>1670</v>
      </c>
      <c r="W20" s="22">
        <v>3342</v>
      </c>
      <c r="X20" s="22">
        <v>2628</v>
      </c>
      <c r="Y20" s="22">
        <v>5311</v>
      </c>
      <c r="Z20" s="22">
        <v>4788</v>
      </c>
      <c r="AA20" s="22">
        <v>11909</v>
      </c>
      <c r="AB20" s="22">
        <v>14714</v>
      </c>
      <c r="AC20" s="22">
        <v>198346</v>
      </c>
      <c r="AD20" s="22">
        <v>4397</v>
      </c>
      <c r="AE20" s="22">
        <v>17828</v>
      </c>
      <c r="AF20" s="22">
        <v>11814</v>
      </c>
      <c r="AG20" s="22">
        <v>2984</v>
      </c>
      <c r="AH20" s="22">
        <v>1184</v>
      </c>
      <c r="AI20" s="22">
        <v>33135</v>
      </c>
      <c r="AJ20" s="22">
        <v>59911</v>
      </c>
      <c r="AK20" s="22">
        <v>42562</v>
      </c>
      <c r="AL20" s="22">
        <v>5721</v>
      </c>
      <c r="AM20" s="22">
        <v>1274</v>
      </c>
      <c r="AN20" s="22">
        <v>4488</v>
      </c>
      <c r="AO20" s="22">
        <v>50243</v>
      </c>
      <c r="AP20" s="22">
        <v>33887</v>
      </c>
      <c r="AQ20" s="22">
        <v>17992</v>
      </c>
      <c r="AR20" s="22">
        <v>518928</v>
      </c>
      <c r="AS20" s="22">
        <v>21583</v>
      </c>
      <c r="AT20" s="26">
        <v>8497</v>
      </c>
      <c r="AU20" s="22">
        <v>31226</v>
      </c>
      <c r="AV20" s="22">
        <v>5079</v>
      </c>
      <c r="AW20" s="22">
        <v>139699</v>
      </c>
      <c r="AX20" s="22">
        <v>13853</v>
      </c>
      <c r="AY20" s="22">
        <v>178843</v>
      </c>
      <c r="AZ20" s="22">
        <v>55854</v>
      </c>
      <c r="BA20" s="22">
        <v>265414</v>
      </c>
      <c r="BB20" s="22">
        <v>93709</v>
      </c>
      <c r="BC20" s="22">
        <v>14945</v>
      </c>
      <c r="BD20" s="22">
        <v>14313</v>
      </c>
      <c r="BE20" s="22">
        <v>24676</v>
      </c>
      <c r="BF20" s="22">
        <v>14720</v>
      </c>
      <c r="BG20" s="22">
        <v>68687</v>
      </c>
      <c r="BH20" s="22">
        <v>44502</v>
      </c>
      <c r="BI20" s="22">
        <v>6605</v>
      </c>
      <c r="BJ20" s="22">
        <v>6297</v>
      </c>
      <c r="BK20" s="22">
        <v>5026</v>
      </c>
      <c r="BL20" s="22">
        <v>1879</v>
      </c>
      <c r="BM20" s="22">
        <v>84260</v>
      </c>
      <c r="BN20" s="22">
        <v>2828</v>
      </c>
      <c r="BO20" s="22">
        <v>6656</v>
      </c>
      <c r="BP20" s="22">
        <v>4428</v>
      </c>
      <c r="BQ20" s="47">
        <f t="shared" si="4"/>
        <v>3014514</v>
      </c>
      <c r="BR20" s="25">
        <f t="shared" si="5"/>
        <v>145940</v>
      </c>
      <c r="BT20" s="45">
        <f t="shared" si="3"/>
        <v>940746</v>
      </c>
      <c r="BU20" s="11">
        <f t="shared" si="6"/>
        <v>48905</v>
      </c>
      <c r="BV20" s="20">
        <f t="shared" si="7"/>
        <v>0.31207219472193526</v>
      </c>
    </row>
    <row r="21" spans="1:74">
      <c r="A21" s="9">
        <v>1976</v>
      </c>
      <c r="B21" s="22">
        <v>45210</v>
      </c>
      <c r="C21" s="22">
        <v>3437</v>
      </c>
      <c r="D21" s="22">
        <v>30214</v>
      </c>
      <c r="E21" s="22">
        <v>5401</v>
      </c>
      <c r="F21" s="22">
        <v>88494</v>
      </c>
      <c r="G21" s="22">
        <v>339535</v>
      </c>
      <c r="H21" s="22">
        <v>2890</v>
      </c>
      <c r="I21" s="22">
        <v>20220</v>
      </c>
      <c r="J21" s="22">
        <v>16734</v>
      </c>
      <c r="K21" s="22">
        <v>16746</v>
      </c>
      <c r="L21" s="22">
        <v>25584</v>
      </c>
      <c r="M21" s="22">
        <v>10377</v>
      </c>
      <c r="N21" s="22">
        <v>5258</v>
      </c>
      <c r="O21" s="22">
        <v>2281</v>
      </c>
      <c r="P21" s="22">
        <v>189677</v>
      </c>
      <c r="Q21" s="22">
        <v>72795</v>
      </c>
      <c r="R21" s="22">
        <v>3211</v>
      </c>
      <c r="S21" s="22">
        <v>2631</v>
      </c>
      <c r="T21" s="22">
        <v>10882</v>
      </c>
      <c r="U21" s="22">
        <v>1662</v>
      </c>
      <c r="V21" s="22">
        <v>1780</v>
      </c>
      <c r="W21" s="22">
        <v>3410</v>
      </c>
      <c r="X21" s="22">
        <v>2684</v>
      </c>
      <c r="Y21" s="22">
        <v>5499</v>
      </c>
      <c r="Z21" s="22">
        <v>5022</v>
      </c>
      <c r="AA21" s="22">
        <v>13075</v>
      </c>
      <c r="AB21" s="22">
        <v>15563</v>
      </c>
      <c r="AC21" s="22">
        <v>206266</v>
      </c>
      <c r="AD21" s="22">
        <v>4566</v>
      </c>
      <c r="AE21" s="22">
        <v>18929</v>
      </c>
      <c r="AF21" s="22">
        <v>12117</v>
      </c>
      <c r="AG21" s="22">
        <v>3084</v>
      </c>
      <c r="AH21" s="22">
        <v>1230</v>
      </c>
      <c r="AI21" s="22">
        <v>34838</v>
      </c>
      <c r="AJ21" s="22">
        <v>64431</v>
      </c>
      <c r="AK21" s="22">
        <v>44871</v>
      </c>
      <c r="AL21" s="22">
        <v>6030</v>
      </c>
      <c r="AM21" s="22">
        <v>1317</v>
      </c>
      <c r="AN21" s="22">
        <v>4586</v>
      </c>
      <c r="AO21" s="22">
        <v>52594</v>
      </c>
      <c r="AP21" s="22">
        <v>36202</v>
      </c>
      <c r="AQ21" s="22">
        <v>19567</v>
      </c>
      <c r="AR21" s="22">
        <v>537108</v>
      </c>
      <c r="AS21" s="22">
        <v>22535</v>
      </c>
      <c r="AT21" s="26">
        <v>8993</v>
      </c>
      <c r="AU21" s="22">
        <v>32489</v>
      </c>
      <c r="AV21" s="22">
        <v>5460</v>
      </c>
      <c r="AW21" s="22">
        <v>145910</v>
      </c>
      <c r="AX21" s="22">
        <v>14806</v>
      </c>
      <c r="AY21" s="22">
        <v>189942</v>
      </c>
      <c r="AZ21" s="22">
        <v>60952</v>
      </c>
      <c r="BA21" s="22">
        <v>276236</v>
      </c>
      <c r="BB21" s="22">
        <v>97846</v>
      </c>
      <c r="BC21" s="22">
        <v>15636</v>
      </c>
      <c r="BD21" s="22">
        <v>15175</v>
      </c>
      <c r="BE21" s="22">
        <v>26242</v>
      </c>
      <c r="BF21" s="22">
        <v>15495</v>
      </c>
      <c r="BG21" s="22">
        <v>72697</v>
      </c>
      <c r="BH21" s="22">
        <v>48251</v>
      </c>
      <c r="BI21" s="22">
        <v>7000</v>
      </c>
      <c r="BJ21" s="22">
        <v>6585</v>
      </c>
      <c r="BK21" s="22">
        <v>5186</v>
      </c>
      <c r="BL21" s="22">
        <v>1927</v>
      </c>
      <c r="BM21" s="22">
        <v>88562</v>
      </c>
      <c r="BN21" s="22">
        <v>3008</v>
      </c>
      <c r="BO21" s="22">
        <v>6934</v>
      </c>
      <c r="BP21" s="22">
        <v>4589</v>
      </c>
      <c r="BQ21" s="47">
        <f t="shared" si="4"/>
        <v>3160464</v>
      </c>
      <c r="BR21" s="25">
        <f t="shared" si="5"/>
        <v>145950</v>
      </c>
      <c r="BT21" s="45">
        <f t="shared" si="3"/>
        <v>989652</v>
      </c>
      <c r="BU21" s="11">
        <f t="shared" si="6"/>
        <v>48906</v>
      </c>
      <c r="BV21" s="20">
        <f t="shared" si="7"/>
        <v>0.31313503333687714</v>
      </c>
    </row>
    <row r="22" spans="1:74">
      <c r="A22" s="9">
        <v>1977</v>
      </c>
      <c r="B22" s="22">
        <v>47559</v>
      </c>
      <c r="C22" s="22">
        <v>3639</v>
      </c>
      <c r="D22" s="22">
        <v>31349</v>
      </c>
      <c r="E22" s="22">
        <v>5625</v>
      </c>
      <c r="F22" s="22">
        <v>91816</v>
      </c>
      <c r="G22" s="22">
        <v>359031</v>
      </c>
      <c r="H22" s="22">
        <v>2973</v>
      </c>
      <c r="I22" s="22">
        <v>21646</v>
      </c>
      <c r="J22" s="22">
        <v>18297</v>
      </c>
      <c r="K22" s="22">
        <v>17971</v>
      </c>
      <c r="L22" s="22">
        <v>27680</v>
      </c>
      <c r="M22" s="22">
        <v>10829</v>
      </c>
      <c r="N22" s="22">
        <v>5508</v>
      </c>
      <c r="O22" s="22">
        <v>2377</v>
      </c>
      <c r="P22" s="22">
        <v>194346</v>
      </c>
      <c r="Q22" s="22">
        <v>74863</v>
      </c>
      <c r="R22" s="22">
        <v>3498</v>
      </c>
      <c r="S22" s="22">
        <v>2664</v>
      </c>
      <c r="T22" s="22">
        <v>11184</v>
      </c>
      <c r="U22" s="22">
        <v>1748</v>
      </c>
      <c r="V22" s="22">
        <v>1891</v>
      </c>
      <c r="W22" s="22">
        <v>3478</v>
      </c>
      <c r="X22" s="22">
        <v>2739</v>
      </c>
      <c r="Y22" s="22">
        <v>5688</v>
      </c>
      <c r="Z22" s="22">
        <v>5256</v>
      </c>
      <c r="AA22" s="22">
        <v>14240</v>
      </c>
      <c r="AB22" s="22">
        <v>16412</v>
      </c>
      <c r="AC22" s="22">
        <v>214185</v>
      </c>
      <c r="AD22" s="22">
        <v>4736</v>
      </c>
      <c r="AE22" s="22">
        <v>20029</v>
      </c>
      <c r="AF22" s="22">
        <v>12421</v>
      </c>
      <c r="AG22" s="22">
        <v>3185</v>
      </c>
      <c r="AH22" s="22">
        <v>1276</v>
      </c>
      <c r="AI22" s="22">
        <v>36541</v>
      </c>
      <c r="AJ22" s="22">
        <v>68950</v>
      </c>
      <c r="AK22" s="22">
        <v>47179</v>
      </c>
      <c r="AL22" s="22">
        <v>6339</v>
      </c>
      <c r="AM22" s="22">
        <v>1359</v>
      </c>
      <c r="AN22" s="22">
        <v>4684</v>
      </c>
      <c r="AO22" s="22">
        <v>54945</v>
      </c>
      <c r="AP22" s="22">
        <v>38516</v>
      </c>
      <c r="AQ22" s="22">
        <v>21141</v>
      </c>
      <c r="AR22" s="22">
        <v>555289</v>
      </c>
      <c r="AS22" s="22">
        <v>23486</v>
      </c>
      <c r="AT22" s="26">
        <v>9489</v>
      </c>
      <c r="AU22" s="22">
        <v>33751</v>
      </c>
      <c r="AV22" s="22">
        <v>5840</v>
      </c>
      <c r="AW22" s="22">
        <v>152121</v>
      </c>
      <c r="AX22" s="22">
        <v>15758</v>
      </c>
      <c r="AY22" s="22">
        <v>201041</v>
      </c>
      <c r="AZ22" s="22">
        <v>66051</v>
      </c>
      <c r="BA22" s="22">
        <v>287059</v>
      </c>
      <c r="BB22" s="22">
        <v>101983</v>
      </c>
      <c r="BC22" s="22">
        <v>16326</v>
      </c>
      <c r="BD22" s="22">
        <v>16037</v>
      </c>
      <c r="BE22" s="22">
        <v>27808</v>
      </c>
      <c r="BF22" s="22">
        <v>16270</v>
      </c>
      <c r="BG22" s="22">
        <v>76708</v>
      </c>
      <c r="BH22" s="22">
        <v>52000</v>
      </c>
      <c r="BI22" s="22">
        <v>7396</v>
      </c>
      <c r="BJ22" s="22">
        <v>6874</v>
      </c>
      <c r="BK22" s="22">
        <v>5346</v>
      </c>
      <c r="BL22" s="22">
        <v>1975</v>
      </c>
      <c r="BM22" s="22">
        <v>92865</v>
      </c>
      <c r="BN22" s="22">
        <v>3189</v>
      </c>
      <c r="BO22" s="22">
        <v>7211</v>
      </c>
      <c r="BP22" s="22">
        <v>4751</v>
      </c>
      <c r="BQ22" s="47">
        <f t="shared" si="4"/>
        <v>3306417</v>
      </c>
      <c r="BR22" s="25">
        <f t="shared" si="5"/>
        <v>145953</v>
      </c>
      <c r="BT22" s="45">
        <f t="shared" si="3"/>
        <v>1038563</v>
      </c>
      <c r="BU22" s="11">
        <f t="shared" si="6"/>
        <v>48911</v>
      </c>
      <c r="BV22" s="20">
        <f t="shared" si="7"/>
        <v>0.3141052686336902</v>
      </c>
    </row>
    <row r="23" spans="1:74">
      <c r="A23" s="9">
        <v>1978</v>
      </c>
      <c r="B23" s="22">
        <v>49909</v>
      </c>
      <c r="C23" s="22">
        <v>3840</v>
      </c>
      <c r="D23" s="22">
        <v>32484</v>
      </c>
      <c r="E23" s="22">
        <v>5849</v>
      </c>
      <c r="F23" s="22">
        <v>95138</v>
      </c>
      <c r="G23" s="22">
        <v>378526</v>
      </c>
      <c r="H23" s="22">
        <v>3055</v>
      </c>
      <c r="I23" s="22">
        <v>23071</v>
      </c>
      <c r="J23" s="22">
        <v>19860</v>
      </c>
      <c r="K23" s="22">
        <v>19196</v>
      </c>
      <c r="L23" s="22">
        <v>29775</v>
      </c>
      <c r="M23" s="22">
        <v>11280</v>
      </c>
      <c r="N23" s="22">
        <v>5757</v>
      </c>
      <c r="O23" s="22">
        <v>2472</v>
      </c>
      <c r="P23" s="22">
        <v>199014</v>
      </c>
      <c r="Q23" s="22">
        <v>76931</v>
      </c>
      <c r="R23" s="22">
        <v>3785</v>
      </c>
      <c r="S23" s="22">
        <v>2698</v>
      </c>
      <c r="T23" s="22">
        <v>11487</v>
      </c>
      <c r="U23" s="22">
        <v>1834</v>
      </c>
      <c r="V23" s="22">
        <v>2002</v>
      </c>
      <c r="W23" s="22">
        <v>3547</v>
      </c>
      <c r="X23" s="22">
        <v>2794</v>
      </c>
      <c r="Y23" s="22">
        <v>5876</v>
      </c>
      <c r="Z23" s="22">
        <v>5491</v>
      </c>
      <c r="AA23" s="22">
        <v>15405</v>
      </c>
      <c r="AB23" s="22">
        <v>17262</v>
      </c>
      <c r="AC23" s="22">
        <v>222104</v>
      </c>
      <c r="AD23" s="22">
        <v>4905</v>
      </c>
      <c r="AE23" s="22">
        <v>21130</v>
      </c>
      <c r="AF23" s="22">
        <v>12725</v>
      </c>
      <c r="AG23" s="22">
        <v>3285</v>
      </c>
      <c r="AH23" s="22">
        <v>1321</v>
      </c>
      <c r="AI23" s="22">
        <v>38244</v>
      </c>
      <c r="AJ23" s="22">
        <v>73470</v>
      </c>
      <c r="AK23" s="22">
        <v>49487</v>
      </c>
      <c r="AL23" s="22">
        <v>6649</v>
      </c>
      <c r="AM23" s="22">
        <v>1401</v>
      </c>
      <c r="AN23" s="22">
        <v>4782</v>
      </c>
      <c r="AO23" s="22">
        <v>57296</v>
      </c>
      <c r="AP23" s="22">
        <v>40830</v>
      </c>
      <c r="AQ23" s="22">
        <v>22715</v>
      </c>
      <c r="AR23" s="22">
        <v>573469</v>
      </c>
      <c r="AS23" s="22">
        <v>24437</v>
      </c>
      <c r="AT23" s="26">
        <v>9984</v>
      </c>
      <c r="AU23" s="22">
        <v>35013</v>
      </c>
      <c r="AV23" s="22">
        <v>6220</v>
      </c>
      <c r="AW23" s="22">
        <v>158332</v>
      </c>
      <c r="AX23" s="22">
        <v>16710</v>
      </c>
      <c r="AY23" s="22">
        <v>212141</v>
      </c>
      <c r="AZ23" s="22">
        <v>71149</v>
      </c>
      <c r="BA23" s="22">
        <v>297882</v>
      </c>
      <c r="BB23" s="22">
        <v>106120</v>
      </c>
      <c r="BC23" s="22">
        <v>17016</v>
      </c>
      <c r="BD23" s="22">
        <v>16899</v>
      </c>
      <c r="BE23" s="22">
        <v>29374</v>
      </c>
      <c r="BF23" s="22">
        <v>17045</v>
      </c>
      <c r="BG23" s="22">
        <v>80718</v>
      </c>
      <c r="BH23" s="22">
        <v>55749</v>
      </c>
      <c r="BI23" s="22">
        <v>7791</v>
      </c>
      <c r="BJ23" s="22">
        <v>7162</v>
      </c>
      <c r="BK23" s="22">
        <v>5506</v>
      </c>
      <c r="BL23" s="22">
        <v>2023</v>
      </c>
      <c r="BM23" s="22">
        <v>97168</v>
      </c>
      <c r="BN23" s="22">
        <v>3369</v>
      </c>
      <c r="BO23" s="22">
        <v>7488</v>
      </c>
      <c r="BP23" s="22">
        <v>4912</v>
      </c>
      <c r="BQ23" s="47">
        <f t="shared" si="4"/>
        <v>3452359</v>
      </c>
      <c r="BR23" s="25">
        <f t="shared" si="5"/>
        <v>145942</v>
      </c>
      <c r="BT23" s="45">
        <f t="shared" si="3"/>
        <v>1087470</v>
      </c>
      <c r="BU23" s="11">
        <f t="shared" si="6"/>
        <v>48907</v>
      </c>
      <c r="BV23" s="20">
        <f t="shared" si="7"/>
        <v>0.31499331326782642</v>
      </c>
    </row>
    <row r="24" spans="1:74">
      <c r="A24" s="9">
        <v>1979</v>
      </c>
      <c r="B24" s="22">
        <v>52258</v>
      </c>
      <c r="C24" s="22">
        <v>4042</v>
      </c>
      <c r="D24" s="22">
        <v>33619</v>
      </c>
      <c r="E24" s="22">
        <v>6073</v>
      </c>
      <c r="F24" s="22">
        <v>98460</v>
      </c>
      <c r="G24" s="22">
        <v>398021</v>
      </c>
      <c r="H24" s="22">
        <v>3138</v>
      </c>
      <c r="I24" s="22">
        <v>24497</v>
      </c>
      <c r="J24" s="22">
        <v>21422</v>
      </c>
      <c r="K24" s="22">
        <v>20421</v>
      </c>
      <c r="L24" s="22">
        <v>31871</v>
      </c>
      <c r="M24" s="22">
        <v>11732</v>
      </c>
      <c r="N24" s="22">
        <v>6007</v>
      </c>
      <c r="O24" s="22">
        <v>2568</v>
      </c>
      <c r="P24" s="22">
        <v>203683</v>
      </c>
      <c r="Q24" s="22">
        <v>78999</v>
      </c>
      <c r="R24" s="22">
        <v>4072</v>
      </c>
      <c r="S24" s="22">
        <v>2731</v>
      </c>
      <c r="T24" s="22">
        <v>11789</v>
      </c>
      <c r="U24" s="22">
        <v>1920</v>
      </c>
      <c r="V24" s="22">
        <v>2113</v>
      </c>
      <c r="W24" s="22">
        <v>3615</v>
      </c>
      <c r="X24" s="22">
        <v>2849</v>
      </c>
      <c r="Y24" s="22">
        <v>6065</v>
      </c>
      <c r="Z24" s="22">
        <v>5725</v>
      </c>
      <c r="AA24" s="22">
        <v>16570</v>
      </c>
      <c r="AB24" s="22">
        <v>18111</v>
      </c>
      <c r="AC24" s="22">
        <v>230023</v>
      </c>
      <c r="AD24" s="22">
        <v>5075</v>
      </c>
      <c r="AE24" s="22">
        <v>22230</v>
      </c>
      <c r="AF24" s="22">
        <v>13028</v>
      </c>
      <c r="AG24" s="22">
        <v>3386</v>
      </c>
      <c r="AH24" s="22">
        <v>1367</v>
      </c>
      <c r="AI24" s="22">
        <v>39947</v>
      </c>
      <c r="AJ24" s="22">
        <v>77989</v>
      </c>
      <c r="AK24" s="22">
        <v>51795</v>
      </c>
      <c r="AL24" s="22">
        <v>6958</v>
      </c>
      <c r="AM24" s="22">
        <v>1443</v>
      </c>
      <c r="AN24" s="22">
        <v>4879</v>
      </c>
      <c r="AO24" s="22">
        <v>59647</v>
      </c>
      <c r="AP24" s="22">
        <v>43144</v>
      </c>
      <c r="AQ24" s="22">
        <v>24289</v>
      </c>
      <c r="AR24" s="22">
        <v>591649</v>
      </c>
      <c r="AS24" s="22">
        <v>25389</v>
      </c>
      <c r="AT24" s="26">
        <v>10480</v>
      </c>
      <c r="AU24" s="22">
        <v>36276</v>
      </c>
      <c r="AV24" s="22">
        <v>6601</v>
      </c>
      <c r="AW24" s="22">
        <v>164543</v>
      </c>
      <c r="AX24" s="22">
        <v>17663</v>
      </c>
      <c r="AY24" s="22">
        <v>223240</v>
      </c>
      <c r="AZ24" s="22">
        <v>76248</v>
      </c>
      <c r="BA24" s="22">
        <v>308704</v>
      </c>
      <c r="BB24" s="22">
        <v>110257</v>
      </c>
      <c r="BC24" s="22">
        <v>17707</v>
      </c>
      <c r="BD24" s="22">
        <v>17761</v>
      </c>
      <c r="BE24" s="22">
        <v>30940</v>
      </c>
      <c r="BF24" s="22">
        <v>17820</v>
      </c>
      <c r="BG24" s="22">
        <v>84729</v>
      </c>
      <c r="BH24" s="22">
        <v>59498</v>
      </c>
      <c r="BI24" s="22">
        <v>8187</v>
      </c>
      <c r="BJ24" s="22">
        <v>7451</v>
      </c>
      <c r="BK24" s="22">
        <v>5666</v>
      </c>
      <c r="BL24" s="22">
        <v>2071</v>
      </c>
      <c r="BM24" s="22">
        <v>101470</v>
      </c>
      <c r="BN24" s="22">
        <v>3550</v>
      </c>
      <c r="BO24" s="22">
        <v>7766</v>
      </c>
      <c r="BP24" s="22">
        <v>5074</v>
      </c>
      <c r="BQ24" s="47">
        <f t="shared" si="4"/>
        <v>3598311</v>
      </c>
      <c r="BR24" s="25">
        <f t="shared" si="5"/>
        <v>145952</v>
      </c>
      <c r="BT24" s="45">
        <f t="shared" si="3"/>
        <v>1136378</v>
      </c>
      <c r="BU24" s="11">
        <f t="shared" si="6"/>
        <v>48908</v>
      </c>
      <c r="BV24" s="20">
        <f t="shared" si="7"/>
        <v>0.3158087224811863</v>
      </c>
    </row>
    <row r="25" spans="1:74" s="3" customFormat="1">
      <c r="A25" s="10">
        <v>1980</v>
      </c>
      <c r="B25" s="6">
        <v>54607</v>
      </c>
      <c r="C25" s="6">
        <v>4243</v>
      </c>
      <c r="D25" s="6">
        <v>34754</v>
      </c>
      <c r="E25" s="6">
        <v>6297</v>
      </c>
      <c r="F25" s="6">
        <v>101783</v>
      </c>
      <c r="G25" s="6">
        <v>417517</v>
      </c>
      <c r="H25" s="6">
        <v>3221</v>
      </c>
      <c r="I25" s="6">
        <v>25922</v>
      </c>
      <c r="J25" s="6">
        <v>22985</v>
      </c>
      <c r="K25" s="6">
        <v>21646</v>
      </c>
      <c r="L25" s="6">
        <v>33966</v>
      </c>
      <c r="M25" s="6">
        <v>12183</v>
      </c>
      <c r="N25" s="6">
        <v>6256</v>
      </c>
      <c r="O25" s="6">
        <v>2663</v>
      </c>
      <c r="P25" s="6">
        <v>208351</v>
      </c>
      <c r="Q25" s="6">
        <v>81067</v>
      </c>
      <c r="R25" s="6">
        <v>4359</v>
      </c>
      <c r="S25" s="6">
        <v>2765</v>
      </c>
      <c r="T25" s="6">
        <v>12092</v>
      </c>
      <c r="U25" s="6">
        <v>2006</v>
      </c>
      <c r="V25" s="6">
        <v>2224</v>
      </c>
      <c r="W25" s="6">
        <v>3683</v>
      </c>
      <c r="X25" s="6">
        <v>2904</v>
      </c>
      <c r="Y25" s="6">
        <v>6253</v>
      </c>
      <c r="Z25" s="6">
        <v>5959</v>
      </c>
      <c r="AA25" s="6">
        <v>17735</v>
      </c>
      <c r="AB25" s="6">
        <v>18960</v>
      </c>
      <c r="AC25" s="6">
        <v>237943</v>
      </c>
      <c r="AD25" s="6">
        <v>5244</v>
      </c>
      <c r="AE25" s="6">
        <v>23331</v>
      </c>
      <c r="AF25" s="6">
        <v>13332</v>
      </c>
      <c r="AG25" s="6">
        <v>3486</v>
      </c>
      <c r="AH25" s="6">
        <v>1413</v>
      </c>
      <c r="AI25" s="6">
        <v>41650</v>
      </c>
      <c r="AJ25" s="6">
        <v>82509</v>
      </c>
      <c r="AK25" s="6">
        <v>54103</v>
      </c>
      <c r="AL25" s="6">
        <v>7267</v>
      </c>
      <c r="AM25" s="6">
        <v>1485</v>
      </c>
      <c r="AN25" s="6">
        <v>4977</v>
      </c>
      <c r="AO25" s="6">
        <v>61998</v>
      </c>
      <c r="AP25" s="6">
        <v>45458</v>
      </c>
      <c r="AQ25" s="6">
        <v>25863</v>
      </c>
      <c r="AR25" s="6">
        <v>609830</v>
      </c>
      <c r="AS25" s="6">
        <v>26340</v>
      </c>
      <c r="AT25" s="6">
        <v>10976</v>
      </c>
      <c r="AU25" s="6">
        <v>37538</v>
      </c>
      <c r="AV25" s="6">
        <v>6981</v>
      </c>
      <c r="AW25" s="6">
        <v>170754</v>
      </c>
      <c r="AX25" s="6">
        <v>18615</v>
      </c>
      <c r="AY25" s="6">
        <v>234339</v>
      </c>
      <c r="AZ25" s="6">
        <v>81346</v>
      </c>
      <c r="BA25" s="6">
        <v>319527</v>
      </c>
      <c r="BB25" s="6">
        <v>114394</v>
      </c>
      <c r="BC25" s="6">
        <v>18397</v>
      </c>
      <c r="BD25" s="6">
        <v>18623</v>
      </c>
      <c r="BE25" s="6">
        <v>32506</v>
      </c>
      <c r="BF25" s="6">
        <v>18595</v>
      </c>
      <c r="BG25" s="6">
        <v>88739</v>
      </c>
      <c r="BH25" s="6">
        <v>63247</v>
      </c>
      <c r="BI25" s="6">
        <v>8582</v>
      </c>
      <c r="BJ25" s="6">
        <v>7739</v>
      </c>
      <c r="BK25" s="6">
        <v>5826</v>
      </c>
      <c r="BL25" s="6">
        <v>2119</v>
      </c>
      <c r="BM25" s="6">
        <v>105773</v>
      </c>
      <c r="BN25" s="6">
        <v>3730</v>
      </c>
      <c r="BO25" s="6">
        <v>8043</v>
      </c>
      <c r="BP25" s="6">
        <v>5235</v>
      </c>
      <c r="BQ25" s="47">
        <f t="shared" si="4"/>
        <v>3744254</v>
      </c>
      <c r="BR25" s="6">
        <f t="shared" si="5"/>
        <v>145943</v>
      </c>
      <c r="BT25" s="59">
        <f t="shared" si="3"/>
        <v>1185282</v>
      </c>
      <c r="BU25" s="60">
        <f t="shared" si="6"/>
        <v>48904</v>
      </c>
      <c r="BV25" s="61">
        <f t="shared" si="7"/>
        <v>0.31656025472630861</v>
      </c>
    </row>
    <row r="26" spans="1:74">
      <c r="A26" s="9">
        <v>1981</v>
      </c>
      <c r="B26" s="22">
        <v>55732</v>
      </c>
      <c r="C26" s="22">
        <v>4327</v>
      </c>
      <c r="D26" s="22">
        <v>35778</v>
      </c>
      <c r="E26" s="22">
        <v>6393</v>
      </c>
      <c r="F26" s="22">
        <v>105130</v>
      </c>
      <c r="G26" s="22">
        <v>429950</v>
      </c>
      <c r="H26" s="22">
        <v>3298</v>
      </c>
      <c r="I26" s="22">
        <v>27470</v>
      </c>
      <c r="J26" s="22">
        <v>24975</v>
      </c>
      <c r="K26" s="22">
        <v>22682</v>
      </c>
      <c r="L26" s="22">
        <v>35996</v>
      </c>
      <c r="M26" s="22">
        <v>12546</v>
      </c>
      <c r="N26" s="22">
        <v>6490</v>
      </c>
      <c r="O26" s="22">
        <v>2692</v>
      </c>
      <c r="P26" s="22">
        <v>210488</v>
      </c>
      <c r="Q26" s="22">
        <v>82742</v>
      </c>
      <c r="R26" s="22">
        <v>4953</v>
      </c>
      <c r="S26" s="22">
        <v>2829</v>
      </c>
      <c r="T26" s="22">
        <v>12117</v>
      </c>
      <c r="U26" s="22">
        <v>2085</v>
      </c>
      <c r="V26" s="22">
        <v>2274</v>
      </c>
      <c r="W26" s="22">
        <v>3753</v>
      </c>
      <c r="X26" s="22">
        <v>2911</v>
      </c>
      <c r="Y26" s="22">
        <v>6644</v>
      </c>
      <c r="Z26" s="22">
        <v>6188</v>
      </c>
      <c r="AA26" s="22">
        <v>19783</v>
      </c>
      <c r="AB26" s="22">
        <v>19864</v>
      </c>
      <c r="AC26" s="22">
        <v>244164</v>
      </c>
      <c r="AD26" s="22">
        <v>5306</v>
      </c>
      <c r="AE26" s="22">
        <v>25073</v>
      </c>
      <c r="AF26" s="22">
        <v>13467</v>
      </c>
      <c r="AG26" s="22">
        <v>3541</v>
      </c>
      <c r="AH26" s="22">
        <v>1438</v>
      </c>
      <c r="AI26" s="22">
        <v>43209</v>
      </c>
      <c r="AJ26" s="22">
        <v>86624</v>
      </c>
      <c r="AK26" s="22">
        <v>55548</v>
      </c>
      <c r="AL26" s="22">
        <v>7588</v>
      </c>
      <c r="AM26" s="22">
        <v>1520</v>
      </c>
      <c r="AN26" s="22">
        <v>5061</v>
      </c>
      <c r="AO26" s="22">
        <v>65313</v>
      </c>
      <c r="AP26" s="22">
        <v>48258</v>
      </c>
      <c r="AQ26" s="22">
        <v>27461</v>
      </c>
      <c r="AR26" s="22">
        <v>621724</v>
      </c>
      <c r="AS26" s="22">
        <v>26918</v>
      </c>
      <c r="AT26" s="26">
        <v>11357</v>
      </c>
      <c r="AU26" s="22">
        <v>38837</v>
      </c>
      <c r="AV26" s="22">
        <v>7215</v>
      </c>
      <c r="AW26" s="22">
        <v>175517</v>
      </c>
      <c r="AX26" s="22">
        <v>20932</v>
      </c>
      <c r="AY26" s="22">
        <v>252154</v>
      </c>
      <c r="AZ26" s="22">
        <v>86283</v>
      </c>
      <c r="BA26" s="22">
        <v>325640</v>
      </c>
      <c r="BB26" s="22">
        <v>117867</v>
      </c>
      <c r="BC26" s="22">
        <v>18945</v>
      </c>
      <c r="BD26" s="22">
        <v>19426</v>
      </c>
      <c r="BE26" s="22">
        <v>35489</v>
      </c>
      <c r="BF26" s="22">
        <v>19469</v>
      </c>
      <c r="BG26" s="22">
        <v>92687</v>
      </c>
      <c r="BH26" s="22">
        <v>65963</v>
      </c>
      <c r="BI26" s="22">
        <v>8890</v>
      </c>
      <c r="BJ26" s="22">
        <v>7974</v>
      </c>
      <c r="BK26" s="22">
        <v>5860</v>
      </c>
      <c r="BL26" s="22">
        <v>2167</v>
      </c>
      <c r="BM26" s="22">
        <v>109698</v>
      </c>
      <c r="BN26" s="22">
        <v>3803</v>
      </c>
      <c r="BO26" s="22">
        <v>8155</v>
      </c>
      <c r="BP26" s="22">
        <v>5311</v>
      </c>
      <c r="BQ26" s="47">
        <f t="shared" si="4"/>
        <v>3871942</v>
      </c>
      <c r="BR26" s="25">
        <f t="shared" si="5"/>
        <v>127688</v>
      </c>
      <c r="BT26" s="45">
        <f t="shared" si="3"/>
        <v>1227114</v>
      </c>
      <c r="BU26" s="11">
        <f t="shared" si="6"/>
        <v>41832</v>
      </c>
      <c r="BV26" s="20">
        <f t="shared" si="7"/>
        <v>0.31692468533877832</v>
      </c>
    </row>
    <row r="27" spans="1:74">
      <c r="A27" s="9">
        <v>1982</v>
      </c>
      <c r="B27" s="22">
        <v>57664</v>
      </c>
      <c r="C27" s="22">
        <v>4481</v>
      </c>
      <c r="D27" s="22">
        <v>37376</v>
      </c>
      <c r="E27" s="22">
        <v>6495</v>
      </c>
      <c r="F27" s="22">
        <v>111467</v>
      </c>
      <c r="G27" s="22">
        <v>438488</v>
      </c>
      <c r="H27" s="22">
        <v>3277</v>
      </c>
      <c r="I27" s="22">
        <v>29829</v>
      </c>
      <c r="J27" s="22">
        <v>26414</v>
      </c>
      <c r="K27" s="22">
        <v>23621</v>
      </c>
      <c r="L27" s="22">
        <v>38803</v>
      </c>
      <c r="M27" s="22">
        <v>12831</v>
      </c>
      <c r="N27" s="22">
        <v>6676</v>
      </c>
      <c r="O27" s="22">
        <v>2786</v>
      </c>
      <c r="P27" s="22">
        <v>212766</v>
      </c>
      <c r="Q27" s="22">
        <v>84683</v>
      </c>
      <c r="R27" s="22">
        <v>5389</v>
      </c>
      <c r="S27" s="22">
        <v>2924</v>
      </c>
      <c r="T27" s="22">
        <v>12199</v>
      </c>
      <c r="U27" s="22">
        <v>2171</v>
      </c>
      <c r="V27" s="22">
        <v>2328</v>
      </c>
      <c r="W27" s="22">
        <v>3814</v>
      </c>
      <c r="X27" s="22">
        <v>2965</v>
      </c>
      <c r="Y27" s="22">
        <v>6486</v>
      </c>
      <c r="Z27" s="22">
        <v>6371</v>
      </c>
      <c r="AA27" s="22">
        <v>21805</v>
      </c>
      <c r="AB27" s="22">
        <v>20807</v>
      </c>
      <c r="AC27" s="22">
        <v>250888</v>
      </c>
      <c r="AD27" s="22">
        <v>5366</v>
      </c>
      <c r="AE27" s="22">
        <v>26315</v>
      </c>
      <c r="AF27" s="22">
        <v>13610</v>
      </c>
      <c r="AG27" s="22">
        <v>3593</v>
      </c>
      <c r="AH27" s="22">
        <v>1468</v>
      </c>
      <c r="AI27" s="22">
        <v>44841</v>
      </c>
      <c r="AJ27" s="22">
        <v>91833</v>
      </c>
      <c r="AK27" s="22">
        <v>57102</v>
      </c>
      <c r="AL27" s="22">
        <v>8001</v>
      </c>
      <c r="AM27" s="22">
        <v>1553</v>
      </c>
      <c r="AN27" s="22">
        <v>5106</v>
      </c>
      <c r="AO27" s="22">
        <v>68075</v>
      </c>
      <c r="AP27" s="22">
        <v>50599</v>
      </c>
      <c r="AQ27" s="22">
        <v>29252</v>
      </c>
      <c r="AR27" s="22">
        <v>628763</v>
      </c>
      <c r="AS27" s="22">
        <v>27829</v>
      </c>
      <c r="AT27" s="26">
        <v>11806</v>
      </c>
      <c r="AU27" s="22">
        <v>40130</v>
      </c>
      <c r="AV27" s="22">
        <v>7598</v>
      </c>
      <c r="AW27" s="22">
        <v>180345</v>
      </c>
      <c r="AX27" s="22">
        <v>22362</v>
      </c>
      <c r="AY27" s="22">
        <v>265363</v>
      </c>
      <c r="AZ27" s="22">
        <v>89611</v>
      </c>
      <c r="BA27" s="22">
        <v>331298</v>
      </c>
      <c r="BB27" s="22">
        <v>121030</v>
      </c>
      <c r="BC27" s="22">
        <v>19702</v>
      </c>
      <c r="BD27" s="22">
        <v>21095</v>
      </c>
      <c r="BE27" s="22">
        <v>37969</v>
      </c>
      <c r="BF27" s="22">
        <v>20217</v>
      </c>
      <c r="BG27" s="22">
        <v>95999</v>
      </c>
      <c r="BH27" s="22">
        <v>69022</v>
      </c>
      <c r="BI27" s="22">
        <v>9029</v>
      </c>
      <c r="BJ27" s="22">
        <v>8213</v>
      </c>
      <c r="BK27" s="22">
        <v>5906</v>
      </c>
      <c r="BL27" s="22">
        <v>2194</v>
      </c>
      <c r="BM27" s="22">
        <v>113218</v>
      </c>
      <c r="BN27" s="22">
        <v>3907</v>
      </c>
      <c r="BO27" s="22">
        <v>8335</v>
      </c>
      <c r="BP27" s="22">
        <v>5425</v>
      </c>
      <c r="BQ27" s="47">
        <f t="shared" si="4"/>
        <v>3988884</v>
      </c>
      <c r="BR27" s="25">
        <f t="shared" si="5"/>
        <v>116942</v>
      </c>
      <c r="BT27" s="45">
        <f t="shared" si="3"/>
        <v>1265592</v>
      </c>
      <c r="BU27" s="11">
        <f t="shared" si="6"/>
        <v>38478</v>
      </c>
      <c r="BV27" s="20">
        <f t="shared" si="7"/>
        <v>0.31727972034283275</v>
      </c>
    </row>
    <row r="28" spans="1:74">
      <c r="A28" s="9">
        <v>1983</v>
      </c>
      <c r="B28" s="22">
        <v>58936</v>
      </c>
      <c r="C28" s="22">
        <v>4614</v>
      </c>
      <c r="D28" s="22">
        <v>38415</v>
      </c>
      <c r="E28" s="22">
        <v>6551</v>
      </c>
      <c r="F28" s="22">
        <v>115553</v>
      </c>
      <c r="G28" s="22">
        <v>444493</v>
      </c>
      <c r="H28" s="22">
        <v>3263</v>
      </c>
      <c r="I28" s="22">
        <v>31570</v>
      </c>
      <c r="J28" s="22">
        <v>27704</v>
      </c>
      <c r="K28" s="22">
        <v>24606</v>
      </c>
      <c r="L28" s="22">
        <v>40596</v>
      </c>
      <c r="M28" s="22">
        <v>13218</v>
      </c>
      <c r="N28" s="22">
        <v>6848</v>
      </c>
      <c r="O28" s="22">
        <v>2981</v>
      </c>
      <c r="P28" s="22">
        <v>216444</v>
      </c>
      <c r="Q28" s="22">
        <v>86391</v>
      </c>
      <c r="R28" s="22">
        <v>5833</v>
      </c>
      <c r="S28" s="22">
        <v>2972</v>
      </c>
      <c r="T28" s="22">
        <v>12374</v>
      </c>
      <c r="U28" s="22">
        <v>2272</v>
      </c>
      <c r="V28" s="22">
        <v>2382</v>
      </c>
      <c r="W28" s="22">
        <v>3882</v>
      </c>
      <c r="X28" s="22">
        <v>3022</v>
      </c>
      <c r="Y28" s="22">
        <v>6458</v>
      </c>
      <c r="Z28" s="22">
        <v>6523</v>
      </c>
      <c r="AA28" s="22">
        <v>23641</v>
      </c>
      <c r="AB28" s="22">
        <v>21504</v>
      </c>
      <c r="AC28" s="22">
        <v>257287</v>
      </c>
      <c r="AD28" s="22">
        <v>5421</v>
      </c>
      <c r="AE28" s="22">
        <v>27603</v>
      </c>
      <c r="AF28" s="22">
        <v>13754</v>
      </c>
      <c r="AG28" s="22">
        <v>3652</v>
      </c>
      <c r="AH28" s="22">
        <v>1497</v>
      </c>
      <c r="AI28" s="22">
        <v>46703</v>
      </c>
      <c r="AJ28" s="22">
        <v>95429</v>
      </c>
      <c r="AK28" s="22">
        <v>58229</v>
      </c>
      <c r="AL28" s="22">
        <v>8108</v>
      </c>
      <c r="AM28" s="22">
        <v>1530</v>
      </c>
      <c r="AN28" s="22">
        <v>5176</v>
      </c>
      <c r="AO28" s="22">
        <v>69931</v>
      </c>
      <c r="AP28" s="22">
        <v>53509</v>
      </c>
      <c r="AQ28" s="22">
        <v>30424</v>
      </c>
      <c r="AR28" s="22">
        <v>635682</v>
      </c>
      <c r="AS28" s="22">
        <v>28523</v>
      </c>
      <c r="AT28" s="26">
        <v>12255</v>
      </c>
      <c r="AU28" s="22">
        <v>41478</v>
      </c>
      <c r="AV28" s="22">
        <v>7710</v>
      </c>
      <c r="AW28" s="22">
        <v>186043</v>
      </c>
      <c r="AX28" s="22">
        <v>24105</v>
      </c>
      <c r="AY28" s="22">
        <v>273347</v>
      </c>
      <c r="AZ28" s="22">
        <v>92401</v>
      </c>
      <c r="BA28" s="22">
        <v>336264</v>
      </c>
      <c r="BB28" s="22">
        <v>123714</v>
      </c>
      <c r="BC28" s="22">
        <v>20443</v>
      </c>
      <c r="BD28" s="22">
        <v>22709</v>
      </c>
      <c r="BE28" s="22">
        <v>39711</v>
      </c>
      <c r="BF28" s="22">
        <v>21355</v>
      </c>
      <c r="BG28" s="22">
        <v>100224</v>
      </c>
      <c r="BH28" s="22">
        <v>71574</v>
      </c>
      <c r="BI28" s="22">
        <v>9298</v>
      </c>
      <c r="BJ28" s="22">
        <v>8441</v>
      </c>
      <c r="BK28" s="22">
        <v>5964</v>
      </c>
      <c r="BL28" s="22">
        <v>2253</v>
      </c>
      <c r="BM28" s="22">
        <v>116304</v>
      </c>
      <c r="BN28" s="22">
        <v>3998</v>
      </c>
      <c r="BO28" s="22">
        <v>8502</v>
      </c>
      <c r="BP28" s="22">
        <v>5518</v>
      </c>
      <c r="BQ28" s="47">
        <f t="shared" si="4"/>
        <v>4089115</v>
      </c>
      <c r="BR28" s="25">
        <f t="shared" si="5"/>
        <v>100231</v>
      </c>
      <c r="BT28" s="45">
        <f t="shared" si="3"/>
        <v>1301756</v>
      </c>
      <c r="BU28" s="11">
        <f t="shared" si="6"/>
        <v>36164</v>
      </c>
      <c r="BV28" s="20">
        <f t="shared" si="7"/>
        <v>0.31834663490755333</v>
      </c>
    </row>
    <row r="29" spans="1:74">
      <c r="A29" s="9">
        <v>1984</v>
      </c>
      <c r="B29" s="22">
        <v>61240</v>
      </c>
      <c r="C29" s="22">
        <v>4725</v>
      </c>
      <c r="D29" s="22">
        <v>40259</v>
      </c>
      <c r="E29" s="22">
        <v>6653</v>
      </c>
      <c r="F29" s="22">
        <v>121237</v>
      </c>
      <c r="G29" s="22">
        <v>453409</v>
      </c>
      <c r="H29" s="22">
        <v>3303</v>
      </c>
      <c r="I29" s="22">
        <v>33620</v>
      </c>
      <c r="J29" s="22">
        <v>29290</v>
      </c>
      <c r="K29" s="22">
        <v>26563</v>
      </c>
      <c r="L29" s="22">
        <v>43310</v>
      </c>
      <c r="M29" s="22">
        <v>13415</v>
      </c>
      <c r="N29" s="22">
        <v>7069</v>
      </c>
      <c r="O29" s="22">
        <v>3056</v>
      </c>
      <c r="P29" s="22">
        <v>222352</v>
      </c>
      <c r="Q29" s="22">
        <v>88287</v>
      </c>
      <c r="R29" s="22">
        <v>6359</v>
      </c>
      <c r="S29" s="22">
        <v>3136</v>
      </c>
      <c r="T29" s="22">
        <v>12436</v>
      </c>
      <c r="U29" s="22">
        <v>2360</v>
      </c>
      <c r="V29" s="22">
        <v>2443</v>
      </c>
      <c r="W29" s="22">
        <v>3945</v>
      </c>
      <c r="X29" s="22">
        <v>3086</v>
      </c>
      <c r="Y29" s="22">
        <v>6380</v>
      </c>
      <c r="Z29" s="22">
        <v>6854</v>
      </c>
      <c r="AA29" s="22">
        <v>26138</v>
      </c>
      <c r="AB29" s="22">
        <v>22508</v>
      </c>
      <c r="AC29" s="22">
        <v>268758</v>
      </c>
      <c r="AD29" s="22">
        <v>5467</v>
      </c>
      <c r="AE29" s="22">
        <v>28977</v>
      </c>
      <c r="AF29" s="22">
        <v>13868</v>
      </c>
      <c r="AG29" s="22">
        <v>3690</v>
      </c>
      <c r="AH29" s="22">
        <v>1528</v>
      </c>
      <c r="AI29" s="22">
        <v>48673</v>
      </c>
      <c r="AJ29" s="22">
        <v>102339</v>
      </c>
      <c r="AK29" s="22">
        <v>60096</v>
      </c>
      <c r="AL29" s="22">
        <v>8271</v>
      </c>
      <c r="AM29" s="22">
        <v>1553</v>
      </c>
      <c r="AN29" s="22">
        <v>5205</v>
      </c>
      <c r="AO29" s="22">
        <v>72456</v>
      </c>
      <c r="AP29" s="22">
        <v>56521</v>
      </c>
      <c r="AQ29" s="22">
        <v>31949</v>
      </c>
      <c r="AR29" s="22">
        <v>641075</v>
      </c>
      <c r="AS29" s="22">
        <v>29083</v>
      </c>
      <c r="AT29" s="26">
        <v>12726</v>
      </c>
      <c r="AU29" s="22">
        <v>42947</v>
      </c>
      <c r="AV29" s="22">
        <v>8028</v>
      </c>
      <c r="AW29" s="22">
        <v>193642</v>
      </c>
      <c r="AX29" s="22">
        <v>26337</v>
      </c>
      <c r="AY29" s="22">
        <v>286366</v>
      </c>
      <c r="AZ29" s="22">
        <v>96124</v>
      </c>
      <c r="BA29" s="22">
        <v>343704</v>
      </c>
      <c r="BB29" s="22">
        <v>127909</v>
      </c>
      <c r="BC29" s="22">
        <v>21008</v>
      </c>
      <c r="BD29" s="22">
        <v>24280</v>
      </c>
      <c r="BE29" s="22">
        <v>42107</v>
      </c>
      <c r="BF29" s="22">
        <v>22582</v>
      </c>
      <c r="BG29" s="22">
        <v>104327</v>
      </c>
      <c r="BH29" s="22">
        <v>76394</v>
      </c>
      <c r="BI29" s="22">
        <v>9611</v>
      </c>
      <c r="BJ29" s="22">
        <v>8665</v>
      </c>
      <c r="BK29" s="22">
        <v>6019</v>
      </c>
      <c r="BL29" s="22">
        <v>2324</v>
      </c>
      <c r="BM29" s="22">
        <v>120856</v>
      </c>
      <c r="BN29" s="22">
        <v>4134</v>
      </c>
      <c r="BO29" s="22">
        <v>9047</v>
      </c>
      <c r="BP29" s="22">
        <v>5635</v>
      </c>
      <c r="BQ29" s="47">
        <f t="shared" si="4"/>
        <v>4227714</v>
      </c>
      <c r="BR29" s="25">
        <f t="shared" si="5"/>
        <v>138599</v>
      </c>
      <c r="BT29" s="45">
        <f t="shared" si="3"/>
        <v>1352096</v>
      </c>
      <c r="BU29" s="11">
        <f t="shared" si="6"/>
        <v>50340</v>
      </c>
      <c r="BV29" s="20">
        <f t="shared" si="7"/>
        <v>0.31981728186911412</v>
      </c>
    </row>
    <row r="30" spans="1:74">
      <c r="A30" s="9">
        <v>1985</v>
      </c>
      <c r="B30" s="22">
        <v>63146</v>
      </c>
      <c r="C30" s="22">
        <v>4832</v>
      </c>
      <c r="D30" s="22">
        <v>43533</v>
      </c>
      <c r="E30" s="22">
        <v>6731</v>
      </c>
      <c r="F30" s="22">
        <v>127816</v>
      </c>
      <c r="G30" s="22">
        <v>463560</v>
      </c>
      <c r="H30" s="22">
        <v>3363</v>
      </c>
      <c r="I30" s="22">
        <v>35780</v>
      </c>
      <c r="J30" s="22">
        <v>31163</v>
      </c>
      <c r="K30" s="22">
        <v>28583</v>
      </c>
      <c r="L30" s="22">
        <v>45755</v>
      </c>
      <c r="M30" s="22">
        <v>13739</v>
      </c>
      <c r="N30" s="22">
        <v>7174</v>
      </c>
      <c r="O30" s="22">
        <v>3107</v>
      </c>
      <c r="P30" s="22">
        <v>229675</v>
      </c>
      <c r="Q30" s="22">
        <v>90684</v>
      </c>
      <c r="R30" s="22">
        <v>6975</v>
      </c>
      <c r="S30" s="22">
        <v>3235</v>
      </c>
      <c r="T30" s="22">
        <v>12620</v>
      </c>
      <c r="U30" s="22">
        <v>2478</v>
      </c>
      <c r="V30" s="22">
        <v>2516</v>
      </c>
      <c r="W30" s="22">
        <v>4001</v>
      </c>
      <c r="X30" s="22">
        <v>3125</v>
      </c>
      <c r="Y30" s="22">
        <v>6379</v>
      </c>
      <c r="Z30" s="22">
        <v>7145</v>
      </c>
      <c r="AA30" s="22">
        <v>28866</v>
      </c>
      <c r="AB30" s="22">
        <v>23420</v>
      </c>
      <c r="AC30" s="22">
        <v>279689</v>
      </c>
      <c r="AD30" s="22">
        <v>5520</v>
      </c>
      <c r="AE30" s="22">
        <v>29975</v>
      </c>
      <c r="AF30" s="22">
        <v>13965</v>
      </c>
      <c r="AG30" s="22">
        <v>3752</v>
      </c>
      <c r="AH30" s="22">
        <v>1560</v>
      </c>
      <c r="AI30" s="22">
        <v>50726</v>
      </c>
      <c r="AJ30" s="22">
        <v>107750</v>
      </c>
      <c r="AK30" s="22">
        <v>62251</v>
      </c>
      <c r="AL30" s="22">
        <v>8528</v>
      </c>
      <c r="AM30" s="22">
        <v>1561</v>
      </c>
      <c r="AN30" s="22">
        <v>5286</v>
      </c>
      <c r="AO30" s="22">
        <v>75390</v>
      </c>
      <c r="AP30" s="22">
        <v>60340</v>
      </c>
      <c r="AQ30" s="22">
        <v>33473</v>
      </c>
      <c r="AR30" s="22">
        <v>647670</v>
      </c>
      <c r="AS30" s="22">
        <v>29428</v>
      </c>
      <c r="AT30" s="26">
        <v>13232</v>
      </c>
      <c r="AU30" s="22">
        <v>45038</v>
      </c>
      <c r="AV30" s="22">
        <v>8273</v>
      </c>
      <c r="AW30" s="22">
        <v>203237</v>
      </c>
      <c r="AX30" s="22">
        <v>29042</v>
      </c>
      <c r="AY30" s="22">
        <v>299228</v>
      </c>
      <c r="AZ30" s="22">
        <v>99593</v>
      </c>
      <c r="BA30" s="22">
        <v>351186</v>
      </c>
      <c r="BB30" s="22">
        <v>132378</v>
      </c>
      <c r="BC30" s="22">
        <v>21681</v>
      </c>
      <c r="BD30" s="22">
        <v>26157</v>
      </c>
      <c r="BE30" s="22">
        <v>44174</v>
      </c>
      <c r="BF30" s="22">
        <v>23485</v>
      </c>
      <c r="BG30" s="22">
        <v>108078</v>
      </c>
      <c r="BH30" s="22">
        <v>81979</v>
      </c>
      <c r="BI30" s="22">
        <v>10072</v>
      </c>
      <c r="BJ30" s="22">
        <v>8898</v>
      </c>
      <c r="BK30" s="22">
        <v>6081</v>
      </c>
      <c r="BL30" s="22">
        <v>2404</v>
      </c>
      <c r="BM30" s="22">
        <v>125702</v>
      </c>
      <c r="BN30" s="22">
        <v>4295</v>
      </c>
      <c r="BO30" s="22">
        <v>9588</v>
      </c>
      <c r="BP30" s="22">
        <v>5761</v>
      </c>
      <c r="BQ30" s="47">
        <f t="shared" si="4"/>
        <v>4375827</v>
      </c>
      <c r="BR30" s="25">
        <f t="shared" si="5"/>
        <v>148113</v>
      </c>
      <c r="BT30" s="45">
        <f t="shared" si="3"/>
        <v>1408847</v>
      </c>
      <c r="BU30" s="11">
        <f t="shared" si="6"/>
        <v>56751</v>
      </c>
      <c r="BV30" s="20">
        <f t="shared" si="7"/>
        <v>0.32196131154179541</v>
      </c>
    </row>
    <row r="31" spans="1:74">
      <c r="A31" s="9">
        <v>1986</v>
      </c>
      <c r="B31" s="22">
        <v>64585</v>
      </c>
      <c r="C31" s="22">
        <v>4964</v>
      </c>
      <c r="D31" s="22">
        <v>45570</v>
      </c>
      <c r="E31" s="22">
        <v>6835</v>
      </c>
      <c r="F31" s="22">
        <v>134906</v>
      </c>
      <c r="G31" s="22">
        <v>474496</v>
      </c>
      <c r="H31" s="22">
        <v>3397</v>
      </c>
      <c r="I31" s="22">
        <v>37975</v>
      </c>
      <c r="J31" s="22">
        <v>33065</v>
      </c>
      <c r="K31" s="22">
        <v>30197</v>
      </c>
      <c r="L31" s="22">
        <v>48003</v>
      </c>
      <c r="M31" s="22">
        <v>14089</v>
      </c>
      <c r="N31" s="22">
        <v>7391</v>
      </c>
      <c r="O31" s="22">
        <v>3236</v>
      </c>
      <c r="P31" s="22">
        <v>237559</v>
      </c>
      <c r="Q31" s="22">
        <v>91239</v>
      </c>
      <c r="R31" s="22">
        <v>7677</v>
      </c>
      <c r="S31" s="22">
        <v>3313</v>
      </c>
      <c r="T31" s="22">
        <v>12769</v>
      </c>
      <c r="U31" s="22">
        <v>2604</v>
      </c>
      <c r="V31" s="22">
        <v>2582</v>
      </c>
      <c r="W31" s="22">
        <v>4066</v>
      </c>
      <c r="X31" s="22">
        <v>3182</v>
      </c>
      <c r="Y31" s="22">
        <v>6204</v>
      </c>
      <c r="Z31" s="22">
        <v>7291</v>
      </c>
      <c r="AA31" s="22">
        <v>31669</v>
      </c>
      <c r="AB31" s="22">
        <v>24318</v>
      </c>
      <c r="AC31" s="22">
        <v>290485</v>
      </c>
      <c r="AD31" s="22">
        <v>5584</v>
      </c>
      <c r="AE31" s="22">
        <v>31456</v>
      </c>
      <c r="AF31" s="22">
        <v>14069</v>
      </c>
      <c r="AG31" s="22">
        <v>3802</v>
      </c>
      <c r="AH31" s="22">
        <v>1584</v>
      </c>
      <c r="AI31" s="22">
        <v>53384</v>
      </c>
      <c r="AJ31" s="22">
        <v>113412</v>
      </c>
      <c r="AK31" s="22">
        <v>63613</v>
      </c>
      <c r="AL31" s="22">
        <v>8874</v>
      </c>
      <c r="AM31" s="22">
        <v>1572</v>
      </c>
      <c r="AN31" s="22">
        <v>5296</v>
      </c>
      <c r="AO31" s="22">
        <v>78475</v>
      </c>
      <c r="AP31" s="22">
        <v>64101</v>
      </c>
      <c r="AQ31" s="22">
        <v>34673</v>
      </c>
      <c r="AR31" s="22">
        <v>654778</v>
      </c>
      <c r="AS31" s="22">
        <v>30165</v>
      </c>
      <c r="AT31" s="26">
        <v>13768</v>
      </c>
      <c r="AU31" s="22">
        <v>46564</v>
      </c>
      <c r="AV31" s="22">
        <v>8929</v>
      </c>
      <c r="AW31" s="22">
        <v>211055</v>
      </c>
      <c r="AX31" s="22">
        <v>30912</v>
      </c>
      <c r="AY31" s="22">
        <v>312514</v>
      </c>
      <c r="AZ31" s="22">
        <v>104972</v>
      </c>
      <c r="BA31" s="22">
        <v>358452</v>
      </c>
      <c r="BB31" s="22">
        <v>137113</v>
      </c>
      <c r="BC31" s="22">
        <v>22385</v>
      </c>
      <c r="BD31" s="22">
        <v>27843</v>
      </c>
      <c r="BE31" s="22">
        <v>46416</v>
      </c>
      <c r="BF31" s="22">
        <v>24781</v>
      </c>
      <c r="BG31" s="22">
        <v>111739</v>
      </c>
      <c r="BH31" s="22">
        <v>86336</v>
      </c>
      <c r="BI31" s="22">
        <v>10499</v>
      </c>
      <c r="BJ31" s="22">
        <v>9119</v>
      </c>
      <c r="BK31" s="22">
        <v>6137</v>
      </c>
      <c r="BL31" s="22">
        <v>2460</v>
      </c>
      <c r="BM31" s="22">
        <v>130788</v>
      </c>
      <c r="BN31" s="22">
        <v>4508</v>
      </c>
      <c r="BO31" s="22">
        <v>9867</v>
      </c>
      <c r="BP31" s="22">
        <v>5882</v>
      </c>
      <c r="BQ31" s="47">
        <f t="shared" si="4"/>
        <v>4521544</v>
      </c>
      <c r="BR31" s="25">
        <f t="shared" si="5"/>
        <v>145717</v>
      </c>
      <c r="BT31" s="45">
        <f t="shared" si="3"/>
        <v>1462833</v>
      </c>
      <c r="BU31" s="11">
        <f t="shared" si="6"/>
        <v>53986</v>
      </c>
      <c r="BV31" s="20">
        <f t="shared" si="7"/>
        <v>0.32352510558340247</v>
      </c>
    </row>
    <row r="32" spans="1:74">
      <c r="A32" s="9">
        <v>1987</v>
      </c>
      <c r="B32" s="22">
        <v>66159</v>
      </c>
      <c r="C32" s="22">
        <v>5102</v>
      </c>
      <c r="D32" s="22">
        <v>46805</v>
      </c>
      <c r="E32" s="22">
        <v>6931</v>
      </c>
      <c r="F32" s="22">
        <v>140970</v>
      </c>
      <c r="G32" s="22">
        <v>488315</v>
      </c>
      <c r="H32" s="22">
        <v>3419</v>
      </c>
      <c r="I32" s="22">
        <v>40509</v>
      </c>
      <c r="J32" s="22">
        <v>35123</v>
      </c>
      <c r="K32" s="22">
        <v>32373</v>
      </c>
      <c r="L32" s="22">
        <v>50446</v>
      </c>
      <c r="M32" s="22">
        <v>14427</v>
      </c>
      <c r="N32" s="22">
        <v>7571</v>
      </c>
      <c r="O32" s="22">
        <v>3375</v>
      </c>
      <c r="P32" s="22">
        <v>244033</v>
      </c>
      <c r="Q32" s="22">
        <v>93195</v>
      </c>
      <c r="R32" s="22">
        <v>8518</v>
      </c>
      <c r="S32" s="22">
        <v>3373</v>
      </c>
      <c r="T32" s="22">
        <v>12985</v>
      </c>
      <c r="U32" s="22">
        <v>2733</v>
      </c>
      <c r="V32" s="22">
        <v>2667</v>
      </c>
      <c r="W32" s="22">
        <v>4119</v>
      </c>
      <c r="X32" s="22">
        <v>3232</v>
      </c>
      <c r="Y32" s="22">
        <v>6268</v>
      </c>
      <c r="Z32" s="22">
        <v>7595</v>
      </c>
      <c r="AA32" s="22">
        <v>34566</v>
      </c>
      <c r="AB32" s="22">
        <v>25788</v>
      </c>
      <c r="AC32" s="22">
        <v>301406</v>
      </c>
      <c r="AD32" s="22">
        <v>5634</v>
      </c>
      <c r="AE32" s="22">
        <v>32522</v>
      </c>
      <c r="AF32" s="22">
        <v>14159</v>
      </c>
      <c r="AG32" s="22">
        <v>3844</v>
      </c>
      <c r="AH32" s="22">
        <v>1609</v>
      </c>
      <c r="AI32" s="22">
        <v>56589</v>
      </c>
      <c r="AJ32" s="22">
        <v>120524</v>
      </c>
      <c r="AK32" s="22">
        <v>65521</v>
      </c>
      <c r="AL32" s="22">
        <v>9198</v>
      </c>
      <c r="AM32" s="22">
        <v>1583</v>
      </c>
      <c r="AN32" s="22">
        <v>5347</v>
      </c>
      <c r="AO32" s="22">
        <v>81797</v>
      </c>
      <c r="AP32" s="22">
        <v>67492</v>
      </c>
      <c r="AQ32" s="22">
        <v>36647</v>
      </c>
      <c r="AR32" s="22">
        <v>665298</v>
      </c>
      <c r="AS32" s="22">
        <v>31056</v>
      </c>
      <c r="AT32" s="26">
        <v>14346</v>
      </c>
      <c r="AU32" s="22">
        <v>48098</v>
      </c>
      <c r="AV32" s="22">
        <v>9279</v>
      </c>
      <c r="AW32" s="22">
        <v>222320</v>
      </c>
      <c r="AX32" s="22">
        <v>32707</v>
      </c>
      <c r="AY32" s="22">
        <v>328022</v>
      </c>
      <c r="AZ32" s="22">
        <v>109414</v>
      </c>
      <c r="BA32" s="22">
        <v>364254</v>
      </c>
      <c r="BB32" s="22">
        <v>142003</v>
      </c>
      <c r="BC32" s="22">
        <v>23211</v>
      </c>
      <c r="BD32" s="22">
        <v>29382</v>
      </c>
      <c r="BE32" s="22">
        <v>49158</v>
      </c>
      <c r="BF32" s="22">
        <v>26079</v>
      </c>
      <c r="BG32" s="22">
        <v>115408</v>
      </c>
      <c r="BH32" s="22">
        <v>91556</v>
      </c>
      <c r="BI32" s="22">
        <v>10864</v>
      </c>
      <c r="BJ32" s="22">
        <v>9339</v>
      </c>
      <c r="BK32" s="22">
        <v>6198</v>
      </c>
      <c r="BL32" s="22">
        <v>2509</v>
      </c>
      <c r="BM32" s="22">
        <v>135834</v>
      </c>
      <c r="BN32" s="22">
        <v>4624</v>
      </c>
      <c r="BO32" s="22">
        <v>10288</v>
      </c>
      <c r="BP32" s="22">
        <v>6005</v>
      </c>
      <c r="BQ32" s="47">
        <f t="shared" si="4"/>
        <v>4681721</v>
      </c>
      <c r="BR32" s="25">
        <f t="shared" si="5"/>
        <v>160177</v>
      </c>
      <c r="BT32" s="45">
        <f t="shared" si="3"/>
        <v>1519160</v>
      </c>
      <c r="BU32" s="11">
        <f t="shared" si="6"/>
        <v>56327</v>
      </c>
      <c r="BV32" s="20">
        <f t="shared" si="7"/>
        <v>0.32448751217767996</v>
      </c>
    </row>
    <row r="33" spans="1:80">
      <c r="A33" s="9">
        <v>1988</v>
      </c>
      <c r="B33" s="22">
        <v>67619</v>
      </c>
      <c r="C33" s="22">
        <v>5238</v>
      </c>
      <c r="D33" s="22">
        <v>47697</v>
      </c>
      <c r="E33" s="22">
        <v>7006</v>
      </c>
      <c r="F33" s="22">
        <v>147652</v>
      </c>
      <c r="G33" s="22">
        <v>502578</v>
      </c>
      <c r="H33" s="22">
        <v>3711</v>
      </c>
      <c r="I33" s="22">
        <v>43020</v>
      </c>
      <c r="J33" s="22">
        <v>37206</v>
      </c>
      <c r="K33" s="22">
        <v>33920</v>
      </c>
      <c r="L33" s="22">
        <v>53646</v>
      </c>
      <c r="M33" s="22">
        <v>14743</v>
      </c>
      <c r="N33" s="22">
        <v>7772</v>
      </c>
      <c r="O33" s="22">
        <v>3557</v>
      </c>
      <c r="P33" s="22">
        <v>249241</v>
      </c>
      <c r="Q33" s="22">
        <v>95082</v>
      </c>
      <c r="R33" s="22">
        <v>9539</v>
      </c>
      <c r="S33" s="22">
        <v>3454</v>
      </c>
      <c r="T33" s="22">
        <v>13116</v>
      </c>
      <c r="U33" s="22">
        <v>2873</v>
      </c>
      <c r="V33" s="22">
        <v>2736</v>
      </c>
      <c r="W33" s="22">
        <v>4186</v>
      </c>
      <c r="X33" s="22">
        <v>3297</v>
      </c>
      <c r="Y33" s="22">
        <v>6338</v>
      </c>
      <c r="Z33" s="22">
        <v>7960</v>
      </c>
      <c r="AA33" s="22">
        <v>37554</v>
      </c>
      <c r="AB33" s="22">
        <v>27068</v>
      </c>
      <c r="AC33" s="22">
        <v>311593</v>
      </c>
      <c r="AD33" s="22">
        <v>5695</v>
      </c>
      <c r="AE33" s="22">
        <v>34271</v>
      </c>
      <c r="AF33" s="22">
        <v>14247</v>
      </c>
      <c r="AG33" s="22">
        <v>3885</v>
      </c>
      <c r="AH33" s="22">
        <v>1645</v>
      </c>
      <c r="AI33" s="22">
        <v>58413</v>
      </c>
      <c r="AJ33" s="22">
        <v>126593</v>
      </c>
      <c r="AK33" s="22">
        <v>68018</v>
      </c>
      <c r="AL33" s="22">
        <v>9505</v>
      </c>
      <c r="AM33" s="22">
        <v>1662</v>
      </c>
      <c r="AN33" s="22">
        <v>5384</v>
      </c>
      <c r="AO33" s="22">
        <v>85114</v>
      </c>
      <c r="AP33" s="22">
        <v>71014</v>
      </c>
      <c r="AQ33" s="22">
        <v>38354</v>
      </c>
      <c r="AR33" s="22">
        <v>674322</v>
      </c>
      <c r="AS33" s="22">
        <v>32524</v>
      </c>
      <c r="AT33" s="26">
        <v>14946</v>
      </c>
      <c r="AU33" s="22">
        <v>49998</v>
      </c>
      <c r="AV33" s="22">
        <v>9625</v>
      </c>
      <c r="AW33" s="22">
        <v>232997</v>
      </c>
      <c r="AX33" s="22">
        <v>35020</v>
      </c>
      <c r="AY33" s="22">
        <v>343562</v>
      </c>
      <c r="AZ33" s="22">
        <v>113907</v>
      </c>
      <c r="BA33" s="22">
        <v>369406</v>
      </c>
      <c r="BB33" s="22">
        <v>146873</v>
      </c>
      <c r="BC33" s="22">
        <v>23838</v>
      </c>
      <c r="BD33" s="22">
        <v>30991</v>
      </c>
      <c r="BE33" s="22">
        <v>52008</v>
      </c>
      <c r="BF33" s="22">
        <v>27203</v>
      </c>
      <c r="BG33" s="22">
        <v>119049</v>
      </c>
      <c r="BH33" s="22">
        <v>96373</v>
      </c>
      <c r="BI33" s="22">
        <v>11290</v>
      </c>
      <c r="BJ33" s="22">
        <v>9570</v>
      </c>
      <c r="BK33" s="22">
        <v>6260</v>
      </c>
      <c r="BL33" s="22">
        <v>2589</v>
      </c>
      <c r="BM33" s="22">
        <v>142329</v>
      </c>
      <c r="BN33" s="22">
        <v>4784</v>
      </c>
      <c r="BO33" s="22">
        <v>10549</v>
      </c>
      <c r="BP33" s="22">
        <v>6152</v>
      </c>
      <c r="BQ33" s="47">
        <f t="shared" si="4"/>
        <v>4839367</v>
      </c>
      <c r="BR33" s="25">
        <f t="shared" si="5"/>
        <v>157646</v>
      </c>
      <c r="BT33" s="45">
        <f t="shared" si="3"/>
        <v>1574247</v>
      </c>
      <c r="BU33" s="11">
        <f t="shared" si="6"/>
        <v>55087</v>
      </c>
      <c r="BV33" s="20">
        <f t="shared" si="7"/>
        <v>0.32530018905365105</v>
      </c>
    </row>
    <row r="34" spans="1:80">
      <c r="A34" s="9">
        <v>1989</v>
      </c>
      <c r="B34" s="22">
        <v>69335</v>
      </c>
      <c r="C34" s="22">
        <v>5404</v>
      </c>
      <c r="D34" s="22">
        <v>48750</v>
      </c>
      <c r="E34" s="22">
        <v>7096</v>
      </c>
      <c r="F34" s="22">
        <v>154420</v>
      </c>
      <c r="G34" s="22">
        <v>515301</v>
      </c>
      <c r="H34" s="22">
        <v>3835</v>
      </c>
      <c r="I34" s="22">
        <v>45781</v>
      </c>
      <c r="J34" s="22">
        <v>39006</v>
      </c>
      <c r="K34" s="22">
        <v>35412</v>
      </c>
      <c r="L34" s="22">
        <v>57896</v>
      </c>
      <c r="M34" s="22">
        <v>15190</v>
      </c>
      <c r="N34" s="22">
        <v>8119</v>
      </c>
      <c r="O34" s="22">
        <v>3764</v>
      </c>
      <c r="P34" s="22">
        <v>253580</v>
      </c>
      <c r="Q34" s="22">
        <v>97034</v>
      </c>
      <c r="R34" s="22">
        <v>10690</v>
      </c>
      <c r="S34" s="22">
        <v>3521</v>
      </c>
      <c r="T34" s="22">
        <v>13257</v>
      </c>
      <c r="U34" s="22">
        <v>3108</v>
      </c>
      <c r="V34" s="22">
        <v>2817</v>
      </c>
      <c r="W34" s="22">
        <v>4260</v>
      </c>
      <c r="X34" s="22">
        <v>3379</v>
      </c>
      <c r="Y34" s="22">
        <v>6368</v>
      </c>
      <c r="Z34" s="22">
        <v>8189</v>
      </c>
      <c r="AA34" s="22">
        <v>39871</v>
      </c>
      <c r="AB34" s="22">
        <v>28310</v>
      </c>
      <c r="AC34" s="22">
        <v>318594</v>
      </c>
      <c r="AD34" s="22">
        <v>5753</v>
      </c>
      <c r="AE34" s="22">
        <v>35869</v>
      </c>
      <c r="AF34" s="22">
        <v>14360</v>
      </c>
      <c r="AG34" s="22">
        <v>3927</v>
      </c>
      <c r="AH34" s="22">
        <v>1683</v>
      </c>
      <c r="AI34" s="22">
        <v>61044</v>
      </c>
      <c r="AJ34" s="22">
        <v>134064</v>
      </c>
      <c r="AK34" s="22">
        <v>72109</v>
      </c>
      <c r="AL34" s="22">
        <v>9774</v>
      </c>
      <c r="AM34" s="22">
        <v>1574</v>
      </c>
      <c r="AN34" s="22">
        <v>5439</v>
      </c>
      <c r="AO34" s="22">
        <v>88204</v>
      </c>
      <c r="AP34" s="22">
        <v>74548</v>
      </c>
      <c r="AQ34" s="22">
        <v>40363</v>
      </c>
      <c r="AR34" s="22">
        <v>682919</v>
      </c>
      <c r="AS34" s="22">
        <v>32827</v>
      </c>
      <c r="AT34" s="26">
        <v>15594</v>
      </c>
      <c r="AU34" s="22">
        <v>51666</v>
      </c>
      <c r="AV34" s="22">
        <v>9981</v>
      </c>
      <c r="AW34" s="22">
        <v>244148</v>
      </c>
      <c r="AX34" s="22">
        <v>36251</v>
      </c>
      <c r="AY34" s="22">
        <v>354374</v>
      </c>
      <c r="AZ34" s="22">
        <v>117747</v>
      </c>
      <c r="BA34" s="22">
        <v>376598</v>
      </c>
      <c r="BB34" s="22">
        <v>151452</v>
      </c>
      <c r="BC34" s="22">
        <v>24507</v>
      </c>
      <c r="BD34" s="22">
        <v>32337</v>
      </c>
      <c r="BE34" s="22">
        <v>55249</v>
      </c>
      <c r="BF34" s="22">
        <v>28794</v>
      </c>
      <c r="BG34" s="22">
        <v>122614</v>
      </c>
      <c r="BH34" s="22">
        <v>101869</v>
      </c>
      <c r="BI34" s="22">
        <v>11732</v>
      </c>
      <c r="BJ34" s="22">
        <v>9813</v>
      </c>
      <c r="BK34" s="22">
        <v>6331</v>
      </c>
      <c r="BL34" s="22">
        <v>2660</v>
      </c>
      <c r="BM34" s="22">
        <v>148121</v>
      </c>
      <c r="BN34" s="22">
        <v>5031</v>
      </c>
      <c r="BO34" s="22">
        <v>10843</v>
      </c>
      <c r="BP34" s="22">
        <v>6300</v>
      </c>
      <c r="BQ34" s="47">
        <f t="shared" si="4"/>
        <v>4990756</v>
      </c>
      <c r="BR34" s="25">
        <f t="shared" si="5"/>
        <v>151389</v>
      </c>
      <c r="BT34" s="45">
        <f t="shared" si="3"/>
        <v>1630370</v>
      </c>
      <c r="BU34" s="11">
        <f t="shared" si="6"/>
        <v>56123</v>
      </c>
      <c r="BV34" s="20">
        <f t="shared" si="7"/>
        <v>0.32667796221654594</v>
      </c>
    </row>
    <row r="35" spans="1:80" s="3" customFormat="1">
      <c r="A35" s="10">
        <v>1990</v>
      </c>
      <c r="B35" s="6">
        <v>71258</v>
      </c>
      <c r="C35" s="6">
        <v>5554</v>
      </c>
      <c r="D35" s="6">
        <v>48938</v>
      </c>
      <c r="E35" s="6">
        <v>7193</v>
      </c>
      <c r="F35" s="6">
        <v>161365</v>
      </c>
      <c r="G35" s="6">
        <v>528442</v>
      </c>
      <c r="H35" s="6">
        <v>3793</v>
      </c>
      <c r="I35" s="6">
        <v>48433</v>
      </c>
      <c r="J35" s="6">
        <v>40573</v>
      </c>
      <c r="K35" s="6">
        <v>36663</v>
      </c>
      <c r="L35" s="6">
        <v>61703</v>
      </c>
      <c r="M35" s="6">
        <v>15611</v>
      </c>
      <c r="N35" s="6">
        <v>8222</v>
      </c>
      <c r="O35" s="6">
        <v>3916</v>
      </c>
      <c r="P35" s="6">
        <v>257245</v>
      </c>
      <c r="Q35" s="6">
        <v>98608</v>
      </c>
      <c r="R35" s="6">
        <v>11880</v>
      </c>
      <c r="S35" s="6">
        <v>3628</v>
      </c>
      <c r="T35" s="6">
        <v>13405</v>
      </c>
      <c r="U35" s="6">
        <v>3284</v>
      </c>
      <c r="V35" s="6">
        <v>2885</v>
      </c>
      <c r="W35" s="6">
        <v>4324</v>
      </c>
      <c r="X35" s="6">
        <v>3488</v>
      </c>
      <c r="Y35" s="6">
        <v>6391</v>
      </c>
      <c r="Z35" s="6">
        <v>8402</v>
      </c>
      <c r="AA35" s="6">
        <v>42300</v>
      </c>
      <c r="AB35" s="6">
        <v>29544</v>
      </c>
      <c r="AC35" s="6">
        <v>324872</v>
      </c>
      <c r="AD35" s="6">
        <v>5800</v>
      </c>
      <c r="AE35" s="6">
        <v>38057</v>
      </c>
      <c r="AF35" s="6">
        <v>14465</v>
      </c>
      <c r="AG35" s="6">
        <v>3982</v>
      </c>
      <c r="AH35" s="6">
        <v>1721</v>
      </c>
      <c r="AI35" s="6">
        <v>63616</v>
      </c>
      <c r="AJ35" s="6">
        <v>140124</v>
      </c>
      <c r="AK35" s="6">
        <v>74828</v>
      </c>
      <c r="AL35" s="6">
        <v>10079</v>
      </c>
      <c r="AM35" s="6">
        <v>1706</v>
      </c>
      <c r="AN35" s="6">
        <v>5522</v>
      </c>
      <c r="AO35" s="6">
        <v>91060</v>
      </c>
      <c r="AP35" s="6">
        <v>78177</v>
      </c>
      <c r="AQ35" s="6">
        <v>43022</v>
      </c>
      <c r="AR35" s="6">
        <v>692355</v>
      </c>
      <c r="AS35" s="6">
        <v>33583</v>
      </c>
      <c r="AT35" s="25">
        <v>16192</v>
      </c>
      <c r="AU35" s="6">
        <v>53313</v>
      </c>
      <c r="AV35" s="6">
        <v>10214</v>
      </c>
      <c r="AW35" s="6">
        <v>254852</v>
      </c>
      <c r="AX35" s="6">
        <v>39150</v>
      </c>
      <c r="AY35" s="6">
        <v>365558</v>
      </c>
      <c r="AZ35" s="6">
        <v>121674</v>
      </c>
      <c r="BA35" s="6">
        <v>380635</v>
      </c>
      <c r="BB35" s="6">
        <v>155969</v>
      </c>
      <c r="BC35" s="6">
        <v>25070</v>
      </c>
      <c r="BD35" s="6">
        <v>33426</v>
      </c>
      <c r="BE35" s="6">
        <v>58174</v>
      </c>
      <c r="BF35" s="6">
        <v>29900</v>
      </c>
      <c r="BG35" s="6">
        <v>125493</v>
      </c>
      <c r="BH35" s="6">
        <v>107657</v>
      </c>
      <c r="BI35" s="6">
        <v>12119</v>
      </c>
      <c r="BJ35" s="6">
        <v>10034</v>
      </c>
      <c r="BK35" s="6">
        <v>6401</v>
      </c>
      <c r="BL35" s="6">
        <v>2658</v>
      </c>
      <c r="BM35" s="6">
        <v>153416</v>
      </c>
      <c r="BN35" s="6">
        <v>5210</v>
      </c>
      <c r="BO35" s="6">
        <v>11294</v>
      </c>
      <c r="BP35" s="6">
        <v>6443</v>
      </c>
      <c r="BQ35" s="47">
        <f>SUM(B35:BP35)</f>
        <v>5134869</v>
      </c>
      <c r="BR35" s="25">
        <f t="shared" si="5"/>
        <v>144113</v>
      </c>
      <c r="BT35" s="45">
        <f t="shared" si="3"/>
        <v>1683469</v>
      </c>
      <c r="BU35" s="11">
        <f t="shared" si="6"/>
        <v>53099</v>
      </c>
      <c r="BV35" s="61">
        <f t="shared" si="7"/>
        <v>0.32785042812192483</v>
      </c>
    </row>
    <row r="36" spans="1:80">
      <c r="A36" s="9">
        <v>1991</v>
      </c>
      <c r="B36" s="22">
        <v>72461</v>
      </c>
      <c r="C36" s="22">
        <v>5708</v>
      </c>
      <c r="D36" s="22">
        <v>49756</v>
      </c>
      <c r="E36" s="22">
        <v>7253</v>
      </c>
      <c r="F36" s="22">
        <v>166209</v>
      </c>
      <c r="G36" s="22">
        <v>539235</v>
      </c>
      <c r="H36" s="22">
        <v>3880</v>
      </c>
      <c r="I36" s="22">
        <v>50610</v>
      </c>
      <c r="J36" s="22">
        <v>41827</v>
      </c>
      <c r="K36" s="22">
        <v>37582</v>
      </c>
      <c r="L36" s="22">
        <v>65815</v>
      </c>
      <c r="M36" s="22">
        <v>16022</v>
      </c>
      <c r="N36" s="22">
        <v>8540</v>
      </c>
      <c r="O36" s="22">
        <v>4010</v>
      </c>
      <c r="P36" s="22">
        <v>261363</v>
      </c>
      <c r="Q36" s="22">
        <v>99951</v>
      </c>
      <c r="R36" s="22">
        <v>12651</v>
      </c>
      <c r="S36" s="22">
        <v>3682</v>
      </c>
      <c r="T36" s="22">
        <v>13675</v>
      </c>
      <c r="U36" s="22">
        <v>3410</v>
      </c>
      <c r="V36" s="22">
        <v>3027</v>
      </c>
      <c r="W36" s="22">
        <v>4385</v>
      </c>
      <c r="X36" s="22">
        <v>3558</v>
      </c>
      <c r="Y36" s="22">
        <v>6538</v>
      </c>
      <c r="Z36" s="22">
        <v>8723</v>
      </c>
      <c r="AA36" s="22">
        <v>43899</v>
      </c>
      <c r="AB36" s="22">
        <v>30558</v>
      </c>
      <c r="AC36" s="22">
        <v>330134</v>
      </c>
      <c r="AD36" s="22">
        <v>5913</v>
      </c>
      <c r="AE36" s="22">
        <v>39214</v>
      </c>
      <c r="AF36" s="22">
        <v>14561</v>
      </c>
      <c r="AG36" s="22">
        <v>4122</v>
      </c>
      <c r="AH36" s="22">
        <v>1771</v>
      </c>
      <c r="AI36" s="22">
        <v>66105</v>
      </c>
      <c r="AJ36" s="22">
        <v>144499</v>
      </c>
      <c r="AK36" s="22">
        <v>77405</v>
      </c>
      <c r="AL36" s="22">
        <v>10402</v>
      </c>
      <c r="AM36" s="22">
        <v>1707</v>
      </c>
      <c r="AN36" s="22">
        <v>5620</v>
      </c>
      <c r="AO36" s="22">
        <v>92778</v>
      </c>
      <c r="AP36" s="22">
        <v>80857</v>
      </c>
      <c r="AQ36" s="22">
        <v>44130</v>
      </c>
      <c r="AR36" s="22">
        <v>704372</v>
      </c>
      <c r="AS36" s="22">
        <v>34371</v>
      </c>
      <c r="AT36" s="26">
        <v>16643</v>
      </c>
      <c r="AU36" s="22">
        <v>54422</v>
      </c>
      <c r="AV36" s="22">
        <v>10448</v>
      </c>
      <c r="AW36" s="22">
        <v>265031</v>
      </c>
      <c r="AX36" s="22">
        <v>41679</v>
      </c>
      <c r="AY36" s="22">
        <v>374916</v>
      </c>
      <c r="AZ36" s="22">
        <v>123843</v>
      </c>
      <c r="BA36" s="22">
        <v>383628</v>
      </c>
      <c r="BB36" s="22">
        <v>160535</v>
      </c>
      <c r="BC36" s="22">
        <v>25508</v>
      </c>
      <c r="BD36" s="22">
        <v>34489</v>
      </c>
      <c r="BE36" s="22">
        <v>60353</v>
      </c>
      <c r="BF36" s="22">
        <v>30872</v>
      </c>
      <c r="BG36" s="22">
        <v>128538</v>
      </c>
      <c r="BH36" s="22">
        <v>112179</v>
      </c>
      <c r="BI36" s="22">
        <v>12472</v>
      </c>
      <c r="BJ36" s="22">
        <v>10316</v>
      </c>
      <c r="BK36" s="22">
        <v>6526</v>
      </c>
      <c r="BL36" s="22">
        <v>2708</v>
      </c>
      <c r="BM36" s="22">
        <v>156671</v>
      </c>
      <c r="BN36" s="22">
        <v>5323</v>
      </c>
      <c r="BO36" s="22">
        <v>11576</v>
      </c>
      <c r="BP36" s="22">
        <v>6553</v>
      </c>
      <c r="BQ36" s="47">
        <f t="shared" ref="BQ36:BQ46" si="8">SUM(B36:BP36)</f>
        <v>5257518</v>
      </c>
      <c r="BR36" s="25">
        <f t="shared" si="5"/>
        <v>122649</v>
      </c>
      <c r="BT36" s="45">
        <f t="shared" si="3"/>
        <v>1727186</v>
      </c>
      <c r="BU36" s="11">
        <f t="shared" si="6"/>
        <v>43717</v>
      </c>
      <c r="BV36" s="20">
        <f t="shared" si="7"/>
        <v>0.32851737264618019</v>
      </c>
    </row>
    <row r="37" spans="1:80">
      <c r="A37" s="9">
        <v>1992</v>
      </c>
      <c r="B37" s="22">
        <v>73269</v>
      </c>
      <c r="C37" s="22">
        <v>5758</v>
      </c>
      <c r="D37" s="22">
        <v>50958</v>
      </c>
      <c r="E37" s="22">
        <v>7318</v>
      </c>
      <c r="F37" s="22">
        <v>169494</v>
      </c>
      <c r="G37" s="22">
        <v>545285</v>
      </c>
      <c r="H37" s="22">
        <v>4155</v>
      </c>
      <c r="I37" s="22">
        <v>52112</v>
      </c>
      <c r="J37" s="22">
        <v>43008</v>
      </c>
      <c r="K37" s="22">
        <v>39396</v>
      </c>
      <c r="L37" s="22">
        <v>68860</v>
      </c>
      <c r="M37" s="22">
        <v>16692</v>
      </c>
      <c r="N37" s="22">
        <v>8628</v>
      </c>
      <c r="O37" s="22">
        <v>4103</v>
      </c>
      <c r="P37" s="22">
        <v>266193</v>
      </c>
      <c r="Q37" s="22">
        <v>100916</v>
      </c>
      <c r="R37" s="22">
        <v>13305</v>
      </c>
      <c r="S37" s="22">
        <v>3760</v>
      </c>
      <c r="T37" s="22">
        <v>13975</v>
      </c>
      <c r="U37" s="22">
        <v>3478</v>
      </c>
      <c r="V37" s="22">
        <v>3110</v>
      </c>
      <c r="W37" s="22">
        <v>4471</v>
      </c>
      <c r="X37" s="22">
        <v>3685</v>
      </c>
      <c r="Y37" s="22">
        <v>6664</v>
      </c>
      <c r="Z37" s="22">
        <v>8851</v>
      </c>
      <c r="AA37" s="22">
        <v>45541</v>
      </c>
      <c r="AB37" s="22">
        <v>31309</v>
      </c>
      <c r="AC37" s="22">
        <v>335109</v>
      </c>
      <c r="AD37" s="22">
        <v>6015</v>
      </c>
      <c r="AE37" s="22">
        <v>39843</v>
      </c>
      <c r="AF37" s="22">
        <v>14784</v>
      </c>
      <c r="AG37" s="22">
        <v>4197</v>
      </c>
      <c r="AH37" s="22">
        <v>1775</v>
      </c>
      <c r="AI37" s="22">
        <v>68413</v>
      </c>
      <c r="AJ37" s="22">
        <v>147397</v>
      </c>
      <c r="AK37" s="22">
        <v>79042</v>
      </c>
      <c r="AL37" s="22">
        <v>10709</v>
      </c>
      <c r="AM37" s="22">
        <v>1696</v>
      </c>
      <c r="AN37" s="22">
        <v>5714</v>
      </c>
      <c r="AO37" s="22">
        <v>95270</v>
      </c>
      <c r="AP37" s="22">
        <v>83425</v>
      </c>
      <c r="AQ37" s="22">
        <v>44819</v>
      </c>
      <c r="AR37" s="22">
        <v>711416</v>
      </c>
      <c r="AS37" s="22">
        <v>34997</v>
      </c>
      <c r="AT37" s="26">
        <v>16965</v>
      </c>
      <c r="AU37" s="22">
        <v>56030</v>
      </c>
      <c r="AV37" s="22">
        <v>10802</v>
      </c>
      <c r="AW37" s="22">
        <v>269068</v>
      </c>
      <c r="AX37" s="22">
        <v>43666</v>
      </c>
      <c r="AY37" s="22">
        <v>381062</v>
      </c>
      <c r="AZ37" s="22">
        <v>125973</v>
      </c>
      <c r="BA37" s="22">
        <v>385955</v>
      </c>
      <c r="BB37" s="22">
        <v>163010</v>
      </c>
      <c r="BC37" s="22">
        <v>26266</v>
      </c>
      <c r="BD37" s="22">
        <v>35393</v>
      </c>
      <c r="BE37" s="22">
        <v>61781</v>
      </c>
      <c r="BF37" s="22">
        <v>32487</v>
      </c>
      <c r="BG37" s="22">
        <v>130326</v>
      </c>
      <c r="BH37" s="22">
        <v>114875</v>
      </c>
      <c r="BI37" s="22">
        <v>12779</v>
      </c>
      <c r="BJ37" s="22">
        <v>10375</v>
      </c>
      <c r="BK37" s="22">
        <v>6561</v>
      </c>
      <c r="BL37" s="22">
        <v>2801</v>
      </c>
      <c r="BM37" s="22">
        <v>159682</v>
      </c>
      <c r="BN37" s="22">
        <v>5403</v>
      </c>
      <c r="BO37" s="22">
        <v>11767</v>
      </c>
      <c r="BP37" s="22">
        <v>6667</v>
      </c>
      <c r="BQ37" s="47">
        <f t="shared" si="8"/>
        <v>5348609</v>
      </c>
      <c r="BR37" s="25">
        <f t="shared" si="5"/>
        <v>91091</v>
      </c>
      <c r="BT37" s="45">
        <f t="shared" si="3"/>
        <v>1758518</v>
      </c>
      <c r="BU37" s="11">
        <f t="shared" si="6"/>
        <v>31332</v>
      </c>
      <c r="BV37" s="20">
        <f t="shared" si="7"/>
        <v>0.32878043618443598</v>
      </c>
    </row>
    <row r="38" spans="1:80">
      <c r="A38" s="9">
        <v>1993</v>
      </c>
      <c r="B38" s="22">
        <v>75190</v>
      </c>
      <c r="C38" s="22">
        <v>5921</v>
      </c>
      <c r="D38" s="22">
        <v>51905</v>
      </c>
      <c r="E38" s="22">
        <v>7510</v>
      </c>
      <c r="F38" s="22">
        <v>173102</v>
      </c>
      <c r="G38" s="22">
        <v>556924</v>
      </c>
      <c r="H38" s="22">
        <v>4040</v>
      </c>
      <c r="I38" s="22">
        <v>53451</v>
      </c>
      <c r="J38" s="22">
        <v>43910</v>
      </c>
      <c r="K38" s="22">
        <v>39952</v>
      </c>
      <c r="L38" s="22">
        <v>71407</v>
      </c>
      <c r="M38" s="22">
        <v>16988</v>
      </c>
      <c r="N38" s="22">
        <v>8900</v>
      </c>
      <c r="O38" s="22">
        <v>4218</v>
      </c>
      <c r="P38" s="22">
        <v>269664</v>
      </c>
      <c r="Q38" s="22">
        <v>102346</v>
      </c>
      <c r="R38" s="22">
        <v>13940</v>
      </c>
      <c r="S38" s="22">
        <v>3875</v>
      </c>
      <c r="T38" s="22">
        <v>14203</v>
      </c>
      <c r="U38" s="22">
        <v>3636</v>
      </c>
      <c r="V38" s="22">
        <v>3163</v>
      </c>
      <c r="W38" s="22">
        <v>4557</v>
      </c>
      <c r="X38" s="22">
        <v>3735</v>
      </c>
      <c r="Y38" s="22">
        <v>6944</v>
      </c>
      <c r="Z38" s="22">
        <v>9065</v>
      </c>
      <c r="AA38" s="22">
        <v>46875</v>
      </c>
      <c r="AB38" s="22">
        <v>31909</v>
      </c>
      <c r="AC38" s="22">
        <v>339603</v>
      </c>
      <c r="AD38" s="22">
        <v>6083</v>
      </c>
      <c r="AE38" s="22">
        <v>40551</v>
      </c>
      <c r="AF38" s="22">
        <v>15392</v>
      </c>
      <c r="AG38" s="22">
        <v>4410</v>
      </c>
      <c r="AH38" s="22">
        <v>1820</v>
      </c>
      <c r="AI38" s="22">
        <v>70409</v>
      </c>
      <c r="AJ38" s="22">
        <v>150085</v>
      </c>
      <c r="AK38" s="22">
        <v>80719</v>
      </c>
      <c r="AL38" s="22">
        <v>11061</v>
      </c>
      <c r="AM38" s="22">
        <v>1810</v>
      </c>
      <c r="AN38" s="22">
        <v>5860</v>
      </c>
      <c r="AO38" s="22">
        <v>96779</v>
      </c>
      <c r="AP38" s="22">
        <v>85620</v>
      </c>
      <c r="AQ38" s="22">
        <v>45602</v>
      </c>
      <c r="AR38" s="22">
        <v>701674</v>
      </c>
      <c r="AS38" s="22">
        <v>35451</v>
      </c>
      <c r="AT38" s="26">
        <v>17250</v>
      </c>
      <c r="AU38" s="22">
        <v>57515</v>
      </c>
      <c r="AV38" s="22">
        <v>11040</v>
      </c>
      <c r="AW38" s="22">
        <v>274753</v>
      </c>
      <c r="AX38" s="22">
        <v>45814</v>
      </c>
      <c r="AY38" s="22">
        <v>390767</v>
      </c>
      <c r="AZ38" s="22">
        <v>127821</v>
      </c>
      <c r="BA38" s="22">
        <v>388391</v>
      </c>
      <c r="BB38" s="22">
        <v>166850</v>
      </c>
      <c r="BC38" s="22">
        <v>26191</v>
      </c>
      <c r="BD38" s="22">
        <v>36411</v>
      </c>
      <c r="BE38" s="22">
        <v>63410</v>
      </c>
      <c r="BF38" s="22">
        <v>33336</v>
      </c>
      <c r="BG38" s="22">
        <v>131609</v>
      </c>
      <c r="BH38" s="22">
        <v>117064</v>
      </c>
      <c r="BI38" s="22">
        <v>13112</v>
      </c>
      <c r="BJ38" s="22">
        <v>10768</v>
      </c>
      <c r="BK38" s="22">
        <v>6539</v>
      </c>
      <c r="BL38" s="22">
        <v>2921</v>
      </c>
      <c r="BM38" s="22">
        <v>162489</v>
      </c>
      <c r="BN38" s="22">
        <v>5686</v>
      </c>
      <c r="BO38" s="22">
        <v>12203</v>
      </c>
      <c r="BP38" s="22">
        <v>6697</v>
      </c>
      <c r="BQ38" s="47">
        <f t="shared" si="8"/>
        <v>5428896</v>
      </c>
      <c r="BR38" s="25">
        <f t="shared" si="5"/>
        <v>80287</v>
      </c>
      <c r="BT38" s="45">
        <f t="shared" si="3"/>
        <v>1792209</v>
      </c>
      <c r="BU38" s="11">
        <f t="shared" si="6"/>
        <v>33691</v>
      </c>
      <c r="BV38" s="20">
        <f t="shared" si="7"/>
        <v>0.33012402521617656</v>
      </c>
    </row>
    <row r="39" spans="1:80">
      <c r="A39" s="9">
        <v>1994</v>
      </c>
      <c r="B39" s="22">
        <v>76249</v>
      </c>
      <c r="C39" s="22">
        <v>6004</v>
      </c>
      <c r="D39" s="22">
        <v>52655</v>
      </c>
      <c r="E39" s="22">
        <v>7588</v>
      </c>
      <c r="F39" s="22">
        <v>177208</v>
      </c>
      <c r="G39" s="22">
        <v>565557</v>
      </c>
      <c r="H39" s="22">
        <v>3981</v>
      </c>
      <c r="I39" s="22">
        <v>54788</v>
      </c>
      <c r="J39" s="22">
        <v>44637</v>
      </c>
      <c r="K39" s="22">
        <v>40852</v>
      </c>
      <c r="L39" s="22">
        <v>73471</v>
      </c>
      <c r="M39" s="22">
        <v>17547</v>
      </c>
      <c r="N39" s="22">
        <v>9122</v>
      </c>
      <c r="O39" s="22">
        <v>4331</v>
      </c>
      <c r="P39" s="22">
        <v>272952</v>
      </c>
      <c r="Q39" s="22">
        <v>103918</v>
      </c>
      <c r="R39" s="22">
        <v>14674</v>
      </c>
      <c r="S39" s="22">
        <v>3946</v>
      </c>
      <c r="T39" s="22">
        <v>14660</v>
      </c>
      <c r="U39" s="22">
        <v>3870</v>
      </c>
      <c r="V39" s="22">
        <v>3186</v>
      </c>
      <c r="W39" s="22">
        <v>4650</v>
      </c>
      <c r="X39" s="22">
        <v>3796</v>
      </c>
      <c r="Y39" s="22">
        <v>7004</v>
      </c>
      <c r="Z39" s="22">
        <v>9255</v>
      </c>
      <c r="AA39" s="22">
        <v>48039</v>
      </c>
      <c r="AB39" s="22">
        <v>32923</v>
      </c>
      <c r="AC39" s="22">
        <v>343839</v>
      </c>
      <c r="AD39" s="22">
        <v>6195</v>
      </c>
      <c r="AE39" s="22">
        <v>41157</v>
      </c>
      <c r="AF39" s="22">
        <v>15680</v>
      </c>
      <c r="AG39" s="22">
        <v>4355</v>
      </c>
      <c r="AH39" s="22">
        <v>1821</v>
      </c>
      <c r="AI39" s="22">
        <v>71802</v>
      </c>
      <c r="AJ39" s="22">
        <v>154504</v>
      </c>
      <c r="AK39" s="22">
        <v>82607</v>
      </c>
      <c r="AL39" s="22">
        <v>11365</v>
      </c>
      <c r="AM39" s="22">
        <v>1975</v>
      </c>
      <c r="AN39" s="22">
        <v>5946</v>
      </c>
      <c r="AO39" s="22">
        <v>98596</v>
      </c>
      <c r="AP39" s="22">
        <v>88018</v>
      </c>
      <c r="AQ39" s="22">
        <v>47077</v>
      </c>
      <c r="AR39" s="22">
        <v>711534</v>
      </c>
      <c r="AS39" s="22">
        <v>35560</v>
      </c>
      <c r="AT39" s="26">
        <v>17558</v>
      </c>
      <c r="AU39" s="22">
        <v>58875</v>
      </c>
      <c r="AV39" s="22">
        <v>11211</v>
      </c>
      <c r="AW39" s="22">
        <v>279459</v>
      </c>
      <c r="AX39" s="22">
        <v>47856</v>
      </c>
      <c r="AY39" s="22">
        <v>398313</v>
      </c>
      <c r="AZ39" s="22">
        <v>129288</v>
      </c>
      <c r="BA39" s="22">
        <v>389479</v>
      </c>
      <c r="BB39" s="22">
        <v>169227</v>
      </c>
      <c r="BC39" s="22">
        <v>26646</v>
      </c>
      <c r="BD39" s="22">
        <v>37894</v>
      </c>
      <c r="BE39" s="22">
        <v>64873</v>
      </c>
      <c r="BF39" s="22">
        <v>34528</v>
      </c>
      <c r="BG39" s="22">
        <v>134072</v>
      </c>
      <c r="BH39" s="22">
        <v>119175</v>
      </c>
      <c r="BI39" s="22">
        <v>13642</v>
      </c>
      <c r="BJ39" s="22">
        <v>11040</v>
      </c>
      <c r="BK39" s="22">
        <v>6544</v>
      </c>
      <c r="BL39" s="22">
        <v>2901</v>
      </c>
      <c r="BM39" s="22">
        <v>164853</v>
      </c>
      <c r="BN39" s="22">
        <v>6043</v>
      </c>
      <c r="BO39" s="22">
        <v>12631</v>
      </c>
      <c r="BP39" s="22">
        <v>6941</v>
      </c>
      <c r="BQ39" s="47">
        <f t="shared" si="8"/>
        <v>5521943</v>
      </c>
      <c r="BR39" s="25">
        <f t="shared" si="5"/>
        <v>93047</v>
      </c>
      <c r="BT39" s="45">
        <f t="shared" si="3"/>
        <v>1819560</v>
      </c>
      <c r="BU39" s="11">
        <f t="shared" si="6"/>
        <v>27351</v>
      </c>
      <c r="BV39" s="20">
        <f t="shared" si="7"/>
        <v>0.32951444808466873</v>
      </c>
    </row>
    <row r="40" spans="1:80">
      <c r="A40" s="9">
        <v>1995</v>
      </c>
      <c r="B40" s="22">
        <v>78132</v>
      </c>
      <c r="C40" s="22">
        <v>6157</v>
      </c>
      <c r="D40" s="22">
        <v>53992</v>
      </c>
      <c r="E40" s="22">
        <v>7647</v>
      </c>
      <c r="F40" s="22">
        <v>179963</v>
      </c>
      <c r="G40" s="22">
        <v>575626</v>
      </c>
      <c r="H40" s="22">
        <v>4032</v>
      </c>
      <c r="I40" s="22">
        <v>55946</v>
      </c>
      <c r="J40" s="22">
        <v>45775</v>
      </c>
      <c r="K40" s="22">
        <v>41930</v>
      </c>
      <c r="L40" s="22">
        <v>75898</v>
      </c>
      <c r="M40" s="22">
        <v>18001</v>
      </c>
      <c r="N40" s="22">
        <v>9198</v>
      </c>
      <c r="O40" s="22">
        <v>4425</v>
      </c>
      <c r="P40" s="22">
        <v>274838</v>
      </c>
      <c r="Q40" s="22">
        <v>105365</v>
      </c>
      <c r="R40" s="22">
        <v>15319</v>
      </c>
      <c r="S40" s="22">
        <v>4043</v>
      </c>
      <c r="T40" s="22">
        <v>14601</v>
      </c>
      <c r="U40" s="22">
        <v>4001</v>
      </c>
      <c r="V40" s="22">
        <v>3257</v>
      </c>
      <c r="W40" s="22">
        <v>4631</v>
      </c>
      <c r="X40" s="22">
        <v>3900</v>
      </c>
      <c r="Y40" s="22">
        <v>7056</v>
      </c>
      <c r="Z40" s="22">
        <v>9474</v>
      </c>
      <c r="AA40" s="22">
        <v>49128</v>
      </c>
      <c r="AB40" s="22">
        <v>33388</v>
      </c>
      <c r="AC40" s="22">
        <v>347880</v>
      </c>
      <c r="AD40" s="22">
        <v>6221</v>
      </c>
      <c r="AE40" s="22">
        <v>42371</v>
      </c>
      <c r="AF40" s="22">
        <v>15973</v>
      </c>
      <c r="AG40" s="22">
        <v>4454</v>
      </c>
      <c r="AH40" s="22">
        <v>1971</v>
      </c>
      <c r="AI40" s="22">
        <v>74150</v>
      </c>
      <c r="AJ40" s="22">
        <v>157694</v>
      </c>
      <c r="AK40" s="22">
        <v>84697</v>
      </c>
      <c r="AL40" s="22">
        <v>11636</v>
      </c>
      <c r="AM40" s="22">
        <v>2038</v>
      </c>
      <c r="AN40" s="22">
        <v>6040</v>
      </c>
      <c r="AO40" s="22">
        <v>100238</v>
      </c>
      <c r="AP40" s="22">
        <v>90313</v>
      </c>
      <c r="AQ40" s="22">
        <v>47863</v>
      </c>
      <c r="AR40" s="22">
        <v>717062</v>
      </c>
      <c r="AS40" s="22">
        <v>35899</v>
      </c>
      <c r="AT40" s="26">
        <v>18146</v>
      </c>
      <c r="AU40" s="22">
        <v>60226</v>
      </c>
      <c r="AV40" s="22">
        <v>11394</v>
      </c>
      <c r="AW40" s="22">
        <v>288731</v>
      </c>
      <c r="AX40" s="22">
        <v>49675</v>
      </c>
      <c r="AY40" s="22">
        <v>405665</v>
      </c>
      <c r="AZ40" s="22">
        <v>132178</v>
      </c>
      <c r="BA40" s="22">
        <v>391107</v>
      </c>
      <c r="BB40" s="22">
        <v>170775</v>
      </c>
      <c r="BC40" s="22">
        <v>26849</v>
      </c>
      <c r="BD40" s="22">
        <v>39266</v>
      </c>
      <c r="BE40" s="22">
        <v>66289</v>
      </c>
      <c r="BF40" s="22">
        <v>35254</v>
      </c>
      <c r="BG40" s="22">
        <v>135944</v>
      </c>
      <c r="BH40" s="22">
        <v>121562</v>
      </c>
      <c r="BI40" s="22">
        <v>14042</v>
      </c>
      <c r="BJ40" s="22">
        <v>11461</v>
      </c>
      <c r="BK40" s="22">
        <v>6662</v>
      </c>
      <c r="BL40" s="22">
        <v>2982</v>
      </c>
      <c r="BM40" s="22">
        <v>166698</v>
      </c>
      <c r="BN40" s="22">
        <v>6250</v>
      </c>
      <c r="BO40" s="22">
        <v>13147</v>
      </c>
      <c r="BP40" s="22">
        <v>7090</v>
      </c>
      <c r="BQ40" s="47">
        <f t="shared" si="8"/>
        <v>5613616</v>
      </c>
      <c r="BR40" s="25">
        <f t="shared" si="5"/>
        <v>91673</v>
      </c>
      <c r="BT40" s="45">
        <f t="shared" si="3"/>
        <v>1854177</v>
      </c>
      <c r="BU40" s="11">
        <f t="shared" si="6"/>
        <v>34617</v>
      </c>
      <c r="BV40" s="20">
        <f t="shared" si="7"/>
        <v>0.33029993501514887</v>
      </c>
    </row>
    <row r="41" spans="1:80">
      <c r="A41" s="9">
        <v>1996</v>
      </c>
      <c r="B41" s="22">
        <v>79664</v>
      </c>
      <c r="C41" s="22">
        <v>6259</v>
      </c>
      <c r="D41" s="22">
        <v>54653</v>
      </c>
      <c r="E41" s="22">
        <v>7884</v>
      </c>
      <c r="F41" s="22">
        <v>182091</v>
      </c>
      <c r="G41" s="22">
        <v>588336</v>
      </c>
      <c r="H41" s="22">
        <v>4190</v>
      </c>
      <c r="I41" s="22">
        <v>56757</v>
      </c>
      <c r="J41" s="22">
        <v>46820</v>
      </c>
      <c r="K41" s="22">
        <v>43507</v>
      </c>
      <c r="L41" s="22">
        <v>78557</v>
      </c>
      <c r="M41" s="22">
        <v>18813</v>
      </c>
      <c r="N41" s="22">
        <v>9269</v>
      </c>
      <c r="O41" s="22">
        <v>4534</v>
      </c>
      <c r="P41" s="22">
        <v>278674</v>
      </c>
      <c r="Q41" s="22">
        <v>106699</v>
      </c>
      <c r="R41" s="22">
        <v>16103</v>
      </c>
      <c r="S41" s="22">
        <v>4098</v>
      </c>
      <c r="T41" s="22">
        <v>14912</v>
      </c>
      <c r="U41" s="22">
        <v>4087</v>
      </c>
      <c r="V41" s="22">
        <v>3316</v>
      </c>
      <c r="W41" s="22">
        <v>4685</v>
      </c>
      <c r="X41" s="22">
        <v>4146</v>
      </c>
      <c r="Y41" s="22">
        <v>6953</v>
      </c>
      <c r="Z41" s="22">
        <v>9656</v>
      </c>
      <c r="AA41" s="22">
        <v>49988</v>
      </c>
      <c r="AB41" s="22">
        <v>33683</v>
      </c>
      <c r="AC41" s="22">
        <v>354902</v>
      </c>
      <c r="AD41" s="22">
        <v>6253</v>
      </c>
      <c r="AE41" s="22">
        <v>43174</v>
      </c>
      <c r="AF41" s="22">
        <v>16901</v>
      </c>
      <c r="AG41" s="22">
        <v>4537</v>
      </c>
      <c r="AH41" s="22">
        <v>2086</v>
      </c>
      <c r="AI41" s="22">
        <v>76059</v>
      </c>
      <c r="AJ41" s="22">
        <v>160629</v>
      </c>
      <c r="AK41" s="22">
        <v>86338</v>
      </c>
      <c r="AL41" s="22">
        <v>11978</v>
      </c>
      <c r="AM41" s="22">
        <v>2221</v>
      </c>
      <c r="AN41" s="22">
        <v>6169</v>
      </c>
      <c r="AO41" s="22">
        <v>101734</v>
      </c>
      <c r="AP41" s="22">
        <v>92303</v>
      </c>
      <c r="AQ41" s="22">
        <v>48945</v>
      </c>
      <c r="AR41" s="22">
        <v>724487</v>
      </c>
      <c r="AS41" s="22">
        <v>36055</v>
      </c>
      <c r="AT41" s="26">
        <v>18871</v>
      </c>
      <c r="AU41" s="22">
        <v>61213</v>
      </c>
      <c r="AV41" s="22">
        <v>11458</v>
      </c>
      <c r="AW41" s="22">
        <v>295691</v>
      </c>
      <c r="AX41" s="22">
        <v>50801</v>
      </c>
      <c r="AY41" s="22">
        <v>413778</v>
      </c>
      <c r="AZ41" s="22">
        <v>134060</v>
      </c>
      <c r="BA41" s="22">
        <v>394256</v>
      </c>
      <c r="BB41" s="22">
        <v>174478</v>
      </c>
      <c r="BC41" s="22">
        <v>27048</v>
      </c>
      <c r="BD41" s="22">
        <v>40516</v>
      </c>
      <c r="BE41" s="22">
        <v>67951</v>
      </c>
      <c r="BF41" s="22">
        <v>36147</v>
      </c>
      <c r="BG41" s="22">
        <v>137891</v>
      </c>
      <c r="BH41" s="22">
        <v>122926</v>
      </c>
      <c r="BI41" s="22">
        <v>14824</v>
      </c>
      <c r="BJ41" s="22">
        <v>11795</v>
      </c>
      <c r="BK41" s="22">
        <v>6690</v>
      </c>
      <c r="BL41" s="22">
        <v>3135</v>
      </c>
      <c r="BM41" s="22">
        <v>168476</v>
      </c>
      <c r="BN41" s="22">
        <v>6600</v>
      </c>
      <c r="BO41" s="22">
        <v>13481</v>
      </c>
      <c r="BP41" s="22">
        <v>7180</v>
      </c>
      <c r="BQ41" s="47">
        <f t="shared" si="8"/>
        <v>5712371</v>
      </c>
      <c r="BR41" s="25">
        <f t="shared" si="5"/>
        <v>98755</v>
      </c>
      <c r="BT41" s="45">
        <f t="shared" si="3"/>
        <v>1885853</v>
      </c>
      <c r="BU41" s="11">
        <f t="shared" si="6"/>
        <v>31676</v>
      </c>
      <c r="BV41" s="20">
        <f t="shared" si="7"/>
        <v>0.33013489494992537</v>
      </c>
    </row>
    <row r="42" spans="1:80">
      <c r="A42" s="9">
        <v>1997</v>
      </c>
      <c r="B42" s="22">
        <v>81651</v>
      </c>
      <c r="C42" s="22">
        <v>6401</v>
      </c>
      <c r="D42" s="22">
        <v>55581</v>
      </c>
      <c r="E42" s="22">
        <v>8019</v>
      </c>
      <c r="F42" s="22">
        <v>185348</v>
      </c>
      <c r="G42" s="22">
        <v>595696</v>
      </c>
      <c r="H42" s="22">
        <v>4328</v>
      </c>
      <c r="I42" s="22">
        <v>57415</v>
      </c>
      <c r="J42" s="22">
        <v>47724</v>
      </c>
      <c r="K42" s="22">
        <v>44217</v>
      </c>
      <c r="L42" s="22">
        <v>81376</v>
      </c>
      <c r="M42" s="22">
        <v>19161</v>
      </c>
      <c r="N42" s="22">
        <v>9431</v>
      </c>
      <c r="O42" s="22">
        <v>4697</v>
      </c>
      <c r="P42" s="22">
        <v>283694</v>
      </c>
      <c r="Q42" s="22">
        <v>108567</v>
      </c>
      <c r="R42" s="22">
        <v>16914</v>
      </c>
      <c r="S42" s="22">
        <v>4175</v>
      </c>
      <c r="T42" s="22">
        <v>16182</v>
      </c>
      <c r="U42" s="22">
        <v>4288</v>
      </c>
      <c r="V42" s="22">
        <v>3392</v>
      </c>
      <c r="W42" s="22">
        <v>4936</v>
      </c>
      <c r="X42" s="22">
        <v>4280</v>
      </c>
      <c r="Y42" s="22">
        <v>6950</v>
      </c>
      <c r="Z42" s="22">
        <v>9716</v>
      </c>
      <c r="AA42" s="22">
        <v>50901</v>
      </c>
      <c r="AB42" s="22">
        <v>34370</v>
      </c>
      <c r="AC42" s="22">
        <v>361912</v>
      </c>
      <c r="AD42" s="22">
        <v>6287</v>
      </c>
      <c r="AE42" s="22">
        <v>44018</v>
      </c>
      <c r="AF42" s="22">
        <v>17363</v>
      </c>
      <c r="AG42" s="22">
        <v>4629</v>
      </c>
      <c r="AH42" s="22">
        <v>2157</v>
      </c>
      <c r="AI42" s="22">
        <v>78259</v>
      </c>
      <c r="AJ42" s="22">
        <v>164365</v>
      </c>
      <c r="AK42" s="22">
        <v>88553</v>
      </c>
      <c r="AL42" s="22">
        <v>12343</v>
      </c>
      <c r="AM42" s="22">
        <v>2317</v>
      </c>
      <c r="AN42" s="22">
        <v>6290</v>
      </c>
      <c r="AO42" s="22">
        <v>103715</v>
      </c>
      <c r="AP42" s="22">
        <v>95595</v>
      </c>
      <c r="AQ42" s="22">
        <v>49555</v>
      </c>
      <c r="AR42" s="22">
        <v>731460</v>
      </c>
      <c r="AS42" s="22">
        <v>36460</v>
      </c>
      <c r="AT42" s="26">
        <v>19477</v>
      </c>
      <c r="AU42" s="22">
        <v>63357</v>
      </c>
      <c r="AV42" s="22">
        <v>11661</v>
      </c>
      <c r="AW42" s="22">
        <v>304959</v>
      </c>
      <c r="AX42" s="22">
        <v>52102</v>
      </c>
      <c r="AY42" s="22">
        <v>422736</v>
      </c>
      <c r="AZ42" s="22">
        <v>136636</v>
      </c>
      <c r="BA42" s="22">
        <v>397336</v>
      </c>
      <c r="BB42" s="22">
        <v>176856</v>
      </c>
      <c r="BC42" s="22">
        <v>27036</v>
      </c>
      <c r="BD42" s="22">
        <v>42203</v>
      </c>
      <c r="BE42" s="22">
        <v>69120</v>
      </c>
      <c r="BF42" s="22">
        <v>37368</v>
      </c>
      <c r="BG42" s="22">
        <v>140226</v>
      </c>
      <c r="BH42" s="22">
        <v>126012</v>
      </c>
      <c r="BI42" s="22">
        <v>15809</v>
      </c>
      <c r="BJ42" s="22">
        <v>12470</v>
      </c>
      <c r="BK42" s="22">
        <v>6774</v>
      </c>
      <c r="BL42" s="22">
        <v>3176</v>
      </c>
      <c r="BM42" s="22">
        <v>171179</v>
      </c>
      <c r="BN42" s="22">
        <v>6772</v>
      </c>
      <c r="BO42" s="22">
        <v>14156</v>
      </c>
      <c r="BP42" s="22">
        <v>7280</v>
      </c>
      <c r="BQ42" s="47">
        <f t="shared" si="8"/>
        <v>5819389</v>
      </c>
      <c r="BR42" s="25">
        <f t="shared" si="5"/>
        <v>107018</v>
      </c>
      <c r="BT42" s="45">
        <f t="shared" si="3"/>
        <v>1924892</v>
      </c>
      <c r="BU42" s="11">
        <f t="shared" si="6"/>
        <v>39039</v>
      </c>
      <c r="BV42" s="20">
        <f t="shared" si="7"/>
        <v>0.33077218244045897</v>
      </c>
    </row>
    <row r="43" spans="1:80">
      <c r="A43" s="9">
        <v>1998</v>
      </c>
      <c r="B43" s="22">
        <v>82978</v>
      </c>
      <c r="C43" s="22">
        <v>6516</v>
      </c>
      <c r="D43" s="22">
        <v>56709</v>
      </c>
      <c r="E43" s="22">
        <v>8068</v>
      </c>
      <c r="F43" s="22">
        <v>188433</v>
      </c>
      <c r="G43" s="22">
        <v>608708</v>
      </c>
      <c r="H43" s="22">
        <v>4609</v>
      </c>
      <c r="I43" s="22">
        <v>58289</v>
      </c>
      <c r="J43" s="22">
        <v>48774</v>
      </c>
      <c r="K43" s="22">
        <v>46501</v>
      </c>
      <c r="L43" s="22">
        <v>85479</v>
      </c>
      <c r="M43" s="22">
        <v>19683</v>
      </c>
      <c r="N43" s="22">
        <v>9687</v>
      </c>
      <c r="O43" s="22">
        <v>4817</v>
      </c>
      <c r="P43" s="22">
        <v>288419</v>
      </c>
      <c r="Q43" s="22">
        <v>110474</v>
      </c>
      <c r="R43" s="22">
        <v>17839</v>
      </c>
      <c r="S43" s="22">
        <v>4260</v>
      </c>
      <c r="T43" s="22">
        <v>16501</v>
      </c>
      <c r="U43" s="22">
        <v>4456</v>
      </c>
      <c r="V43" s="22">
        <v>3486</v>
      </c>
      <c r="W43" s="22">
        <v>4986</v>
      </c>
      <c r="X43" s="22">
        <v>4358</v>
      </c>
      <c r="Y43" s="22">
        <v>6993</v>
      </c>
      <c r="Z43" s="22">
        <v>9805</v>
      </c>
      <c r="AA43" s="22">
        <v>51890</v>
      </c>
      <c r="AB43" s="22">
        <v>34769</v>
      </c>
      <c r="AC43" s="22">
        <v>367219</v>
      </c>
      <c r="AD43" s="22">
        <v>6471</v>
      </c>
      <c r="AE43" s="22">
        <v>44650</v>
      </c>
      <c r="AF43" s="22">
        <v>17402</v>
      </c>
      <c r="AG43" s="22">
        <v>4699</v>
      </c>
      <c r="AH43" s="22">
        <v>2173</v>
      </c>
      <c r="AI43" s="22">
        <v>81126</v>
      </c>
      <c r="AJ43" s="22">
        <v>169150</v>
      </c>
      <c r="AK43" s="22">
        <v>90671</v>
      </c>
      <c r="AL43" s="22">
        <v>12675</v>
      </c>
      <c r="AM43" s="22">
        <v>2391</v>
      </c>
      <c r="AN43" s="22">
        <v>6406</v>
      </c>
      <c r="AO43" s="22">
        <v>105666</v>
      </c>
      <c r="AP43" s="22">
        <v>97257</v>
      </c>
      <c r="AQ43" s="22">
        <v>50778</v>
      </c>
      <c r="AR43" s="22">
        <v>738295</v>
      </c>
      <c r="AS43" s="22">
        <v>36850</v>
      </c>
      <c r="AT43" s="26">
        <v>20142</v>
      </c>
      <c r="AU43" s="22">
        <v>65017</v>
      </c>
      <c r="AV43" s="22">
        <v>11708</v>
      </c>
      <c r="AW43" s="22">
        <v>310075</v>
      </c>
      <c r="AX43" s="22">
        <v>53474</v>
      </c>
      <c r="AY43" s="22">
        <v>427692</v>
      </c>
      <c r="AZ43" s="22">
        <v>139073</v>
      </c>
      <c r="BA43" s="22">
        <v>399153</v>
      </c>
      <c r="BB43" s="22">
        <v>179562</v>
      </c>
      <c r="BC43" s="22">
        <v>27499</v>
      </c>
      <c r="BD43" s="22">
        <v>43768</v>
      </c>
      <c r="BE43" s="22">
        <v>70406</v>
      </c>
      <c r="BF43" s="22">
        <v>39298</v>
      </c>
      <c r="BG43" s="22">
        <v>141821</v>
      </c>
      <c r="BH43" s="22">
        <v>128962</v>
      </c>
      <c r="BI43" s="22">
        <v>16901</v>
      </c>
      <c r="BJ43" s="22">
        <v>12663</v>
      </c>
      <c r="BK43" s="22">
        <v>6892</v>
      </c>
      <c r="BL43" s="22">
        <v>3295</v>
      </c>
      <c r="BM43" s="22">
        <v>173289</v>
      </c>
      <c r="BN43" s="22">
        <v>7065</v>
      </c>
      <c r="BO43" s="22">
        <v>15074</v>
      </c>
      <c r="BP43" s="22">
        <v>7700</v>
      </c>
      <c r="BQ43" s="47">
        <f t="shared" si="8"/>
        <v>5921895</v>
      </c>
      <c r="BR43" s="25">
        <f t="shared" si="5"/>
        <v>102506</v>
      </c>
      <c r="BT43" s="45">
        <f t="shared" si="3"/>
        <v>1956118</v>
      </c>
      <c r="BU43" s="11">
        <f t="shared" si="6"/>
        <v>31226</v>
      </c>
      <c r="BV43" s="20">
        <f t="shared" si="7"/>
        <v>0.33031960208683198</v>
      </c>
    </row>
    <row r="44" spans="1:80">
      <c r="A44" s="9">
        <v>1999</v>
      </c>
      <c r="B44" s="22">
        <v>84963</v>
      </c>
      <c r="C44" s="22">
        <v>6731</v>
      </c>
      <c r="D44" s="22">
        <v>57738</v>
      </c>
      <c r="E44" s="22">
        <v>8157</v>
      </c>
      <c r="F44" s="22">
        <v>191348</v>
      </c>
      <c r="G44" s="22">
        <v>618278</v>
      </c>
      <c r="H44" s="22">
        <v>4743</v>
      </c>
      <c r="I44" s="22">
        <v>59433</v>
      </c>
      <c r="J44" s="22">
        <v>49843</v>
      </c>
      <c r="K44" s="22">
        <v>48263</v>
      </c>
      <c r="L44" s="22">
        <v>89380</v>
      </c>
      <c r="M44" s="22">
        <v>20172</v>
      </c>
      <c r="N44" s="22">
        <v>9835</v>
      </c>
      <c r="O44" s="22">
        <v>2902</v>
      </c>
      <c r="P44" s="22">
        <v>291877</v>
      </c>
      <c r="Q44" s="22">
        <v>112993</v>
      </c>
      <c r="R44" s="22">
        <v>18815</v>
      </c>
      <c r="S44" s="22">
        <v>4316</v>
      </c>
      <c r="T44" s="22">
        <v>16806</v>
      </c>
      <c r="U44" s="22">
        <v>4611</v>
      </c>
      <c r="V44" s="22">
        <v>3492</v>
      </c>
      <c r="W44" s="22">
        <v>5062</v>
      </c>
      <c r="X44" s="22">
        <v>4382</v>
      </c>
      <c r="Y44" s="22">
        <v>6994</v>
      </c>
      <c r="Z44" s="22">
        <v>9792</v>
      </c>
      <c r="AA44" s="22">
        <v>52862</v>
      </c>
      <c r="AB44" s="22">
        <v>35065</v>
      </c>
      <c r="AC44" s="22">
        <v>377006</v>
      </c>
      <c r="AD44" s="22">
        <v>6793</v>
      </c>
      <c r="AE44" s="22">
        <v>45661</v>
      </c>
      <c r="AF44" s="22">
        <v>17344</v>
      </c>
      <c r="AG44" s="22">
        <v>4777</v>
      </c>
      <c r="AH44" s="22">
        <v>2192</v>
      </c>
      <c r="AI44" s="22">
        <v>84330</v>
      </c>
      <c r="AJ44" s="22">
        <v>173944</v>
      </c>
      <c r="AK44" s="22">
        <v>92441</v>
      </c>
      <c r="AL44" s="22">
        <v>13026</v>
      </c>
      <c r="AM44" s="22">
        <v>2484</v>
      </c>
      <c r="AN44" s="22">
        <v>6496</v>
      </c>
      <c r="AO44" s="22">
        <v>107847</v>
      </c>
      <c r="AP44" s="22">
        <v>100066</v>
      </c>
      <c r="AQ44" s="22">
        <v>51770</v>
      </c>
      <c r="AR44" s="22">
        <v>751068</v>
      </c>
      <c r="AS44" s="22">
        <v>37276</v>
      </c>
      <c r="AT44" s="26">
        <v>21191</v>
      </c>
      <c r="AU44" s="22">
        <v>66589</v>
      </c>
      <c r="AV44" s="22">
        <v>11857</v>
      </c>
      <c r="AW44" s="22">
        <v>321269</v>
      </c>
      <c r="AX44" s="22">
        <v>56594</v>
      </c>
      <c r="AY44" s="22">
        <v>436635</v>
      </c>
      <c r="AZ44" s="22">
        <v>141277</v>
      </c>
      <c r="BA44" s="22">
        <v>400325</v>
      </c>
      <c r="BB44" s="22">
        <v>182926</v>
      </c>
      <c r="BC44" s="22">
        <v>28058</v>
      </c>
      <c r="BD44" s="22">
        <v>45195</v>
      </c>
      <c r="BE44" s="22">
        <v>71820</v>
      </c>
      <c r="BF44" s="22">
        <v>40769</v>
      </c>
      <c r="BG44" s="22">
        <v>144077</v>
      </c>
      <c r="BH44" s="22">
        <v>132810</v>
      </c>
      <c r="BI44" s="22">
        <v>18087</v>
      </c>
      <c r="BJ44" s="22">
        <v>12907</v>
      </c>
      <c r="BK44" s="22">
        <v>6977</v>
      </c>
      <c r="BL44" s="22">
        <v>3414</v>
      </c>
      <c r="BM44" s="22">
        <v>175930</v>
      </c>
      <c r="BN44" s="22">
        <v>7300</v>
      </c>
      <c r="BO44" s="22">
        <v>15873</v>
      </c>
      <c r="BP44" s="22">
        <v>8017</v>
      </c>
      <c r="BQ44" s="47">
        <f t="shared" si="8"/>
        <v>6043271</v>
      </c>
      <c r="BR44" s="25">
        <f t="shared" si="5"/>
        <v>121376</v>
      </c>
      <c r="BT44" s="45">
        <f t="shared" si="3"/>
        <v>1996199</v>
      </c>
      <c r="BU44" s="11">
        <f t="shared" si="6"/>
        <v>40081</v>
      </c>
      <c r="BV44" s="20">
        <f t="shared" si="7"/>
        <v>0.330317637584017</v>
      </c>
    </row>
    <row r="45" spans="1:80" s="3" customFormat="1">
      <c r="A45" s="10">
        <v>2000</v>
      </c>
      <c r="B45" s="6">
        <v>87509</v>
      </c>
      <c r="C45" s="6">
        <v>7043</v>
      </c>
      <c r="D45" s="6">
        <v>59597</v>
      </c>
      <c r="E45" s="6">
        <v>8497</v>
      </c>
      <c r="F45" s="6">
        <v>198195</v>
      </c>
      <c r="G45" s="6">
        <v>654445</v>
      </c>
      <c r="H45" s="6">
        <v>4468</v>
      </c>
      <c r="I45" s="6">
        <v>63864</v>
      </c>
      <c r="J45" s="6">
        <v>52634</v>
      </c>
      <c r="K45" s="6">
        <v>50243</v>
      </c>
      <c r="L45" s="6">
        <v>102973</v>
      </c>
      <c r="M45" s="6">
        <v>20925</v>
      </c>
      <c r="N45" s="6">
        <v>10746</v>
      </c>
      <c r="O45" s="6">
        <v>5205</v>
      </c>
      <c r="P45" s="6">
        <v>303747</v>
      </c>
      <c r="Q45" s="6">
        <v>111049</v>
      </c>
      <c r="R45" s="6">
        <v>21294</v>
      </c>
      <c r="S45" s="6">
        <v>4096</v>
      </c>
      <c r="T45" s="6">
        <v>15867</v>
      </c>
      <c r="U45" s="6">
        <v>5021</v>
      </c>
      <c r="V45" s="6">
        <v>3852</v>
      </c>
      <c r="W45" s="6">
        <v>4931</v>
      </c>
      <c r="X45" s="6">
        <v>4161</v>
      </c>
      <c r="Y45" s="6">
        <v>8166</v>
      </c>
      <c r="Z45" s="6">
        <v>10850</v>
      </c>
      <c r="AA45" s="6">
        <v>55425</v>
      </c>
      <c r="AB45" s="6">
        <v>37471</v>
      </c>
      <c r="AC45" s="6">
        <v>391357</v>
      </c>
      <c r="AD45" s="6">
        <v>6921</v>
      </c>
      <c r="AE45" s="6">
        <v>49137</v>
      </c>
      <c r="AF45" s="6">
        <v>16620</v>
      </c>
      <c r="AG45" s="6">
        <v>4695</v>
      </c>
      <c r="AH45" s="6">
        <v>2142</v>
      </c>
      <c r="AI45" s="6">
        <v>88412</v>
      </c>
      <c r="AJ45" s="6">
        <v>188599</v>
      </c>
      <c r="AK45" s="6">
        <v>96521</v>
      </c>
      <c r="AL45" s="6">
        <v>13867</v>
      </c>
      <c r="AM45" s="6">
        <v>2222</v>
      </c>
      <c r="AN45" s="6">
        <v>6629</v>
      </c>
      <c r="AO45" s="6">
        <v>112460</v>
      </c>
      <c r="AP45" s="6">
        <v>106755</v>
      </c>
      <c r="AQ45" s="6">
        <v>55288</v>
      </c>
      <c r="AR45" s="6">
        <v>776906</v>
      </c>
      <c r="AS45" s="6">
        <v>35086</v>
      </c>
      <c r="AT45" s="25">
        <v>21980</v>
      </c>
      <c r="AU45" s="6">
        <v>66269</v>
      </c>
      <c r="AV45" s="6">
        <v>12593</v>
      </c>
      <c r="AW45" s="6">
        <v>336286</v>
      </c>
      <c r="AX45" s="6">
        <v>60977</v>
      </c>
      <c r="AY45" s="6">
        <v>474179</v>
      </c>
      <c r="AZ45" s="6">
        <v>147567</v>
      </c>
      <c r="BA45" s="6">
        <v>414974</v>
      </c>
      <c r="BB45" s="6">
        <v>187233</v>
      </c>
      <c r="BC45" s="6">
        <v>27839</v>
      </c>
      <c r="BD45" s="6">
        <v>49614</v>
      </c>
      <c r="BE45" s="6">
        <v>76933</v>
      </c>
      <c r="BF45" s="6">
        <v>43793</v>
      </c>
      <c r="BG45" s="6">
        <v>149940</v>
      </c>
      <c r="BH45" s="6">
        <v>139573</v>
      </c>
      <c r="BI45" s="6">
        <v>20779</v>
      </c>
      <c r="BJ45" s="6">
        <v>13460</v>
      </c>
      <c r="BK45" s="6">
        <v>7176</v>
      </c>
      <c r="BL45" s="6">
        <v>3367</v>
      </c>
      <c r="BM45" s="6">
        <v>184723</v>
      </c>
      <c r="BN45" s="6">
        <v>8450</v>
      </c>
      <c r="BO45" s="6">
        <v>16548</v>
      </c>
      <c r="BP45" s="6">
        <v>7931</v>
      </c>
      <c r="BQ45" s="47">
        <f t="shared" si="8"/>
        <v>6338075</v>
      </c>
      <c r="BR45" s="27">
        <f t="shared" si="5"/>
        <v>294804</v>
      </c>
      <c r="BT45" s="45">
        <f t="shared" si="3"/>
        <v>2088839</v>
      </c>
      <c r="BU45" s="11">
        <f t="shared" si="6"/>
        <v>92640</v>
      </c>
      <c r="BV45" s="61">
        <f t="shared" si="7"/>
        <v>0.3295699403998848</v>
      </c>
    </row>
    <row r="46" spans="1:80">
      <c r="A46" s="9">
        <v>2001</v>
      </c>
      <c r="B46" s="22">
        <v>89762</v>
      </c>
      <c r="C46" s="22">
        <v>7179</v>
      </c>
      <c r="D46" s="22">
        <v>60728</v>
      </c>
      <c r="E46" s="22">
        <v>8610</v>
      </c>
      <c r="F46" s="22">
        <v>202400</v>
      </c>
      <c r="G46" s="22">
        <v>665247</v>
      </c>
      <c r="H46" s="22">
        <v>4554</v>
      </c>
      <c r="I46" s="22">
        <v>65362</v>
      </c>
      <c r="J46" s="22">
        <v>53684</v>
      </c>
      <c r="K46" s="22">
        <v>51131</v>
      </c>
      <c r="L46" s="22">
        <v>108158</v>
      </c>
      <c r="M46" s="22">
        <v>21210</v>
      </c>
      <c r="N46" s="22">
        <v>10946</v>
      </c>
      <c r="O46" s="22">
        <v>5327</v>
      </c>
      <c r="P46" s="22">
        <v>309891</v>
      </c>
      <c r="Q46" s="22">
        <v>112340</v>
      </c>
      <c r="R46" s="22">
        <v>22647</v>
      </c>
      <c r="S46" s="22">
        <v>4184</v>
      </c>
      <c r="T46" s="22">
        <v>15825</v>
      </c>
      <c r="U46" s="22">
        <v>5130</v>
      </c>
      <c r="V46" s="22">
        <v>3856</v>
      </c>
      <c r="W46" s="22">
        <v>5040</v>
      </c>
      <c r="X46" s="22">
        <v>4205</v>
      </c>
      <c r="Y46" s="22">
        <v>8182</v>
      </c>
      <c r="Z46" s="22">
        <v>11007</v>
      </c>
      <c r="AA46" s="22">
        <v>56367</v>
      </c>
      <c r="AB46" s="22">
        <v>37848</v>
      </c>
      <c r="AC46" s="22">
        <v>402567</v>
      </c>
      <c r="AD46" s="22">
        <v>7003</v>
      </c>
      <c r="AE46" s="22">
        <v>50430</v>
      </c>
      <c r="AF46" s="22">
        <v>16932</v>
      </c>
      <c r="AG46" s="22">
        <v>4753</v>
      </c>
      <c r="AH46" s="22">
        <v>2172</v>
      </c>
      <c r="AI46" s="22">
        <v>93103</v>
      </c>
      <c r="AJ46" s="22">
        <v>195430</v>
      </c>
      <c r="AK46" s="22">
        <v>98780</v>
      </c>
      <c r="AL46" s="22">
        <v>14189</v>
      </c>
      <c r="AM46" s="22">
        <v>2260</v>
      </c>
      <c r="AN46" s="22">
        <v>6661</v>
      </c>
      <c r="AO46" s="22">
        <v>115338</v>
      </c>
      <c r="AP46" s="22">
        <v>109174</v>
      </c>
      <c r="AQ46" s="22">
        <v>56324</v>
      </c>
      <c r="AR46" s="22">
        <v>788006</v>
      </c>
      <c r="AS46" s="22">
        <v>35557</v>
      </c>
      <c r="AT46" s="26">
        <v>22548</v>
      </c>
      <c r="AU46" s="22">
        <v>67657</v>
      </c>
      <c r="AV46" s="22">
        <v>12746</v>
      </c>
      <c r="AW46" s="22">
        <v>348869</v>
      </c>
      <c r="AX46" s="22">
        <v>63343</v>
      </c>
      <c r="AY46" s="22">
        <v>483804</v>
      </c>
      <c r="AZ46" s="22">
        <v>150926</v>
      </c>
      <c r="BA46" s="22">
        <v>418554</v>
      </c>
      <c r="BB46" s="22">
        <v>192450</v>
      </c>
      <c r="BC46" s="22">
        <v>28021</v>
      </c>
      <c r="BD46" s="22">
        <v>51916</v>
      </c>
      <c r="BE46" s="22">
        <v>79263</v>
      </c>
      <c r="BF46" s="22">
        <v>45196</v>
      </c>
      <c r="BG46" s="22">
        <v>153835</v>
      </c>
      <c r="BH46" s="22">
        <v>144803</v>
      </c>
      <c r="BI46" s="22">
        <v>22445</v>
      </c>
      <c r="BJ46" s="22">
        <v>13804</v>
      </c>
      <c r="BK46" s="22">
        <v>7231</v>
      </c>
      <c r="BL46" s="22">
        <v>3402</v>
      </c>
      <c r="BM46" s="22">
        <v>188477</v>
      </c>
      <c r="BN46" s="22">
        <v>8718</v>
      </c>
      <c r="BO46" s="22">
        <v>17416</v>
      </c>
      <c r="BP46" s="22">
        <v>8117</v>
      </c>
      <c r="BQ46" s="47">
        <f t="shared" si="8"/>
        <v>6483040</v>
      </c>
      <c r="BR46" s="25">
        <f t="shared" si="5"/>
        <v>144965</v>
      </c>
      <c r="BT46" s="45">
        <f t="shared" si="3"/>
        <v>2141339</v>
      </c>
      <c r="BU46" s="11">
        <f t="shared" si="6"/>
        <v>52500</v>
      </c>
      <c r="BV46" s="20">
        <f t="shared" si="7"/>
        <v>0.3302985944865372</v>
      </c>
    </row>
    <row r="47" spans="1:80">
      <c r="A47" s="9">
        <v>2002</v>
      </c>
      <c r="B47" s="28">
        <v>91828</v>
      </c>
      <c r="C47" s="28">
        <v>7306</v>
      </c>
      <c r="D47" s="28">
        <v>61368</v>
      </c>
      <c r="E47" s="28">
        <v>8674</v>
      </c>
      <c r="F47" s="28">
        <v>206156</v>
      </c>
      <c r="G47" s="28">
        <v>673171</v>
      </c>
      <c r="H47" s="28">
        <v>4586</v>
      </c>
      <c r="I47" s="28">
        <v>66877</v>
      </c>
      <c r="J47" s="28">
        <v>54848</v>
      </c>
      <c r="K47" s="28">
        <v>53688</v>
      </c>
      <c r="L47" s="28">
        <v>113864</v>
      </c>
      <c r="M47" s="28">
        <v>21640</v>
      </c>
      <c r="N47" s="28">
        <v>11049</v>
      </c>
      <c r="O47" s="28">
        <v>5436</v>
      </c>
      <c r="P47" s="28">
        <v>316245</v>
      </c>
      <c r="Q47" s="28">
        <v>113524</v>
      </c>
      <c r="R47" s="28">
        <v>24270</v>
      </c>
      <c r="S47" s="28">
        <v>4234</v>
      </c>
      <c r="T47" s="28">
        <v>16005</v>
      </c>
      <c r="U47" s="28">
        <v>5276</v>
      </c>
      <c r="V47" s="28">
        <v>3895</v>
      </c>
      <c r="W47" s="28">
        <v>5067</v>
      </c>
      <c r="X47" s="28">
        <v>4271</v>
      </c>
      <c r="Y47" s="28">
        <v>8220</v>
      </c>
      <c r="Z47" s="28">
        <v>11015</v>
      </c>
      <c r="AA47" s="28">
        <v>57996</v>
      </c>
      <c r="AB47" s="28">
        <v>38194</v>
      </c>
      <c r="AC47" s="28">
        <v>414281</v>
      </c>
      <c r="AD47" s="28">
        <v>6987</v>
      </c>
      <c r="AE47" s="28">
        <v>51501</v>
      </c>
      <c r="AF47" s="28">
        <v>17179</v>
      </c>
      <c r="AG47" s="28">
        <v>4847</v>
      </c>
      <c r="AH47" s="28">
        <v>2228</v>
      </c>
      <c r="AI47" s="28">
        <v>97034</v>
      </c>
      <c r="AJ47" s="28">
        <v>203680</v>
      </c>
      <c r="AK47" s="28">
        <v>99954</v>
      </c>
      <c r="AL47" s="28">
        <v>14527</v>
      </c>
      <c r="AM47" s="28">
        <v>2254</v>
      </c>
      <c r="AN47" s="28">
        <v>6725</v>
      </c>
      <c r="AO47" s="28">
        <v>118283</v>
      </c>
      <c r="AP47" s="28">
        <v>111972</v>
      </c>
      <c r="AQ47" s="28">
        <v>57382</v>
      </c>
      <c r="AR47" s="28">
        <v>798729</v>
      </c>
      <c r="AS47" s="28">
        <v>35807</v>
      </c>
      <c r="AT47" s="29">
        <v>23424</v>
      </c>
      <c r="AU47" s="28">
        <v>68886</v>
      </c>
      <c r="AV47" s="28">
        <v>12841</v>
      </c>
      <c r="AW47" s="28">
        <v>359426</v>
      </c>
      <c r="AX47" s="28">
        <v>68265</v>
      </c>
      <c r="AY47" s="28">
        <v>494496</v>
      </c>
      <c r="AZ47" s="28">
        <v>154637</v>
      </c>
      <c r="BA47" s="28">
        <v>420706</v>
      </c>
      <c r="BB47" s="28">
        <v>194745</v>
      </c>
      <c r="BC47" s="28">
        <v>28245</v>
      </c>
      <c r="BD47" s="28">
        <v>53958</v>
      </c>
      <c r="BE47" s="28">
        <v>81391</v>
      </c>
      <c r="BF47" s="28">
        <v>46481</v>
      </c>
      <c r="BG47" s="28">
        <v>156460</v>
      </c>
      <c r="BH47" s="28">
        <v>148750</v>
      </c>
      <c r="BI47" s="28">
        <v>23847</v>
      </c>
      <c r="BJ47" s="28">
        <v>13822</v>
      </c>
      <c r="BK47" s="28">
        <v>7339</v>
      </c>
      <c r="BL47" s="28">
        <v>3515</v>
      </c>
      <c r="BM47" s="28">
        <v>191761</v>
      </c>
      <c r="BN47" s="28">
        <v>8808</v>
      </c>
      <c r="BO47" s="28">
        <v>18628</v>
      </c>
      <c r="BP47" s="28">
        <v>8170</v>
      </c>
      <c r="BQ47" s="48">
        <f>SUM(B47:BP47)</f>
        <v>6620674</v>
      </c>
      <c r="BR47" s="25">
        <f t="shared" si="5"/>
        <v>137634</v>
      </c>
      <c r="BT47" s="45">
        <f t="shared" si="3"/>
        <v>2187817</v>
      </c>
      <c r="BU47" s="11">
        <f t="shared" si="6"/>
        <v>46478</v>
      </c>
      <c r="BV47" s="20">
        <f t="shared" si="7"/>
        <v>0.33045230742368525</v>
      </c>
    </row>
    <row r="48" spans="1:80">
      <c r="A48" s="9">
        <v>2003</v>
      </c>
      <c r="B48" s="25">
        <v>93073</v>
      </c>
      <c r="C48" s="25">
        <v>7369</v>
      </c>
      <c r="D48" s="25">
        <v>62348</v>
      </c>
      <c r="E48" s="25">
        <v>8682</v>
      </c>
      <c r="F48" s="25">
        <v>211801</v>
      </c>
      <c r="G48" s="25">
        <v>683620</v>
      </c>
      <c r="H48" s="25">
        <v>4634</v>
      </c>
      <c r="I48" s="25">
        <v>68646.900034982886</v>
      </c>
      <c r="J48" s="25">
        <v>56057</v>
      </c>
      <c r="K48" s="25">
        <v>55958</v>
      </c>
      <c r="L48" s="25">
        <v>119902</v>
      </c>
      <c r="M48" s="25">
        <v>21759</v>
      </c>
      <c r="N48" s="25">
        <v>11343</v>
      </c>
      <c r="O48" s="25">
        <v>5509</v>
      </c>
      <c r="P48" s="25">
        <v>323358</v>
      </c>
      <c r="Q48" s="25">
        <v>115047</v>
      </c>
      <c r="R48" s="25">
        <v>26303</v>
      </c>
      <c r="S48" s="25">
        <v>4369</v>
      </c>
      <c r="T48" s="25">
        <v>16197</v>
      </c>
      <c r="U48" s="25">
        <v>5428</v>
      </c>
      <c r="V48" s="25">
        <v>3904</v>
      </c>
      <c r="W48" s="25">
        <v>5235</v>
      </c>
      <c r="X48" s="25">
        <v>4278</v>
      </c>
      <c r="Y48" s="25">
        <v>8192</v>
      </c>
      <c r="Z48" s="25">
        <v>11215</v>
      </c>
      <c r="AA48" s="25">
        <v>59771</v>
      </c>
      <c r="AB48" s="25">
        <v>38776</v>
      </c>
      <c r="AC48" s="25">
        <v>423754</v>
      </c>
      <c r="AD48" s="25">
        <v>7015</v>
      </c>
      <c r="AE48" s="25">
        <v>52820</v>
      </c>
      <c r="AF48" s="25">
        <v>17464</v>
      </c>
      <c r="AG48" s="25">
        <v>4915</v>
      </c>
      <c r="AH48" s="25">
        <v>2247</v>
      </c>
      <c r="AI48" s="25">
        <v>101078</v>
      </c>
      <c r="AJ48" s="25">
        <v>211993</v>
      </c>
      <c r="AK48" s="25">
        <v>103191</v>
      </c>
      <c r="AL48" s="25">
        <v>14799</v>
      </c>
      <c r="AM48" s="25">
        <v>2267</v>
      </c>
      <c r="AN48" s="25">
        <v>6739</v>
      </c>
      <c r="AO48" s="25">
        <v>122246</v>
      </c>
      <c r="AP48" s="25">
        <v>116403</v>
      </c>
      <c r="AQ48" s="25">
        <v>58480</v>
      </c>
      <c r="AR48" s="25">
        <v>809550</v>
      </c>
      <c r="AS48" s="25">
        <v>35463</v>
      </c>
      <c r="AT48" s="25">
        <v>24043</v>
      </c>
      <c r="AU48" s="25">
        <v>70594</v>
      </c>
      <c r="AV48" s="25">
        <v>13052</v>
      </c>
      <c r="AW48" s="25">
        <v>369810</v>
      </c>
      <c r="AX48" s="25">
        <v>74680</v>
      </c>
      <c r="AY48" s="25">
        <v>508367</v>
      </c>
      <c r="AZ48" s="25">
        <v>160773</v>
      </c>
      <c r="BA48" s="25">
        <v>423577</v>
      </c>
      <c r="BB48" s="25">
        <v>198344</v>
      </c>
      <c r="BC48" s="25">
        <v>28506</v>
      </c>
      <c r="BD48" s="25">
        <v>56294</v>
      </c>
      <c r="BE48" s="25">
        <v>84709</v>
      </c>
      <c r="BF48" s="25">
        <v>47945</v>
      </c>
      <c r="BG48" s="25">
        <v>160570</v>
      </c>
      <c r="BH48" s="25">
        <v>151541</v>
      </c>
      <c r="BI48" s="25">
        <v>24260</v>
      </c>
      <c r="BJ48" s="25">
        <v>14399</v>
      </c>
      <c r="BK48" s="25">
        <v>7473</v>
      </c>
      <c r="BL48" s="25">
        <v>3549</v>
      </c>
      <c r="BM48" s="25">
        <v>196529</v>
      </c>
      <c r="BN48" s="25">
        <v>9050</v>
      </c>
      <c r="BO48" s="25">
        <v>19280</v>
      </c>
      <c r="BP48" s="25">
        <v>8260</v>
      </c>
      <c r="BQ48" s="47">
        <f>SUM(B48:BP48)</f>
        <v>6778803.9000349827</v>
      </c>
      <c r="BR48" s="25">
        <f t="shared" si="5"/>
        <v>158129.90003498271</v>
      </c>
      <c r="BS48" s="5"/>
      <c r="BT48" s="45">
        <f t="shared" si="3"/>
        <v>2241412</v>
      </c>
      <c r="BU48" s="11">
        <f t="shared" si="6"/>
        <v>53595</v>
      </c>
      <c r="BV48" s="20">
        <f t="shared" si="7"/>
        <v>0.33065007235102833</v>
      </c>
      <c r="BX48" s="5"/>
      <c r="BY48" s="5"/>
      <c r="BZ48" s="5"/>
      <c r="CA48" s="5"/>
      <c r="CB48" s="5"/>
    </row>
    <row r="49" spans="1:80">
      <c r="A49" s="9">
        <v>2004</v>
      </c>
      <c r="B49" s="25">
        <v>95288</v>
      </c>
      <c r="C49" s="25">
        <v>7574</v>
      </c>
      <c r="D49" s="25">
        <v>64294</v>
      </c>
      <c r="E49" s="25">
        <v>8851</v>
      </c>
      <c r="F49" s="25">
        <v>217965</v>
      </c>
      <c r="G49" s="25">
        <v>690358</v>
      </c>
      <c r="H49" s="25">
        <v>4685</v>
      </c>
      <c r="I49" s="25">
        <v>70754</v>
      </c>
      <c r="J49" s="25">
        <v>57530</v>
      </c>
      <c r="K49" s="25">
        <v>58728</v>
      </c>
      <c r="L49" s="25">
        <v>124645</v>
      </c>
      <c r="M49" s="25">
        <v>22406</v>
      </c>
      <c r="N49" s="25">
        <v>11396</v>
      </c>
      <c r="O49" s="25">
        <v>5641</v>
      </c>
      <c r="P49" s="25">
        <v>328987</v>
      </c>
      <c r="Q49" s="25">
        <v>116823</v>
      </c>
      <c r="R49" s="25">
        <v>29757</v>
      </c>
      <c r="S49" s="25">
        <v>4424</v>
      </c>
      <c r="T49" s="25">
        <v>16237</v>
      </c>
      <c r="U49" s="25">
        <v>5574</v>
      </c>
      <c r="V49" s="25">
        <v>3874</v>
      </c>
      <c r="W49" s="25">
        <v>5363</v>
      </c>
      <c r="X49" s="25">
        <v>4355</v>
      </c>
      <c r="Y49" s="25">
        <v>8324</v>
      </c>
      <c r="Z49" s="25">
        <v>11459</v>
      </c>
      <c r="AA49" s="25">
        <v>61694</v>
      </c>
      <c r="AB49" s="25">
        <v>39558</v>
      </c>
      <c r="AC49" s="25">
        <v>434382</v>
      </c>
      <c r="AD49" s="25">
        <v>7060</v>
      </c>
      <c r="AE49" s="25">
        <v>55079</v>
      </c>
      <c r="AF49" s="25">
        <v>17334</v>
      </c>
      <c r="AG49" s="25">
        <v>5008</v>
      </c>
      <c r="AH49" s="25">
        <v>2260</v>
      </c>
      <c r="AI49" s="25">
        <v>105956</v>
      </c>
      <c r="AJ49" s="25">
        <v>223435</v>
      </c>
      <c r="AK49" s="25">
        <v>106873</v>
      </c>
      <c r="AL49" s="25">
        <v>15185</v>
      </c>
      <c r="AM49" s="25">
        <v>2302</v>
      </c>
      <c r="AN49" s="25">
        <v>6829</v>
      </c>
      <c r="AO49" s="25">
        <v>125592</v>
      </c>
      <c r="AP49" s="25">
        <v>121217</v>
      </c>
      <c r="AQ49" s="25">
        <v>59745</v>
      </c>
      <c r="AR49" s="25">
        <v>820900</v>
      </c>
      <c r="AS49" s="25">
        <v>35731</v>
      </c>
      <c r="AT49" s="25">
        <v>24959</v>
      </c>
      <c r="AU49" s="25">
        <v>72465</v>
      </c>
      <c r="AV49" s="25">
        <v>13244</v>
      </c>
      <c r="AW49" s="25">
        <v>381524</v>
      </c>
      <c r="AX49" s="25">
        <v>80140</v>
      </c>
      <c r="AY49" s="25">
        <v>519007</v>
      </c>
      <c r="AZ49" s="25">
        <v>166935</v>
      </c>
      <c r="BA49" s="25">
        <v>425148</v>
      </c>
      <c r="BB49" s="25">
        <v>204633</v>
      </c>
      <c r="BC49" s="25">
        <v>28916</v>
      </c>
      <c r="BD49" s="25">
        <v>60148</v>
      </c>
      <c r="BE49" s="25">
        <v>90289</v>
      </c>
      <c r="BF49" s="25">
        <v>49954</v>
      </c>
      <c r="BG49" s="25">
        <v>164294</v>
      </c>
      <c r="BH49" s="25">
        <v>154443</v>
      </c>
      <c r="BI49" s="25">
        <v>25929</v>
      </c>
      <c r="BJ49" s="25">
        <v>14698</v>
      </c>
      <c r="BK49" s="25">
        <v>7643</v>
      </c>
      <c r="BL49" s="25">
        <v>3630</v>
      </c>
      <c r="BM49" s="25">
        <v>201747</v>
      </c>
      <c r="BN49" s="25">
        <v>9291</v>
      </c>
      <c r="BO49" s="25">
        <v>20811</v>
      </c>
      <c r="BP49" s="25">
        <v>8479</v>
      </c>
      <c r="BQ49" s="47">
        <v>6949759</v>
      </c>
      <c r="BR49" s="25">
        <f t="shared" ref="BR49:BR55" si="9">BQ49-BQ48</f>
        <v>170955.09996501729</v>
      </c>
      <c r="BS49" s="5"/>
      <c r="BT49" s="45">
        <f t="shared" si="3"/>
        <v>2303037</v>
      </c>
      <c r="BU49" s="11">
        <f t="shared" si="6"/>
        <v>61625</v>
      </c>
      <c r="BV49" s="20">
        <f t="shared" si="7"/>
        <v>0.33138372136357536</v>
      </c>
      <c r="BX49" s="5"/>
      <c r="BY49" s="5"/>
      <c r="BZ49" s="5"/>
      <c r="CA49" s="5"/>
      <c r="CB49" s="5"/>
    </row>
    <row r="50" spans="1:80">
      <c r="A50" s="9">
        <v>2005</v>
      </c>
      <c r="B50" s="22">
        <v>97050</v>
      </c>
      <c r="C50" s="22">
        <v>7550</v>
      </c>
      <c r="D50" s="22">
        <v>65856</v>
      </c>
      <c r="E50" s="22">
        <v>8960</v>
      </c>
      <c r="F50" s="22">
        <v>222421</v>
      </c>
      <c r="G50" s="22">
        <v>698155</v>
      </c>
      <c r="H50" s="22">
        <v>4824</v>
      </c>
      <c r="I50" s="22">
        <v>69215</v>
      </c>
      <c r="J50" s="22">
        <v>59190</v>
      </c>
      <c r="K50" s="22">
        <v>60929</v>
      </c>
      <c r="L50" s="22">
        <v>129750</v>
      </c>
      <c r="M50" s="22">
        <v>22725</v>
      </c>
      <c r="N50" s="22">
        <v>10820</v>
      </c>
      <c r="O50" s="22">
        <v>5720</v>
      </c>
      <c r="P50" s="22">
        <v>336208</v>
      </c>
      <c r="Q50" s="22">
        <v>114630</v>
      </c>
      <c r="R50" s="22">
        <v>33572</v>
      </c>
      <c r="S50" s="22">
        <v>4525</v>
      </c>
      <c r="T50" s="22">
        <v>16520</v>
      </c>
      <c r="U50" s="22">
        <v>5695</v>
      </c>
      <c r="V50" s="22">
        <v>3890</v>
      </c>
      <c r="W50" s="22">
        <v>5410</v>
      </c>
      <c r="X50" s="22">
        <v>4385</v>
      </c>
      <c r="Y50" s="22">
        <v>8128</v>
      </c>
      <c r="Z50" s="22">
        <v>11570</v>
      </c>
      <c r="AA50" s="22">
        <v>64100</v>
      </c>
      <c r="AB50" s="22">
        <v>40160</v>
      </c>
      <c r="AC50" s="22">
        <v>443700</v>
      </c>
      <c r="AD50" s="22">
        <v>7131</v>
      </c>
      <c r="AE50" s="22">
        <v>56450</v>
      </c>
      <c r="AF50" s="22">
        <v>17480</v>
      </c>
      <c r="AG50" s="22">
        <v>5075</v>
      </c>
      <c r="AH50" s="22">
        <v>2305</v>
      </c>
      <c r="AI50" s="22">
        <v>110400</v>
      </c>
      <c r="AJ50" s="22">
        <v>235150</v>
      </c>
      <c r="AK50" s="22">
        <v>109700</v>
      </c>
      <c r="AL50" s="22">
        <v>15400</v>
      </c>
      <c r="AM50" s="22">
        <v>2331</v>
      </c>
      <c r="AN50" s="22">
        <v>6930</v>
      </c>
      <c r="AO50" s="22">
        <v>129550</v>
      </c>
      <c r="AP50" s="22">
        <v>126160</v>
      </c>
      <c r="AQ50" s="22">
        <v>61300</v>
      </c>
      <c r="AR50" s="22">
        <v>835750</v>
      </c>
      <c r="AS50" s="22">
        <v>36300</v>
      </c>
      <c r="AT50" s="22">
        <v>25150</v>
      </c>
      <c r="AU50" s="22">
        <v>73850</v>
      </c>
      <c r="AV50" s="22">
        <v>13150</v>
      </c>
      <c r="AW50" s="22">
        <v>393400</v>
      </c>
      <c r="AX50" s="22">
        <v>82950</v>
      </c>
      <c r="AY50" s="22">
        <v>529438</v>
      </c>
      <c r="AZ50" s="22">
        <v>173930</v>
      </c>
      <c r="BA50" s="22">
        <v>426725</v>
      </c>
      <c r="BB50" s="22">
        <v>210125</v>
      </c>
      <c r="BC50" s="22">
        <v>29150</v>
      </c>
      <c r="BD50" s="22">
        <v>63350</v>
      </c>
      <c r="BE50" s="22">
        <v>95400</v>
      </c>
      <c r="BF50" s="22">
        <v>50900</v>
      </c>
      <c r="BG50" s="22">
        <v>168875</v>
      </c>
      <c r="BH50" s="22">
        <v>157600</v>
      </c>
      <c r="BI50" s="22">
        <v>29200</v>
      </c>
      <c r="BJ50" s="22">
        <v>14940</v>
      </c>
      <c r="BK50" s="22">
        <v>7775</v>
      </c>
      <c r="BL50" s="22">
        <v>3685</v>
      </c>
      <c r="BM50" s="22">
        <v>205950</v>
      </c>
      <c r="BN50" s="22">
        <v>9825</v>
      </c>
      <c r="BO50" s="22">
        <v>22010</v>
      </c>
      <c r="BP50" s="22">
        <v>8760</v>
      </c>
      <c r="BQ50" s="47">
        <v>7109208</v>
      </c>
      <c r="BR50" s="25">
        <f t="shared" si="9"/>
        <v>159449</v>
      </c>
      <c r="BS50" s="5"/>
      <c r="BT50" s="45">
        <f>SUM(B50,D50,J50,M50,O50,S50,U50,W50:Y50,AA50:AB50,AG50:AI50,AL50,AN50,AP50,AW50:AX50,AZ50:BB50,BH50:BK50,BM50:BN50)</f>
        <v>2361634</v>
      </c>
      <c r="BU50" s="11">
        <f t="shared" si="6"/>
        <v>58597</v>
      </c>
      <c r="BV50" s="20">
        <f t="shared" si="7"/>
        <v>0.332193684584837</v>
      </c>
      <c r="BX50" s="5"/>
      <c r="BY50" s="5"/>
      <c r="BZ50" s="5"/>
      <c r="CA50" s="5"/>
      <c r="CB50" s="5"/>
    </row>
    <row r="51" spans="1:80">
      <c r="A51" s="9">
        <v>2006</v>
      </c>
      <c r="B51" s="25">
        <v>99173</v>
      </c>
      <c r="C51" s="25">
        <v>7971</v>
      </c>
      <c r="D51" s="25">
        <v>67856</v>
      </c>
      <c r="E51" s="25">
        <v>9140</v>
      </c>
      <c r="F51" s="25">
        <v>228121</v>
      </c>
      <c r="G51" s="25">
        <v>698139</v>
      </c>
      <c r="H51" s="25">
        <v>4929</v>
      </c>
      <c r="I51" s="25">
        <v>72972</v>
      </c>
      <c r="J51" s="25">
        <v>61523</v>
      </c>
      <c r="K51" s="25">
        <v>64277</v>
      </c>
      <c r="L51" s="25">
        <v>131450</v>
      </c>
      <c r="M51" s="25">
        <v>23325</v>
      </c>
      <c r="N51" s="25">
        <v>11035</v>
      </c>
      <c r="O51" s="25">
        <v>5896</v>
      </c>
      <c r="P51" s="25">
        <v>342308</v>
      </c>
      <c r="Q51" s="25">
        <v>117568</v>
      </c>
      <c r="R51" s="25">
        <v>37522</v>
      </c>
      <c r="S51" s="25">
        <v>4554</v>
      </c>
      <c r="T51" s="25">
        <v>16843</v>
      </c>
      <c r="U51" s="25">
        <v>5897</v>
      </c>
      <c r="V51" s="25">
        <v>3955</v>
      </c>
      <c r="W51" s="25">
        <v>5425</v>
      </c>
      <c r="X51" s="25">
        <v>4450</v>
      </c>
      <c r="Y51" s="25">
        <v>8084</v>
      </c>
      <c r="Z51" s="25">
        <v>11660</v>
      </c>
      <c r="AA51" s="25">
        <v>66800</v>
      </c>
      <c r="AB51" s="25">
        <v>41485</v>
      </c>
      <c r="AC51" s="25">
        <v>457157</v>
      </c>
      <c r="AD51" s="25">
        <v>7280</v>
      </c>
      <c r="AE51" s="25">
        <v>59250</v>
      </c>
      <c r="AF51" s="25">
        <v>17734</v>
      </c>
      <c r="AG51" s="25">
        <v>5184</v>
      </c>
      <c r="AH51" s="25">
        <v>2352</v>
      </c>
      <c r="AI51" s="25">
        <v>116400</v>
      </c>
      <c r="AJ51" s="25">
        <v>250350</v>
      </c>
      <c r="AK51" s="25">
        <v>110825</v>
      </c>
      <c r="AL51" s="25">
        <v>15900</v>
      </c>
      <c r="AM51" s="25">
        <v>2425</v>
      </c>
      <c r="AN51" s="25">
        <v>7040</v>
      </c>
      <c r="AO51" s="25">
        <v>133050</v>
      </c>
      <c r="AP51" s="25">
        <v>131660</v>
      </c>
      <c r="AQ51" s="25">
        <v>62425</v>
      </c>
      <c r="AR51" s="25">
        <v>846750</v>
      </c>
      <c r="AS51" s="25">
        <v>36290</v>
      </c>
      <c r="AT51" s="25">
        <v>26529</v>
      </c>
      <c r="AU51" s="25">
        <v>75150</v>
      </c>
      <c r="AV51" s="25">
        <v>13300</v>
      </c>
      <c r="AW51" s="25">
        <v>400292</v>
      </c>
      <c r="AX51" s="25">
        <v>90119</v>
      </c>
      <c r="AY51" s="25">
        <v>538138</v>
      </c>
      <c r="AZ51" s="25">
        <v>181819</v>
      </c>
      <c r="BA51" s="25">
        <v>428925</v>
      </c>
      <c r="BB51" s="25">
        <v>219325</v>
      </c>
      <c r="BC51" s="25">
        <v>29450</v>
      </c>
      <c r="BD51" s="25">
        <v>67125</v>
      </c>
      <c r="BE51" s="25">
        <v>103345</v>
      </c>
      <c r="BF51" s="25">
        <v>52600</v>
      </c>
      <c r="BG51" s="25">
        <v>173854</v>
      </c>
      <c r="BH51" s="25">
        <v>161000</v>
      </c>
      <c r="BI51" s="25">
        <v>33735</v>
      </c>
      <c r="BJ51" s="25">
        <v>15163</v>
      </c>
      <c r="BK51" s="25">
        <v>7895</v>
      </c>
      <c r="BL51" s="25">
        <v>3735</v>
      </c>
      <c r="BM51" s="25">
        <v>212719</v>
      </c>
      <c r="BN51" s="25">
        <v>10363</v>
      </c>
      <c r="BO51" s="25">
        <v>23190</v>
      </c>
      <c r="BP51" s="25">
        <v>8812</v>
      </c>
      <c r="BQ51" s="47">
        <v>7291013</v>
      </c>
      <c r="BR51" s="25">
        <f t="shared" si="9"/>
        <v>181805</v>
      </c>
      <c r="BS51" s="5"/>
      <c r="BT51" s="45">
        <f t="shared" si="3"/>
        <v>2434359</v>
      </c>
      <c r="BU51" s="11">
        <f t="shared" si="6"/>
        <v>72725</v>
      </c>
      <c r="BV51" s="20">
        <f t="shared" si="7"/>
        <v>0.33388487991997817</v>
      </c>
      <c r="BX51" s="5"/>
      <c r="BY51" s="5"/>
      <c r="BZ51" s="5"/>
      <c r="CA51" s="5"/>
      <c r="CB51" s="5"/>
    </row>
    <row r="52" spans="1:80">
      <c r="A52" s="9">
        <v>2007</v>
      </c>
      <c r="B52" s="22">
        <v>101073</v>
      </c>
      <c r="C52" s="22">
        <v>8191</v>
      </c>
      <c r="D52" s="22">
        <v>68334</v>
      </c>
      <c r="E52" s="22">
        <v>9320</v>
      </c>
      <c r="F52" s="22">
        <v>232821</v>
      </c>
      <c r="G52" s="22">
        <v>702139</v>
      </c>
      <c r="H52" s="22">
        <v>5039</v>
      </c>
      <c r="I52" s="22">
        <v>75572</v>
      </c>
      <c r="J52" s="22">
        <v>63423</v>
      </c>
      <c r="K52" s="22">
        <v>66957</v>
      </c>
      <c r="L52" s="22">
        <v>134850</v>
      </c>
      <c r="M52" s="22">
        <v>23875</v>
      </c>
      <c r="N52" s="22">
        <v>11265</v>
      </c>
      <c r="O52" s="22">
        <v>5986</v>
      </c>
      <c r="P52" s="22">
        <v>350908</v>
      </c>
      <c r="Q52" s="22">
        <v>119168</v>
      </c>
      <c r="R52" s="22">
        <v>39822</v>
      </c>
      <c r="S52" s="22">
        <v>4604</v>
      </c>
      <c r="T52" s="22">
        <v>17387</v>
      </c>
      <c r="U52" s="22">
        <v>6062</v>
      </c>
      <c r="V52" s="22">
        <v>4095</v>
      </c>
      <c r="W52" s="22">
        <v>5575</v>
      </c>
      <c r="X52" s="22">
        <v>4490</v>
      </c>
      <c r="Y52" s="22">
        <v>8184</v>
      </c>
      <c r="Z52" s="22">
        <v>11990</v>
      </c>
      <c r="AA52" s="22">
        <v>69200</v>
      </c>
      <c r="AB52" s="22">
        <v>42685</v>
      </c>
      <c r="AC52" s="22">
        <v>464357</v>
      </c>
      <c r="AD52" s="22">
        <v>7260</v>
      </c>
      <c r="AE52" s="22">
        <v>61300</v>
      </c>
      <c r="AF52" s="22">
        <v>17854</v>
      </c>
      <c r="AG52" s="22">
        <v>5224</v>
      </c>
      <c r="AH52" s="22">
        <v>2392</v>
      </c>
      <c r="AI52" s="22">
        <v>120853</v>
      </c>
      <c r="AJ52" s="22">
        <v>266150</v>
      </c>
      <c r="AK52" s="22">
        <v>111125</v>
      </c>
      <c r="AL52" s="22">
        <v>16350</v>
      </c>
      <c r="AM52" s="22">
        <v>2435</v>
      </c>
      <c r="AN52" s="22">
        <v>7070</v>
      </c>
      <c r="AO52" s="22">
        <v>136650</v>
      </c>
      <c r="AP52" s="22">
        <v>136160</v>
      </c>
      <c r="AQ52" s="22">
        <v>63225</v>
      </c>
      <c r="AR52" s="22">
        <v>862750</v>
      </c>
      <c r="AS52" s="22">
        <v>35610</v>
      </c>
      <c r="AT52" s="26">
        <v>27229</v>
      </c>
      <c r="AU52" s="22">
        <v>76950</v>
      </c>
      <c r="AV52" s="22">
        <v>13500</v>
      </c>
      <c r="AW52" s="22">
        <v>411292</v>
      </c>
      <c r="AX52" s="22">
        <v>94319</v>
      </c>
      <c r="AY52" s="22">
        <v>542638</v>
      </c>
      <c r="AZ52" s="22">
        <v>186219</v>
      </c>
      <c r="BA52" s="22">
        <v>428525</v>
      </c>
      <c r="BB52" s="22">
        <v>226825</v>
      </c>
      <c r="BC52" s="22">
        <v>29550</v>
      </c>
      <c r="BD52" s="22">
        <v>70525</v>
      </c>
      <c r="BE52" s="22">
        <v>109892</v>
      </c>
      <c r="BF52" s="22">
        <v>52500</v>
      </c>
      <c r="BG52" s="22">
        <v>178303</v>
      </c>
      <c r="BH52" s="22">
        <v>163000</v>
      </c>
      <c r="BI52" s="22">
        <v>36435</v>
      </c>
      <c r="BJ52" s="22">
        <v>15463</v>
      </c>
      <c r="BK52" s="22">
        <v>7995</v>
      </c>
      <c r="BL52" s="22">
        <v>3855</v>
      </c>
      <c r="BM52" s="22">
        <v>215719</v>
      </c>
      <c r="BN52" s="22">
        <v>10613</v>
      </c>
      <c r="BO52" s="22">
        <v>23904</v>
      </c>
      <c r="BP52" s="22">
        <v>8932</v>
      </c>
      <c r="BQ52" s="47">
        <v>7443963</v>
      </c>
      <c r="BR52" s="25">
        <f t="shared" si="9"/>
        <v>152950</v>
      </c>
      <c r="BT52" s="45">
        <f>SUM(B52,D52,J52,M52,O52,S52,U52,W52:Y52,AA52:AB52,AG52:AI52,AL52,AN52,AP52,AW52:AX52,AZ52:BB52,BH52:BK52,BM52:BN52)</f>
        <v>2487945</v>
      </c>
      <c r="BU52" s="11">
        <f t="shared" ref="BU52:BU57" si="10">BT52-BT51</f>
        <v>53586</v>
      </c>
      <c r="BV52" s="20">
        <f>BT52/BQ52</f>
        <v>0.33422318192607892</v>
      </c>
    </row>
    <row r="53" spans="1:80">
      <c r="A53" s="9">
        <v>2008</v>
      </c>
      <c r="B53" s="22">
        <v>103328</v>
      </c>
      <c r="C53" s="22">
        <v>8310</v>
      </c>
      <c r="D53" s="22">
        <v>69207</v>
      </c>
      <c r="E53" s="22">
        <v>9391</v>
      </c>
      <c r="F53" s="22">
        <v>234944</v>
      </c>
      <c r="G53" s="22">
        <v>700315</v>
      </c>
      <c r="H53" s="22">
        <v>4968</v>
      </c>
      <c r="I53" s="22">
        <v>76018</v>
      </c>
      <c r="J53" s="22">
        <v>64571</v>
      </c>
      <c r="K53" s="22">
        <v>67568</v>
      </c>
      <c r="L53" s="22">
        <v>136625</v>
      </c>
      <c r="M53" s="22">
        <v>24206</v>
      </c>
      <c r="N53" s="22">
        <v>11448</v>
      </c>
      <c r="O53" s="22">
        <v>6068</v>
      </c>
      <c r="P53" s="22">
        <v>354715</v>
      </c>
      <c r="Q53" s="22">
        <v>120295</v>
      </c>
      <c r="R53" s="22">
        <v>40267</v>
      </c>
      <c r="S53" s="22">
        <v>4668</v>
      </c>
      <c r="T53" s="22">
        <v>17692</v>
      </c>
      <c r="U53" s="22">
        <v>6150</v>
      </c>
      <c r="V53" s="22">
        <v>4110</v>
      </c>
      <c r="W53" s="22">
        <v>5698</v>
      </c>
      <c r="X53" s="22">
        <v>4515</v>
      </c>
      <c r="Y53" s="22">
        <v>8293</v>
      </c>
      <c r="Z53" s="22">
        <v>12685</v>
      </c>
      <c r="AA53" s="22">
        <v>70321</v>
      </c>
      <c r="AB53" s="22">
        <v>43288</v>
      </c>
      <c r="AC53" s="22">
        <v>466407</v>
      </c>
      <c r="AD53" s="22">
        <v>7361</v>
      </c>
      <c r="AE53" s="22">
        <v>62522</v>
      </c>
      <c r="AF53" s="22">
        <v>18032</v>
      </c>
      <c r="AG53" s="22">
        <v>5270</v>
      </c>
      <c r="AH53" s="22">
        <v>2435</v>
      </c>
      <c r="AI53" s="22">
        <v>121120</v>
      </c>
      <c r="AJ53" s="22">
        <v>267930</v>
      </c>
      <c r="AK53" s="22">
        <v>112317</v>
      </c>
      <c r="AL53" s="22">
        <v>16618</v>
      </c>
      <c r="AM53" s="22">
        <v>2587</v>
      </c>
      <c r="AN53" s="22">
        <v>7187</v>
      </c>
      <c r="AO53" s="22">
        <v>136834</v>
      </c>
      <c r="AP53" s="22">
        <v>137779</v>
      </c>
      <c r="AQ53" s="22">
        <v>63353</v>
      </c>
      <c r="AR53" s="22">
        <v>875941</v>
      </c>
      <c r="AS53" s="22">
        <v>34296</v>
      </c>
      <c r="AT53" s="22">
        <v>28099</v>
      </c>
      <c r="AU53" s="22">
        <v>77516</v>
      </c>
      <c r="AV53" s="22">
        <v>13711</v>
      </c>
      <c r="AW53" s="22">
        <v>413613</v>
      </c>
      <c r="AX53" s="22">
        <v>96075</v>
      </c>
      <c r="AY53" s="22">
        <v>543644</v>
      </c>
      <c r="AZ53" s="22">
        <v>186919</v>
      </c>
      <c r="BA53" s="22">
        <v>425783</v>
      </c>
      <c r="BB53" s="22">
        <v>227811</v>
      </c>
      <c r="BC53" s="22">
        <v>29750</v>
      </c>
      <c r="BD53" s="22">
        <v>73261</v>
      </c>
      <c r="BE53" s="22">
        <v>111766</v>
      </c>
      <c r="BF53" s="22">
        <v>53424</v>
      </c>
      <c r="BG53" s="22">
        <v>179447</v>
      </c>
      <c r="BH53" s="22">
        <v>163669</v>
      </c>
      <c r="BI53" s="22">
        <v>38415</v>
      </c>
      <c r="BJ53" s="22">
        <v>15994</v>
      </c>
      <c r="BK53" s="22">
        <v>8089</v>
      </c>
      <c r="BL53" s="22">
        <v>3921</v>
      </c>
      <c r="BM53" s="22">
        <v>216613</v>
      </c>
      <c r="BN53" s="22">
        <v>11165</v>
      </c>
      <c r="BO53" s="22">
        <v>24406</v>
      </c>
      <c r="BP53" s="22">
        <v>9055</v>
      </c>
      <c r="BQ53" s="47">
        <v>7499799</v>
      </c>
      <c r="BR53" s="25">
        <f t="shared" si="9"/>
        <v>55836</v>
      </c>
      <c r="BT53" s="45">
        <f>SUM(B53,D53,J53,M53,O53,S53,U53,W53:Y53,AA53:AB53,AG53:AI53,AL53,AN53,AP53,AW53:AX53,AZ53:BB53,BH53:BK53,BM53:BN53)</f>
        <v>2504868</v>
      </c>
      <c r="BU53" s="11">
        <f t="shared" si="10"/>
        <v>16923</v>
      </c>
      <c r="BV53" s="20">
        <f>BT53/BQ53</f>
        <v>0.33399135096820592</v>
      </c>
    </row>
    <row r="54" spans="1:80">
      <c r="A54" s="9">
        <v>2009</v>
      </c>
      <c r="B54" s="22">
        <v>104928</v>
      </c>
      <c r="C54" s="22">
        <v>8300</v>
      </c>
      <c r="D54" s="22">
        <v>69217</v>
      </c>
      <c r="E54" s="22">
        <v>9341</v>
      </c>
      <c r="F54" s="22">
        <v>234444</v>
      </c>
      <c r="G54" s="22">
        <v>695315</v>
      </c>
      <c r="H54" s="22">
        <v>4978</v>
      </c>
      <c r="I54" s="22">
        <v>75918</v>
      </c>
      <c r="J54" s="22">
        <v>64671</v>
      </c>
      <c r="K54" s="22">
        <v>67488</v>
      </c>
      <c r="L54" s="22">
        <v>136725</v>
      </c>
      <c r="M54" s="22">
        <v>24306</v>
      </c>
      <c r="N54" s="22">
        <v>11528</v>
      </c>
      <c r="O54" s="22">
        <v>6138</v>
      </c>
      <c r="P54" s="22">
        <v>353115</v>
      </c>
      <c r="Q54" s="22">
        <v>120045</v>
      </c>
      <c r="R54" s="22">
        <v>40017</v>
      </c>
      <c r="S54" s="22">
        <v>4648</v>
      </c>
      <c r="T54" s="22">
        <v>17612</v>
      </c>
      <c r="U54" s="22">
        <v>6160</v>
      </c>
      <c r="V54" s="22">
        <v>4100</v>
      </c>
      <c r="W54" s="22">
        <v>5638</v>
      </c>
      <c r="X54" s="22">
        <v>4495</v>
      </c>
      <c r="Y54" s="22">
        <v>8343</v>
      </c>
      <c r="Z54" s="22">
        <v>12705</v>
      </c>
      <c r="AA54" s="22">
        <v>70121</v>
      </c>
      <c r="AB54" s="22">
        <v>43088</v>
      </c>
      <c r="AC54" s="22">
        <v>465407</v>
      </c>
      <c r="AD54" s="22">
        <v>7371</v>
      </c>
      <c r="AE54" s="22">
        <v>62272</v>
      </c>
      <c r="AF54" s="22">
        <v>18027</v>
      </c>
      <c r="AG54" s="22">
        <v>5300</v>
      </c>
      <c r="AH54" s="22">
        <v>2440</v>
      </c>
      <c r="AI54" s="22">
        <v>122120</v>
      </c>
      <c r="AJ54" s="22">
        <v>264930</v>
      </c>
      <c r="AK54" s="22">
        <v>112217</v>
      </c>
      <c r="AL54" s="22">
        <v>16568</v>
      </c>
      <c r="AM54" s="22">
        <v>2607</v>
      </c>
      <c r="AN54" s="22">
        <v>7227</v>
      </c>
      <c r="AO54" s="22">
        <v>137114</v>
      </c>
      <c r="AP54" s="22">
        <v>137979</v>
      </c>
      <c r="AQ54" s="22">
        <v>63203</v>
      </c>
      <c r="AR54" s="22">
        <v>874341</v>
      </c>
      <c r="AS54" s="22">
        <v>35096</v>
      </c>
      <c r="AT54" s="22">
        <v>28349</v>
      </c>
      <c r="AU54" s="22">
        <v>77016</v>
      </c>
      <c r="AV54" s="22">
        <v>13601</v>
      </c>
      <c r="AW54" s="22">
        <v>411613</v>
      </c>
      <c r="AX54" s="22">
        <v>95675</v>
      </c>
      <c r="AY54" s="22">
        <v>541144</v>
      </c>
      <c r="AZ54" s="22">
        <v>187319</v>
      </c>
      <c r="BA54" s="22">
        <v>422483</v>
      </c>
      <c r="BB54" s="22">
        <v>227111</v>
      </c>
      <c r="BC54" s="22">
        <v>29600</v>
      </c>
      <c r="BD54" s="22">
        <v>74061</v>
      </c>
      <c r="BE54" s="22">
        <v>110566</v>
      </c>
      <c r="BF54" s="22">
        <v>53564</v>
      </c>
      <c r="BG54" s="22">
        <v>177647</v>
      </c>
      <c r="BH54" s="22">
        <v>162669</v>
      </c>
      <c r="BI54" s="22">
        <v>39615</v>
      </c>
      <c r="BJ54" s="22">
        <v>15594</v>
      </c>
      <c r="BK54" s="22">
        <v>8049</v>
      </c>
      <c r="BL54" s="22">
        <v>3931</v>
      </c>
      <c r="BM54" s="22">
        <v>215513</v>
      </c>
      <c r="BN54" s="22">
        <v>11145</v>
      </c>
      <c r="BO54" s="22">
        <v>24436</v>
      </c>
      <c r="BP54" s="22">
        <v>9035</v>
      </c>
      <c r="BQ54" s="47">
        <v>7477339</v>
      </c>
      <c r="BR54" s="25">
        <f t="shared" si="9"/>
        <v>-22460</v>
      </c>
      <c r="BT54" s="45">
        <f>SUM(B54,D54,J54,M54,O54,S54,U54,W54:Y54,AA54:AB54,AG54:AI54,AL54,AN54,AP54,AW54:AX54,AZ54:BB54,BH54:BK54,BM54:BN54)</f>
        <v>2500173</v>
      </c>
      <c r="BU54" s="11">
        <f t="shared" si="10"/>
        <v>-4695</v>
      </c>
      <c r="BV54" s="20">
        <f>BT54/BQ54</f>
        <v>0.33436667777133017</v>
      </c>
    </row>
    <row r="55" spans="1:80">
      <c r="A55" s="9">
        <v>2010</v>
      </c>
      <c r="B55" s="22">
        <v>100516</v>
      </c>
      <c r="C55" s="22">
        <v>8772</v>
      </c>
      <c r="D55" s="22">
        <v>68438</v>
      </c>
      <c r="E55" s="22">
        <v>9479</v>
      </c>
      <c r="F55" s="22">
        <v>229692</v>
      </c>
      <c r="G55" s="22">
        <v>686047</v>
      </c>
      <c r="H55" s="22">
        <v>5061</v>
      </c>
      <c r="I55" s="22">
        <v>73370</v>
      </c>
      <c r="J55" s="22">
        <v>63304</v>
      </c>
      <c r="K55" s="22">
        <v>68792</v>
      </c>
      <c r="L55" s="22">
        <v>133179</v>
      </c>
      <c r="M55" s="22">
        <v>24941</v>
      </c>
      <c r="N55" s="22">
        <v>11445</v>
      </c>
      <c r="O55" s="22">
        <v>6316</v>
      </c>
      <c r="P55" s="22">
        <v>342450</v>
      </c>
      <c r="Q55" s="22">
        <v>116238</v>
      </c>
      <c r="R55" s="22">
        <v>39186</v>
      </c>
      <c r="S55" s="22">
        <v>4254</v>
      </c>
      <c r="T55" s="22">
        <v>16952</v>
      </c>
      <c r="U55" s="22">
        <v>6121</v>
      </c>
      <c r="V55" s="22">
        <v>4533</v>
      </c>
      <c r="W55" s="22">
        <v>5335</v>
      </c>
      <c r="X55" s="22">
        <v>4617</v>
      </c>
      <c r="Y55" s="22">
        <v>8245</v>
      </c>
      <c r="Z55" s="22">
        <v>12025</v>
      </c>
      <c r="AA55" s="22">
        <v>71745</v>
      </c>
      <c r="AB55" s="22">
        <v>42604</v>
      </c>
      <c r="AC55" s="22">
        <v>474030</v>
      </c>
      <c r="AD55" s="22">
        <v>7354</v>
      </c>
      <c r="AE55" s="22">
        <v>60176</v>
      </c>
      <c r="AF55" s="22">
        <v>17417</v>
      </c>
      <c r="AG55" s="22">
        <v>5646</v>
      </c>
      <c r="AH55" s="22">
        <v>2580</v>
      </c>
      <c r="AI55" s="22">
        <v>121289</v>
      </c>
      <c r="AJ55" s="22">
        <v>259818</v>
      </c>
      <c r="AK55" s="22">
        <v>110945</v>
      </c>
      <c r="AL55" s="22">
        <v>16404</v>
      </c>
      <c r="AM55" s="22">
        <v>2525</v>
      </c>
      <c r="AN55" s="22">
        <v>6985</v>
      </c>
      <c r="AO55" s="22">
        <v>135729</v>
      </c>
      <c r="AP55" s="22">
        <v>137726</v>
      </c>
      <c r="AQ55" s="22">
        <v>63899</v>
      </c>
      <c r="AR55" s="22">
        <v>867352</v>
      </c>
      <c r="AS55" s="22">
        <v>32629</v>
      </c>
      <c r="AT55" s="22">
        <v>28794</v>
      </c>
      <c r="AU55" s="22">
        <v>72379</v>
      </c>
      <c r="AV55" s="22">
        <v>14013</v>
      </c>
      <c r="AW55" s="22">
        <v>421847</v>
      </c>
      <c r="AX55" s="22">
        <v>90603</v>
      </c>
      <c r="AY55" s="22">
        <v>544227</v>
      </c>
      <c r="AZ55" s="22">
        <v>189612</v>
      </c>
      <c r="BA55" s="22">
        <v>415876</v>
      </c>
      <c r="BB55" s="22">
        <v>227485</v>
      </c>
      <c r="BC55" s="22">
        <v>29409</v>
      </c>
      <c r="BD55" s="22">
        <v>75338</v>
      </c>
      <c r="BE55" s="22">
        <v>108523</v>
      </c>
      <c r="BF55" s="22">
        <v>56910</v>
      </c>
      <c r="BG55" s="22">
        <v>175746</v>
      </c>
      <c r="BH55" s="22">
        <v>164706</v>
      </c>
      <c r="BI55" s="22">
        <v>41361</v>
      </c>
      <c r="BJ55" s="22">
        <v>15953</v>
      </c>
      <c r="BK55" s="22">
        <v>7920</v>
      </c>
      <c r="BL55" s="22">
        <v>4048</v>
      </c>
      <c r="BM55" s="22">
        <v>208236</v>
      </c>
      <c r="BN55" s="22">
        <v>10490</v>
      </c>
      <c r="BO55" s="22">
        <v>22301</v>
      </c>
      <c r="BP55" s="22">
        <v>8864</v>
      </c>
      <c r="BQ55" s="47">
        <v>7420802</v>
      </c>
      <c r="BR55" s="25">
        <f t="shared" si="9"/>
        <v>-56537</v>
      </c>
      <c r="BT55" s="45">
        <f>SUM(B55,D55,J55,M55,O55,S55,U55,W55:Y55,AA55:AB55,AG55:AI55,AL55,AN55,AP55,AW55:AX55,AZ55:BB55,BH55:BK55,BM55:BN55)</f>
        <v>2491155</v>
      </c>
      <c r="BU55" s="11">
        <f t="shared" si="10"/>
        <v>-9018</v>
      </c>
      <c r="BV55" s="61">
        <f>BT55/BQ55</f>
        <v>0.33569889076679316</v>
      </c>
      <c r="BW55" t="s">
        <v>87</v>
      </c>
    </row>
    <row r="56" spans="1:80">
      <c r="A56" s="9">
        <v>2011</v>
      </c>
      <c r="B56" s="22">
        <v>100565</v>
      </c>
      <c r="C56" s="22">
        <v>8727</v>
      </c>
      <c r="D56" s="22">
        <v>68608</v>
      </c>
      <c r="E56" s="22">
        <v>9472</v>
      </c>
      <c r="F56" s="22">
        <v>230492</v>
      </c>
      <c r="G56" s="22">
        <v>688073</v>
      </c>
      <c r="H56" s="22">
        <v>5063</v>
      </c>
      <c r="I56" s="22">
        <v>73814</v>
      </c>
      <c r="J56" s="22">
        <v>63181</v>
      </c>
      <c r="K56" s="22">
        <v>68892</v>
      </c>
      <c r="L56" s="22">
        <v>134123</v>
      </c>
      <c r="M56" s="22">
        <v>24907</v>
      </c>
      <c r="N56" s="22">
        <v>11416</v>
      </c>
      <c r="O56" s="22">
        <v>6308</v>
      </c>
      <c r="P56" s="22">
        <v>343346</v>
      </c>
      <c r="Q56" s="22">
        <v>116840</v>
      </c>
      <c r="R56" s="22">
        <v>39409</v>
      </c>
      <c r="S56" s="22">
        <v>4260</v>
      </c>
      <c r="T56" s="22">
        <v>17255</v>
      </c>
      <c r="U56" s="22">
        <v>6135</v>
      </c>
      <c r="V56" s="22">
        <v>4506</v>
      </c>
      <c r="W56" s="22">
        <v>5351</v>
      </c>
      <c r="X56" s="22">
        <v>4647</v>
      </c>
      <c r="Y56" s="22">
        <v>8223</v>
      </c>
      <c r="Z56" s="22">
        <v>12016</v>
      </c>
      <c r="AA56" s="22">
        <v>71864</v>
      </c>
      <c r="AB56" s="22">
        <v>42572</v>
      </c>
      <c r="AC56" s="22">
        <v>477759</v>
      </c>
      <c r="AD56" s="22">
        <v>7327</v>
      </c>
      <c r="AE56" s="22">
        <v>60474</v>
      </c>
      <c r="AF56" s="22">
        <v>17641</v>
      </c>
      <c r="AG56" s="22">
        <v>5640</v>
      </c>
      <c r="AH56" s="22">
        <v>2590</v>
      </c>
      <c r="AI56" s="22">
        <v>121872</v>
      </c>
      <c r="AJ56" s="22">
        <v>262581</v>
      </c>
      <c r="AK56" s="22">
        <v>111256</v>
      </c>
      <c r="AL56" s="22">
        <v>16393</v>
      </c>
      <c r="AM56" s="22">
        <v>2550</v>
      </c>
      <c r="AN56" s="22">
        <v>6987</v>
      </c>
      <c r="AO56" s="22">
        <v>137028</v>
      </c>
      <c r="AP56" s="22">
        <v>137949</v>
      </c>
      <c r="AQ56" s="22">
        <v>64082</v>
      </c>
      <c r="AR56" s="22">
        <v>874586</v>
      </c>
      <c r="AS56" s="22">
        <v>32562</v>
      </c>
      <c r="AT56" s="22">
        <v>28938</v>
      </c>
      <c r="AU56" s="22">
        <v>72792</v>
      </c>
      <c r="AV56" s="22">
        <v>13974</v>
      </c>
      <c r="AW56" s="22">
        <v>426328</v>
      </c>
      <c r="AX56" s="22">
        <v>92353</v>
      </c>
      <c r="AY56" s="22">
        <v>546408</v>
      </c>
      <c r="AZ56" s="22">
        <v>190364</v>
      </c>
      <c r="BA56" s="22">
        <v>416771</v>
      </c>
      <c r="BB56" s="22">
        <v>228483</v>
      </c>
      <c r="BC56" s="22">
        <v>29162</v>
      </c>
      <c r="BD56" s="22">
        <v>76446</v>
      </c>
      <c r="BE56" s="22">
        <v>109273</v>
      </c>
      <c r="BF56" s="22">
        <v>57549</v>
      </c>
      <c r="BG56" s="22">
        <v>176613</v>
      </c>
      <c r="BH56" s="22">
        <v>165440</v>
      </c>
      <c r="BI56" s="22">
        <v>43245</v>
      </c>
      <c r="BJ56" s="22">
        <v>16014</v>
      </c>
      <c r="BK56" s="22">
        <v>7906</v>
      </c>
      <c r="BL56" s="22">
        <v>4048</v>
      </c>
      <c r="BM56" s="22">
        <v>208630</v>
      </c>
      <c r="BN56" s="22">
        <v>10538</v>
      </c>
      <c r="BO56" s="22">
        <v>22467</v>
      </c>
      <c r="BP56" s="22">
        <v>8885</v>
      </c>
      <c r="BQ56" s="47">
        <v>7461969</v>
      </c>
      <c r="BR56" s="25">
        <f t="shared" ref="BR56" si="11">BQ56-BQ55</f>
        <v>41167</v>
      </c>
      <c r="BT56" s="45">
        <f>SUM(B56,D56,J56,M56,O56,S56,U56,W56:Y56,AA56:AB56,AG56:AI56,AL56,AN56,AP56,AW56:AX56,AZ56:BB56,BH56:BK56,BM56:BN56)</f>
        <v>2504124</v>
      </c>
      <c r="BU56" s="11">
        <f t="shared" si="10"/>
        <v>12969</v>
      </c>
      <c r="BV56" s="20">
        <f>BT56/BQ56</f>
        <v>0.33558488382891971</v>
      </c>
    </row>
    <row r="57" spans="1:80">
      <c r="A57" s="9">
        <v>2012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47"/>
      <c r="BT57" s="45">
        <f>Pop!BT57/'Pop-HHold'!BV57</f>
        <v>2525446.875555574</v>
      </c>
      <c r="BU57" s="77">
        <f t="shared" si="10"/>
        <v>21322.875555573963</v>
      </c>
      <c r="BV57" s="20"/>
      <c r="BW57" s="78" t="s">
        <v>88</v>
      </c>
    </row>
    <row r="58" spans="1:80">
      <c r="A58" s="9">
        <v>2013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22"/>
      <c r="BE58" s="22"/>
      <c r="BF58" s="22"/>
      <c r="BG58" s="22"/>
      <c r="BH58" s="22"/>
      <c r="BI58" s="17"/>
      <c r="BJ58" s="17"/>
      <c r="BK58" s="17"/>
      <c r="BL58" s="17"/>
      <c r="BM58" s="17"/>
      <c r="BN58" s="17"/>
      <c r="BO58" s="17"/>
      <c r="BP58" s="17"/>
      <c r="BT58" s="45">
        <f>Pop!BT58/'Pop-HHold'!BV58</f>
        <v>2563595.9853228126</v>
      </c>
      <c r="BU58" s="77">
        <f t="shared" ref="BU58:BU85" si="12">BT58-BT57</f>
        <v>38149.109767238609</v>
      </c>
      <c r="BW58" s="23"/>
    </row>
    <row r="59" spans="1:80">
      <c r="A59" s="9">
        <v>2014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T59" s="45">
        <f>Pop!BT59/'Pop-HHold'!BV59</f>
        <v>2607989.4958136496</v>
      </c>
      <c r="BU59" s="77">
        <f t="shared" si="12"/>
        <v>44393.510490837041</v>
      </c>
      <c r="BW59" s="23"/>
    </row>
    <row r="60" spans="1:80">
      <c r="A60" s="9">
        <v>2015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T60" s="45">
        <f>Pop!BT60/'Pop-HHold'!BV60</f>
        <v>2663677.4113076692</v>
      </c>
      <c r="BU60" s="77">
        <f t="shared" si="12"/>
        <v>55687.915494019631</v>
      </c>
      <c r="BW60" s="23"/>
    </row>
    <row r="61" spans="1:80">
      <c r="A61" s="9">
        <v>2016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T61" s="45">
        <f>Pop!BT61/'Pop-HHold'!BV61</f>
        <v>2717278.9239934548</v>
      </c>
      <c r="BU61" s="77">
        <f t="shared" si="12"/>
        <v>53601.512685785536</v>
      </c>
      <c r="BW61" s="23"/>
    </row>
    <row r="62" spans="1:80">
      <c r="A62" s="9">
        <v>2017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75">
        <f>Pop!BQ65/'Pop-HHold'!BQ65</f>
        <v>8611527.4949083496</v>
      </c>
      <c r="BR62" s="76">
        <f>BQ62-BQ55</f>
        <v>1190725.4949083496</v>
      </c>
      <c r="BT62" s="45">
        <f>Pop!BT62/'Pop-HHold'!BV62</f>
        <v>2772058.1399046401</v>
      </c>
      <c r="BU62" s="77">
        <f t="shared" si="12"/>
        <v>54779.215911185369</v>
      </c>
      <c r="BV62">
        <f>BT62/BQ62</f>
        <v>0.32190086387619932</v>
      </c>
      <c r="BW62" s="23"/>
    </row>
    <row r="63" spans="1:80">
      <c r="A63" s="9">
        <v>2018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T63" s="45">
        <f>Pop!BT63/'Pop-HHold'!BV63</f>
        <v>2824149.5342543414</v>
      </c>
      <c r="BU63" s="77">
        <f t="shared" si="12"/>
        <v>52091.394349701237</v>
      </c>
      <c r="BW63" s="23"/>
    </row>
    <row r="64" spans="1:80">
      <c r="A64" s="9">
        <v>2019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75">
        <f>Pop!BQ75/'Pop-HHold'!BQ75</f>
        <v>9660704.0523945969</v>
      </c>
      <c r="BR64" s="76">
        <f>BQ64-BQ62</f>
        <v>1049176.5574862473</v>
      </c>
      <c r="BT64" s="45">
        <f>Pop!BT64/'Pop-HHold'!BV64</f>
        <v>2872905.6996959993</v>
      </c>
      <c r="BU64" s="77">
        <f t="shared" si="12"/>
        <v>48756.165441657882</v>
      </c>
      <c r="BV64">
        <f>BT64/BQ64</f>
        <v>0.29738057227660264</v>
      </c>
      <c r="BW64" s="23"/>
    </row>
    <row r="65" spans="1:75">
      <c r="A65" s="9">
        <v>2020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T65" s="45">
        <f>Pop!BT65/'Pop-HHold'!BV65</f>
        <v>2921272.0500915912</v>
      </c>
      <c r="BU65" s="77">
        <f t="shared" si="12"/>
        <v>48366.35039559193</v>
      </c>
      <c r="BW65" s="23"/>
    </row>
    <row r="66" spans="1:75">
      <c r="A66" s="9">
        <v>2021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T66" s="45">
        <f>Pop!BT66/'Pop-HHold'!BV66</f>
        <v>2967682.0895050867</v>
      </c>
      <c r="BU66" s="77">
        <f t="shared" si="12"/>
        <v>46410.039413495455</v>
      </c>
      <c r="BW66" s="23"/>
    </row>
    <row r="67" spans="1:75">
      <c r="A67" s="9">
        <v>2022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T67" s="45">
        <f>Pop!BT67/'Pop-HHold'!BV67</f>
        <v>3013285.1648386884</v>
      </c>
      <c r="BU67" s="77">
        <f t="shared" si="12"/>
        <v>45603.075333601795</v>
      </c>
      <c r="BW67" s="23"/>
    </row>
    <row r="68" spans="1:75">
      <c r="A68" s="9">
        <v>2023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T68" s="45">
        <f>Pop!BT68/'Pop-HHold'!BV68</f>
        <v>3055633.0518366247</v>
      </c>
      <c r="BU68" s="77">
        <f t="shared" si="12"/>
        <v>42347.886997936293</v>
      </c>
      <c r="BW68" s="23"/>
    </row>
    <row r="69" spans="1:75">
      <c r="A69" s="9">
        <v>2024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T69" s="45">
        <f>Pop!BT69/'Pop-HHold'!BV69</f>
        <v>3097218.7343536811</v>
      </c>
      <c r="BU69" s="77">
        <f t="shared" si="12"/>
        <v>41585.682517056353</v>
      </c>
      <c r="BW69" s="23"/>
    </row>
    <row r="70" spans="1:75">
      <c r="A70" s="9">
        <v>2025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T70" s="45">
        <f>Pop!BT70/'Pop-HHold'!BV70</f>
        <v>3136816.1180291171</v>
      </c>
      <c r="BU70" s="77">
        <f t="shared" si="12"/>
        <v>39597.383675436024</v>
      </c>
      <c r="BW70" s="23"/>
    </row>
    <row r="71" spans="1:75">
      <c r="A71" s="9">
        <v>2026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T71" s="45">
        <f>Pop!BT71/'Pop-HHold'!BV71</f>
        <v>3174424.6879461659</v>
      </c>
      <c r="BU71" s="77">
        <f t="shared" si="12"/>
        <v>37608.569917048793</v>
      </c>
      <c r="BW71" s="23"/>
    </row>
    <row r="72" spans="1:75">
      <c r="A72" s="9">
        <v>2027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T72" s="45">
        <f>Pop!BT72/'Pop-HHold'!BV72</f>
        <v>3211311.9713917361</v>
      </c>
      <c r="BU72" s="77">
        <f t="shared" si="12"/>
        <v>36887.283445570152</v>
      </c>
      <c r="BW72" s="23"/>
    </row>
    <row r="73" spans="1:75">
      <c r="A73" s="9">
        <v>2028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T73" s="45">
        <f>Pop!BT73/'Pop-HHold'!BV73</f>
        <v>3247459.7496641395</v>
      </c>
      <c r="BU73" s="77">
        <f t="shared" si="12"/>
        <v>36147.778272403404</v>
      </c>
      <c r="BW73" s="23"/>
    </row>
    <row r="74" spans="1:75">
      <c r="A74" s="9">
        <v>2029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T74" s="45">
        <f>Pop!BT74/'Pop-HHold'!BV74</f>
        <v>3282849.8041280406</v>
      </c>
      <c r="BU74" s="77">
        <f t="shared" si="12"/>
        <v>35390.054463901091</v>
      </c>
      <c r="BW74" s="23"/>
    </row>
    <row r="75" spans="1:75">
      <c r="A75" s="9">
        <v>2030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T75" s="45">
        <f>Pop!BT75/'Pop-HHold'!BV75</f>
        <v>3316102.0672638109</v>
      </c>
      <c r="BU75" s="77">
        <f t="shared" si="12"/>
        <v>33252.263135770336</v>
      </c>
      <c r="BW75" s="23"/>
    </row>
    <row r="76" spans="1:75">
      <c r="A76" s="9">
        <v>2031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T76" s="45">
        <f>Pop!BT76/'Pop-HHold'!BV76</f>
        <v>3348539.6212075972</v>
      </c>
      <c r="BU76" s="77">
        <f t="shared" si="12"/>
        <v>32437.553943786304</v>
      </c>
      <c r="BW76" s="23"/>
    </row>
    <row r="77" spans="1:75">
      <c r="A77" s="9">
        <v>2032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T77" s="45">
        <f>Pop!BT77/'Pop-HHold'!BV77</f>
        <v>3380175.7088482394</v>
      </c>
      <c r="BU77" s="77">
        <f t="shared" si="12"/>
        <v>31636.087640642188</v>
      </c>
      <c r="BW77" s="23"/>
    </row>
    <row r="78" spans="1:75">
      <c r="A78" s="9">
        <v>2033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T78" s="45">
        <f>Pop!BT78/'Pop-HHold'!BV78</f>
        <v>3411029.635832563</v>
      </c>
      <c r="BU78" s="77">
        <f t="shared" si="12"/>
        <v>30853.926984323654</v>
      </c>
      <c r="BW78" s="23"/>
    </row>
    <row r="79" spans="1:75">
      <c r="A79" s="9">
        <v>2034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T79" s="45">
        <f>Pop!BT79/'Pop-HHold'!BV79</f>
        <v>3441120.6762335869</v>
      </c>
      <c r="BU79" s="77">
        <f t="shared" si="12"/>
        <v>30091.040401023813</v>
      </c>
      <c r="BW79" s="23"/>
    </row>
    <row r="80" spans="1:75">
      <c r="A80" s="9">
        <v>2035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T80" s="45">
        <f>Pop!BT80/'Pop-HHold'!BV80</f>
        <v>3470468.072556172</v>
      </c>
      <c r="BU80" s="77">
        <f t="shared" si="12"/>
        <v>29347.396322585177</v>
      </c>
      <c r="BW80" s="23"/>
    </row>
    <row r="81" spans="1:118">
      <c r="A81" s="9">
        <v>2036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T81" s="45">
        <f>Pop!BT81/'Pop-HHold'!BV81</f>
        <v>3499111.3328603711</v>
      </c>
      <c r="BU81" s="77">
        <f t="shared" si="12"/>
        <v>28643.260304199066</v>
      </c>
      <c r="BW81" s="23"/>
    </row>
    <row r="82" spans="1:118">
      <c r="A82" s="9">
        <v>2037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T82" s="45">
        <f>Pop!BT82/'Pop-HHold'!BV82</f>
        <v>3530060.9946986646</v>
      </c>
      <c r="BU82" s="77">
        <f t="shared" si="12"/>
        <v>30949.661838293541</v>
      </c>
      <c r="BW82" s="23"/>
    </row>
    <row r="83" spans="1:118">
      <c r="A83" s="9">
        <v>2038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T83" s="45">
        <f>Pop!BT83/'Pop-HHold'!BV83</f>
        <v>3562075.3090394316</v>
      </c>
      <c r="BU83" s="77">
        <f t="shared" si="12"/>
        <v>32014.314340766985</v>
      </c>
      <c r="BW83" s="23"/>
    </row>
    <row r="84" spans="1:118">
      <c r="A84" s="9">
        <v>2039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T84" s="45">
        <f>Pop!BT84/'Pop-HHold'!BV84</f>
        <v>3592387.3343166397</v>
      </c>
      <c r="BU84" s="77">
        <f t="shared" si="12"/>
        <v>30312.025277208071</v>
      </c>
      <c r="BW84" s="23"/>
    </row>
    <row r="85" spans="1:118">
      <c r="A85" s="9">
        <v>2040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T85" s="45">
        <f>Pop!BT85/'Pop-HHold'!BV85</f>
        <v>3624070.972577807</v>
      </c>
      <c r="BU85" s="77">
        <f t="shared" si="12"/>
        <v>31683.638261167333</v>
      </c>
      <c r="BW85" s="23"/>
    </row>
    <row r="86" spans="1:118">
      <c r="A86" s="5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</row>
    <row r="87" spans="1:118">
      <c r="A87" s="5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</row>
    <row r="88" spans="1:118">
      <c r="A88" s="5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</row>
    <row r="89" spans="1:118">
      <c r="A89" s="5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</row>
    <row r="90" spans="1:118">
      <c r="A90" s="5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</row>
    <row r="91" spans="1:118">
      <c r="A91" s="5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</row>
    <row r="92" spans="1:118">
      <c r="A92" s="5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</row>
    <row r="93" spans="1:118">
      <c r="A93" s="5"/>
      <c r="DN93" s="71"/>
    </row>
    <row r="94" spans="1:118">
      <c r="A94" s="5"/>
      <c r="DN94" s="71"/>
    </row>
    <row r="95" spans="1:118">
      <c r="A95" s="5"/>
      <c r="DN95" s="71"/>
    </row>
    <row r="96" spans="1:118">
      <c r="A96" s="5"/>
      <c r="DN96" s="71"/>
    </row>
    <row r="97" spans="1:118" s="4" customFormat="1">
      <c r="C97" s="4">
        <v>1960</v>
      </c>
      <c r="D97" s="4">
        <v>1961</v>
      </c>
      <c r="E97" s="4">
        <v>1962</v>
      </c>
      <c r="F97" s="4">
        <v>1963</v>
      </c>
      <c r="G97" s="4">
        <v>1964</v>
      </c>
      <c r="H97" s="4">
        <v>1965</v>
      </c>
      <c r="I97" s="4">
        <v>1966</v>
      </c>
      <c r="J97" s="4">
        <v>1967</v>
      </c>
      <c r="K97" s="4">
        <v>1968</v>
      </c>
      <c r="L97" s="4">
        <v>1969</v>
      </c>
      <c r="M97" s="4">
        <v>1970</v>
      </c>
      <c r="N97" s="4">
        <v>1971</v>
      </c>
      <c r="O97" s="4">
        <v>1972</v>
      </c>
      <c r="P97" s="4">
        <v>1973</v>
      </c>
      <c r="Q97" s="4">
        <v>1974</v>
      </c>
      <c r="R97" s="4">
        <v>1975</v>
      </c>
      <c r="S97" s="4">
        <v>1976</v>
      </c>
      <c r="T97" s="4">
        <v>1977</v>
      </c>
      <c r="U97" s="4">
        <v>1978</v>
      </c>
      <c r="V97" s="4">
        <v>1979</v>
      </c>
      <c r="W97" s="4">
        <v>1980</v>
      </c>
      <c r="X97" s="4">
        <v>1981</v>
      </c>
      <c r="Y97" s="4">
        <v>1982</v>
      </c>
      <c r="Z97" s="4">
        <v>1983</v>
      </c>
      <c r="AA97" s="4">
        <v>1984</v>
      </c>
      <c r="AB97" s="4">
        <v>1985</v>
      </c>
      <c r="AC97" s="4">
        <v>1986</v>
      </c>
      <c r="AD97" s="4">
        <v>1987</v>
      </c>
      <c r="AE97" s="4">
        <v>1988</v>
      </c>
      <c r="AF97" s="4">
        <v>1989</v>
      </c>
      <c r="AG97" s="4">
        <v>1990</v>
      </c>
      <c r="AH97" s="4">
        <v>1991</v>
      </c>
      <c r="AI97" s="4">
        <v>1992</v>
      </c>
      <c r="AJ97" s="4">
        <v>1993</v>
      </c>
      <c r="AK97" s="4">
        <v>1994</v>
      </c>
      <c r="AL97" s="4">
        <v>1995</v>
      </c>
      <c r="AM97" s="4">
        <v>1996</v>
      </c>
      <c r="AN97" s="4">
        <v>1997</v>
      </c>
      <c r="AO97" s="4">
        <v>1998</v>
      </c>
      <c r="AP97" s="4">
        <v>1999</v>
      </c>
      <c r="AQ97" s="4">
        <v>2000</v>
      </c>
      <c r="AR97" s="4">
        <v>2001</v>
      </c>
      <c r="AS97" s="4">
        <v>2002</v>
      </c>
      <c r="AT97" s="4">
        <v>2003</v>
      </c>
      <c r="AU97" s="4">
        <v>2004</v>
      </c>
      <c r="AV97" s="4">
        <v>2005</v>
      </c>
      <c r="AW97" s="4">
        <v>2006</v>
      </c>
      <c r="BQ97" s="49"/>
      <c r="BT97" s="46"/>
      <c r="DN97" s="71"/>
    </row>
    <row r="98" spans="1:118">
      <c r="A98" s="1" t="s">
        <v>0</v>
      </c>
      <c r="C98">
        <v>1550044</v>
      </c>
      <c r="D98">
        <v>1623505</v>
      </c>
      <c r="E98">
        <v>1696980</v>
      </c>
      <c r="F98">
        <v>1770452</v>
      </c>
      <c r="G98">
        <v>1843926</v>
      </c>
      <c r="H98">
        <v>1917387</v>
      </c>
      <c r="I98">
        <v>1990871</v>
      </c>
      <c r="J98">
        <v>2064341</v>
      </c>
      <c r="K98">
        <v>2137818</v>
      </c>
      <c r="L98">
        <v>2211288</v>
      </c>
      <c r="M98">
        <v>2284786</v>
      </c>
      <c r="N98">
        <v>2430711</v>
      </c>
      <c r="O98">
        <v>2576660</v>
      </c>
      <c r="P98">
        <v>2722600</v>
      </c>
      <c r="Q98">
        <v>2868553</v>
      </c>
      <c r="R98">
        <v>3014487</v>
      </c>
      <c r="S98">
        <v>3160445</v>
      </c>
      <c r="T98">
        <v>3306388</v>
      </c>
      <c r="U98">
        <v>3452339</v>
      </c>
      <c r="V98">
        <v>3598279</v>
      </c>
      <c r="W98">
        <v>3744254</v>
      </c>
      <c r="X98">
        <v>3871915</v>
      </c>
      <c r="Y98">
        <v>3988852</v>
      </c>
      <c r="Z98">
        <v>4089094</v>
      </c>
      <c r="AA98">
        <v>4227679</v>
      </c>
      <c r="AB98">
        <v>4375798</v>
      </c>
      <c r="AC98">
        <v>4521519</v>
      </c>
      <c r="AD98">
        <v>4681696</v>
      </c>
      <c r="AE98">
        <v>4839345</v>
      </c>
      <c r="AF98">
        <v>4990727</v>
      </c>
      <c r="AG98">
        <v>5134869</v>
      </c>
      <c r="AH98">
        <v>5257518</v>
      </c>
      <c r="AI98">
        <v>5348609</v>
      </c>
      <c r="AJ98">
        <v>5428896</v>
      </c>
      <c r="AK98">
        <v>5521943</v>
      </c>
      <c r="AL98">
        <v>5613616</v>
      </c>
      <c r="AM98">
        <v>5712371</v>
      </c>
      <c r="AN98">
        <v>5819389</v>
      </c>
      <c r="AO98">
        <v>5921895</v>
      </c>
      <c r="AP98">
        <v>6043271</v>
      </c>
      <c r="AQ98">
        <v>6337929</v>
      </c>
      <c r="AT98">
        <f>SUM(AT100:AT166)</f>
        <v>6685730.9000349827</v>
      </c>
      <c r="AU98">
        <v>6949759</v>
      </c>
      <c r="AV98">
        <v>7109208</v>
      </c>
      <c r="DN98" s="71"/>
    </row>
    <row r="99" spans="1:118">
      <c r="A99" s="2" t="s">
        <v>1</v>
      </c>
      <c r="C99">
        <v>19516</v>
      </c>
      <c r="D99">
        <v>20676</v>
      </c>
      <c r="E99">
        <v>21836</v>
      </c>
      <c r="F99">
        <v>22996</v>
      </c>
      <c r="G99">
        <v>24156</v>
      </c>
      <c r="H99">
        <v>25315</v>
      </c>
      <c r="I99">
        <v>26475</v>
      </c>
      <c r="J99">
        <v>27635</v>
      </c>
      <c r="K99">
        <v>28795</v>
      </c>
      <c r="L99">
        <v>29955</v>
      </c>
      <c r="M99">
        <v>31115</v>
      </c>
      <c r="N99">
        <v>33464</v>
      </c>
      <c r="O99">
        <v>35813</v>
      </c>
      <c r="P99">
        <v>38163</v>
      </c>
      <c r="Q99">
        <v>40512</v>
      </c>
      <c r="R99">
        <v>42861</v>
      </c>
      <c r="S99">
        <v>45210</v>
      </c>
      <c r="T99">
        <v>47559</v>
      </c>
      <c r="U99">
        <v>49909</v>
      </c>
      <c r="V99">
        <v>52258</v>
      </c>
      <c r="W99">
        <v>54607</v>
      </c>
      <c r="X99">
        <v>55732</v>
      </c>
      <c r="Y99">
        <v>57664</v>
      </c>
      <c r="Z99">
        <v>58936</v>
      </c>
      <c r="AA99">
        <v>61240</v>
      </c>
      <c r="AB99">
        <v>63146</v>
      </c>
      <c r="AC99">
        <v>64585</v>
      </c>
      <c r="AD99">
        <v>66159</v>
      </c>
      <c r="AE99">
        <v>67619</v>
      </c>
      <c r="AF99">
        <v>69335</v>
      </c>
      <c r="AG99">
        <v>71258</v>
      </c>
      <c r="AH99">
        <v>72461</v>
      </c>
      <c r="AI99">
        <v>73269</v>
      </c>
      <c r="AJ99">
        <v>75190</v>
      </c>
      <c r="AK99">
        <v>76249</v>
      </c>
      <c r="AL99">
        <v>78132</v>
      </c>
      <c r="AM99">
        <v>79664</v>
      </c>
      <c r="AN99">
        <v>81651</v>
      </c>
      <c r="AO99">
        <v>82978</v>
      </c>
      <c r="AP99">
        <v>84963</v>
      </c>
      <c r="AQ99">
        <v>87509</v>
      </c>
      <c r="AS99" s="16"/>
      <c r="AT99">
        <v>93073</v>
      </c>
      <c r="AU99">
        <v>95288</v>
      </c>
      <c r="AV99">
        <v>97050</v>
      </c>
      <c r="DN99" s="71"/>
    </row>
    <row r="100" spans="1:118">
      <c r="A100" s="2" t="s">
        <v>2</v>
      </c>
      <c r="C100">
        <v>1743</v>
      </c>
      <c r="D100">
        <v>1792</v>
      </c>
      <c r="E100">
        <v>1840</v>
      </c>
      <c r="F100">
        <v>1889</v>
      </c>
      <c r="G100">
        <v>1937</v>
      </c>
      <c r="H100">
        <v>1986</v>
      </c>
      <c r="I100">
        <v>2035</v>
      </c>
      <c r="J100">
        <v>2083</v>
      </c>
      <c r="K100">
        <v>2132</v>
      </c>
      <c r="L100">
        <v>2180</v>
      </c>
      <c r="M100">
        <v>2229</v>
      </c>
      <c r="N100">
        <v>2430</v>
      </c>
      <c r="O100">
        <v>2632</v>
      </c>
      <c r="P100">
        <v>2833</v>
      </c>
      <c r="Q100">
        <v>3035</v>
      </c>
      <c r="R100">
        <v>3236</v>
      </c>
      <c r="S100">
        <v>3437</v>
      </c>
      <c r="T100">
        <v>3639</v>
      </c>
      <c r="U100">
        <v>3840</v>
      </c>
      <c r="V100">
        <v>4042</v>
      </c>
      <c r="W100">
        <v>4243</v>
      </c>
      <c r="X100">
        <v>4327</v>
      </c>
      <c r="Y100">
        <v>4481</v>
      </c>
      <c r="Z100">
        <v>4614</v>
      </c>
      <c r="AA100">
        <v>4725</v>
      </c>
      <c r="AB100">
        <v>4832</v>
      </c>
      <c r="AC100">
        <v>4964</v>
      </c>
      <c r="AD100">
        <v>5102</v>
      </c>
      <c r="AE100">
        <v>5238</v>
      </c>
      <c r="AF100">
        <v>5404</v>
      </c>
      <c r="AG100">
        <v>5554</v>
      </c>
      <c r="AH100">
        <v>5708</v>
      </c>
      <c r="AI100">
        <v>5758</v>
      </c>
      <c r="AJ100">
        <v>5921</v>
      </c>
      <c r="AK100">
        <v>6004</v>
      </c>
      <c r="AL100">
        <v>6157</v>
      </c>
      <c r="AM100">
        <v>6259</v>
      </c>
      <c r="AN100">
        <v>6401</v>
      </c>
      <c r="AO100">
        <v>6516</v>
      </c>
      <c r="AP100">
        <v>6731</v>
      </c>
      <c r="AQ100">
        <v>7043</v>
      </c>
      <c r="AS100" s="16"/>
      <c r="AT100">
        <v>7369</v>
      </c>
      <c r="AU100">
        <v>7574</v>
      </c>
      <c r="AV100">
        <v>7550</v>
      </c>
      <c r="DN100" s="71"/>
    </row>
    <row r="101" spans="1:118">
      <c r="A101" s="2" t="s">
        <v>3</v>
      </c>
      <c r="C101">
        <v>18331</v>
      </c>
      <c r="D101">
        <v>18838</v>
      </c>
      <c r="E101">
        <v>19345</v>
      </c>
      <c r="F101">
        <v>19853</v>
      </c>
      <c r="G101">
        <v>20360</v>
      </c>
      <c r="H101">
        <v>20867</v>
      </c>
      <c r="I101">
        <v>21374</v>
      </c>
      <c r="J101">
        <v>21881</v>
      </c>
      <c r="K101">
        <v>22389</v>
      </c>
      <c r="L101">
        <v>22896</v>
      </c>
      <c r="M101">
        <v>23403</v>
      </c>
      <c r="N101">
        <v>24538</v>
      </c>
      <c r="O101">
        <v>25673</v>
      </c>
      <c r="P101">
        <v>26808</v>
      </c>
      <c r="Q101">
        <v>27943</v>
      </c>
      <c r="R101">
        <v>29078</v>
      </c>
      <c r="S101">
        <v>30214</v>
      </c>
      <c r="T101">
        <v>31349</v>
      </c>
      <c r="U101">
        <v>32484</v>
      </c>
      <c r="V101">
        <v>33619</v>
      </c>
      <c r="W101">
        <v>34754</v>
      </c>
      <c r="X101">
        <v>35778</v>
      </c>
      <c r="Y101">
        <v>37376</v>
      </c>
      <c r="Z101">
        <v>38415</v>
      </c>
      <c r="AA101">
        <v>40259</v>
      </c>
      <c r="AB101">
        <v>43533</v>
      </c>
      <c r="AC101">
        <v>45570</v>
      </c>
      <c r="AD101">
        <v>46805</v>
      </c>
      <c r="AE101">
        <v>47697</v>
      </c>
      <c r="AF101">
        <v>48750</v>
      </c>
      <c r="AG101">
        <v>48938</v>
      </c>
      <c r="AH101">
        <v>49756</v>
      </c>
      <c r="AI101">
        <v>50958</v>
      </c>
      <c r="AJ101">
        <v>51905</v>
      </c>
      <c r="AK101">
        <v>52655</v>
      </c>
      <c r="AL101">
        <v>53992</v>
      </c>
      <c r="AM101">
        <v>54653</v>
      </c>
      <c r="AN101">
        <v>55581</v>
      </c>
      <c r="AO101">
        <v>56709</v>
      </c>
      <c r="AP101">
        <v>57738</v>
      </c>
      <c r="AQ101">
        <v>59597</v>
      </c>
      <c r="AS101" s="16"/>
      <c r="AT101">
        <v>62348</v>
      </c>
      <c r="AU101">
        <v>64294</v>
      </c>
      <c r="AV101">
        <v>65856</v>
      </c>
      <c r="DN101" s="71"/>
    </row>
    <row r="102" spans="1:118">
      <c r="A102" s="2" t="s">
        <v>4</v>
      </c>
      <c r="C102">
        <v>3384</v>
      </c>
      <c r="D102">
        <v>3451</v>
      </c>
      <c r="E102">
        <v>3519</v>
      </c>
      <c r="F102">
        <v>3586</v>
      </c>
      <c r="G102">
        <v>3654</v>
      </c>
      <c r="H102">
        <v>3721</v>
      </c>
      <c r="I102">
        <v>3788</v>
      </c>
      <c r="J102">
        <v>3856</v>
      </c>
      <c r="K102">
        <v>3923</v>
      </c>
      <c r="L102">
        <v>3991</v>
      </c>
      <c r="M102">
        <v>4058</v>
      </c>
      <c r="N102">
        <v>4282</v>
      </c>
      <c r="O102">
        <v>4506</v>
      </c>
      <c r="P102">
        <v>4730</v>
      </c>
      <c r="Q102">
        <v>4954</v>
      </c>
      <c r="R102">
        <v>5177</v>
      </c>
      <c r="S102">
        <v>5401</v>
      </c>
      <c r="T102">
        <v>5625</v>
      </c>
      <c r="U102">
        <v>5849</v>
      </c>
      <c r="V102">
        <v>6073</v>
      </c>
      <c r="W102">
        <v>6297</v>
      </c>
      <c r="X102">
        <v>6393</v>
      </c>
      <c r="Y102">
        <v>6495</v>
      </c>
      <c r="Z102">
        <v>6551</v>
      </c>
      <c r="AA102">
        <v>6653</v>
      </c>
      <c r="AB102">
        <v>6731</v>
      </c>
      <c r="AC102">
        <v>6835</v>
      </c>
      <c r="AD102">
        <v>6931</v>
      </c>
      <c r="AE102">
        <v>7006</v>
      </c>
      <c r="AF102">
        <v>7096</v>
      </c>
      <c r="AG102">
        <v>7193</v>
      </c>
      <c r="AH102">
        <v>7253</v>
      </c>
      <c r="AI102">
        <v>7318</v>
      </c>
      <c r="AJ102">
        <v>7510</v>
      </c>
      <c r="AK102">
        <v>7588</v>
      </c>
      <c r="AL102">
        <v>7647</v>
      </c>
      <c r="AM102">
        <v>7884</v>
      </c>
      <c r="AN102">
        <v>8019</v>
      </c>
      <c r="AO102">
        <v>8068</v>
      </c>
      <c r="AP102">
        <v>8157</v>
      </c>
      <c r="AQ102">
        <v>8497</v>
      </c>
      <c r="AS102" s="16"/>
      <c r="AT102">
        <v>8682</v>
      </c>
      <c r="AU102">
        <v>8851</v>
      </c>
      <c r="AV102">
        <v>8960</v>
      </c>
      <c r="DN102" s="71"/>
    </row>
    <row r="103" spans="1:118">
      <c r="A103" s="2" t="s">
        <v>5</v>
      </c>
      <c r="C103">
        <v>32655</v>
      </c>
      <c r="D103">
        <v>36246</v>
      </c>
      <c r="E103">
        <v>39836</v>
      </c>
      <c r="F103">
        <v>43427</v>
      </c>
      <c r="G103">
        <v>47017</v>
      </c>
      <c r="H103">
        <v>50608</v>
      </c>
      <c r="I103">
        <v>54198</v>
      </c>
      <c r="J103">
        <v>57789</v>
      </c>
      <c r="K103">
        <v>61379</v>
      </c>
      <c r="L103">
        <v>64970</v>
      </c>
      <c r="M103">
        <v>68560</v>
      </c>
      <c r="N103">
        <v>71882</v>
      </c>
      <c r="O103">
        <v>75205</v>
      </c>
      <c r="P103">
        <v>78527</v>
      </c>
      <c r="Q103">
        <v>81849</v>
      </c>
      <c r="R103">
        <v>85171</v>
      </c>
      <c r="S103">
        <v>88494</v>
      </c>
      <c r="T103">
        <v>91816</v>
      </c>
      <c r="U103">
        <v>95138</v>
      </c>
      <c r="V103">
        <v>98460</v>
      </c>
      <c r="W103">
        <v>101783</v>
      </c>
      <c r="X103">
        <v>105130</v>
      </c>
      <c r="Y103">
        <v>111467</v>
      </c>
      <c r="Z103">
        <v>115553</v>
      </c>
      <c r="AA103">
        <v>121237</v>
      </c>
      <c r="AB103">
        <v>127816</v>
      </c>
      <c r="AC103">
        <v>134906</v>
      </c>
      <c r="AD103">
        <v>140970</v>
      </c>
      <c r="AE103">
        <v>147652</v>
      </c>
      <c r="AF103">
        <v>154420</v>
      </c>
      <c r="AG103">
        <v>161365</v>
      </c>
      <c r="AH103">
        <v>166209</v>
      </c>
      <c r="AI103">
        <v>169494</v>
      </c>
      <c r="AJ103">
        <v>173102</v>
      </c>
      <c r="AK103">
        <v>177208</v>
      </c>
      <c r="AL103">
        <v>179963</v>
      </c>
      <c r="AM103">
        <v>182091</v>
      </c>
      <c r="AN103">
        <v>185348</v>
      </c>
      <c r="AO103">
        <v>188433</v>
      </c>
      <c r="AP103">
        <v>191348</v>
      </c>
      <c r="AQ103">
        <v>198195</v>
      </c>
      <c r="AS103" s="16"/>
      <c r="AT103">
        <v>211801</v>
      </c>
      <c r="AU103">
        <v>217965</v>
      </c>
      <c r="AV103">
        <v>222421</v>
      </c>
      <c r="DN103" s="71"/>
    </row>
    <row r="104" spans="1:118">
      <c r="A104" s="2" t="s">
        <v>6</v>
      </c>
      <c r="C104">
        <v>108602</v>
      </c>
      <c r="D104">
        <v>119998</v>
      </c>
      <c r="E104">
        <v>131394</v>
      </c>
      <c r="F104">
        <v>142790</v>
      </c>
      <c r="G104">
        <v>154186</v>
      </c>
      <c r="H104">
        <v>165582</v>
      </c>
      <c r="I104">
        <v>176978</v>
      </c>
      <c r="J104">
        <v>188374</v>
      </c>
      <c r="K104">
        <v>199771</v>
      </c>
      <c r="L104">
        <v>211167</v>
      </c>
      <c r="M104">
        <v>222563</v>
      </c>
      <c r="N104">
        <v>242058</v>
      </c>
      <c r="O104">
        <v>261554</v>
      </c>
      <c r="P104">
        <v>281049</v>
      </c>
      <c r="Q104">
        <v>300545</v>
      </c>
      <c r="R104">
        <v>320040</v>
      </c>
      <c r="S104">
        <v>339535</v>
      </c>
      <c r="T104">
        <v>359031</v>
      </c>
      <c r="U104">
        <v>378526</v>
      </c>
      <c r="V104">
        <v>398021</v>
      </c>
      <c r="W104">
        <v>417517</v>
      </c>
      <c r="X104">
        <v>429950</v>
      </c>
      <c r="Y104">
        <v>438488</v>
      </c>
      <c r="Z104">
        <v>444493</v>
      </c>
      <c r="AA104">
        <v>453409</v>
      </c>
      <c r="AB104">
        <v>463560</v>
      </c>
      <c r="AC104">
        <v>474496</v>
      </c>
      <c r="AD104">
        <v>488315</v>
      </c>
      <c r="AE104">
        <v>502578</v>
      </c>
      <c r="AF104">
        <v>515301</v>
      </c>
      <c r="AG104">
        <v>528442</v>
      </c>
      <c r="AH104">
        <v>539235</v>
      </c>
      <c r="AI104">
        <v>545285</v>
      </c>
      <c r="AJ104">
        <v>556924</v>
      </c>
      <c r="AK104">
        <v>565557</v>
      </c>
      <c r="AL104">
        <v>575626</v>
      </c>
      <c r="AM104">
        <v>588336</v>
      </c>
      <c r="AN104">
        <v>595696</v>
      </c>
      <c r="AO104">
        <v>608708</v>
      </c>
      <c r="AP104">
        <v>618278</v>
      </c>
      <c r="AQ104">
        <v>654445</v>
      </c>
      <c r="AS104" s="16"/>
      <c r="AT104">
        <v>683620</v>
      </c>
      <c r="AU104">
        <v>690358</v>
      </c>
      <c r="AV104">
        <v>698155</v>
      </c>
      <c r="DN104" s="71"/>
    </row>
    <row r="105" spans="1:118">
      <c r="A105" s="2" t="s">
        <v>7</v>
      </c>
      <c r="C105">
        <v>2032</v>
      </c>
      <c r="D105">
        <v>2068</v>
      </c>
      <c r="E105">
        <v>2104</v>
      </c>
      <c r="F105">
        <v>2140</v>
      </c>
      <c r="G105">
        <v>2176</v>
      </c>
      <c r="H105">
        <v>2212</v>
      </c>
      <c r="I105">
        <v>2249</v>
      </c>
      <c r="J105">
        <v>2285</v>
      </c>
      <c r="K105">
        <v>2321</v>
      </c>
      <c r="L105">
        <v>2357</v>
      </c>
      <c r="M105">
        <v>2393</v>
      </c>
      <c r="N105">
        <v>2476</v>
      </c>
      <c r="O105">
        <v>2559</v>
      </c>
      <c r="P105">
        <v>2641</v>
      </c>
      <c r="Q105">
        <v>2724</v>
      </c>
      <c r="R105">
        <v>2807</v>
      </c>
      <c r="S105">
        <v>2890</v>
      </c>
      <c r="T105">
        <v>2973</v>
      </c>
      <c r="U105">
        <v>3055</v>
      </c>
      <c r="V105">
        <v>3138</v>
      </c>
      <c r="W105">
        <v>3221</v>
      </c>
      <c r="X105">
        <v>3298</v>
      </c>
      <c r="Y105">
        <v>3277</v>
      </c>
      <c r="Z105">
        <v>3263</v>
      </c>
      <c r="AA105">
        <v>3303</v>
      </c>
      <c r="AB105">
        <v>3363</v>
      </c>
      <c r="AC105">
        <v>3397</v>
      </c>
      <c r="AD105">
        <v>3419</v>
      </c>
      <c r="AE105">
        <v>3711</v>
      </c>
      <c r="AF105">
        <v>3835</v>
      </c>
      <c r="AG105">
        <v>3793</v>
      </c>
      <c r="AH105">
        <v>3880</v>
      </c>
      <c r="AI105">
        <v>4155</v>
      </c>
      <c r="AJ105">
        <v>4040</v>
      </c>
      <c r="AK105">
        <v>3981</v>
      </c>
      <c r="AL105">
        <v>4032</v>
      </c>
      <c r="AM105">
        <v>4190</v>
      </c>
      <c r="AN105">
        <v>4328</v>
      </c>
      <c r="AO105">
        <v>4609</v>
      </c>
      <c r="AP105">
        <v>4743</v>
      </c>
      <c r="AQ105">
        <v>4468</v>
      </c>
      <c r="AS105" s="16"/>
      <c r="AT105">
        <v>4634</v>
      </c>
      <c r="AU105">
        <v>4685</v>
      </c>
      <c r="AV105">
        <v>4824</v>
      </c>
      <c r="DN105" s="71"/>
    </row>
    <row r="106" spans="1:118">
      <c r="A106" s="2" t="s">
        <v>8</v>
      </c>
      <c r="C106">
        <v>4699</v>
      </c>
      <c r="D106">
        <v>5396</v>
      </c>
      <c r="E106">
        <v>6093</v>
      </c>
      <c r="F106">
        <v>6790</v>
      </c>
      <c r="G106">
        <v>7487</v>
      </c>
      <c r="H106">
        <v>8183</v>
      </c>
      <c r="I106">
        <v>8880</v>
      </c>
      <c r="J106">
        <v>9577</v>
      </c>
      <c r="K106">
        <v>10274</v>
      </c>
      <c r="L106">
        <v>10971</v>
      </c>
      <c r="M106">
        <v>11668</v>
      </c>
      <c r="N106">
        <v>13093</v>
      </c>
      <c r="O106">
        <v>14519</v>
      </c>
      <c r="P106">
        <v>15944</v>
      </c>
      <c r="Q106">
        <v>17370</v>
      </c>
      <c r="R106">
        <v>18795</v>
      </c>
      <c r="S106">
        <v>20220</v>
      </c>
      <c r="T106">
        <v>21646</v>
      </c>
      <c r="U106">
        <v>23071</v>
      </c>
      <c r="V106">
        <v>24497</v>
      </c>
      <c r="W106">
        <v>25922</v>
      </c>
      <c r="X106">
        <v>27470</v>
      </c>
      <c r="Y106">
        <v>29829</v>
      </c>
      <c r="Z106">
        <v>31570</v>
      </c>
      <c r="AA106">
        <v>33620</v>
      </c>
      <c r="AB106">
        <v>35780</v>
      </c>
      <c r="AC106">
        <v>37975</v>
      </c>
      <c r="AD106">
        <v>40509</v>
      </c>
      <c r="AE106">
        <v>43020</v>
      </c>
      <c r="AF106">
        <v>45781</v>
      </c>
      <c r="AG106">
        <v>48433</v>
      </c>
      <c r="AH106">
        <v>50610</v>
      </c>
      <c r="AI106">
        <v>52112</v>
      </c>
      <c r="AJ106">
        <v>53451</v>
      </c>
      <c r="AK106">
        <v>54788</v>
      </c>
      <c r="AL106">
        <v>55946</v>
      </c>
      <c r="AM106">
        <v>56757</v>
      </c>
      <c r="AN106">
        <v>57415</v>
      </c>
      <c r="AO106">
        <v>58289</v>
      </c>
      <c r="AP106">
        <v>59433</v>
      </c>
      <c r="AQ106">
        <v>63864</v>
      </c>
      <c r="AS106" s="16"/>
      <c r="AT106">
        <v>68646.900034982886</v>
      </c>
      <c r="AU106">
        <v>70754</v>
      </c>
      <c r="AV106">
        <v>69215</v>
      </c>
      <c r="DN106" s="71"/>
    </row>
    <row r="107" spans="1:118">
      <c r="A107" s="2" t="s">
        <v>9</v>
      </c>
      <c r="C107">
        <v>3130</v>
      </c>
      <c r="D107">
        <v>3553</v>
      </c>
      <c r="E107">
        <v>3976</v>
      </c>
      <c r="F107">
        <v>4398</v>
      </c>
      <c r="G107">
        <v>4821</v>
      </c>
      <c r="H107">
        <v>5244</v>
      </c>
      <c r="I107">
        <v>5667</v>
      </c>
      <c r="J107">
        <v>6090</v>
      </c>
      <c r="K107">
        <v>6512</v>
      </c>
      <c r="L107">
        <v>6935</v>
      </c>
      <c r="M107">
        <v>7358</v>
      </c>
      <c r="N107">
        <v>8921</v>
      </c>
      <c r="O107">
        <v>10483</v>
      </c>
      <c r="P107">
        <v>12046</v>
      </c>
      <c r="Q107">
        <v>13609</v>
      </c>
      <c r="R107">
        <v>15172</v>
      </c>
      <c r="S107">
        <v>16734</v>
      </c>
      <c r="T107">
        <v>18297</v>
      </c>
      <c r="U107">
        <v>19860</v>
      </c>
      <c r="V107">
        <v>21422</v>
      </c>
      <c r="W107">
        <v>22985</v>
      </c>
      <c r="X107">
        <v>24975</v>
      </c>
      <c r="Y107">
        <v>26414</v>
      </c>
      <c r="Z107">
        <v>27704</v>
      </c>
      <c r="AA107">
        <v>29290</v>
      </c>
      <c r="AB107">
        <v>31163</v>
      </c>
      <c r="AC107">
        <v>33065</v>
      </c>
      <c r="AD107">
        <v>35123</v>
      </c>
      <c r="AE107">
        <v>37206</v>
      </c>
      <c r="AF107">
        <v>39006</v>
      </c>
      <c r="AG107">
        <v>40573</v>
      </c>
      <c r="AH107">
        <v>41827</v>
      </c>
      <c r="AI107">
        <v>43008</v>
      </c>
      <c r="AJ107">
        <v>43910</v>
      </c>
      <c r="AK107">
        <v>44637</v>
      </c>
      <c r="AL107">
        <v>45775</v>
      </c>
      <c r="AM107">
        <v>46820</v>
      </c>
      <c r="AN107">
        <v>47724</v>
      </c>
      <c r="AO107">
        <v>48774</v>
      </c>
      <c r="AP107">
        <v>49843</v>
      </c>
      <c r="AQ107">
        <v>52634</v>
      </c>
      <c r="AS107" s="16"/>
      <c r="AT107">
        <v>56057</v>
      </c>
      <c r="AU107">
        <v>57530</v>
      </c>
      <c r="AV107">
        <v>59190</v>
      </c>
      <c r="DN107" s="71"/>
    </row>
    <row r="108" spans="1:118">
      <c r="A108" s="2" t="s">
        <v>10</v>
      </c>
      <c r="C108">
        <v>5385</v>
      </c>
      <c r="D108">
        <v>5786</v>
      </c>
      <c r="E108">
        <v>6187</v>
      </c>
      <c r="F108">
        <v>6588</v>
      </c>
      <c r="G108">
        <v>6989</v>
      </c>
      <c r="H108">
        <v>7390</v>
      </c>
      <c r="I108">
        <v>7792</v>
      </c>
      <c r="J108">
        <v>8193</v>
      </c>
      <c r="K108">
        <v>8594</v>
      </c>
      <c r="L108">
        <v>8995</v>
      </c>
      <c r="M108">
        <v>9396</v>
      </c>
      <c r="N108">
        <v>10621</v>
      </c>
      <c r="O108">
        <v>11846</v>
      </c>
      <c r="P108">
        <v>13071</v>
      </c>
      <c r="Q108">
        <v>14296</v>
      </c>
      <c r="R108">
        <v>15521</v>
      </c>
      <c r="S108">
        <v>16746</v>
      </c>
      <c r="T108">
        <v>17971</v>
      </c>
      <c r="U108">
        <v>19196</v>
      </c>
      <c r="V108">
        <v>20421</v>
      </c>
      <c r="W108">
        <v>21646</v>
      </c>
      <c r="X108">
        <v>22682</v>
      </c>
      <c r="Y108">
        <v>23621</v>
      </c>
      <c r="Z108">
        <v>24606</v>
      </c>
      <c r="AA108">
        <v>26563</v>
      </c>
      <c r="AB108">
        <v>28583</v>
      </c>
      <c r="AC108">
        <v>30197</v>
      </c>
      <c r="AD108">
        <v>32373</v>
      </c>
      <c r="AE108">
        <v>33920</v>
      </c>
      <c r="AF108">
        <v>35412</v>
      </c>
      <c r="AG108">
        <v>36663</v>
      </c>
      <c r="AH108">
        <v>37582</v>
      </c>
      <c r="AI108">
        <v>39396</v>
      </c>
      <c r="AJ108">
        <v>39952</v>
      </c>
      <c r="AK108">
        <v>40852</v>
      </c>
      <c r="AL108">
        <v>41930</v>
      </c>
      <c r="AM108">
        <v>43507</v>
      </c>
      <c r="AN108">
        <v>44217</v>
      </c>
      <c r="AO108">
        <v>46501</v>
      </c>
      <c r="AP108">
        <v>48263</v>
      </c>
      <c r="AQ108">
        <v>50243</v>
      </c>
      <c r="AS108" s="16"/>
      <c r="AT108">
        <v>55958</v>
      </c>
      <c r="AU108">
        <v>58728</v>
      </c>
      <c r="AV108">
        <v>60929</v>
      </c>
      <c r="DN108" s="71"/>
    </row>
    <row r="109" spans="1:118">
      <c r="A109" s="2" t="s">
        <v>11</v>
      </c>
      <c r="C109">
        <v>4850</v>
      </c>
      <c r="D109">
        <v>5666</v>
      </c>
      <c r="E109">
        <v>6482</v>
      </c>
      <c r="F109">
        <v>7299</v>
      </c>
      <c r="G109">
        <v>8115</v>
      </c>
      <c r="H109">
        <v>8931</v>
      </c>
      <c r="I109">
        <v>9747</v>
      </c>
      <c r="J109">
        <v>10563</v>
      </c>
      <c r="K109">
        <v>11380</v>
      </c>
      <c r="L109">
        <v>12196</v>
      </c>
      <c r="M109">
        <v>13012</v>
      </c>
      <c r="N109">
        <v>15107</v>
      </c>
      <c r="O109">
        <v>17203</v>
      </c>
      <c r="P109">
        <v>19298</v>
      </c>
      <c r="Q109">
        <v>21394</v>
      </c>
      <c r="R109">
        <v>23489</v>
      </c>
      <c r="S109">
        <v>25584</v>
      </c>
      <c r="T109">
        <v>27680</v>
      </c>
      <c r="U109">
        <v>29775</v>
      </c>
      <c r="V109">
        <v>31871</v>
      </c>
      <c r="W109">
        <v>33966</v>
      </c>
      <c r="X109">
        <v>35996</v>
      </c>
      <c r="Y109">
        <v>38803</v>
      </c>
      <c r="Z109">
        <v>40596</v>
      </c>
      <c r="AA109">
        <v>43310</v>
      </c>
      <c r="AB109">
        <v>45755</v>
      </c>
      <c r="AC109">
        <v>48003</v>
      </c>
      <c r="AD109">
        <v>50446</v>
      </c>
      <c r="AE109">
        <v>53646</v>
      </c>
      <c r="AF109">
        <v>57896</v>
      </c>
      <c r="AG109">
        <v>61703</v>
      </c>
      <c r="AH109">
        <v>65815</v>
      </c>
      <c r="AI109">
        <v>68860</v>
      </c>
      <c r="AJ109">
        <v>71407</v>
      </c>
      <c r="AK109">
        <v>73471</v>
      </c>
      <c r="AL109">
        <v>75898</v>
      </c>
      <c r="AM109">
        <v>78557</v>
      </c>
      <c r="AN109">
        <v>81376</v>
      </c>
      <c r="AO109">
        <v>85479</v>
      </c>
      <c r="AP109">
        <v>89380</v>
      </c>
      <c r="AQ109">
        <v>102973</v>
      </c>
      <c r="AS109" s="16"/>
      <c r="AT109">
        <v>119902</v>
      </c>
      <c r="AU109">
        <v>124645</v>
      </c>
      <c r="AV109">
        <v>129750</v>
      </c>
      <c r="DN109" s="71"/>
    </row>
    <row r="110" spans="1:118">
      <c r="A110" s="2" t="s">
        <v>12</v>
      </c>
      <c r="C110">
        <v>5587</v>
      </c>
      <c r="D110">
        <v>5795</v>
      </c>
      <c r="E110">
        <v>6003</v>
      </c>
      <c r="F110">
        <v>6212</v>
      </c>
      <c r="G110">
        <v>6420</v>
      </c>
      <c r="H110">
        <v>6628</v>
      </c>
      <c r="I110">
        <v>6836</v>
      </c>
      <c r="J110">
        <v>7044</v>
      </c>
      <c r="K110">
        <v>7253</v>
      </c>
      <c r="L110">
        <v>7461</v>
      </c>
      <c r="M110">
        <v>7669</v>
      </c>
      <c r="N110">
        <v>8120</v>
      </c>
      <c r="O110">
        <v>8572</v>
      </c>
      <c r="P110">
        <v>9023</v>
      </c>
      <c r="Q110">
        <v>9475</v>
      </c>
      <c r="R110">
        <v>9926</v>
      </c>
      <c r="S110">
        <v>10377</v>
      </c>
      <c r="T110">
        <v>10829</v>
      </c>
      <c r="U110">
        <v>11280</v>
      </c>
      <c r="V110">
        <v>11732</v>
      </c>
      <c r="W110">
        <v>12183</v>
      </c>
      <c r="X110">
        <v>12546</v>
      </c>
      <c r="Y110">
        <v>12831</v>
      </c>
      <c r="Z110">
        <v>13218</v>
      </c>
      <c r="AA110">
        <v>13415</v>
      </c>
      <c r="AB110">
        <v>13739</v>
      </c>
      <c r="AC110">
        <v>14089</v>
      </c>
      <c r="AD110">
        <v>14427</v>
      </c>
      <c r="AE110">
        <v>14743</v>
      </c>
      <c r="AF110">
        <v>15190</v>
      </c>
      <c r="AG110">
        <v>15611</v>
      </c>
      <c r="AH110">
        <v>16022</v>
      </c>
      <c r="AI110">
        <v>16692</v>
      </c>
      <c r="AJ110">
        <v>16988</v>
      </c>
      <c r="AK110">
        <v>17547</v>
      </c>
      <c r="AL110">
        <v>18001</v>
      </c>
      <c r="AM110">
        <v>18813</v>
      </c>
      <c r="AN110">
        <v>19161</v>
      </c>
      <c r="AO110">
        <v>19683</v>
      </c>
      <c r="AP110">
        <v>20172</v>
      </c>
      <c r="AQ110">
        <v>20925</v>
      </c>
      <c r="AS110" s="16"/>
      <c r="AT110">
        <v>21759</v>
      </c>
      <c r="AU110">
        <v>22406</v>
      </c>
      <c r="AV110">
        <v>22725</v>
      </c>
      <c r="DN110" s="71"/>
    </row>
    <row r="111" spans="1:118">
      <c r="A111" s="2" t="s">
        <v>13</v>
      </c>
      <c r="C111">
        <v>3050</v>
      </c>
      <c r="D111">
        <v>3121</v>
      </c>
      <c r="E111">
        <v>3192</v>
      </c>
      <c r="F111">
        <v>3263</v>
      </c>
      <c r="G111">
        <v>3334</v>
      </c>
      <c r="H111">
        <v>3405</v>
      </c>
      <c r="I111">
        <v>3477</v>
      </c>
      <c r="J111">
        <v>3548</v>
      </c>
      <c r="K111">
        <v>3619</v>
      </c>
      <c r="L111">
        <v>3690</v>
      </c>
      <c r="M111">
        <v>3761</v>
      </c>
      <c r="N111">
        <v>4011</v>
      </c>
      <c r="O111">
        <v>4260</v>
      </c>
      <c r="P111">
        <v>4510</v>
      </c>
      <c r="Q111">
        <v>4759</v>
      </c>
      <c r="R111">
        <v>5009</v>
      </c>
      <c r="S111">
        <v>5258</v>
      </c>
      <c r="T111">
        <v>5508</v>
      </c>
      <c r="U111">
        <v>5757</v>
      </c>
      <c r="V111">
        <v>6007</v>
      </c>
      <c r="W111">
        <v>6256</v>
      </c>
      <c r="X111">
        <v>6490</v>
      </c>
      <c r="Y111">
        <v>6676</v>
      </c>
      <c r="Z111">
        <v>6848</v>
      </c>
      <c r="AA111">
        <v>7069</v>
      </c>
      <c r="AB111">
        <v>7174</v>
      </c>
      <c r="AC111">
        <v>7391</v>
      </c>
      <c r="AD111">
        <v>7571</v>
      </c>
      <c r="AE111">
        <v>7772</v>
      </c>
      <c r="AF111">
        <v>8119</v>
      </c>
      <c r="AG111">
        <v>8222</v>
      </c>
      <c r="AH111">
        <v>8540</v>
      </c>
      <c r="AI111">
        <v>8628</v>
      </c>
      <c r="AJ111">
        <v>8900</v>
      </c>
      <c r="AK111">
        <v>9122</v>
      </c>
      <c r="AL111">
        <v>9198</v>
      </c>
      <c r="AM111">
        <v>9269</v>
      </c>
      <c r="AN111">
        <v>9431</v>
      </c>
      <c r="AO111">
        <v>9687</v>
      </c>
      <c r="AP111">
        <v>9835</v>
      </c>
      <c r="AQ111">
        <v>10746</v>
      </c>
      <c r="AS111" s="16"/>
      <c r="AT111">
        <v>11343</v>
      </c>
      <c r="AU111">
        <v>11396</v>
      </c>
      <c r="AV111">
        <v>10820</v>
      </c>
      <c r="DN111" s="71"/>
    </row>
    <row r="112" spans="1:118">
      <c r="A112" s="2" t="s">
        <v>14</v>
      </c>
      <c r="C112">
        <v>1296</v>
      </c>
      <c r="D112">
        <v>1337</v>
      </c>
      <c r="E112">
        <v>1378</v>
      </c>
      <c r="F112">
        <v>1420</v>
      </c>
      <c r="G112">
        <v>1461</v>
      </c>
      <c r="H112">
        <v>1502</v>
      </c>
      <c r="I112">
        <v>1543</v>
      </c>
      <c r="J112">
        <v>1584</v>
      </c>
      <c r="K112">
        <v>1626</v>
      </c>
      <c r="L112">
        <v>1667</v>
      </c>
      <c r="M112">
        <v>1708</v>
      </c>
      <c r="N112">
        <v>1804</v>
      </c>
      <c r="O112">
        <v>1899</v>
      </c>
      <c r="P112">
        <v>1995</v>
      </c>
      <c r="Q112">
        <v>2090</v>
      </c>
      <c r="R112">
        <v>2186</v>
      </c>
      <c r="S112">
        <v>2281</v>
      </c>
      <c r="T112">
        <v>2377</v>
      </c>
      <c r="U112">
        <v>2472</v>
      </c>
      <c r="V112">
        <v>2568</v>
      </c>
      <c r="W112">
        <v>2663</v>
      </c>
      <c r="X112">
        <v>2692</v>
      </c>
      <c r="Y112">
        <v>2786</v>
      </c>
      <c r="Z112">
        <v>2981</v>
      </c>
      <c r="AA112">
        <v>3056</v>
      </c>
      <c r="AB112">
        <v>3107</v>
      </c>
      <c r="AC112">
        <v>3236</v>
      </c>
      <c r="AD112">
        <v>3375</v>
      </c>
      <c r="AE112">
        <v>3557</v>
      </c>
      <c r="AF112">
        <v>3764</v>
      </c>
      <c r="AG112">
        <v>3916</v>
      </c>
      <c r="AH112">
        <v>4010</v>
      </c>
      <c r="AI112">
        <v>4103</v>
      </c>
      <c r="AJ112">
        <v>4218</v>
      </c>
      <c r="AK112">
        <v>4331</v>
      </c>
      <c r="AL112">
        <v>4425</v>
      </c>
      <c r="AM112">
        <v>4534</v>
      </c>
      <c r="AN112">
        <v>4697</v>
      </c>
      <c r="AO112">
        <v>4817</v>
      </c>
      <c r="AP112">
        <v>2902</v>
      </c>
      <c r="AQ112">
        <v>5205</v>
      </c>
      <c r="AS112" s="16"/>
      <c r="AT112">
        <v>5509</v>
      </c>
      <c r="AU112">
        <v>5641</v>
      </c>
      <c r="AV112">
        <v>5720</v>
      </c>
      <c r="DN112" s="71"/>
    </row>
    <row r="113" spans="1:118">
      <c r="A113" s="2" t="s">
        <v>15</v>
      </c>
      <c r="C113">
        <v>129503</v>
      </c>
      <c r="D113">
        <v>132719</v>
      </c>
      <c r="E113">
        <v>135936</v>
      </c>
      <c r="F113">
        <v>139152</v>
      </c>
      <c r="G113">
        <v>142368</v>
      </c>
      <c r="H113">
        <v>145584</v>
      </c>
      <c r="I113">
        <v>148801</v>
      </c>
      <c r="J113">
        <v>152017</v>
      </c>
      <c r="K113">
        <v>155233</v>
      </c>
      <c r="L113">
        <v>158449</v>
      </c>
      <c r="M113">
        <v>161666</v>
      </c>
      <c r="N113">
        <v>166335</v>
      </c>
      <c r="O113">
        <v>171003</v>
      </c>
      <c r="P113">
        <v>175672</v>
      </c>
      <c r="Q113">
        <v>180340</v>
      </c>
      <c r="R113">
        <v>185009</v>
      </c>
      <c r="S113">
        <v>189677</v>
      </c>
      <c r="T113">
        <v>194346</v>
      </c>
      <c r="U113">
        <v>199014</v>
      </c>
      <c r="V113">
        <v>203683</v>
      </c>
      <c r="W113">
        <v>208351</v>
      </c>
      <c r="X113">
        <v>210488</v>
      </c>
      <c r="Y113">
        <v>212766</v>
      </c>
      <c r="Z113">
        <v>216444</v>
      </c>
      <c r="AA113">
        <v>222352</v>
      </c>
      <c r="AB113">
        <v>229675</v>
      </c>
      <c r="AC113">
        <v>237559</v>
      </c>
      <c r="AD113">
        <v>244033</v>
      </c>
      <c r="AE113">
        <v>249241</v>
      </c>
      <c r="AF113">
        <v>253580</v>
      </c>
      <c r="AG113">
        <v>257245</v>
      </c>
      <c r="AH113">
        <v>261363</v>
      </c>
      <c r="AI113">
        <v>266193</v>
      </c>
      <c r="AJ113">
        <v>269664</v>
      </c>
      <c r="AK113">
        <v>272952</v>
      </c>
      <c r="AL113">
        <v>274838</v>
      </c>
      <c r="AM113">
        <v>278674</v>
      </c>
      <c r="AN113">
        <v>283694</v>
      </c>
      <c r="AO113">
        <v>288419</v>
      </c>
      <c r="AP113">
        <v>291877</v>
      </c>
      <c r="AQ113">
        <v>303747</v>
      </c>
      <c r="AS113" s="16"/>
      <c r="AT113">
        <v>323358</v>
      </c>
      <c r="AU113">
        <v>328987</v>
      </c>
      <c r="AV113">
        <v>336208</v>
      </c>
      <c r="DN113" s="71"/>
    </row>
    <row r="114" spans="1:118">
      <c r="A114" s="2" t="s">
        <v>16</v>
      </c>
      <c r="C114">
        <v>47344</v>
      </c>
      <c r="D114">
        <v>48648</v>
      </c>
      <c r="E114">
        <v>49953</v>
      </c>
      <c r="F114">
        <v>51257</v>
      </c>
      <c r="G114">
        <v>52561</v>
      </c>
      <c r="H114">
        <v>53865</v>
      </c>
      <c r="I114">
        <v>55170</v>
      </c>
      <c r="J114">
        <v>56474</v>
      </c>
      <c r="K114">
        <v>57778</v>
      </c>
      <c r="L114">
        <v>59083</v>
      </c>
      <c r="M114">
        <v>60387</v>
      </c>
      <c r="N114">
        <v>62455</v>
      </c>
      <c r="O114">
        <v>64523</v>
      </c>
      <c r="P114">
        <v>66591</v>
      </c>
      <c r="Q114">
        <v>68659</v>
      </c>
      <c r="R114">
        <v>70727</v>
      </c>
      <c r="S114">
        <v>72795</v>
      </c>
      <c r="T114">
        <v>74863</v>
      </c>
      <c r="U114">
        <v>76931</v>
      </c>
      <c r="V114">
        <v>78999</v>
      </c>
      <c r="W114">
        <v>81067</v>
      </c>
      <c r="X114">
        <v>82742</v>
      </c>
      <c r="Y114">
        <v>84683</v>
      </c>
      <c r="Z114">
        <v>86391</v>
      </c>
      <c r="AA114">
        <v>88287</v>
      </c>
      <c r="AB114">
        <v>90684</v>
      </c>
      <c r="AC114">
        <v>91239</v>
      </c>
      <c r="AD114">
        <v>93195</v>
      </c>
      <c r="AE114">
        <v>95082</v>
      </c>
      <c r="AF114">
        <v>97034</v>
      </c>
      <c r="AG114">
        <v>98608</v>
      </c>
      <c r="AH114">
        <v>99951</v>
      </c>
      <c r="AI114">
        <v>100916</v>
      </c>
      <c r="AJ114">
        <v>102346</v>
      </c>
      <c r="AK114">
        <v>103918</v>
      </c>
      <c r="AL114">
        <v>105365</v>
      </c>
      <c r="AM114">
        <v>106699</v>
      </c>
      <c r="AN114">
        <v>108567</v>
      </c>
      <c r="AO114">
        <v>110474</v>
      </c>
      <c r="AP114">
        <v>112993</v>
      </c>
      <c r="AQ114">
        <v>111049</v>
      </c>
      <c r="AS114" s="16"/>
      <c r="AT114">
        <v>115047</v>
      </c>
      <c r="AU114">
        <v>116823</v>
      </c>
      <c r="AV114">
        <v>114630</v>
      </c>
      <c r="DN114" s="71"/>
    </row>
    <row r="115" spans="1:118">
      <c r="A115" s="2" t="s">
        <v>17</v>
      </c>
      <c r="C115">
        <v>1298</v>
      </c>
      <c r="D115">
        <v>1317</v>
      </c>
      <c r="E115">
        <v>1336</v>
      </c>
      <c r="F115">
        <v>1355</v>
      </c>
      <c r="G115">
        <v>1374</v>
      </c>
      <c r="H115">
        <v>1393</v>
      </c>
      <c r="I115">
        <v>1412</v>
      </c>
      <c r="J115">
        <v>1431</v>
      </c>
      <c r="K115">
        <v>1450</v>
      </c>
      <c r="L115">
        <v>1469</v>
      </c>
      <c r="M115">
        <v>1488</v>
      </c>
      <c r="N115">
        <v>1775</v>
      </c>
      <c r="O115">
        <v>2062</v>
      </c>
      <c r="P115">
        <v>2349</v>
      </c>
      <c r="Q115">
        <v>2636</v>
      </c>
      <c r="R115">
        <v>2923</v>
      </c>
      <c r="S115">
        <v>3211</v>
      </c>
      <c r="T115">
        <v>3498</v>
      </c>
      <c r="U115">
        <v>3785</v>
      </c>
      <c r="V115">
        <v>4072</v>
      </c>
      <c r="W115">
        <v>4359</v>
      </c>
      <c r="X115">
        <v>4953</v>
      </c>
      <c r="Y115">
        <v>5389</v>
      </c>
      <c r="Z115">
        <v>5833</v>
      </c>
      <c r="AA115">
        <v>6359</v>
      </c>
      <c r="AB115">
        <v>6975</v>
      </c>
      <c r="AC115">
        <v>7677</v>
      </c>
      <c r="AD115">
        <v>8518</v>
      </c>
      <c r="AE115">
        <v>9539</v>
      </c>
      <c r="AF115">
        <v>10690</v>
      </c>
      <c r="AG115">
        <v>11880</v>
      </c>
      <c r="AH115">
        <v>12651</v>
      </c>
      <c r="AI115">
        <v>13305</v>
      </c>
      <c r="AJ115">
        <v>13940</v>
      </c>
      <c r="AK115">
        <v>14674</v>
      </c>
      <c r="AL115">
        <v>15319</v>
      </c>
      <c r="AM115">
        <v>16103</v>
      </c>
      <c r="AN115">
        <v>16914</v>
      </c>
      <c r="AO115">
        <v>17839</v>
      </c>
      <c r="AP115">
        <v>18815</v>
      </c>
      <c r="AQ115">
        <v>21294</v>
      </c>
      <c r="AS115" s="16"/>
      <c r="AT115">
        <v>26303</v>
      </c>
      <c r="AU115">
        <v>29757</v>
      </c>
      <c r="AV115">
        <v>33572</v>
      </c>
      <c r="DN115" s="71"/>
    </row>
    <row r="116" spans="1:118">
      <c r="A116" s="2" t="s">
        <v>18</v>
      </c>
      <c r="C116">
        <v>2135</v>
      </c>
      <c r="D116">
        <v>2164</v>
      </c>
      <c r="E116">
        <v>2194</v>
      </c>
      <c r="F116">
        <v>2223</v>
      </c>
      <c r="G116">
        <v>2253</v>
      </c>
      <c r="H116">
        <v>2282</v>
      </c>
      <c r="I116">
        <v>2311</v>
      </c>
      <c r="J116">
        <v>2341</v>
      </c>
      <c r="K116">
        <v>2370</v>
      </c>
      <c r="L116">
        <v>2400</v>
      </c>
      <c r="M116">
        <v>2429</v>
      </c>
      <c r="N116">
        <v>2463</v>
      </c>
      <c r="O116">
        <v>2496</v>
      </c>
      <c r="P116">
        <v>2530</v>
      </c>
      <c r="Q116">
        <v>2563</v>
      </c>
      <c r="R116">
        <v>2597</v>
      </c>
      <c r="S116">
        <v>2631</v>
      </c>
      <c r="T116">
        <v>2664</v>
      </c>
      <c r="U116">
        <v>2698</v>
      </c>
      <c r="V116">
        <v>2731</v>
      </c>
      <c r="W116">
        <v>2765</v>
      </c>
      <c r="X116">
        <v>2829</v>
      </c>
      <c r="Y116">
        <v>2924</v>
      </c>
      <c r="Z116">
        <v>2972</v>
      </c>
      <c r="AA116">
        <v>3136</v>
      </c>
      <c r="AB116">
        <v>3235</v>
      </c>
      <c r="AC116">
        <v>3313</v>
      </c>
      <c r="AD116">
        <v>3373</v>
      </c>
      <c r="AE116">
        <v>3454</v>
      </c>
      <c r="AF116">
        <v>3521</v>
      </c>
      <c r="AG116">
        <v>3628</v>
      </c>
      <c r="AH116">
        <v>3682</v>
      </c>
      <c r="AI116">
        <v>3760</v>
      </c>
      <c r="AJ116">
        <v>3875</v>
      </c>
      <c r="AK116">
        <v>3946</v>
      </c>
      <c r="AL116">
        <v>4043</v>
      </c>
      <c r="AM116">
        <v>4098</v>
      </c>
      <c r="AN116">
        <v>4175</v>
      </c>
      <c r="AO116">
        <v>4260</v>
      </c>
      <c r="AP116">
        <v>4316</v>
      </c>
      <c r="AQ116">
        <v>4096</v>
      </c>
      <c r="AS116" s="16"/>
      <c r="AT116">
        <v>4369</v>
      </c>
      <c r="AU116">
        <v>4424</v>
      </c>
      <c r="AV116">
        <v>4525</v>
      </c>
      <c r="DN116" s="72"/>
    </row>
    <row r="117" spans="1:118">
      <c r="A117" s="2" t="s">
        <v>19</v>
      </c>
      <c r="C117">
        <v>8709</v>
      </c>
      <c r="D117">
        <v>8745</v>
      </c>
      <c r="E117">
        <v>8780</v>
      </c>
      <c r="F117">
        <v>8816</v>
      </c>
      <c r="G117">
        <v>8852</v>
      </c>
      <c r="H117">
        <v>8887</v>
      </c>
      <c r="I117">
        <v>8923</v>
      </c>
      <c r="J117">
        <v>8959</v>
      </c>
      <c r="K117">
        <v>8995</v>
      </c>
      <c r="L117">
        <v>9030</v>
      </c>
      <c r="M117">
        <v>9066</v>
      </c>
      <c r="N117">
        <v>9369</v>
      </c>
      <c r="O117">
        <v>9671</v>
      </c>
      <c r="P117">
        <v>9974</v>
      </c>
      <c r="Q117">
        <v>10276</v>
      </c>
      <c r="R117">
        <v>10579</v>
      </c>
      <c r="S117">
        <v>10882</v>
      </c>
      <c r="T117">
        <v>11184</v>
      </c>
      <c r="U117">
        <v>11487</v>
      </c>
      <c r="V117">
        <v>11789</v>
      </c>
      <c r="W117">
        <v>12092</v>
      </c>
      <c r="X117">
        <v>12117</v>
      </c>
      <c r="Y117">
        <v>12199</v>
      </c>
      <c r="Z117">
        <v>12374</v>
      </c>
      <c r="AA117">
        <v>12436</v>
      </c>
      <c r="AB117">
        <v>12620</v>
      </c>
      <c r="AC117">
        <v>12769</v>
      </c>
      <c r="AD117">
        <v>12985</v>
      </c>
      <c r="AE117">
        <v>13116</v>
      </c>
      <c r="AF117">
        <v>13257</v>
      </c>
      <c r="AG117">
        <v>13405</v>
      </c>
      <c r="AH117">
        <v>13675</v>
      </c>
      <c r="AI117">
        <v>13975</v>
      </c>
      <c r="AJ117">
        <v>14203</v>
      </c>
      <c r="AK117">
        <v>14660</v>
      </c>
      <c r="AL117">
        <v>14601</v>
      </c>
      <c r="AM117">
        <v>14912</v>
      </c>
      <c r="AN117">
        <v>16182</v>
      </c>
      <c r="AO117">
        <v>16501</v>
      </c>
      <c r="AP117">
        <v>16806</v>
      </c>
      <c r="AQ117">
        <v>15867</v>
      </c>
      <c r="AS117" s="16"/>
      <c r="AT117">
        <v>16197</v>
      </c>
      <c r="AU117">
        <v>16237</v>
      </c>
      <c r="AV117">
        <v>16520</v>
      </c>
      <c r="DN117" s="72"/>
    </row>
    <row r="118" spans="1:118">
      <c r="A118" s="2" t="s">
        <v>20</v>
      </c>
      <c r="C118">
        <v>824</v>
      </c>
      <c r="D118">
        <v>856</v>
      </c>
      <c r="E118">
        <v>888</v>
      </c>
      <c r="F118">
        <v>921</v>
      </c>
      <c r="G118">
        <v>953</v>
      </c>
      <c r="H118">
        <v>985</v>
      </c>
      <c r="I118">
        <v>1017</v>
      </c>
      <c r="J118">
        <v>1049</v>
      </c>
      <c r="K118">
        <v>1082</v>
      </c>
      <c r="L118">
        <v>1114</v>
      </c>
      <c r="M118">
        <v>1146</v>
      </c>
      <c r="N118">
        <v>1232</v>
      </c>
      <c r="O118">
        <v>1318</v>
      </c>
      <c r="P118">
        <v>1404</v>
      </c>
      <c r="Q118">
        <v>1490</v>
      </c>
      <c r="R118">
        <v>1576</v>
      </c>
      <c r="S118">
        <v>1662</v>
      </c>
      <c r="T118">
        <v>1748</v>
      </c>
      <c r="U118">
        <v>1834</v>
      </c>
      <c r="V118">
        <v>1920</v>
      </c>
      <c r="W118">
        <v>2006</v>
      </c>
      <c r="X118">
        <v>2085</v>
      </c>
      <c r="Y118">
        <v>2171</v>
      </c>
      <c r="Z118">
        <v>2272</v>
      </c>
      <c r="AA118">
        <v>2360</v>
      </c>
      <c r="AB118">
        <v>2478</v>
      </c>
      <c r="AC118">
        <v>2604</v>
      </c>
      <c r="AD118">
        <v>2733</v>
      </c>
      <c r="AE118">
        <v>2873</v>
      </c>
      <c r="AF118">
        <v>3108</v>
      </c>
      <c r="AG118">
        <v>3284</v>
      </c>
      <c r="AH118">
        <v>3410</v>
      </c>
      <c r="AI118">
        <v>3478</v>
      </c>
      <c r="AJ118">
        <v>3636</v>
      </c>
      <c r="AK118">
        <v>3870</v>
      </c>
      <c r="AL118">
        <v>4001</v>
      </c>
      <c r="AM118">
        <v>4087</v>
      </c>
      <c r="AN118">
        <v>4288</v>
      </c>
      <c r="AO118">
        <v>4456</v>
      </c>
      <c r="AP118">
        <v>4611</v>
      </c>
      <c r="AQ118">
        <v>5021</v>
      </c>
      <c r="AS118" s="16"/>
      <c r="AT118">
        <v>5428</v>
      </c>
      <c r="AU118">
        <v>5574</v>
      </c>
      <c r="AV118">
        <v>5695</v>
      </c>
      <c r="DN118" s="72"/>
    </row>
    <row r="119" spans="1:118">
      <c r="A119" s="2" t="s">
        <v>21</v>
      </c>
      <c r="C119">
        <v>789</v>
      </c>
      <c r="D119">
        <v>822</v>
      </c>
      <c r="E119">
        <v>854</v>
      </c>
      <c r="F119">
        <v>887</v>
      </c>
      <c r="G119">
        <v>919</v>
      </c>
      <c r="H119">
        <v>952</v>
      </c>
      <c r="I119">
        <v>985</v>
      </c>
      <c r="J119">
        <v>1017</v>
      </c>
      <c r="K119">
        <v>1050</v>
      </c>
      <c r="L119">
        <v>1082</v>
      </c>
      <c r="M119">
        <v>1115</v>
      </c>
      <c r="N119">
        <v>1226</v>
      </c>
      <c r="O119">
        <v>1337</v>
      </c>
      <c r="P119">
        <v>1448</v>
      </c>
      <c r="Q119">
        <v>1559</v>
      </c>
      <c r="R119">
        <v>1670</v>
      </c>
      <c r="S119">
        <v>1780</v>
      </c>
      <c r="T119">
        <v>1891</v>
      </c>
      <c r="U119">
        <v>2002</v>
      </c>
      <c r="V119">
        <v>2113</v>
      </c>
      <c r="W119">
        <v>2224</v>
      </c>
      <c r="X119">
        <v>2274</v>
      </c>
      <c r="Y119">
        <v>2328</v>
      </c>
      <c r="Z119">
        <v>2382</v>
      </c>
      <c r="AA119">
        <v>2443</v>
      </c>
      <c r="AB119">
        <v>2516</v>
      </c>
      <c r="AC119">
        <v>2582</v>
      </c>
      <c r="AD119">
        <v>2667</v>
      </c>
      <c r="AE119">
        <v>2736</v>
      </c>
      <c r="AF119">
        <v>2817</v>
      </c>
      <c r="AG119">
        <v>2885</v>
      </c>
      <c r="AH119">
        <v>3027</v>
      </c>
      <c r="AI119">
        <v>3110</v>
      </c>
      <c r="AJ119">
        <v>3163</v>
      </c>
      <c r="AK119">
        <v>3186</v>
      </c>
      <c r="AL119">
        <v>3257</v>
      </c>
      <c r="AM119">
        <v>3316</v>
      </c>
      <c r="AN119">
        <v>3392</v>
      </c>
      <c r="AO119">
        <v>3486</v>
      </c>
      <c r="AP119">
        <v>3492</v>
      </c>
      <c r="AQ119">
        <v>3852</v>
      </c>
      <c r="AS119" s="16"/>
      <c r="AT119">
        <v>3904</v>
      </c>
      <c r="AU119">
        <v>3874</v>
      </c>
      <c r="AV119">
        <v>3890</v>
      </c>
      <c r="DN119" s="72"/>
    </row>
    <row r="120" spans="1:118">
      <c r="A120" s="2" t="s">
        <v>22</v>
      </c>
      <c r="C120">
        <v>2759</v>
      </c>
      <c r="D120">
        <v>2783</v>
      </c>
      <c r="E120">
        <v>2807</v>
      </c>
      <c r="F120">
        <v>2832</v>
      </c>
      <c r="G120">
        <v>2856</v>
      </c>
      <c r="H120">
        <v>2880</v>
      </c>
      <c r="I120">
        <v>2904</v>
      </c>
      <c r="J120">
        <v>2928</v>
      </c>
      <c r="K120">
        <v>2953</v>
      </c>
      <c r="L120">
        <v>2977</v>
      </c>
      <c r="M120">
        <v>3001</v>
      </c>
      <c r="N120">
        <v>3069</v>
      </c>
      <c r="O120">
        <v>3137</v>
      </c>
      <c r="P120">
        <v>3206</v>
      </c>
      <c r="Q120">
        <v>3274</v>
      </c>
      <c r="R120">
        <v>3342</v>
      </c>
      <c r="S120">
        <v>3410</v>
      </c>
      <c r="T120">
        <v>3478</v>
      </c>
      <c r="U120">
        <v>3547</v>
      </c>
      <c r="V120">
        <v>3615</v>
      </c>
      <c r="W120">
        <v>3683</v>
      </c>
      <c r="X120">
        <v>3753</v>
      </c>
      <c r="Y120">
        <v>3814</v>
      </c>
      <c r="Z120">
        <v>3882</v>
      </c>
      <c r="AA120">
        <v>3945</v>
      </c>
      <c r="AB120">
        <v>4001</v>
      </c>
      <c r="AC120">
        <v>4066</v>
      </c>
      <c r="AD120">
        <v>4119</v>
      </c>
      <c r="AE120">
        <v>4186</v>
      </c>
      <c r="AF120">
        <v>4260</v>
      </c>
      <c r="AG120">
        <v>4324</v>
      </c>
      <c r="AH120">
        <v>4385</v>
      </c>
      <c r="AI120">
        <v>4471</v>
      </c>
      <c r="AJ120">
        <v>4557</v>
      </c>
      <c r="AK120">
        <v>4650</v>
      </c>
      <c r="AL120">
        <v>4631</v>
      </c>
      <c r="AM120">
        <v>4685</v>
      </c>
      <c r="AN120">
        <v>4936</v>
      </c>
      <c r="AO120">
        <v>4986</v>
      </c>
      <c r="AP120">
        <v>5062</v>
      </c>
      <c r="AQ120">
        <v>4931</v>
      </c>
      <c r="AS120" s="16"/>
      <c r="AT120">
        <v>5235</v>
      </c>
      <c r="AU120">
        <v>5363</v>
      </c>
      <c r="AV120">
        <v>5410</v>
      </c>
      <c r="DN120" s="72"/>
    </row>
    <row r="121" spans="1:118">
      <c r="A121" s="2" t="s">
        <v>23</v>
      </c>
      <c r="C121">
        <v>2058</v>
      </c>
      <c r="D121">
        <v>2088</v>
      </c>
      <c r="E121">
        <v>2117</v>
      </c>
      <c r="F121">
        <v>2147</v>
      </c>
      <c r="G121">
        <v>2176</v>
      </c>
      <c r="H121">
        <v>2206</v>
      </c>
      <c r="I121">
        <v>2235</v>
      </c>
      <c r="J121">
        <v>2265</v>
      </c>
      <c r="K121">
        <v>2294</v>
      </c>
      <c r="L121">
        <v>2324</v>
      </c>
      <c r="M121">
        <v>2353</v>
      </c>
      <c r="N121">
        <v>2408</v>
      </c>
      <c r="O121">
        <v>2463</v>
      </c>
      <c r="P121">
        <v>2518</v>
      </c>
      <c r="Q121">
        <v>2573</v>
      </c>
      <c r="R121">
        <v>2628</v>
      </c>
      <c r="S121">
        <v>2684</v>
      </c>
      <c r="T121">
        <v>2739</v>
      </c>
      <c r="U121">
        <v>2794</v>
      </c>
      <c r="V121">
        <v>2849</v>
      </c>
      <c r="W121">
        <v>2904</v>
      </c>
      <c r="X121">
        <v>2911</v>
      </c>
      <c r="Y121">
        <v>2965</v>
      </c>
      <c r="Z121">
        <v>3022</v>
      </c>
      <c r="AA121">
        <v>3086</v>
      </c>
      <c r="AB121">
        <v>3125</v>
      </c>
      <c r="AC121">
        <v>3182</v>
      </c>
      <c r="AD121">
        <v>3232</v>
      </c>
      <c r="AE121">
        <v>3297</v>
      </c>
      <c r="AF121">
        <v>3379</v>
      </c>
      <c r="AG121">
        <v>3488</v>
      </c>
      <c r="AH121">
        <v>3558</v>
      </c>
      <c r="AI121">
        <v>3685</v>
      </c>
      <c r="AJ121">
        <v>3735</v>
      </c>
      <c r="AK121">
        <v>3796</v>
      </c>
      <c r="AL121">
        <v>3900</v>
      </c>
      <c r="AM121">
        <v>4146</v>
      </c>
      <c r="AN121">
        <v>4280</v>
      </c>
      <c r="AO121">
        <v>4358</v>
      </c>
      <c r="AP121">
        <v>4382</v>
      </c>
      <c r="AQ121">
        <v>4161</v>
      </c>
      <c r="AS121" s="16"/>
      <c r="AT121">
        <v>4278</v>
      </c>
      <c r="AU121">
        <v>4355</v>
      </c>
      <c r="AV121">
        <v>4385</v>
      </c>
      <c r="DN121" s="72"/>
    </row>
    <row r="122" spans="1:118">
      <c r="A122" s="2" t="s">
        <v>24</v>
      </c>
      <c r="C122">
        <v>3643</v>
      </c>
      <c r="D122">
        <v>3716</v>
      </c>
      <c r="E122">
        <v>3788</v>
      </c>
      <c r="F122">
        <v>3861</v>
      </c>
      <c r="G122">
        <v>3933</v>
      </c>
      <c r="H122">
        <v>4006</v>
      </c>
      <c r="I122">
        <v>4078</v>
      </c>
      <c r="J122">
        <v>4151</v>
      </c>
      <c r="K122">
        <v>4223</v>
      </c>
      <c r="L122">
        <v>4296</v>
      </c>
      <c r="M122">
        <v>4368</v>
      </c>
      <c r="N122">
        <v>4557</v>
      </c>
      <c r="O122">
        <v>4745</v>
      </c>
      <c r="P122">
        <v>4934</v>
      </c>
      <c r="Q122">
        <v>5122</v>
      </c>
      <c r="R122">
        <v>5311</v>
      </c>
      <c r="S122">
        <v>5499</v>
      </c>
      <c r="T122">
        <v>5688</v>
      </c>
      <c r="U122">
        <v>5876</v>
      </c>
      <c r="V122">
        <v>6065</v>
      </c>
      <c r="W122">
        <v>6253</v>
      </c>
      <c r="X122">
        <v>6644</v>
      </c>
      <c r="Y122">
        <v>6486</v>
      </c>
      <c r="Z122">
        <v>6458</v>
      </c>
      <c r="AA122">
        <v>6380</v>
      </c>
      <c r="AB122">
        <v>6379</v>
      </c>
      <c r="AC122">
        <v>6204</v>
      </c>
      <c r="AD122">
        <v>6268</v>
      </c>
      <c r="AE122">
        <v>6338</v>
      </c>
      <c r="AF122">
        <v>6368</v>
      </c>
      <c r="AG122">
        <v>6391</v>
      </c>
      <c r="AH122">
        <v>6538</v>
      </c>
      <c r="AI122">
        <v>6664</v>
      </c>
      <c r="AJ122">
        <v>6944</v>
      </c>
      <c r="AK122">
        <v>7004</v>
      </c>
      <c r="AL122">
        <v>7056</v>
      </c>
      <c r="AM122">
        <v>6953</v>
      </c>
      <c r="AN122">
        <v>6950</v>
      </c>
      <c r="AO122">
        <v>6993</v>
      </c>
      <c r="AP122">
        <v>6994</v>
      </c>
      <c r="AQ122">
        <v>8166</v>
      </c>
      <c r="AS122" s="16"/>
      <c r="AT122">
        <v>8192</v>
      </c>
      <c r="AU122">
        <v>8324</v>
      </c>
      <c r="AV122">
        <v>8128</v>
      </c>
      <c r="DN122" s="72"/>
    </row>
    <row r="123" spans="1:118">
      <c r="A123" s="2" t="s">
        <v>25</v>
      </c>
      <c r="C123">
        <v>2355</v>
      </c>
      <c r="D123">
        <v>2481</v>
      </c>
      <c r="E123">
        <v>2607</v>
      </c>
      <c r="F123">
        <v>2734</v>
      </c>
      <c r="G123">
        <v>2860</v>
      </c>
      <c r="H123">
        <v>2986</v>
      </c>
      <c r="I123">
        <v>3112</v>
      </c>
      <c r="J123">
        <v>3238</v>
      </c>
      <c r="K123">
        <v>3365</v>
      </c>
      <c r="L123">
        <v>3491</v>
      </c>
      <c r="M123">
        <v>3617</v>
      </c>
      <c r="N123">
        <v>3851</v>
      </c>
      <c r="O123">
        <v>4085</v>
      </c>
      <c r="P123">
        <v>4320</v>
      </c>
      <c r="Q123">
        <v>4554</v>
      </c>
      <c r="R123">
        <v>4788</v>
      </c>
      <c r="S123">
        <v>5022</v>
      </c>
      <c r="T123">
        <v>5256</v>
      </c>
      <c r="U123">
        <v>5491</v>
      </c>
      <c r="V123">
        <v>5725</v>
      </c>
      <c r="W123">
        <v>5959</v>
      </c>
      <c r="X123">
        <v>6188</v>
      </c>
      <c r="Y123">
        <v>6371</v>
      </c>
      <c r="Z123">
        <v>6523</v>
      </c>
      <c r="AA123">
        <v>6854</v>
      </c>
      <c r="AB123">
        <v>7145</v>
      </c>
      <c r="AC123">
        <v>7291</v>
      </c>
      <c r="AD123">
        <v>7595</v>
      </c>
      <c r="AE123">
        <v>7960</v>
      </c>
      <c r="AF123">
        <v>8189</v>
      </c>
      <c r="AG123">
        <v>8402</v>
      </c>
      <c r="AH123">
        <v>8723</v>
      </c>
      <c r="AI123">
        <v>8851</v>
      </c>
      <c r="AJ123">
        <v>9065</v>
      </c>
      <c r="AK123">
        <v>9255</v>
      </c>
      <c r="AL123">
        <v>9474</v>
      </c>
      <c r="AM123">
        <v>9656</v>
      </c>
      <c r="AN123">
        <v>9716</v>
      </c>
      <c r="AO123">
        <v>9805</v>
      </c>
      <c r="AP123">
        <v>9792</v>
      </c>
      <c r="AQ123">
        <v>10850</v>
      </c>
      <c r="AS123" s="16"/>
      <c r="AT123">
        <v>11215</v>
      </c>
      <c r="AU123">
        <v>11459</v>
      </c>
      <c r="AV123">
        <v>11570</v>
      </c>
      <c r="DN123" s="72"/>
    </row>
    <row r="124" spans="1:118">
      <c r="A124" s="2" t="s">
        <v>26</v>
      </c>
      <c r="C124">
        <v>3539</v>
      </c>
      <c r="D124">
        <v>3794</v>
      </c>
      <c r="E124">
        <v>4048</v>
      </c>
      <c r="F124">
        <v>4303</v>
      </c>
      <c r="G124">
        <v>4557</v>
      </c>
      <c r="H124">
        <v>4812</v>
      </c>
      <c r="I124">
        <v>5066</v>
      </c>
      <c r="J124">
        <v>5321</v>
      </c>
      <c r="K124">
        <v>5575</v>
      </c>
      <c r="L124">
        <v>5830</v>
      </c>
      <c r="M124">
        <v>6084</v>
      </c>
      <c r="N124">
        <v>7249</v>
      </c>
      <c r="O124">
        <v>8414</v>
      </c>
      <c r="P124">
        <v>9579</v>
      </c>
      <c r="Q124">
        <v>10744</v>
      </c>
      <c r="R124">
        <v>11909</v>
      </c>
      <c r="S124">
        <v>13075</v>
      </c>
      <c r="T124">
        <v>14240</v>
      </c>
      <c r="U124">
        <v>15405</v>
      </c>
      <c r="V124">
        <v>16570</v>
      </c>
      <c r="W124">
        <v>17735</v>
      </c>
      <c r="X124">
        <v>19783</v>
      </c>
      <c r="Y124">
        <v>21805</v>
      </c>
      <c r="Z124">
        <v>23641</v>
      </c>
      <c r="AA124">
        <v>26138</v>
      </c>
      <c r="AB124">
        <v>28866</v>
      </c>
      <c r="AC124">
        <v>31669</v>
      </c>
      <c r="AD124">
        <v>34566</v>
      </c>
      <c r="AE124">
        <v>37554</v>
      </c>
      <c r="AF124">
        <v>39871</v>
      </c>
      <c r="AG124">
        <v>42300</v>
      </c>
      <c r="AH124">
        <v>43899</v>
      </c>
      <c r="AI124">
        <v>45541</v>
      </c>
      <c r="AJ124">
        <v>46875</v>
      </c>
      <c r="AK124">
        <v>48039</v>
      </c>
      <c r="AL124">
        <v>49128</v>
      </c>
      <c r="AM124">
        <v>49988</v>
      </c>
      <c r="AN124">
        <v>50901</v>
      </c>
      <c r="AO124">
        <v>51890</v>
      </c>
      <c r="AP124">
        <v>52862</v>
      </c>
      <c r="AQ124">
        <v>55425</v>
      </c>
      <c r="AS124" s="16"/>
      <c r="AT124">
        <v>59771</v>
      </c>
      <c r="AU124">
        <v>61694</v>
      </c>
      <c r="AV124">
        <v>64100</v>
      </c>
      <c r="DN124" s="72"/>
    </row>
    <row r="125" spans="1:118">
      <c r="A125" s="2" t="s">
        <v>27</v>
      </c>
      <c r="C125">
        <v>6855</v>
      </c>
      <c r="D125">
        <v>7216</v>
      </c>
      <c r="E125">
        <v>7578</v>
      </c>
      <c r="F125">
        <v>7939</v>
      </c>
      <c r="G125">
        <v>8300</v>
      </c>
      <c r="H125">
        <v>8661</v>
      </c>
      <c r="I125">
        <v>9023</v>
      </c>
      <c r="J125">
        <v>9384</v>
      </c>
      <c r="K125">
        <v>9745</v>
      </c>
      <c r="L125">
        <v>10107</v>
      </c>
      <c r="M125">
        <v>10468</v>
      </c>
      <c r="N125">
        <v>11317</v>
      </c>
      <c r="O125">
        <v>12166</v>
      </c>
      <c r="P125">
        <v>13016</v>
      </c>
      <c r="Q125">
        <v>13865</v>
      </c>
      <c r="R125">
        <v>14714</v>
      </c>
      <c r="S125">
        <v>15563</v>
      </c>
      <c r="T125">
        <v>16412</v>
      </c>
      <c r="U125">
        <v>17262</v>
      </c>
      <c r="V125">
        <v>18111</v>
      </c>
      <c r="W125">
        <v>18960</v>
      </c>
      <c r="X125">
        <v>19864</v>
      </c>
      <c r="Y125">
        <v>20807</v>
      </c>
      <c r="Z125">
        <v>21504</v>
      </c>
      <c r="AA125">
        <v>22508</v>
      </c>
      <c r="AB125">
        <v>23420</v>
      </c>
      <c r="AC125">
        <v>24318</v>
      </c>
      <c r="AD125">
        <v>25788</v>
      </c>
      <c r="AE125">
        <v>27068</v>
      </c>
      <c r="AF125">
        <v>28310</v>
      </c>
      <c r="AG125">
        <v>29544</v>
      </c>
      <c r="AH125">
        <v>30558</v>
      </c>
      <c r="AI125">
        <v>31309</v>
      </c>
      <c r="AJ125">
        <v>31909</v>
      </c>
      <c r="AK125">
        <v>32923</v>
      </c>
      <c r="AL125">
        <v>33388</v>
      </c>
      <c r="AM125">
        <v>33683</v>
      </c>
      <c r="AN125">
        <v>34370</v>
      </c>
      <c r="AO125">
        <v>34769</v>
      </c>
      <c r="AP125">
        <v>35065</v>
      </c>
      <c r="AQ125">
        <v>37471</v>
      </c>
      <c r="AS125" s="16"/>
      <c r="AT125">
        <v>38776</v>
      </c>
      <c r="AU125">
        <v>39558</v>
      </c>
      <c r="AV125">
        <v>40160</v>
      </c>
      <c r="DN125" s="72"/>
    </row>
    <row r="126" spans="1:118">
      <c r="A126" s="2" t="s">
        <v>28</v>
      </c>
      <c r="C126">
        <v>123158</v>
      </c>
      <c r="D126">
        <v>126717</v>
      </c>
      <c r="E126">
        <v>130276</v>
      </c>
      <c r="F126">
        <v>133836</v>
      </c>
      <c r="G126">
        <v>137395</v>
      </c>
      <c r="H126">
        <v>140954</v>
      </c>
      <c r="I126">
        <v>144513</v>
      </c>
      <c r="J126">
        <v>148072</v>
      </c>
      <c r="K126">
        <v>151632</v>
      </c>
      <c r="L126">
        <v>155191</v>
      </c>
      <c r="M126">
        <v>158750</v>
      </c>
      <c r="N126">
        <v>166669</v>
      </c>
      <c r="O126">
        <v>174589</v>
      </c>
      <c r="P126">
        <v>182508</v>
      </c>
      <c r="Q126">
        <v>190427</v>
      </c>
      <c r="R126">
        <v>198346</v>
      </c>
      <c r="S126">
        <v>206266</v>
      </c>
      <c r="T126">
        <v>214185</v>
      </c>
      <c r="U126">
        <v>222104</v>
      </c>
      <c r="V126">
        <v>230023</v>
      </c>
      <c r="W126">
        <v>237943</v>
      </c>
      <c r="X126">
        <v>244164</v>
      </c>
      <c r="Y126">
        <v>250888</v>
      </c>
      <c r="Z126">
        <v>257287</v>
      </c>
      <c r="AA126">
        <v>268758</v>
      </c>
      <c r="AB126">
        <v>279689</v>
      </c>
      <c r="AC126">
        <v>290485</v>
      </c>
      <c r="AD126">
        <v>301406</v>
      </c>
      <c r="AE126">
        <v>311593</v>
      </c>
      <c r="AF126">
        <v>318594</v>
      </c>
      <c r="AG126">
        <v>324872</v>
      </c>
      <c r="AH126">
        <v>330134</v>
      </c>
      <c r="AI126">
        <v>335109</v>
      </c>
      <c r="AJ126">
        <v>339603</v>
      </c>
      <c r="AK126">
        <v>343839</v>
      </c>
      <c r="AL126">
        <v>347880</v>
      </c>
      <c r="AM126">
        <v>354902</v>
      </c>
      <c r="AN126">
        <v>361912</v>
      </c>
      <c r="AO126">
        <v>367219</v>
      </c>
      <c r="AP126">
        <v>377006</v>
      </c>
      <c r="AQ126">
        <v>391357</v>
      </c>
      <c r="AS126" s="16"/>
      <c r="AT126">
        <v>423754</v>
      </c>
      <c r="AU126">
        <v>434382</v>
      </c>
      <c r="AV126">
        <v>443700</v>
      </c>
      <c r="DN126" s="72"/>
    </row>
    <row r="127" spans="1:118">
      <c r="A127" s="2" t="s">
        <v>29</v>
      </c>
      <c r="C127">
        <v>3129</v>
      </c>
      <c r="D127">
        <v>3171</v>
      </c>
      <c r="E127">
        <v>3213</v>
      </c>
      <c r="F127">
        <v>3255</v>
      </c>
      <c r="G127">
        <v>3297</v>
      </c>
      <c r="H127">
        <v>3339</v>
      </c>
      <c r="I127">
        <v>3382</v>
      </c>
      <c r="J127">
        <v>3424</v>
      </c>
      <c r="K127">
        <v>3466</v>
      </c>
      <c r="L127">
        <v>3508</v>
      </c>
      <c r="M127">
        <v>3550</v>
      </c>
      <c r="N127">
        <v>3719</v>
      </c>
      <c r="O127">
        <v>3889</v>
      </c>
      <c r="P127">
        <v>4058</v>
      </c>
      <c r="Q127">
        <v>4228</v>
      </c>
      <c r="R127">
        <v>4397</v>
      </c>
      <c r="S127">
        <v>4566</v>
      </c>
      <c r="T127">
        <v>4736</v>
      </c>
      <c r="U127">
        <v>4905</v>
      </c>
      <c r="V127">
        <v>5075</v>
      </c>
      <c r="W127">
        <v>5244</v>
      </c>
      <c r="X127">
        <v>5306</v>
      </c>
      <c r="Y127">
        <v>5366</v>
      </c>
      <c r="Z127">
        <v>5421</v>
      </c>
      <c r="AA127">
        <v>5467</v>
      </c>
      <c r="AB127">
        <v>5520</v>
      </c>
      <c r="AC127">
        <v>5584</v>
      </c>
      <c r="AD127">
        <v>5634</v>
      </c>
      <c r="AE127">
        <v>5695</v>
      </c>
      <c r="AF127">
        <v>5753</v>
      </c>
      <c r="AG127">
        <v>5800</v>
      </c>
      <c r="AH127">
        <v>5913</v>
      </c>
      <c r="AI127">
        <v>6015</v>
      </c>
      <c r="AJ127">
        <v>6083</v>
      </c>
      <c r="AK127">
        <v>6195</v>
      </c>
      <c r="AL127">
        <v>6221</v>
      </c>
      <c r="AM127">
        <v>6253</v>
      </c>
      <c r="AN127">
        <v>6287</v>
      </c>
      <c r="AO127">
        <v>6471</v>
      </c>
      <c r="AP127">
        <v>6793</v>
      </c>
      <c r="AQ127">
        <v>6921</v>
      </c>
      <c r="AS127" s="16"/>
      <c r="AT127">
        <v>7015</v>
      </c>
      <c r="AU127">
        <v>7060</v>
      </c>
      <c r="AV127">
        <v>7131</v>
      </c>
      <c r="DN127" s="72"/>
    </row>
    <row r="128" spans="1:118">
      <c r="A128" s="2" t="s">
        <v>30</v>
      </c>
      <c r="C128">
        <v>8247</v>
      </c>
      <c r="D128">
        <v>8655</v>
      </c>
      <c r="E128">
        <v>9063</v>
      </c>
      <c r="F128">
        <v>9470</v>
      </c>
      <c r="G128">
        <v>9878</v>
      </c>
      <c r="H128">
        <v>10286</v>
      </c>
      <c r="I128">
        <v>10694</v>
      </c>
      <c r="J128">
        <v>11102</v>
      </c>
      <c r="K128">
        <v>11509</v>
      </c>
      <c r="L128">
        <v>11917</v>
      </c>
      <c r="M128">
        <v>12325</v>
      </c>
      <c r="N128">
        <v>13426</v>
      </c>
      <c r="O128">
        <v>14526</v>
      </c>
      <c r="P128">
        <v>15627</v>
      </c>
      <c r="Q128">
        <v>16727</v>
      </c>
      <c r="R128">
        <v>17828</v>
      </c>
      <c r="S128">
        <v>18929</v>
      </c>
      <c r="T128">
        <v>20029</v>
      </c>
      <c r="U128">
        <v>21130</v>
      </c>
      <c r="V128">
        <v>22230</v>
      </c>
      <c r="W128">
        <v>23331</v>
      </c>
      <c r="X128">
        <v>25073</v>
      </c>
      <c r="Y128">
        <v>26315</v>
      </c>
      <c r="Z128">
        <v>27603</v>
      </c>
      <c r="AA128">
        <v>28977</v>
      </c>
      <c r="AB128">
        <v>29975</v>
      </c>
      <c r="AC128">
        <v>31456</v>
      </c>
      <c r="AD128">
        <v>32522</v>
      </c>
      <c r="AE128">
        <v>34271</v>
      </c>
      <c r="AF128">
        <v>35869</v>
      </c>
      <c r="AG128">
        <v>38057</v>
      </c>
      <c r="AH128">
        <v>39214</v>
      </c>
      <c r="AI128">
        <v>39843</v>
      </c>
      <c r="AJ128">
        <v>40551</v>
      </c>
      <c r="AK128">
        <v>41157</v>
      </c>
      <c r="AL128">
        <v>42371</v>
      </c>
      <c r="AM128">
        <v>43174</v>
      </c>
      <c r="AN128">
        <v>44018</v>
      </c>
      <c r="AO128">
        <v>44650</v>
      </c>
      <c r="AP128">
        <v>45661</v>
      </c>
      <c r="AQ128">
        <v>49137</v>
      </c>
      <c r="AS128" s="16"/>
      <c r="AT128">
        <v>52820</v>
      </c>
      <c r="AU128">
        <v>55079</v>
      </c>
      <c r="AV128">
        <v>56450</v>
      </c>
      <c r="DN128" s="72"/>
    </row>
    <row r="129" spans="1:118">
      <c r="A129" s="2" t="s">
        <v>31</v>
      </c>
      <c r="C129">
        <v>9694</v>
      </c>
      <c r="D129">
        <v>9754</v>
      </c>
      <c r="E129">
        <v>9814</v>
      </c>
      <c r="F129">
        <v>9874</v>
      </c>
      <c r="G129">
        <v>9934</v>
      </c>
      <c r="H129">
        <v>9994</v>
      </c>
      <c r="I129">
        <v>10055</v>
      </c>
      <c r="J129">
        <v>10115</v>
      </c>
      <c r="K129">
        <v>10175</v>
      </c>
      <c r="L129">
        <v>10235</v>
      </c>
      <c r="M129">
        <v>10295</v>
      </c>
      <c r="N129">
        <v>10599</v>
      </c>
      <c r="O129">
        <v>10902</v>
      </c>
      <c r="P129">
        <v>11206</v>
      </c>
      <c r="Q129">
        <v>11510</v>
      </c>
      <c r="R129">
        <v>11814</v>
      </c>
      <c r="S129">
        <v>12117</v>
      </c>
      <c r="T129">
        <v>12421</v>
      </c>
      <c r="U129">
        <v>12725</v>
      </c>
      <c r="V129">
        <v>13028</v>
      </c>
      <c r="W129">
        <v>13332</v>
      </c>
      <c r="X129">
        <v>13467</v>
      </c>
      <c r="Y129">
        <v>13610</v>
      </c>
      <c r="Z129">
        <v>13754</v>
      </c>
      <c r="AA129">
        <v>13868</v>
      </c>
      <c r="AB129">
        <v>13965</v>
      </c>
      <c r="AC129">
        <v>14069</v>
      </c>
      <c r="AD129">
        <v>14159</v>
      </c>
      <c r="AE129">
        <v>14247</v>
      </c>
      <c r="AF129">
        <v>14360</v>
      </c>
      <c r="AG129">
        <v>14465</v>
      </c>
      <c r="AH129">
        <v>14561</v>
      </c>
      <c r="AI129">
        <v>14784</v>
      </c>
      <c r="AJ129">
        <v>15392</v>
      </c>
      <c r="AK129">
        <v>15680</v>
      </c>
      <c r="AL129">
        <v>15973</v>
      </c>
      <c r="AM129">
        <v>16901</v>
      </c>
      <c r="AN129">
        <v>17363</v>
      </c>
      <c r="AO129">
        <v>17402</v>
      </c>
      <c r="AP129">
        <v>17344</v>
      </c>
      <c r="AQ129">
        <v>16620</v>
      </c>
      <c r="AS129" s="16"/>
      <c r="AT129">
        <v>17464</v>
      </c>
      <c r="AU129">
        <v>17334</v>
      </c>
      <c r="AV129">
        <v>17480</v>
      </c>
      <c r="DN129" s="72"/>
    </row>
    <row r="130" spans="1:118">
      <c r="A130" s="2" t="s">
        <v>32</v>
      </c>
      <c r="C130">
        <v>2463</v>
      </c>
      <c r="D130">
        <v>2465</v>
      </c>
      <c r="E130">
        <v>2467</v>
      </c>
      <c r="F130">
        <v>2468</v>
      </c>
      <c r="G130">
        <v>2470</v>
      </c>
      <c r="H130">
        <v>2472</v>
      </c>
      <c r="I130">
        <v>2474</v>
      </c>
      <c r="J130">
        <v>2476</v>
      </c>
      <c r="K130">
        <v>2477</v>
      </c>
      <c r="L130">
        <v>2479</v>
      </c>
      <c r="M130">
        <v>2481</v>
      </c>
      <c r="N130">
        <v>2582</v>
      </c>
      <c r="O130">
        <v>2682</v>
      </c>
      <c r="P130">
        <v>2783</v>
      </c>
      <c r="Q130">
        <v>2883</v>
      </c>
      <c r="R130">
        <v>2984</v>
      </c>
      <c r="S130">
        <v>3084</v>
      </c>
      <c r="T130">
        <v>3185</v>
      </c>
      <c r="U130">
        <v>3285</v>
      </c>
      <c r="V130">
        <v>3386</v>
      </c>
      <c r="W130">
        <v>3486</v>
      </c>
      <c r="X130">
        <v>3541</v>
      </c>
      <c r="Y130">
        <v>3593</v>
      </c>
      <c r="Z130">
        <v>3652</v>
      </c>
      <c r="AA130">
        <v>3690</v>
      </c>
      <c r="AB130">
        <v>3752</v>
      </c>
      <c r="AC130">
        <v>3802</v>
      </c>
      <c r="AD130">
        <v>3844</v>
      </c>
      <c r="AE130">
        <v>3885</v>
      </c>
      <c r="AF130">
        <v>3927</v>
      </c>
      <c r="AG130">
        <v>3982</v>
      </c>
      <c r="AH130">
        <v>4122</v>
      </c>
      <c r="AI130">
        <v>4197</v>
      </c>
      <c r="AJ130">
        <v>4410</v>
      </c>
      <c r="AK130">
        <v>4355</v>
      </c>
      <c r="AL130">
        <v>4454</v>
      </c>
      <c r="AM130">
        <v>4537</v>
      </c>
      <c r="AN130">
        <v>4629</v>
      </c>
      <c r="AO130">
        <v>4699</v>
      </c>
      <c r="AP130">
        <v>4777</v>
      </c>
      <c r="AQ130">
        <v>4695</v>
      </c>
      <c r="AS130" s="16"/>
      <c r="AT130">
        <v>4915</v>
      </c>
      <c r="AU130">
        <v>5008</v>
      </c>
      <c r="AV130">
        <v>5075</v>
      </c>
      <c r="DN130" s="72"/>
    </row>
    <row r="131" spans="1:118">
      <c r="A131" s="2" t="s">
        <v>33</v>
      </c>
      <c r="C131">
        <v>848</v>
      </c>
      <c r="D131">
        <v>859</v>
      </c>
      <c r="E131">
        <v>869</v>
      </c>
      <c r="F131">
        <v>880</v>
      </c>
      <c r="G131">
        <v>891</v>
      </c>
      <c r="H131">
        <v>902</v>
      </c>
      <c r="I131">
        <v>912</v>
      </c>
      <c r="J131">
        <v>923</v>
      </c>
      <c r="K131">
        <v>934</v>
      </c>
      <c r="L131">
        <v>944</v>
      </c>
      <c r="M131">
        <v>955</v>
      </c>
      <c r="N131">
        <v>1001</v>
      </c>
      <c r="O131">
        <v>1047</v>
      </c>
      <c r="P131">
        <v>1092</v>
      </c>
      <c r="Q131">
        <v>1138</v>
      </c>
      <c r="R131">
        <v>1184</v>
      </c>
      <c r="S131">
        <v>1230</v>
      </c>
      <c r="T131">
        <v>1276</v>
      </c>
      <c r="U131">
        <v>1321</v>
      </c>
      <c r="V131">
        <v>1367</v>
      </c>
      <c r="W131">
        <v>1413</v>
      </c>
      <c r="X131">
        <v>1438</v>
      </c>
      <c r="Y131">
        <v>1468</v>
      </c>
      <c r="Z131">
        <v>1497</v>
      </c>
      <c r="AA131">
        <v>1528</v>
      </c>
      <c r="AB131">
        <v>1560</v>
      </c>
      <c r="AC131">
        <v>1584</v>
      </c>
      <c r="AD131">
        <v>1609</v>
      </c>
      <c r="AE131">
        <v>1645</v>
      </c>
      <c r="AF131">
        <v>1683</v>
      </c>
      <c r="AG131">
        <v>1721</v>
      </c>
      <c r="AH131">
        <v>1771</v>
      </c>
      <c r="AI131">
        <v>1775</v>
      </c>
      <c r="AJ131">
        <v>1820</v>
      </c>
      <c r="AK131">
        <v>1821</v>
      </c>
      <c r="AL131">
        <v>1971</v>
      </c>
      <c r="AM131">
        <v>2086</v>
      </c>
      <c r="AN131">
        <v>2157</v>
      </c>
      <c r="AO131">
        <v>2173</v>
      </c>
      <c r="AP131">
        <v>2192</v>
      </c>
      <c r="AQ131">
        <v>2142</v>
      </c>
      <c r="AS131" s="16"/>
      <c r="AT131">
        <v>2247</v>
      </c>
      <c r="AU131">
        <v>2260</v>
      </c>
      <c r="AV131">
        <v>2305</v>
      </c>
      <c r="DN131" s="72"/>
    </row>
    <row r="132" spans="1:118">
      <c r="A132" s="2" t="s">
        <v>34</v>
      </c>
      <c r="C132">
        <v>18388</v>
      </c>
      <c r="D132">
        <v>19011</v>
      </c>
      <c r="E132">
        <v>19635</v>
      </c>
      <c r="F132">
        <v>20258</v>
      </c>
      <c r="G132">
        <v>20881</v>
      </c>
      <c r="H132">
        <v>21504</v>
      </c>
      <c r="I132">
        <v>22128</v>
      </c>
      <c r="J132">
        <v>22751</v>
      </c>
      <c r="K132">
        <v>23374</v>
      </c>
      <c r="L132">
        <v>23998</v>
      </c>
      <c r="M132">
        <v>24621</v>
      </c>
      <c r="N132">
        <v>26324</v>
      </c>
      <c r="O132">
        <v>28027</v>
      </c>
      <c r="P132">
        <v>29730</v>
      </c>
      <c r="Q132">
        <v>31433</v>
      </c>
      <c r="R132">
        <v>33135</v>
      </c>
      <c r="S132">
        <v>34838</v>
      </c>
      <c r="T132">
        <v>36541</v>
      </c>
      <c r="U132">
        <v>38244</v>
      </c>
      <c r="V132">
        <v>39947</v>
      </c>
      <c r="W132">
        <v>41650</v>
      </c>
      <c r="X132">
        <v>43209</v>
      </c>
      <c r="Y132">
        <v>44841</v>
      </c>
      <c r="Z132">
        <v>46703</v>
      </c>
      <c r="AA132">
        <v>48673</v>
      </c>
      <c r="AB132">
        <v>50726</v>
      </c>
      <c r="AC132">
        <v>53384</v>
      </c>
      <c r="AD132">
        <v>56589</v>
      </c>
      <c r="AE132">
        <v>58413</v>
      </c>
      <c r="AF132">
        <v>61044</v>
      </c>
      <c r="AG132">
        <v>63616</v>
      </c>
      <c r="AH132">
        <v>66105</v>
      </c>
      <c r="AI132">
        <v>68413</v>
      </c>
      <c r="AJ132">
        <v>70409</v>
      </c>
      <c r="AK132">
        <v>71802</v>
      </c>
      <c r="AL132">
        <v>74150</v>
      </c>
      <c r="AM132">
        <v>76059</v>
      </c>
      <c r="AN132">
        <v>78259</v>
      </c>
      <c r="AO132">
        <v>81126</v>
      </c>
      <c r="AP132">
        <v>84330</v>
      </c>
      <c r="AQ132">
        <v>88413</v>
      </c>
      <c r="AS132" s="16"/>
      <c r="AT132">
        <v>101078</v>
      </c>
      <c r="AU132">
        <v>105956</v>
      </c>
      <c r="AV132">
        <v>110400</v>
      </c>
      <c r="DN132" s="72"/>
    </row>
    <row r="133" spans="1:118">
      <c r="A133" s="2" t="s">
        <v>35</v>
      </c>
      <c r="C133">
        <v>17712</v>
      </c>
      <c r="D133">
        <v>19672</v>
      </c>
      <c r="E133">
        <v>21632</v>
      </c>
      <c r="F133">
        <v>23592</v>
      </c>
      <c r="G133">
        <v>25552</v>
      </c>
      <c r="H133">
        <v>27512</v>
      </c>
      <c r="I133">
        <v>29473</v>
      </c>
      <c r="J133">
        <v>31433</v>
      </c>
      <c r="K133">
        <v>33393</v>
      </c>
      <c r="L133">
        <v>35353</v>
      </c>
      <c r="M133">
        <v>37313</v>
      </c>
      <c r="N133">
        <v>41833</v>
      </c>
      <c r="O133">
        <v>46352</v>
      </c>
      <c r="P133">
        <v>50872</v>
      </c>
      <c r="Q133">
        <v>55391</v>
      </c>
      <c r="R133">
        <v>59911</v>
      </c>
      <c r="S133">
        <v>64431</v>
      </c>
      <c r="T133">
        <v>68950</v>
      </c>
      <c r="U133">
        <v>73470</v>
      </c>
      <c r="V133">
        <v>77989</v>
      </c>
      <c r="W133">
        <v>82509</v>
      </c>
      <c r="X133">
        <v>86624</v>
      </c>
      <c r="Y133">
        <v>91833</v>
      </c>
      <c r="Z133">
        <v>95429</v>
      </c>
      <c r="AA133">
        <v>102339</v>
      </c>
      <c r="AB133">
        <v>107750</v>
      </c>
      <c r="AC133">
        <v>113412</v>
      </c>
      <c r="AD133">
        <v>120524</v>
      </c>
      <c r="AE133">
        <v>126593</v>
      </c>
      <c r="AF133">
        <v>134064</v>
      </c>
      <c r="AG133">
        <v>140124</v>
      </c>
      <c r="AH133">
        <v>144499</v>
      </c>
      <c r="AI133">
        <v>147397</v>
      </c>
      <c r="AJ133">
        <v>150085</v>
      </c>
      <c r="AK133">
        <v>154504</v>
      </c>
      <c r="AL133">
        <v>157694</v>
      </c>
      <c r="AM133">
        <v>160629</v>
      </c>
      <c r="AN133">
        <v>164365</v>
      </c>
      <c r="AO133">
        <v>169150</v>
      </c>
      <c r="AP133">
        <v>173944</v>
      </c>
      <c r="AQ133">
        <v>188599</v>
      </c>
      <c r="AS133" s="16"/>
      <c r="AT133">
        <v>211993</v>
      </c>
      <c r="AU133">
        <v>223435</v>
      </c>
      <c r="AV133">
        <v>235150</v>
      </c>
      <c r="DN133" s="72"/>
    </row>
    <row r="134" spans="1:118">
      <c r="A134" s="2" t="s">
        <v>36</v>
      </c>
      <c r="C134">
        <v>19420</v>
      </c>
      <c r="D134">
        <v>20580</v>
      </c>
      <c r="E134">
        <v>21740</v>
      </c>
      <c r="F134">
        <v>22901</v>
      </c>
      <c r="G134">
        <v>24061</v>
      </c>
      <c r="H134">
        <v>25221</v>
      </c>
      <c r="I134">
        <v>26381</v>
      </c>
      <c r="J134">
        <v>27541</v>
      </c>
      <c r="K134">
        <v>28702</v>
      </c>
      <c r="L134">
        <v>29862</v>
      </c>
      <c r="M134">
        <v>31022</v>
      </c>
      <c r="N134">
        <v>33330</v>
      </c>
      <c r="O134">
        <v>35638</v>
      </c>
      <c r="P134">
        <v>37946</v>
      </c>
      <c r="Q134">
        <v>40254</v>
      </c>
      <c r="R134">
        <v>42562</v>
      </c>
      <c r="S134">
        <v>44871</v>
      </c>
      <c r="T134">
        <v>47179</v>
      </c>
      <c r="U134">
        <v>49487</v>
      </c>
      <c r="V134">
        <v>51795</v>
      </c>
      <c r="W134">
        <v>54103</v>
      </c>
      <c r="X134">
        <v>55548</v>
      </c>
      <c r="Y134">
        <v>57102</v>
      </c>
      <c r="Z134">
        <v>58229</v>
      </c>
      <c r="AA134">
        <v>60096</v>
      </c>
      <c r="AB134">
        <v>62251</v>
      </c>
      <c r="AC134">
        <v>63613</v>
      </c>
      <c r="AD134">
        <v>65521</v>
      </c>
      <c r="AE134">
        <v>68018</v>
      </c>
      <c r="AF134">
        <v>72109</v>
      </c>
      <c r="AG134">
        <v>74828</v>
      </c>
      <c r="AH134">
        <v>77405</v>
      </c>
      <c r="AI134">
        <v>79042</v>
      </c>
      <c r="AJ134">
        <v>80719</v>
      </c>
      <c r="AK134">
        <v>82607</v>
      </c>
      <c r="AL134">
        <v>84697</v>
      </c>
      <c r="AM134">
        <v>86338</v>
      </c>
      <c r="AN134">
        <v>88553</v>
      </c>
      <c r="AO134">
        <v>90671</v>
      </c>
      <c r="AP134">
        <v>92441</v>
      </c>
      <c r="AQ134">
        <v>96521</v>
      </c>
      <c r="AS134" s="16"/>
      <c r="AT134">
        <v>103191</v>
      </c>
      <c r="AU134">
        <v>106873</v>
      </c>
      <c r="AV134">
        <v>109700</v>
      </c>
      <c r="DN134" s="72"/>
    </row>
    <row r="135" spans="1:118">
      <c r="A135" s="2" t="s">
        <v>37</v>
      </c>
      <c r="C135">
        <v>3135</v>
      </c>
      <c r="D135">
        <v>3239</v>
      </c>
      <c r="E135">
        <v>3343</v>
      </c>
      <c r="F135">
        <v>3447</v>
      </c>
      <c r="G135">
        <v>3551</v>
      </c>
      <c r="H135">
        <v>3655</v>
      </c>
      <c r="I135">
        <v>3759</v>
      </c>
      <c r="J135">
        <v>3863</v>
      </c>
      <c r="K135">
        <v>3967</v>
      </c>
      <c r="L135">
        <v>4071</v>
      </c>
      <c r="M135">
        <v>4175</v>
      </c>
      <c r="N135">
        <v>4484</v>
      </c>
      <c r="O135">
        <v>4793</v>
      </c>
      <c r="P135">
        <v>5103</v>
      </c>
      <c r="Q135">
        <v>5412</v>
      </c>
      <c r="R135">
        <v>5721</v>
      </c>
      <c r="S135">
        <v>6030</v>
      </c>
      <c r="T135">
        <v>6339</v>
      </c>
      <c r="U135">
        <v>6649</v>
      </c>
      <c r="V135">
        <v>6958</v>
      </c>
      <c r="W135">
        <v>7267</v>
      </c>
      <c r="X135">
        <v>7588</v>
      </c>
      <c r="Y135">
        <v>8001</v>
      </c>
      <c r="Z135">
        <v>8108</v>
      </c>
      <c r="AA135">
        <v>8271</v>
      </c>
      <c r="AB135">
        <v>8528</v>
      </c>
      <c r="AC135">
        <v>8874</v>
      </c>
      <c r="AD135">
        <v>9198</v>
      </c>
      <c r="AE135">
        <v>9505</v>
      </c>
      <c r="AF135">
        <v>9774</v>
      </c>
      <c r="AG135">
        <v>10079</v>
      </c>
      <c r="AH135">
        <v>10402</v>
      </c>
      <c r="AI135">
        <v>10709</v>
      </c>
      <c r="AJ135">
        <v>11061</v>
      </c>
      <c r="AK135">
        <v>11365</v>
      </c>
      <c r="AL135">
        <v>11636</v>
      </c>
      <c r="AM135">
        <v>11978</v>
      </c>
      <c r="AN135">
        <v>12343</v>
      </c>
      <c r="AO135">
        <v>12675</v>
      </c>
      <c r="AP135">
        <v>13026</v>
      </c>
      <c r="AQ135">
        <v>13867</v>
      </c>
      <c r="AS135" s="16"/>
      <c r="AT135">
        <v>14799</v>
      </c>
      <c r="AU135">
        <v>15185</v>
      </c>
      <c r="AV135">
        <v>15400</v>
      </c>
      <c r="DN135" s="72"/>
    </row>
    <row r="136" spans="1:118">
      <c r="A136" s="2" t="s">
        <v>38</v>
      </c>
      <c r="C136">
        <v>898</v>
      </c>
      <c r="D136">
        <v>915</v>
      </c>
      <c r="E136">
        <v>931</v>
      </c>
      <c r="F136">
        <v>948</v>
      </c>
      <c r="G136">
        <v>964</v>
      </c>
      <c r="H136">
        <v>981</v>
      </c>
      <c r="I136">
        <v>998</v>
      </c>
      <c r="J136">
        <v>1014</v>
      </c>
      <c r="K136">
        <v>1031</v>
      </c>
      <c r="L136">
        <v>1047</v>
      </c>
      <c r="M136">
        <v>1064</v>
      </c>
      <c r="N136">
        <v>1106</v>
      </c>
      <c r="O136">
        <v>1148</v>
      </c>
      <c r="P136">
        <v>1190</v>
      </c>
      <c r="Q136">
        <v>1232</v>
      </c>
      <c r="R136">
        <v>1274</v>
      </c>
      <c r="S136">
        <v>1317</v>
      </c>
      <c r="T136">
        <v>1359</v>
      </c>
      <c r="U136">
        <v>1401</v>
      </c>
      <c r="V136">
        <v>1443</v>
      </c>
      <c r="W136">
        <v>1485</v>
      </c>
      <c r="X136">
        <v>1520</v>
      </c>
      <c r="Y136">
        <v>1553</v>
      </c>
      <c r="Z136">
        <v>1530</v>
      </c>
      <c r="AA136">
        <v>1553</v>
      </c>
      <c r="AB136">
        <v>1561</v>
      </c>
      <c r="AC136">
        <v>1572</v>
      </c>
      <c r="AD136">
        <v>1583</v>
      </c>
      <c r="AE136">
        <v>1662</v>
      </c>
      <c r="AF136">
        <v>1574</v>
      </c>
      <c r="AG136">
        <v>1706</v>
      </c>
      <c r="AH136">
        <v>1707</v>
      </c>
      <c r="AI136">
        <v>1696</v>
      </c>
      <c r="AJ136">
        <v>1810</v>
      </c>
      <c r="AK136">
        <v>1975</v>
      </c>
      <c r="AL136">
        <v>2038</v>
      </c>
      <c r="AM136">
        <v>2221</v>
      </c>
      <c r="AN136">
        <v>2317</v>
      </c>
      <c r="AO136">
        <v>2391</v>
      </c>
      <c r="AP136">
        <v>2484</v>
      </c>
      <c r="AQ136">
        <v>2222</v>
      </c>
      <c r="AS136" s="16"/>
      <c r="AT136">
        <v>2267</v>
      </c>
      <c r="AU136">
        <v>2302</v>
      </c>
      <c r="AV136">
        <v>2331</v>
      </c>
      <c r="DN136" s="72"/>
    </row>
    <row r="137" spans="1:118">
      <c r="A137" s="2" t="s">
        <v>39</v>
      </c>
      <c r="C137">
        <v>3781</v>
      </c>
      <c r="D137">
        <v>3803</v>
      </c>
      <c r="E137">
        <v>3825</v>
      </c>
      <c r="F137">
        <v>3847</v>
      </c>
      <c r="G137">
        <v>3869</v>
      </c>
      <c r="H137">
        <v>3891</v>
      </c>
      <c r="I137">
        <v>3912</v>
      </c>
      <c r="J137">
        <v>3934</v>
      </c>
      <c r="K137">
        <v>3956</v>
      </c>
      <c r="L137">
        <v>3978</v>
      </c>
      <c r="M137">
        <v>4000</v>
      </c>
      <c r="N137">
        <v>4098</v>
      </c>
      <c r="O137">
        <v>4195</v>
      </c>
      <c r="P137">
        <v>4293</v>
      </c>
      <c r="Q137">
        <v>4391</v>
      </c>
      <c r="R137">
        <v>4488</v>
      </c>
      <c r="S137">
        <v>4586</v>
      </c>
      <c r="T137">
        <v>4684</v>
      </c>
      <c r="U137">
        <v>4782</v>
      </c>
      <c r="V137">
        <v>4879</v>
      </c>
      <c r="W137">
        <v>4977</v>
      </c>
      <c r="X137">
        <v>5061</v>
      </c>
      <c r="Y137">
        <v>5106</v>
      </c>
      <c r="Z137">
        <v>5176</v>
      </c>
      <c r="AA137">
        <v>5205</v>
      </c>
      <c r="AB137">
        <v>5286</v>
      </c>
      <c r="AC137">
        <v>5296</v>
      </c>
      <c r="AD137">
        <v>5347</v>
      </c>
      <c r="AE137">
        <v>5384</v>
      </c>
      <c r="AF137">
        <v>5439</v>
      </c>
      <c r="AG137">
        <v>5522</v>
      </c>
      <c r="AH137">
        <v>5620</v>
      </c>
      <c r="AI137">
        <v>5714</v>
      </c>
      <c r="AJ137">
        <v>5860</v>
      </c>
      <c r="AK137">
        <v>5946</v>
      </c>
      <c r="AL137">
        <v>6040</v>
      </c>
      <c r="AM137">
        <v>6169</v>
      </c>
      <c r="AN137">
        <v>6290</v>
      </c>
      <c r="AO137">
        <v>6406</v>
      </c>
      <c r="AP137">
        <v>6496</v>
      </c>
      <c r="AQ137">
        <v>6629</v>
      </c>
      <c r="AS137" s="16"/>
      <c r="AT137">
        <v>6739</v>
      </c>
      <c r="AU137">
        <v>6829</v>
      </c>
      <c r="AV137">
        <v>6930</v>
      </c>
      <c r="DN137" s="72"/>
    </row>
    <row r="138" spans="1:118">
      <c r="A138" s="2" t="s">
        <v>40</v>
      </c>
      <c r="C138">
        <v>24628</v>
      </c>
      <c r="D138">
        <v>26014</v>
      </c>
      <c r="E138">
        <v>27400</v>
      </c>
      <c r="F138">
        <v>28786</v>
      </c>
      <c r="G138">
        <v>30172</v>
      </c>
      <c r="H138">
        <v>31558</v>
      </c>
      <c r="I138">
        <v>32944</v>
      </c>
      <c r="J138">
        <v>34330</v>
      </c>
      <c r="K138">
        <v>35716</v>
      </c>
      <c r="L138">
        <v>37102</v>
      </c>
      <c r="M138">
        <v>38488</v>
      </c>
      <c r="N138">
        <v>40839</v>
      </c>
      <c r="O138">
        <v>43190</v>
      </c>
      <c r="P138">
        <v>45541</v>
      </c>
      <c r="Q138">
        <v>47892</v>
      </c>
      <c r="R138">
        <v>50243</v>
      </c>
      <c r="S138">
        <v>52594</v>
      </c>
      <c r="T138">
        <v>54945</v>
      </c>
      <c r="U138">
        <v>57296</v>
      </c>
      <c r="V138">
        <v>59647</v>
      </c>
      <c r="W138">
        <v>61998</v>
      </c>
      <c r="X138">
        <v>65313</v>
      </c>
      <c r="Y138">
        <v>68075</v>
      </c>
      <c r="Z138">
        <v>69931</v>
      </c>
      <c r="AA138">
        <v>72456</v>
      </c>
      <c r="AB138">
        <v>75390</v>
      </c>
      <c r="AC138">
        <v>78475</v>
      </c>
      <c r="AD138">
        <v>81797</v>
      </c>
      <c r="AE138">
        <v>85114</v>
      </c>
      <c r="AF138">
        <v>88204</v>
      </c>
      <c r="AG138">
        <v>91060</v>
      </c>
      <c r="AH138">
        <v>92778</v>
      </c>
      <c r="AI138">
        <v>95270</v>
      </c>
      <c r="AJ138">
        <v>96779</v>
      </c>
      <c r="AK138">
        <v>98596</v>
      </c>
      <c r="AL138">
        <v>100238</v>
      </c>
      <c r="AM138">
        <v>101734</v>
      </c>
      <c r="AN138">
        <v>103715</v>
      </c>
      <c r="AO138">
        <v>105666</v>
      </c>
      <c r="AP138">
        <v>107847</v>
      </c>
      <c r="AQ138">
        <v>112460</v>
      </c>
      <c r="AS138" s="16"/>
      <c r="AT138">
        <v>122246</v>
      </c>
      <c r="AU138">
        <v>125592</v>
      </c>
      <c r="AV138">
        <v>129550</v>
      </c>
      <c r="DN138" s="72"/>
    </row>
    <row r="139" spans="1:118">
      <c r="A139" s="2" t="s">
        <v>41</v>
      </c>
      <c r="C139">
        <v>15305</v>
      </c>
      <c r="D139">
        <v>16006</v>
      </c>
      <c r="E139">
        <v>16707</v>
      </c>
      <c r="F139">
        <v>17409</v>
      </c>
      <c r="G139">
        <v>18110</v>
      </c>
      <c r="H139">
        <v>18811</v>
      </c>
      <c r="I139">
        <v>19512</v>
      </c>
      <c r="J139">
        <v>20213</v>
      </c>
      <c r="K139">
        <v>20915</v>
      </c>
      <c r="L139">
        <v>21616</v>
      </c>
      <c r="M139">
        <v>22317</v>
      </c>
      <c r="N139">
        <v>24631</v>
      </c>
      <c r="O139">
        <v>26945</v>
      </c>
      <c r="P139">
        <v>29259</v>
      </c>
      <c r="Q139">
        <v>31573</v>
      </c>
      <c r="R139">
        <v>33887</v>
      </c>
      <c r="S139">
        <v>36202</v>
      </c>
      <c r="T139">
        <v>38516</v>
      </c>
      <c r="U139">
        <v>40830</v>
      </c>
      <c r="V139">
        <v>43144</v>
      </c>
      <c r="W139">
        <v>45458</v>
      </c>
      <c r="X139">
        <v>48258</v>
      </c>
      <c r="Y139">
        <v>50599</v>
      </c>
      <c r="Z139">
        <v>53509</v>
      </c>
      <c r="AA139">
        <v>56521</v>
      </c>
      <c r="AB139">
        <v>60340</v>
      </c>
      <c r="AC139">
        <v>64101</v>
      </c>
      <c r="AD139">
        <v>67492</v>
      </c>
      <c r="AE139">
        <v>71014</v>
      </c>
      <c r="AF139">
        <v>74548</v>
      </c>
      <c r="AG139">
        <v>78177</v>
      </c>
      <c r="AH139">
        <v>80857</v>
      </c>
      <c r="AI139">
        <v>83425</v>
      </c>
      <c r="AJ139">
        <v>85620</v>
      </c>
      <c r="AK139">
        <v>88018</v>
      </c>
      <c r="AL139">
        <v>90313</v>
      </c>
      <c r="AM139">
        <v>92303</v>
      </c>
      <c r="AN139">
        <v>95595</v>
      </c>
      <c r="AO139">
        <v>97257</v>
      </c>
      <c r="AP139">
        <v>100066</v>
      </c>
      <c r="AQ139">
        <v>106755</v>
      </c>
      <c r="AS139" s="16"/>
      <c r="AT139">
        <v>116403</v>
      </c>
      <c r="AU139">
        <v>121217</v>
      </c>
      <c r="AV139">
        <v>126160</v>
      </c>
      <c r="DN139" s="72"/>
    </row>
    <row r="140" spans="1:118">
      <c r="A140" s="2" t="s">
        <v>42</v>
      </c>
      <c r="C140">
        <v>5711</v>
      </c>
      <c r="D140">
        <v>6152</v>
      </c>
      <c r="E140">
        <v>6593</v>
      </c>
      <c r="F140">
        <v>7034</v>
      </c>
      <c r="G140">
        <v>7475</v>
      </c>
      <c r="H140">
        <v>7916</v>
      </c>
      <c r="I140">
        <v>8358</v>
      </c>
      <c r="J140">
        <v>8799</v>
      </c>
      <c r="K140">
        <v>9240</v>
      </c>
      <c r="L140">
        <v>9681</v>
      </c>
      <c r="M140">
        <v>10122</v>
      </c>
      <c r="N140">
        <v>11696</v>
      </c>
      <c r="O140">
        <v>13270</v>
      </c>
      <c r="P140">
        <v>14844</v>
      </c>
      <c r="Q140">
        <v>16418</v>
      </c>
      <c r="R140">
        <v>17992</v>
      </c>
      <c r="S140">
        <v>19567</v>
      </c>
      <c r="T140">
        <v>21141</v>
      </c>
      <c r="U140">
        <v>22715</v>
      </c>
      <c r="V140">
        <v>24289</v>
      </c>
      <c r="W140">
        <v>25863</v>
      </c>
      <c r="X140">
        <v>27461</v>
      </c>
      <c r="Y140">
        <v>29252</v>
      </c>
      <c r="Z140">
        <v>30424</v>
      </c>
      <c r="AA140">
        <v>31949</v>
      </c>
      <c r="AB140">
        <v>33473</v>
      </c>
      <c r="AC140">
        <v>34673</v>
      </c>
      <c r="AD140">
        <v>36647</v>
      </c>
      <c r="AE140">
        <v>38354</v>
      </c>
      <c r="AF140">
        <v>40363</v>
      </c>
      <c r="AG140">
        <v>43022</v>
      </c>
      <c r="AH140">
        <v>44130</v>
      </c>
      <c r="AI140">
        <v>44819</v>
      </c>
      <c r="AJ140">
        <v>45602</v>
      </c>
      <c r="AK140">
        <v>47077</v>
      </c>
      <c r="AL140">
        <v>47863</v>
      </c>
      <c r="AM140">
        <v>48945</v>
      </c>
      <c r="AN140">
        <v>49555</v>
      </c>
      <c r="AO140">
        <v>50778</v>
      </c>
      <c r="AP140">
        <v>51770</v>
      </c>
      <c r="AQ140">
        <v>55288</v>
      </c>
      <c r="AS140" s="16"/>
      <c r="AT140">
        <v>58480</v>
      </c>
      <c r="AU140">
        <v>59745</v>
      </c>
      <c r="AV140">
        <v>61300</v>
      </c>
      <c r="DN140" s="72"/>
    </row>
    <row r="141" spans="1:118">
      <c r="A141" s="2" t="s">
        <v>43</v>
      </c>
      <c r="C141">
        <v>308325</v>
      </c>
      <c r="D141">
        <v>320295</v>
      </c>
      <c r="E141">
        <v>332265</v>
      </c>
      <c r="F141">
        <v>344235</v>
      </c>
      <c r="G141">
        <v>356205</v>
      </c>
      <c r="H141">
        <v>368175</v>
      </c>
      <c r="I141">
        <v>380145</v>
      </c>
      <c r="J141">
        <v>392115</v>
      </c>
      <c r="K141">
        <v>404086</v>
      </c>
      <c r="L141">
        <v>416056</v>
      </c>
      <c r="M141">
        <v>428026</v>
      </c>
      <c r="N141">
        <v>446206</v>
      </c>
      <c r="O141">
        <v>464387</v>
      </c>
      <c r="P141">
        <v>482567</v>
      </c>
      <c r="Q141">
        <v>500748</v>
      </c>
      <c r="R141">
        <v>518928</v>
      </c>
      <c r="S141">
        <v>537108</v>
      </c>
      <c r="T141">
        <v>555289</v>
      </c>
      <c r="U141">
        <v>573469</v>
      </c>
      <c r="V141">
        <v>591649</v>
      </c>
      <c r="W141">
        <v>609830</v>
      </c>
      <c r="X141">
        <v>621724</v>
      </c>
      <c r="Y141">
        <v>628763</v>
      </c>
      <c r="Z141">
        <v>635682</v>
      </c>
      <c r="AA141">
        <v>641075</v>
      </c>
      <c r="AB141">
        <v>647670</v>
      </c>
      <c r="AC141">
        <v>654778</v>
      </c>
      <c r="AD141">
        <v>665298</v>
      </c>
      <c r="AE141">
        <v>674322</v>
      </c>
      <c r="AF141">
        <v>682919</v>
      </c>
      <c r="AG141">
        <v>692355</v>
      </c>
      <c r="AH141">
        <v>704372</v>
      </c>
      <c r="AI141">
        <v>711416</v>
      </c>
      <c r="AJ141">
        <v>701674</v>
      </c>
      <c r="AK141">
        <v>711534</v>
      </c>
      <c r="AL141">
        <v>717062</v>
      </c>
      <c r="AM141">
        <v>724487</v>
      </c>
      <c r="AN141">
        <v>731460</v>
      </c>
      <c r="AO141">
        <v>738295</v>
      </c>
      <c r="AP141">
        <v>751068</v>
      </c>
      <c r="AQ141">
        <v>776774</v>
      </c>
      <c r="AS141" s="16"/>
      <c r="AT141">
        <v>809550</v>
      </c>
      <c r="AU141">
        <v>820900</v>
      </c>
      <c r="AV141">
        <v>835750</v>
      </c>
      <c r="DN141" s="72"/>
    </row>
    <row r="142" spans="1:118">
      <c r="A142" s="2" t="s">
        <v>44</v>
      </c>
      <c r="C142">
        <v>13744</v>
      </c>
      <c r="D142">
        <v>14052</v>
      </c>
      <c r="E142">
        <v>14361</v>
      </c>
      <c r="F142">
        <v>14669</v>
      </c>
      <c r="G142">
        <v>14977</v>
      </c>
      <c r="H142">
        <v>15285</v>
      </c>
      <c r="I142">
        <v>15594</v>
      </c>
      <c r="J142">
        <v>15902</v>
      </c>
      <c r="K142">
        <v>16210</v>
      </c>
      <c r="L142">
        <v>16519</v>
      </c>
      <c r="M142">
        <v>16827</v>
      </c>
      <c r="N142">
        <v>17778</v>
      </c>
      <c r="O142">
        <v>18730</v>
      </c>
      <c r="P142">
        <v>19681</v>
      </c>
      <c r="Q142">
        <v>20632</v>
      </c>
      <c r="R142">
        <v>21583</v>
      </c>
      <c r="S142">
        <v>22535</v>
      </c>
      <c r="T142">
        <v>23486</v>
      </c>
      <c r="U142">
        <v>24437</v>
      </c>
      <c r="V142">
        <v>25389</v>
      </c>
      <c r="W142">
        <v>26340</v>
      </c>
      <c r="X142">
        <v>26918</v>
      </c>
      <c r="Y142">
        <v>27829</v>
      </c>
      <c r="Z142">
        <v>28523</v>
      </c>
      <c r="AA142">
        <v>29083</v>
      </c>
      <c r="AB142">
        <v>29428</v>
      </c>
      <c r="AC142">
        <v>30165</v>
      </c>
      <c r="AD142">
        <v>31056</v>
      </c>
      <c r="AE142">
        <v>32524</v>
      </c>
      <c r="AF142">
        <v>32827</v>
      </c>
      <c r="AG142">
        <v>33583</v>
      </c>
      <c r="AH142">
        <v>34371</v>
      </c>
      <c r="AI142">
        <v>34997</v>
      </c>
      <c r="AJ142">
        <v>35451</v>
      </c>
      <c r="AK142">
        <v>35560</v>
      </c>
      <c r="AL142">
        <v>35899</v>
      </c>
      <c r="AM142">
        <v>36055</v>
      </c>
      <c r="AN142">
        <v>36460</v>
      </c>
      <c r="AO142">
        <v>36850</v>
      </c>
      <c r="AP142">
        <v>37276</v>
      </c>
      <c r="AQ142">
        <v>35086</v>
      </c>
      <c r="AS142" s="16"/>
      <c r="AT142">
        <v>35463</v>
      </c>
      <c r="AU142">
        <v>35731</v>
      </c>
      <c r="AV142">
        <v>36300</v>
      </c>
      <c r="DN142" s="72"/>
    </row>
    <row r="143" spans="1:118">
      <c r="A143" s="2" t="s">
        <v>45</v>
      </c>
      <c r="C143">
        <v>4601</v>
      </c>
      <c r="D143">
        <v>4743</v>
      </c>
      <c r="E143">
        <v>4884</v>
      </c>
      <c r="F143">
        <v>5026</v>
      </c>
      <c r="G143">
        <v>5168</v>
      </c>
      <c r="H143">
        <v>5309</v>
      </c>
      <c r="I143">
        <v>5451</v>
      </c>
      <c r="J143">
        <v>5593</v>
      </c>
      <c r="K143">
        <v>5735</v>
      </c>
      <c r="L143">
        <v>5876</v>
      </c>
      <c r="M143">
        <v>6018</v>
      </c>
      <c r="N143">
        <v>6514</v>
      </c>
      <c r="O143">
        <v>7010</v>
      </c>
      <c r="P143">
        <v>7505</v>
      </c>
      <c r="Q143">
        <v>8001</v>
      </c>
      <c r="R143">
        <v>8497</v>
      </c>
      <c r="S143">
        <v>8993</v>
      </c>
      <c r="T143">
        <v>9489</v>
      </c>
      <c r="U143">
        <v>9984</v>
      </c>
      <c r="V143">
        <v>10480</v>
      </c>
      <c r="W143">
        <v>10976</v>
      </c>
      <c r="X143">
        <v>11357</v>
      </c>
      <c r="Y143">
        <v>11806</v>
      </c>
      <c r="Z143">
        <v>12255</v>
      </c>
      <c r="AA143">
        <v>12726</v>
      </c>
      <c r="AB143">
        <v>13232</v>
      </c>
      <c r="AC143">
        <v>13768</v>
      </c>
      <c r="AD143">
        <v>14346</v>
      </c>
      <c r="AE143">
        <v>14946</v>
      </c>
      <c r="AF143">
        <v>15594</v>
      </c>
      <c r="AG143">
        <v>16192</v>
      </c>
      <c r="AH143">
        <v>16643</v>
      </c>
      <c r="AI143">
        <v>16965</v>
      </c>
      <c r="AJ143">
        <v>17250</v>
      </c>
      <c r="AK143">
        <v>17558</v>
      </c>
      <c r="AL143">
        <v>18146</v>
      </c>
      <c r="AM143">
        <v>18871</v>
      </c>
      <c r="AN143">
        <v>19477</v>
      </c>
      <c r="AO143">
        <v>20142</v>
      </c>
      <c r="AP143">
        <v>21191</v>
      </c>
      <c r="AQ143">
        <v>21980</v>
      </c>
      <c r="AS143" s="16"/>
      <c r="AT143">
        <v>24043</v>
      </c>
      <c r="AU143">
        <v>24959</v>
      </c>
      <c r="AV143">
        <v>25150</v>
      </c>
      <c r="DN143" s="72"/>
    </row>
    <row r="144" spans="1:118">
      <c r="A144" s="2" t="s">
        <v>46</v>
      </c>
      <c r="C144">
        <v>16114</v>
      </c>
      <c r="D144">
        <v>16994</v>
      </c>
      <c r="E144">
        <v>17874</v>
      </c>
      <c r="F144">
        <v>18754</v>
      </c>
      <c r="G144">
        <v>19634</v>
      </c>
      <c r="H144">
        <v>20514</v>
      </c>
      <c r="I144">
        <v>21395</v>
      </c>
      <c r="J144">
        <v>22275</v>
      </c>
      <c r="K144">
        <v>23155</v>
      </c>
      <c r="L144">
        <v>24035</v>
      </c>
      <c r="M144">
        <v>24915</v>
      </c>
      <c r="N144">
        <v>26177</v>
      </c>
      <c r="O144">
        <v>27440</v>
      </c>
      <c r="P144">
        <v>28702</v>
      </c>
      <c r="Q144">
        <v>29964</v>
      </c>
      <c r="R144">
        <v>31226</v>
      </c>
      <c r="S144">
        <v>32489</v>
      </c>
      <c r="T144">
        <v>33751</v>
      </c>
      <c r="U144">
        <v>35013</v>
      </c>
      <c r="V144">
        <v>36276</v>
      </c>
      <c r="W144">
        <v>37538</v>
      </c>
      <c r="X144">
        <v>38837</v>
      </c>
      <c r="Y144">
        <v>40130</v>
      </c>
      <c r="Z144">
        <v>41478</v>
      </c>
      <c r="AA144">
        <v>42947</v>
      </c>
      <c r="AB144">
        <v>45038</v>
      </c>
      <c r="AC144">
        <v>46564</v>
      </c>
      <c r="AD144">
        <v>48098</v>
      </c>
      <c r="AE144">
        <v>49998</v>
      </c>
      <c r="AF144">
        <v>51666</v>
      </c>
      <c r="AG144">
        <v>53313</v>
      </c>
      <c r="AH144">
        <v>54422</v>
      </c>
      <c r="AI144">
        <v>56030</v>
      </c>
      <c r="AJ144">
        <v>57515</v>
      </c>
      <c r="AK144">
        <v>58875</v>
      </c>
      <c r="AL144">
        <v>60226</v>
      </c>
      <c r="AM144">
        <v>61213</v>
      </c>
      <c r="AN144">
        <v>63357</v>
      </c>
      <c r="AO144">
        <v>65017</v>
      </c>
      <c r="AP144">
        <v>66589</v>
      </c>
      <c r="AQ144">
        <v>66269</v>
      </c>
      <c r="AS144" s="16"/>
      <c r="AT144">
        <v>70594</v>
      </c>
      <c r="AU144">
        <v>72465</v>
      </c>
      <c r="AV144">
        <v>73850</v>
      </c>
      <c r="DN144" s="72"/>
    </row>
    <row r="145" spans="1:118">
      <c r="A145" s="2" t="s">
        <v>47</v>
      </c>
      <c r="C145">
        <v>1760</v>
      </c>
      <c r="D145">
        <v>1902</v>
      </c>
      <c r="E145">
        <v>2044</v>
      </c>
      <c r="F145">
        <v>2185</v>
      </c>
      <c r="G145">
        <v>2327</v>
      </c>
      <c r="H145">
        <v>2469</v>
      </c>
      <c r="I145">
        <v>2611</v>
      </c>
      <c r="J145">
        <v>2753</v>
      </c>
      <c r="K145">
        <v>2894</v>
      </c>
      <c r="L145">
        <v>3036</v>
      </c>
      <c r="M145">
        <v>3178</v>
      </c>
      <c r="N145">
        <v>3558</v>
      </c>
      <c r="O145">
        <v>3939</v>
      </c>
      <c r="P145">
        <v>4319</v>
      </c>
      <c r="Q145">
        <v>4699</v>
      </c>
      <c r="R145">
        <v>5079</v>
      </c>
      <c r="S145">
        <v>5460</v>
      </c>
      <c r="T145">
        <v>5840</v>
      </c>
      <c r="U145">
        <v>6220</v>
      </c>
      <c r="V145">
        <v>6601</v>
      </c>
      <c r="W145">
        <v>6981</v>
      </c>
      <c r="X145">
        <v>7215</v>
      </c>
      <c r="Y145">
        <v>7598</v>
      </c>
      <c r="Z145">
        <v>7710</v>
      </c>
      <c r="AA145">
        <v>8028</v>
      </c>
      <c r="AB145">
        <v>8273</v>
      </c>
      <c r="AC145">
        <v>8929</v>
      </c>
      <c r="AD145">
        <v>9279</v>
      </c>
      <c r="AE145">
        <v>9625</v>
      </c>
      <c r="AF145">
        <v>9981</v>
      </c>
      <c r="AG145">
        <v>10214</v>
      </c>
      <c r="AH145">
        <v>10448</v>
      </c>
      <c r="AI145">
        <v>10802</v>
      </c>
      <c r="AJ145">
        <v>11040</v>
      </c>
      <c r="AK145">
        <v>11211</v>
      </c>
      <c r="AL145">
        <v>11394</v>
      </c>
      <c r="AM145">
        <v>11458</v>
      </c>
      <c r="AN145">
        <v>11661</v>
      </c>
      <c r="AO145">
        <v>11708</v>
      </c>
      <c r="AP145">
        <v>11857</v>
      </c>
      <c r="AQ145">
        <v>12593</v>
      </c>
      <c r="AS145" s="16"/>
      <c r="AT145">
        <v>13052</v>
      </c>
      <c r="AU145">
        <v>13244</v>
      </c>
      <c r="AV145">
        <v>13150</v>
      </c>
      <c r="DN145" s="72"/>
    </row>
    <row r="146" spans="1:118">
      <c r="A146" s="2" t="s">
        <v>48</v>
      </c>
      <c r="C146">
        <v>79855</v>
      </c>
      <c r="D146">
        <v>82734</v>
      </c>
      <c r="E146">
        <v>85613</v>
      </c>
      <c r="F146">
        <v>88492</v>
      </c>
      <c r="G146">
        <v>91371</v>
      </c>
      <c r="H146">
        <v>94250</v>
      </c>
      <c r="I146">
        <v>97129</v>
      </c>
      <c r="J146">
        <v>100008</v>
      </c>
      <c r="K146">
        <v>102887</v>
      </c>
      <c r="L146">
        <v>105766</v>
      </c>
      <c r="M146">
        <v>108645</v>
      </c>
      <c r="N146">
        <v>114856</v>
      </c>
      <c r="O146">
        <v>121067</v>
      </c>
      <c r="P146">
        <v>127278</v>
      </c>
      <c r="Q146">
        <v>133489</v>
      </c>
      <c r="R146">
        <v>139699</v>
      </c>
      <c r="S146">
        <v>145910</v>
      </c>
      <c r="T146">
        <v>152121</v>
      </c>
      <c r="U146">
        <v>158332</v>
      </c>
      <c r="V146">
        <v>164543</v>
      </c>
      <c r="W146">
        <v>170754</v>
      </c>
      <c r="X146">
        <v>175517</v>
      </c>
      <c r="Y146">
        <v>180345</v>
      </c>
      <c r="Z146">
        <v>186043</v>
      </c>
      <c r="AA146">
        <v>193642</v>
      </c>
      <c r="AB146">
        <v>203237</v>
      </c>
      <c r="AC146">
        <v>211055</v>
      </c>
      <c r="AD146">
        <v>222320</v>
      </c>
      <c r="AE146">
        <v>232997</v>
      </c>
      <c r="AF146">
        <v>244148</v>
      </c>
      <c r="AG146">
        <v>254852</v>
      </c>
      <c r="AH146">
        <v>265031</v>
      </c>
      <c r="AI146">
        <v>269068</v>
      </c>
      <c r="AJ146">
        <v>274753</v>
      </c>
      <c r="AK146">
        <v>279459</v>
      </c>
      <c r="AL146">
        <v>288731</v>
      </c>
      <c r="AM146">
        <v>295691</v>
      </c>
      <c r="AN146">
        <v>304959</v>
      </c>
      <c r="AO146">
        <v>310075</v>
      </c>
      <c r="AP146">
        <v>321269</v>
      </c>
      <c r="AQ146">
        <v>336286</v>
      </c>
      <c r="AS146" s="16"/>
      <c r="AT146">
        <v>369810</v>
      </c>
      <c r="AU146">
        <v>381524</v>
      </c>
      <c r="AV146">
        <v>393400</v>
      </c>
      <c r="DN146" s="72"/>
    </row>
    <row r="147" spans="1:118">
      <c r="A147" s="2" t="s">
        <v>49</v>
      </c>
      <c r="C147">
        <v>6761</v>
      </c>
      <c r="D147">
        <v>6994</v>
      </c>
      <c r="E147">
        <v>7227</v>
      </c>
      <c r="F147">
        <v>7460</v>
      </c>
      <c r="G147">
        <v>7693</v>
      </c>
      <c r="H147">
        <v>7926</v>
      </c>
      <c r="I147">
        <v>8160</v>
      </c>
      <c r="J147">
        <v>8393</v>
      </c>
      <c r="K147">
        <v>8626</v>
      </c>
      <c r="L147">
        <v>8859</v>
      </c>
      <c r="M147">
        <v>9092</v>
      </c>
      <c r="N147">
        <v>10044</v>
      </c>
      <c r="O147">
        <v>10997</v>
      </c>
      <c r="P147">
        <v>11949</v>
      </c>
      <c r="Q147">
        <v>12901</v>
      </c>
      <c r="R147">
        <v>13853</v>
      </c>
      <c r="S147">
        <v>14806</v>
      </c>
      <c r="T147">
        <v>15758</v>
      </c>
      <c r="U147">
        <v>16710</v>
      </c>
      <c r="V147">
        <v>17663</v>
      </c>
      <c r="W147">
        <v>18615</v>
      </c>
      <c r="X147">
        <v>20932</v>
      </c>
      <c r="Y147">
        <v>22362</v>
      </c>
      <c r="Z147">
        <v>24105</v>
      </c>
      <c r="AA147">
        <v>26337</v>
      </c>
      <c r="AB147">
        <v>29042</v>
      </c>
      <c r="AC147">
        <v>30912</v>
      </c>
      <c r="AD147">
        <v>32707</v>
      </c>
      <c r="AE147">
        <v>35020</v>
      </c>
      <c r="AF147">
        <v>36251</v>
      </c>
      <c r="AG147">
        <v>39150</v>
      </c>
      <c r="AH147">
        <v>41679</v>
      </c>
      <c r="AI147">
        <v>43666</v>
      </c>
      <c r="AJ147">
        <v>45814</v>
      </c>
      <c r="AK147">
        <v>47856</v>
      </c>
      <c r="AL147">
        <v>49675</v>
      </c>
      <c r="AM147">
        <v>50801</v>
      </c>
      <c r="AN147">
        <v>52102</v>
      </c>
      <c r="AO147">
        <v>53474</v>
      </c>
      <c r="AP147">
        <v>56594</v>
      </c>
      <c r="AQ147">
        <v>60977</v>
      </c>
      <c r="AS147" s="16"/>
      <c r="AT147">
        <v>74680</v>
      </c>
      <c r="AU147">
        <v>80140</v>
      </c>
      <c r="AV147">
        <v>82950</v>
      </c>
      <c r="DN147" s="72"/>
    </row>
    <row r="148" spans="1:118">
      <c r="A148" s="2" t="s">
        <v>50</v>
      </c>
      <c r="C148">
        <v>76178</v>
      </c>
      <c r="D148">
        <v>80895</v>
      </c>
      <c r="E148">
        <v>85612</v>
      </c>
      <c r="F148">
        <v>90329</v>
      </c>
      <c r="G148">
        <v>95046</v>
      </c>
      <c r="H148">
        <v>99762</v>
      </c>
      <c r="I148">
        <v>104479</v>
      </c>
      <c r="J148">
        <v>109196</v>
      </c>
      <c r="K148">
        <v>113913</v>
      </c>
      <c r="L148">
        <v>118630</v>
      </c>
      <c r="M148">
        <v>123347</v>
      </c>
      <c r="N148">
        <v>134446</v>
      </c>
      <c r="O148">
        <v>145545</v>
      </c>
      <c r="P148">
        <v>156645</v>
      </c>
      <c r="Q148">
        <v>167744</v>
      </c>
      <c r="R148">
        <v>178843</v>
      </c>
      <c r="S148">
        <v>189942</v>
      </c>
      <c r="T148">
        <v>201041</v>
      </c>
      <c r="U148">
        <v>212141</v>
      </c>
      <c r="V148">
        <v>223240</v>
      </c>
      <c r="W148">
        <v>234339</v>
      </c>
      <c r="X148">
        <v>252154</v>
      </c>
      <c r="Y148">
        <v>265363</v>
      </c>
      <c r="Z148">
        <v>273347</v>
      </c>
      <c r="AA148">
        <v>286366</v>
      </c>
      <c r="AB148">
        <v>299228</v>
      </c>
      <c r="AC148">
        <v>312514</v>
      </c>
      <c r="AD148">
        <v>328022</v>
      </c>
      <c r="AE148">
        <v>343562</v>
      </c>
      <c r="AF148">
        <v>354374</v>
      </c>
      <c r="AG148">
        <v>365558</v>
      </c>
      <c r="AH148">
        <v>374916</v>
      </c>
      <c r="AI148">
        <v>381062</v>
      </c>
      <c r="AJ148">
        <v>390767</v>
      </c>
      <c r="AK148">
        <v>398313</v>
      </c>
      <c r="AL148">
        <v>405665</v>
      </c>
      <c r="AM148">
        <v>413778</v>
      </c>
      <c r="AN148">
        <v>422736</v>
      </c>
      <c r="AO148">
        <v>427692</v>
      </c>
      <c r="AP148">
        <v>436635</v>
      </c>
      <c r="AQ148">
        <v>474175</v>
      </c>
      <c r="AS148" s="16"/>
      <c r="AT148">
        <v>508367</v>
      </c>
      <c r="AU148">
        <v>519007</v>
      </c>
      <c r="AV148">
        <v>529438</v>
      </c>
      <c r="DN148" s="72"/>
    </row>
    <row r="149" spans="1:118">
      <c r="A149" s="2" t="s">
        <v>51</v>
      </c>
      <c r="C149">
        <v>12286</v>
      </c>
      <c r="D149">
        <v>14094</v>
      </c>
      <c r="E149">
        <v>15901</v>
      </c>
      <c r="F149">
        <v>17709</v>
      </c>
      <c r="G149">
        <v>19516</v>
      </c>
      <c r="H149">
        <v>21324</v>
      </c>
      <c r="I149">
        <v>23131</v>
      </c>
      <c r="J149">
        <v>24939</v>
      </c>
      <c r="K149">
        <v>26746</v>
      </c>
      <c r="L149">
        <v>28554</v>
      </c>
      <c r="M149">
        <v>30361</v>
      </c>
      <c r="N149">
        <v>35460</v>
      </c>
      <c r="O149">
        <v>40558</v>
      </c>
      <c r="P149">
        <v>45657</v>
      </c>
      <c r="Q149">
        <v>50755</v>
      </c>
      <c r="R149">
        <v>55854</v>
      </c>
      <c r="S149">
        <v>60952</v>
      </c>
      <c r="T149">
        <v>66051</v>
      </c>
      <c r="U149">
        <v>71149</v>
      </c>
      <c r="V149">
        <v>76248</v>
      </c>
      <c r="W149">
        <v>81346</v>
      </c>
      <c r="X149">
        <v>86283</v>
      </c>
      <c r="Y149">
        <v>89611</v>
      </c>
      <c r="Z149">
        <v>92401</v>
      </c>
      <c r="AA149">
        <v>96124</v>
      </c>
      <c r="AB149">
        <v>99593</v>
      </c>
      <c r="AC149">
        <v>104972</v>
      </c>
      <c r="AD149">
        <v>109414</v>
      </c>
      <c r="AE149">
        <v>113907</v>
      </c>
      <c r="AF149">
        <v>117747</v>
      </c>
      <c r="AG149">
        <v>121674</v>
      </c>
      <c r="AH149">
        <v>123843</v>
      </c>
      <c r="AI149">
        <v>125973</v>
      </c>
      <c r="AJ149">
        <v>127821</v>
      </c>
      <c r="AK149">
        <v>129288</v>
      </c>
      <c r="AL149">
        <v>132178</v>
      </c>
      <c r="AM149">
        <v>134060</v>
      </c>
      <c r="AN149">
        <v>136636</v>
      </c>
      <c r="AO149">
        <v>139073</v>
      </c>
      <c r="AP149">
        <v>141277</v>
      </c>
      <c r="AQ149">
        <v>147566</v>
      </c>
      <c r="AS149" s="16"/>
      <c r="AT149">
        <v>160773</v>
      </c>
      <c r="AU149">
        <v>166935</v>
      </c>
      <c r="AV149">
        <v>173930</v>
      </c>
      <c r="DN149" s="72"/>
    </row>
    <row r="150" spans="1:118">
      <c r="A150" s="2" t="s">
        <v>52</v>
      </c>
      <c r="C150">
        <v>141825</v>
      </c>
      <c r="D150">
        <v>148773</v>
      </c>
      <c r="E150">
        <v>155720</v>
      </c>
      <c r="F150">
        <v>162668</v>
      </c>
      <c r="G150">
        <v>169615</v>
      </c>
      <c r="H150">
        <v>176563</v>
      </c>
      <c r="I150">
        <v>183510</v>
      </c>
      <c r="J150">
        <v>190458</v>
      </c>
      <c r="K150">
        <v>197406</v>
      </c>
      <c r="L150">
        <v>204353</v>
      </c>
      <c r="M150">
        <v>211301</v>
      </c>
      <c r="N150">
        <v>222124</v>
      </c>
      <c r="O150">
        <v>232946</v>
      </c>
      <c r="P150">
        <v>243769</v>
      </c>
      <c r="Q150">
        <v>254591</v>
      </c>
      <c r="R150">
        <v>265414</v>
      </c>
      <c r="S150">
        <v>276236</v>
      </c>
      <c r="T150">
        <v>287059</v>
      </c>
      <c r="U150">
        <v>297882</v>
      </c>
      <c r="V150">
        <v>308704</v>
      </c>
      <c r="W150">
        <v>319527</v>
      </c>
      <c r="X150">
        <v>325640</v>
      </c>
      <c r="Y150">
        <v>331298</v>
      </c>
      <c r="Z150">
        <v>336264</v>
      </c>
      <c r="AA150">
        <v>343704</v>
      </c>
      <c r="AB150">
        <v>351186</v>
      </c>
      <c r="AC150">
        <v>358452</v>
      </c>
      <c r="AD150">
        <v>364254</v>
      </c>
      <c r="AE150">
        <v>369406</v>
      </c>
      <c r="AF150">
        <v>376598</v>
      </c>
      <c r="AG150">
        <v>380635</v>
      </c>
      <c r="AH150">
        <v>383628</v>
      </c>
      <c r="AI150">
        <v>385955</v>
      </c>
      <c r="AJ150">
        <v>388391</v>
      </c>
      <c r="AK150">
        <v>389479</v>
      </c>
      <c r="AL150">
        <v>391107</v>
      </c>
      <c r="AM150">
        <v>394256</v>
      </c>
      <c r="AN150">
        <v>397336</v>
      </c>
      <c r="AO150">
        <v>399153</v>
      </c>
      <c r="AP150">
        <v>400325</v>
      </c>
      <c r="AQ150">
        <v>414968</v>
      </c>
      <c r="AS150" s="16"/>
      <c r="AT150">
        <v>423577</v>
      </c>
      <c r="AU150">
        <v>425148</v>
      </c>
      <c r="AV150">
        <v>426725</v>
      </c>
    </row>
    <row r="151" spans="1:118">
      <c r="A151" s="2" t="s">
        <v>53</v>
      </c>
      <c r="C151">
        <v>57566</v>
      </c>
      <c r="D151">
        <v>59112</v>
      </c>
      <c r="E151">
        <v>60658</v>
      </c>
      <c r="F151">
        <v>62203</v>
      </c>
      <c r="G151">
        <v>63749</v>
      </c>
      <c r="H151">
        <v>65295</v>
      </c>
      <c r="I151">
        <v>66841</v>
      </c>
      <c r="J151">
        <v>68387</v>
      </c>
      <c r="K151">
        <v>69932</v>
      </c>
      <c r="L151">
        <v>71478</v>
      </c>
      <c r="M151">
        <v>73024</v>
      </c>
      <c r="N151">
        <v>77161</v>
      </c>
      <c r="O151">
        <v>81298</v>
      </c>
      <c r="P151">
        <v>85435</v>
      </c>
      <c r="Q151">
        <v>89572</v>
      </c>
      <c r="R151">
        <v>93709</v>
      </c>
      <c r="S151">
        <v>97846</v>
      </c>
      <c r="T151">
        <v>101983</v>
      </c>
      <c r="U151">
        <v>106120</v>
      </c>
      <c r="V151">
        <v>110257</v>
      </c>
      <c r="W151">
        <v>114394</v>
      </c>
      <c r="X151">
        <v>117867</v>
      </c>
      <c r="Y151">
        <v>121030</v>
      </c>
      <c r="Z151">
        <v>123714</v>
      </c>
      <c r="AA151">
        <v>127909</v>
      </c>
      <c r="AB151">
        <v>132378</v>
      </c>
      <c r="AC151">
        <v>137113</v>
      </c>
      <c r="AD151">
        <v>142003</v>
      </c>
      <c r="AE151">
        <v>146873</v>
      </c>
      <c r="AF151">
        <v>151452</v>
      </c>
      <c r="AG151">
        <v>155969</v>
      </c>
      <c r="AH151">
        <v>160535</v>
      </c>
      <c r="AI151">
        <v>163010</v>
      </c>
      <c r="AJ151">
        <v>166850</v>
      </c>
      <c r="AK151">
        <v>169227</v>
      </c>
      <c r="AL151">
        <v>170775</v>
      </c>
      <c r="AM151">
        <v>174478</v>
      </c>
      <c r="AN151">
        <v>176856</v>
      </c>
      <c r="AO151">
        <v>179562</v>
      </c>
      <c r="AP151">
        <v>182926</v>
      </c>
      <c r="AQ151">
        <v>187233</v>
      </c>
      <c r="AS151" s="16"/>
      <c r="AT151">
        <v>198344</v>
      </c>
      <c r="AU151">
        <v>204633</v>
      </c>
      <c r="AV151">
        <v>210125</v>
      </c>
    </row>
    <row r="152" spans="1:118">
      <c r="A152" s="2" t="s">
        <v>54</v>
      </c>
      <c r="C152">
        <v>9372</v>
      </c>
      <c r="D152">
        <v>9584</v>
      </c>
      <c r="E152">
        <v>9796</v>
      </c>
      <c r="F152">
        <v>10009</v>
      </c>
      <c r="G152">
        <v>10221</v>
      </c>
      <c r="H152">
        <v>10433</v>
      </c>
      <c r="I152">
        <v>10645</v>
      </c>
      <c r="J152">
        <v>10857</v>
      </c>
      <c r="K152">
        <v>11070</v>
      </c>
      <c r="L152">
        <v>11282</v>
      </c>
      <c r="M152">
        <v>11494</v>
      </c>
      <c r="N152">
        <v>12184</v>
      </c>
      <c r="O152">
        <v>12875</v>
      </c>
      <c r="P152">
        <v>13565</v>
      </c>
      <c r="Q152">
        <v>14255</v>
      </c>
      <c r="R152">
        <v>14945</v>
      </c>
      <c r="S152">
        <v>15636</v>
      </c>
      <c r="T152">
        <v>16326</v>
      </c>
      <c r="U152">
        <v>17016</v>
      </c>
      <c r="V152">
        <v>17707</v>
      </c>
      <c r="W152">
        <v>18397</v>
      </c>
      <c r="X152">
        <v>18945</v>
      </c>
      <c r="Y152">
        <v>19702</v>
      </c>
      <c r="Z152">
        <v>20443</v>
      </c>
      <c r="AA152">
        <v>21008</v>
      </c>
      <c r="AB152">
        <v>21681</v>
      </c>
      <c r="AC152">
        <v>22385</v>
      </c>
      <c r="AD152">
        <v>23211</v>
      </c>
      <c r="AE152">
        <v>23838</v>
      </c>
      <c r="AF152">
        <v>24507</v>
      </c>
      <c r="AG152">
        <v>25070</v>
      </c>
      <c r="AH152">
        <v>25508</v>
      </c>
      <c r="AI152">
        <v>26266</v>
      </c>
      <c r="AJ152">
        <v>26191</v>
      </c>
      <c r="AK152">
        <v>26646</v>
      </c>
      <c r="AL152">
        <v>26849</v>
      </c>
      <c r="AM152">
        <v>27048</v>
      </c>
      <c r="AN152">
        <v>27036</v>
      </c>
      <c r="AO152">
        <v>27499</v>
      </c>
      <c r="AP152">
        <v>28058</v>
      </c>
      <c r="AQ152">
        <v>27839</v>
      </c>
      <c r="AS152" s="16"/>
      <c r="AT152">
        <v>28506</v>
      </c>
      <c r="AU152">
        <v>28916</v>
      </c>
      <c r="AV152">
        <v>29150</v>
      </c>
    </row>
    <row r="153" spans="1:118">
      <c r="A153" s="2" t="s">
        <v>55</v>
      </c>
      <c r="C153">
        <v>9097</v>
      </c>
      <c r="D153">
        <v>9188</v>
      </c>
      <c r="E153">
        <v>9278</v>
      </c>
      <c r="F153">
        <v>9369</v>
      </c>
      <c r="G153">
        <v>9460</v>
      </c>
      <c r="H153">
        <v>9550</v>
      </c>
      <c r="I153">
        <v>9641</v>
      </c>
      <c r="J153">
        <v>9732</v>
      </c>
      <c r="K153">
        <v>9823</v>
      </c>
      <c r="L153">
        <v>9913</v>
      </c>
      <c r="M153">
        <v>10004</v>
      </c>
      <c r="N153">
        <v>10866</v>
      </c>
      <c r="O153">
        <v>11728</v>
      </c>
      <c r="P153">
        <v>12590</v>
      </c>
      <c r="Q153">
        <v>13452</v>
      </c>
      <c r="R153">
        <v>14313</v>
      </c>
      <c r="S153">
        <v>15175</v>
      </c>
      <c r="T153">
        <v>16037</v>
      </c>
      <c r="U153">
        <v>16899</v>
      </c>
      <c r="V153">
        <v>17761</v>
      </c>
      <c r="W153">
        <v>18623</v>
      </c>
      <c r="X153">
        <v>19426</v>
      </c>
      <c r="Y153">
        <v>21095</v>
      </c>
      <c r="Z153">
        <v>22709</v>
      </c>
      <c r="AA153">
        <v>24280</v>
      </c>
      <c r="AB153">
        <v>26157</v>
      </c>
      <c r="AC153">
        <v>27843</v>
      </c>
      <c r="AD153">
        <v>29382</v>
      </c>
      <c r="AE153">
        <v>30991</v>
      </c>
      <c r="AF153">
        <v>32337</v>
      </c>
      <c r="AG153">
        <v>33426</v>
      </c>
      <c r="AH153">
        <v>34489</v>
      </c>
      <c r="AI153">
        <v>35393</v>
      </c>
      <c r="AJ153">
        <v>36411</v>
      </c>
      <c r="AK153">
        <v>37894</v>
      </c>
      <c r="AL153">
        <v>39266</v>
      </c>
      <c r="AM153">
        <v>40516</v>
      </c>
      <c r="AN153">
        <v>42203</v>
      </c>
      <c r="AO153">
        <v>43768</v>
      </c>
      <c r="AP153">
        <v>45195</v>
      </c>
      <c r="AQ153">
        <v>49614</v>
      </c>
      <c r="AS153" s="16"/>
      <c r="AT153">
        <v>56294</v>
      </c>
      <c r="AU153">
        <v>60148</v>
      </c>
      <c r="AV153">
        <v>63350</v>
      </c>
    </row>
    <row r="154" spans="1:118">
      <c r="A154" s="2" t="s">
        <v>56</v>
      </c>
      <c r="C154">
        <v>12052</v>
      </c>
      <c r="D154">
        <v>12532</v>
      </c>
      <c r="E154">
        <v>13011</v>
      </c>
      <c r="F154">
        <v>13491</v>
      </c>
      <c r="G154">
        <v>13970</v>
      </c>
      <c r="H154">
        <v>14450</v>
      </c>
      <c r="I154">
        <v>14929</v>
      </c>
      <c r="J154">
        <v>15409</v>
      </c>
      <c r="K154">
        <v>15888</v>
      </c>
      <c r="L154">
        <v>16368</v>
      </c>
      <c r="M154">
        <v>16847</v>
      </c>
      <c r="N154">
        <v>18413</v>
      </c>
      <c r="O154">
        <v>19979</v>
      </c>
      <c r="P154">
        <v>21545</v>
      </c>
      <c r="Q154">
        <v>23111</v>
      </c>
      <c r="R154">
        <v>24676</v>
      </c>
      <c r="S154">
        <v>26242</v>
      </c>
      <c r="T154">
        <v>27808</v>
      </c>
      <c r="U154">
        <v>29374</v>
      </c>
      <c r="V154">
        <v>30940</v>
      </c>
      <c r="W154">
        <v>32506</v>
      </c>
      <c r="X154">
        <v>35489</v>
      </c>
      <c r="Y154">
        <v>37969</v>
      </c>
      <c r="Z154">
        <v>39711</v>
      </c>
      <c r="AA154">
        <v>42107</v>
      </c>
      <c r="AB154">
        <v>44174</v>
      </c>
      <c r="AC154">
        <v>46416</v>
      </c>
      <c r="AD154">
        <v>49158</v>
      </c>
      <c r="AE154">
        <v>52008</v>
      </c>
      <c r="AF154">
        <v>55249</v>
      </c>
      <c r="AG154">
        <v>58174</v>
      </c>
      <c r="AH154">
        <v>60353</v>
      </c>
      <c r="AI154">
        <v>61781</v>
      </c>
      <c r="AJ154">
        <v>63410</v>
      </c>
      <c r="AK154">
        <v>64873</v>
      </c>
      <c r="AL154">
        <v>66289</v>
      </c>
      <c r="AM154">
        <v>67951</v>
      </c>
      <c r="AN154">
        <v>69120</v>
      </c>
      <c r="AO154">
        <v>70406</v>
      </c>
      <c r="AP154">
        <v>71820</v>
      </c>
      <c r="AQ154">
        <v>76933</v>
      </c>
      <c r="AS154" s="16"/>
      <c r="AT154">
        <v>84709</v>
      </c>
      <c r="AU154">
        <v>90289</v>
      </c>
      <c r="AV154">
        <v>95400</v>
      </c>
    </row>
    <row r="155" spans="1:118">
      <c r="A155" s="2" t="s">
        <v>57</v>
      </c>
      <c r="C155">
        <v>7598</v>
      </c>
      <c r="D155">
        <v>7923</v>
      </c>
      <c r="E155">
        <v>8248</v>
      </c>
      <c r="F155">
        <v>8572</v>
      </c>
      <c r="G155">
        <v>8897</v>
      </c>
      <c r="H155">
        <v>9222</v>
      </c>
      <c r="I155">
        <v>9547</v>
      </c>
      <c r="J155">
        <v>9872</v>
      </c>
      <c r="K155">
        <v>10196</v>
      </c>
      <c r="L155">
        <v>10521</v>
      </c>
      <c r="M155">
        <v>10846</v>
      </c>
      <c r="N155">
        <v>11621</v>
      </c>
      <c r="O155">
        <v>12396</v>
      </c>
      <c r="P155">
        <v>13171</v>
      </c>
      <c r="Q155">
        <v>13946</v>
      </c>
      <c r="R155">
        <v>14720</v>
      </c>
      <c r="S155">
        <v>15495</v>
      </c>
      <c r="T155">
        <v>16270</v>
      </c>
      <c r="U155">
        <v>17045</v>
      </c>
      <c r="V155">
        <v>17820</v>
      </c>
      <c r="W155">
        <v>18595</v>
      </c>
      <c r="X155">
        <v>19469</v>
      </c>
      <c r="Y155">
        <v>20217</v>
      </c>
      <c r="Z155">
        <v>21355</v>
      </c>
      <c r="AA155">
        <v>22582</v>
      </c>
      <c r="AB155">
        <v>23485</v>
      </c>
      <c r="AC155">
        <v>24781</v>
      </c>
      <c r="AD155">
        <v>26079</v>
      </c>
      <c r="AE155">
        <v>27203</v>
      </c>
      <c r="AF155">
        <v>28794</v>
      </c>
      <c r="AG155">
        <v>29900</v>
      </c>
      <c r="AH155">
        <v>30872</v>
      </c>
      <c r="AI155">
        <v>32487</v>
      </c>
      <c r="AJ155">
        <v>33336</v>
      </c>
      <c r="AK155">
        <v>34528</v>
      </c>
      <c r="AL155">
        <v>35254</v>
      </c>
      <c r="AM155">
        <v>36147</v>
      </c>
      <c r="AN155">
        <v>37368</v>
      </c>
      <c r="AO155">
        <v>39298</v>
      </c>
      <c r="AP155">
        <v>40769</v>
      </c>
      <c r="AQ155">
        <v>43793</v>
      </c>
      <c r="AS155" s="16"/>
      <c r="AT155">
        <v>47945</v>
      </c>
      <c r="AU155">
        <v>49954</v>
      </c>
      <c r="AV155">
        <v>50900</v>
      </c>
    </row>
    <row r="156" spans="1:118">
      <c r="A156" s="2" t="s">
        <v>58</v>
      </c>
      <c r="C156">
        <v>27682</v>
      </c>
      <c r="D156">
        <v>29777</v>
      </c>
      <c r="E156">
        <v>31872</v>
      </c>
      <c r="F156">
        <v>33968</v>
      </c>
      <c r="G156">
        <v>36063</v>
      </c>
      <c r="H156">
        <v>38158</v>
      </c>
      <c r="I156">
        <v>40253</v>
      </c>
      <c r="J156">
        <v>42348</v>
      </c>
      <c r="K156">
        <v>44444</v>
      </c>
      <c r="L156">
        <v>46539</v>
      </c>
      <c r="M156">
        <v>48634</v>
      </c>
      <c r="N156">
        <v>52645</v>
      </c>
      <c r="O156">
        <v>56655</v>
      </c>
      <c r="P156">
        <v>60666</v>
      </c>
      <c r="Q156">
        <v>64676</v>
      </c>
      <c r="R156">
        <v>68687</v>
      </c>
      <c r="S156">
        <v>72697</v>
      </c>
      <c r="T156">
        <v>76708</v>
      </c>
      <c r="U156">
        <v>80718</v>
      </c>
      <c r="V156">
        <v>84729</v>
      </c>
      <c r="W156">
        <v>88739</v>
      </c>
      <c r="X156">
        <v>92687</v>
      </c>
      <c r="Y156">
        <v>95999</v>
      </c>
      <c r="Z156">
        <v>100224</v>
      </c>
      <c r="AA156">
        <v>104327</v>
      </c>
      <c r="AB156">
        <v>108078</v>
      </c>
      <c r="AC156">
        <v>111739</v>
      </c>
      <c r="AD156">
        <v>115408</v>
      </c>
      <c r="AE156">
        <v>119049</v>
      </c>
      <c r="AF156">
        <v>122614</v>
      </c>
      <c r="AG156">
        <v>125493</v>
      </c>
      <c r="AH156">
        <v>128538</v>
      </c>
      <c r="AI156">
        <v>130326</v>
      </c>
      <c r="AJ156">
        <v>131609</v>
      </c>
      <c r="AK156">
        <v>134072</v>
      </c>
      <c r="AL156">
        <v>135944</v>
      </c>
      <c r="AM156">
        <v>137891</v>
      </c>
      <c r="AN156">
        <v>140226</v>
      </c>
      <c r="AO156">
        <v>141821</v>
      </c>
      <c r="AP156">
        <v>144077</v>
      </c>
      <c r="AQ156">
        <v>149937</v>
      </c>
      <c r="AS156" s="16"/>
      <c r="AT156">
        <v>160570</v>
      </c>
      <c r="AU156">
        <v>164294</v>
      </c>
      <c r="AV156">
        <v>168875</v>
      </c>
    </row>
    <row r="157" spans="1:118">
      <c r="A157" s="2" t="s">
        <v>59</v>
      </c>
      <c r="C157">
        <v>15899</v>
      </c>
      <c r="D157">
        <v>16885</v>
      </c>
      <c r="E157">
        <v>17871</v>
      </c>
      <c r="F157">
        <v>18856</v>
      </c>
      <c r="G157">
        <v>19842</v>
      </c>
      <c r="H157">
        <v>20828</v>
      </c>
      <c r="I157">
        <v>21814</v>
      </c>
      <c r="J157">
        <v>22800</v>
      </c>
      <c r="K157">
        <v>23785</v>
      </c>
      <c r="L157">
        <v>24771</v>
      </c>
      <c r="M157">
        <v>25757</v>
      </c>
      <c r="N157">
        <v>29506</v>
      </c>
      <c r="O157">
        <v>33255</v>
      </c>
      <c r="P157">
        <v>37004</v>
      </c>
      <c r="Q157">
        <v>40753</v>
      </c>
      <c r="R157">
        <v>44502</v>
      </c>
      <c r="S157">
        <v>48251</v>
      </c>
      <c r="T157">
        <v>52000</v>
      </c>
      <c r="U157">
        <v>55749</v>
      </c>
      <c r="V157">
        <v>59498</v>
      </c>
      <c r="W157">
        <v>63247</v>
      </c>
      <c r="X157">
        <v>65963</v>
      </c>
      <c r="Y157">
        <v>69022</v>
      </c>
      <c r="Z157">
        <v>71574</v>
      </c>
      <c r="AA157">
        <v>76394</v>
      </c>
      <c r="AB157">
        <v>81979</v>
      </c>
      <c r="AC157">
        <v>86336</v>
      </c>
      <c r="AD157">
        <v>91556</v>
      </c>
      <c r="AE157">
        <v>96373</v>
      </c>
      <c r="AF157">
        <v>101869</v>
      </c>
      <c r="AG157">
        <v>107657</v>
      </c>
      <c r="AH157">
        <v>112179</v>
      </c>
      <c r="AI157">
        <v>114875</v>
      </c>
      <c r="AJ157">
        <v>117064</v>
      </c>
      <c r="AK157">
        <v>119175</v>
      </c>
      <c r="AL157">
        <v>121562</v>
      </c>
      <c r="AM157">
        <v>122926</v>
      </c>
      <c r="AN157">
        <v>126012</v>
      </c>
      <c r="AO157">
        <v>128962</v>
      </c>
      <c r="AP157">
        <v>132810</v>
      </c>
      <c r="AQ157">
        <v>139572</v>
      </c>
      <c r="AS157" s="16"/>
      <c r="AT157">
        <v>151541</v>
      </c>
      <c r="AU157">
        <v>154443</v>
      </c>
      <c r="AV157">
        <v>157600</v>
      </c>
    </row>
    <row r="158" spans="1:118">
      <c r="A158" s="2" t="s">
        <v>60</v>
      </c>
      <c r="C158">
        <v>3485</v>
      </c>
      <c r="D158">
        <v>3599</v>
      </c>
      <c r="E158">
        <v>3713</v>
      </c>
      <c r="F158">
        <v>3828</v>
      </c>
      <c r="G158">
        <v>3942</v>
      </c>
      <c r="H158">
        <v>4056</v>
      </c>
      <c r="I158">
        <v>4170</v>
      </c>
      <c r="J158">
        <v>4284</v>
      </c>
      <c r="K158">
        <v>4399</v>
      </c>
      <c r="L158">
        <v>4513</v>
      </c>
      <c r="M158">
        <v>4627</v>
      </c>
      <c r="N158">
        <v>5023</v>
      </c>
      <c r="O158">
        <v>5418</v>
      </c>
      <c r="P158">
        <v>5814</v>
      </c>
      <c r="Q158">
        <v>6209</v>
      </c>
      <c r="R158">
        <v>6605</v>
      </c>
      <c r="S158">
        <v>7000</v>
      </c>
      <c r="T158">
        <v>7396</v>
      </c>
      <c r="U158">
        <v>7791</v>
      </c>
      <c r="V158">
        <v>8187</v>
      </c>
      <c r="W158">
        <v>8582</v>
      </c>
      <c r="X158">
        <v>8890</v>
      </c>
      <c r="Y158">
        <v>9029</v>
      </c>
      <c r="Z158">
        <v>9298</v>
      </c>
      <c r="AA158">
        <v>9611</v>
      </c>
      <c r="AB158">
        <v>10072</v>
      </c>
      <c r="AC158">
        <v>10499</v>
      </c>
      <c r="AD158">
        <v>10864</v>
      </c>
      <c r="AE158">
        <v>11290</v>
      </c>
      <c r="AF158">
        <v>11732</v>
      </c>
      <c r="AG158">
        <v>12119</v>
      </c>
      <c r="AH158">
        <v>12472</v>
      </c>
      <c r="AI158">
        <v>12779</v>
      </c>
      <c r="AJ158">
        <v>13112</v>
      </c>
      <c r="AK158">
        <v>13642</v>
      </c>
      <c r="AL158">
        <v>14042</v>
      </c>
      <c r="AM158">
        <v>14824</v>
      </c>
      <c r="AN158">
        <v>15809</v>
      </c>
      <c r="AO158">
        <v>16901</v>
      </c>
      <c r="AP158">
        <v>18087</v>
      </c>
      <c r="AQ158">
        <v>20779</v>
      </c>
      <c r="AS158" s="16"/>
      <c r="AT158">
        <v>24260</v>
      </c>
      <c r="AU158">
        <v>25929</v>
      </c>
      <c r="AV158">
        <v>29200</v>
      </c>
    </row>
    <row r="159" spans="1:118">
      <c r="A159" s="2" t="s">
        <v>61</v>
      </c>
      <c r="C159">
        <v>4231</v>
      </c>
      <c r="D159">
        <v>4293</v>
      </c>
      <c r="E159">
        <v>4356</v>
      </c>
      <c r="F159">
        <v>4418</v>
      </c>
      <c r="G159">
        <v>4481</v>
      </c>
      <c r="H159">
        <v>4543</v>
      </c>
      <c r="I159">
        <v>4605</v>
      </c>
      <c r="J159">
        <v>4668</v>
      </c>
      <c r="K159">
        <v>4730</v>
      </c>
      <c r="L159">
        <v>4793</v>
      </c>
      <c r="M159">
        <v>4855</v>
      </c>
      <c r="N159">
        <v>5143</v>
      </c>
      <c r="O159">
        <v>5432</v>
      </c>
      <c r="P159">
        <v>5720</v>
      </c>
      <c r="Q159">
        <v>6009</v>
      </c>
      <c r="R159">
        <v>6297</v>
      </c>
      <c r="S159">
        <v>6585</v>
      </c>
      <c r="T159">
        <v>6874</v>
      </c>
      <c r="U159">
        <v>7162</v>
      </c>
      <c r="V159">
        <v>7451</v>
      </c>
      <c r="W159">
        <v>7739</v>
      </c>
      <c r="X159">
        <v>7974</v>
      </c>
      <c r="Y159">
        <v>8213</v>
      </c>
      <c r="Z159">
        <v>8441</v>
      </c>
      <c r="AA159">
        <v>8665</v>
      </c>
      <c r="AB159">
        <v>8898</v>
      </c>
      <c r="AC159">
        <v>9119</v>
      </c>
      <c r="AD159">
        <v>9339</v>
      </c>
      <c r="AE159">
        <v>9570</v>
      </c>
      <c r="AF159">
        <v>9813</v>
      </c>
      <c r="AG159">
        <v>10034</v>
      </c>
      <c r="AH159">
        <v>10316</v>
      </c>
      <c r="AI159">
        <v>10375</v>
      </c>
      <c r="AJ159">
        <v>10768</v>
      </c>
      <c r="AK159">
        <v>11040</v>
      </c>
      <c r="AL159">
        <v>11461</v>
      </c>
      <c r="AM159">
        <v>11795</v>
      </c>
      <c r="AN159">
        <v>12470</v>
      </c>
      <c r="AO159">
        <v>12663</v>
      </c>
      <c r="AP159">
        <v>12907</v>
      </c>
      <c r="AQ159">
        <v>13460</v>
      </c>
      <c r="AS159" s="16"/>
      <c r="AT159">
        <v>14399</v>
      </c>
      <c r="AU159">
        <v>14698</v>
      </c>
      <c r="AV159">
        <v>14940</v>
      </c>
    </row>
    <row r="160" spans="1:118">
      <c r="A160" s="2" t="s">
        <v>62</v>
      </c>
      <c r="C160">
        <v>3672</v>
      </c>
      <c r="D160">
        <v>3728</v>
      </c>
      <c r="E160">
        <v>3783</v>
      </c>
      <c r="F160">
        <v>3839</v>
      </c>
      <c r="G160">
        <v>3894</v>
      </c>
      <c r="H160">
        <v>3950</v>
      </c>
      <c r="I160">
        <v>4005</v>
      </c>
      <c r="J160">
        <v>4061</v>
      </c>
      <c r="K160">
        <v>4116</v>
      </c>
      <c r="L160">
        <v>4172</v>
      </c>
      <c r="M160">
        <v>4227</v>
      </c>
      <c r="N160">
        <v>4387</v>
      </c>
      <c r="O160">
        <v>4547</v>
      </c>
      <c r="P160">
        <v>4707</v>
      </c>
      <c r="Q160">
        <v>4867</v>
      </c>
      <c r="R160">
        <v>5026</v>
      </c>
      <c r="S160">
        <v>5186</v>
      </c>
      <c r="T160">
        <v>5346</v>
      </c>
      <c r="U160">
        <v>5506</v>
      </c>
      <c r="V160">
        <v>5666</v>
      </c>
      <c r="W160">
        <v>5826</v>
      </c>
      <c r="X160">
        <v>5860</v>
      </c>
      <c r="Y160">
        <v>5906</v>
      </c>
      <c r="Z160">
        <v>5964</v>
      </c>
      <c r="AA160">
        <v>6019</v>
      </c>
      <c r="AB160">
        <v>6081</v>
      </c>
      <c r="AC160">
        <v>6137</v>
      </c>
      <c r="AD160">
        <v>6198</v>
      </c>
      <c r="AE160">
        <v>6260</v>
      </c>
      <c r="AF160">
        <v>6331</v>
      </c>
      <c r="AG160">
        <v>6401</v>
      </c>
      <c r="AH160">
        <v>6526</v>
      </c>
      <c r="AI160">
        <v>6561</v>
      </c>
      <c r="AJ160">
        <v>6539</v>
      </c>
      <c r="AK160">
        <v>6544</v>
      </c>
      <c r="AL160">
        <v>6662</v>
      </c>
      <c r="AM160">
        <v>6690</v>
      </c>
      <c r="AN160">
        <v>6774</v>
      </c>
      <c r="AO160">
        <v>6892</v>
      </c>
      <c r="AP160">
        <v>6977</v>
      </c>
      <c r="AQ160">
        <v>7176</v>
      </c>
      <c r="AS160" s="16"/>
      <c r="AT160">
        <v>7473</v>
      </c>
      <c r="AU160">
        <v>7643</v>
      </c>
      <c r="AV160">
        <v>7775</v>
      </c>
    </row>
    <row r="161" spans="1:48">
      <c r="A161" s="2" t="s">
        <v>63</v>
      </c>
      <c r="C161">
        <v>1170</v>
      </c>
      <c r="D161">
        <v>1217</v>
      </c>
      <c r="E161">
        <v>1264</v>
      </c>
      <c r="F161">
        <v>1311</v>
      </c>
      <c r="G161">
        <v>1358</v>
      </c>
      <c r="H161">
        <v>1405</v>
      </c>
      <c r="I161">
        <v>1451</v>
      </c>
      <c r="J161">
        <v>1498</v>
      </c>
      <c r="K161">
        <v>1545</v>
      </c>
      <c r="L161">
        <v>1592</v>
      </c>
      <c r="M161">
        <v>1639</v>
      </c>
      <c r="N161">
        <v>1687</v>
      </c>
      <c r="O161">
        <v>1735</v>
      </c>
      <c r="P161">
        <v>1783</v>
      </c>
      <c r="Q161">
        <v>1831</v>
      </c>
      <c r="R161">
        <v>1879</v>
      </c>
      <c r="S161">
        <v>1927</v>
      </c>
      <c r="T161">
        <v>1975</v>
      </c>
      <c r="U161">
        <v>2023</v>
      </c>
      <c r="V161">
        <v>2071</v>
      </c>
      <c r="W161">
        <v>2119</v>
      </c>
      <c r="X161">
        <v>2167</v>
      </c>
      <c r="Y161">
        <v>2194</v>
      </c>
      <c r="Z161">
        <v>2253</v>
      </c>
      <c r="AA161">
        <v>2324</v>
      </c>
      <c r="AB161">
        <v>2404</v>
      </c>
      <c r="AC161">
        <v>2460</v>
      </c>
      <c r="AD161">
        <v>2509</v>
      </c>
      <c r="AE161">
        <v>2589</v>
      </c>
      <c r="AF161">
        <v>2660</v>
      </c>
      <c r="AG161">
        <v>2658</v>
      </c>
      <c r="AH161">
        <v>2708</v>
      </c>
      <c r="AI161">
        <v>2801</v>
      </c>
      <c r="AJ161">
        <v>2921</v>
      </c>
      <c r="AK161">
        <v>2901</v>
      </c>
      <c r="AL161">
        <v>2982</v>
      </c>
      <c r="AM161">
        <v>3135</v>
      </c>
      <c r="AN161">
        <v>3176</v>
      </c>
      <c r="AO161">
        <v>3295</v>
      </c>
      <c r="AP161">
        <v>3414</v>
      </c>
      <c r="AQ161">
        <v>3367</v>
      </c>
      <c r="AS161" s="16"/>
      <c r="AT161">
        <v>3549</v>
      </c>
      <c r="AU161">
        <v>3630</v>
      </c>
      <c r="AV161">
        <v>3685</v>
      </c>
    </row>
    <row r="162" spans="1:48">
      <c r="A162" s="2" t="s">
        <v>64</v>
      </c>
      <c r="C162">
        <v>45059</v>
      </c>
      <c r="D162">
        <v>46828</v>
      </c>
      <c r="E162">
        <v>48597</v>
      </c>
      <c r="F162">
        <v>50365</v>
      </c>
      <c r="G162">
        <v>52134</v>
      </c>
      <c r="H162">
        <v>53903</v>
      </c>
      <c r="I162">
        <v>55672</v>
      </c>
      <c r="J162">
        <v>57441</v>
      </c>
      <c r="K162">
        <v>59209</v>
      </c>
      <c r="L162">
        <v>60978</v>
      </c>
      <c r="M162">
        <v>62747</v>
      </c>
      <c r="N162">
        <v>67050</v>
      </c>
      <c r="O162">
        <v>71352</v>
      </c>
      <c r="P162">
        <v>75655</v>
      </c>
      <c r="Q162">
        <v>79957</v>
      </c>
      <c r="R162">
        <v>84260</v>
      </c>
      <c r="S162">
        <v>88562</v>
      </c>
      <c r="T162">
        <v>92865</v>
      </c>
      <c r="U162">
        <v>97168</v>
      </c>
      <c r="V162">
        <v>101470</v>
      </c>
      <c r="W162">
        <v>105773</v>
      </c>
      <c r="X162">
        <v>109698</v>
      </c>
      <c r="Y162">
        <v>113218</v>
      </c>
      <c r="Z162">
        <v>116304</v>
      </c>
      <c r="AA162">
        <v>120856</v>
      </c>
      <c r="AB162">
        <v>125702</v>
      </c>
      <c r="AC162">
        <v>130788</v>
      </c>
      <c r="AD162">
        <v>135834</v>
      </c>
      <c r="AE162">
        <v>142329</v>
      </c>
      <c r="AF162">
        <v>148121</v>
      </c>
      <c r="AG162">
        <v>153416</v>
      </c>
      <c r="AH162">
        <v>156671</v>
      </c>
      <c r="AI162">
        <v>159682</v>
      </c>
      <c r="AJ162">
        <v>162489</v>
      </c>
      <c r="AK162">
        <v>164853</v>
      </c>
      <c r="AL162">
        <v>166698</v>
      </c>
      <c r="AM162">
        <v>168476</v>
      </c>
      <c r="AN162">
        <v>171179</v>
      </c>
      <c r="AO162">
        <v>173289</v>
      </c>
      <c r="AP162">
        <v>175930</v>
      </c>
      <c r="AQ162">
        <v>184723</v>
      </c>
      <c r="AS162" s="16"/>
      <c r="AT162">
        <v>196529</v>
      </c>
      <c r="AU162">
        <v>201747</v>
      </c>
      <c r="AV162">
        <v>205950</v>
      </c>
    </row>
    <row r="163" spans="1:48">
      <c r="A163" s="2" t="s">
        <v>65</v>
      </c>
      <c r="C163">
        <v>1455</v>
      </c>
      <c r="D163">
        <v>1502</v>
      </c>
      <c r="E163">
        <v>1549</v>
      </c>
      <c r="F163">
        <v>1596</v>
      </c>
      <c r="G163">
        <v>1643</v>
      </c>
      <c r="H163">
        <v>1690</v>
      </c>
      <c r="I163">
        <v>1738</v>
      </c>
      <c r="J163">
        <v>1785</v>
      </c>
      <c r="K163">
        <v>1832</v>
      </c>
      <c r="L163">
        <v>1879</v>
      </c>
      <c r="M163">
        <v>1926</v>
      </c>
      <c r="N163">
        <v>2106</v>
      </c>
      <c r="O163">
        <v>2287</v>
      </c>
      <c r="P163">
        <v>2467</v>
      </c>
      <c r="Q163">
        <v>2648</v>
      </c>
      <c r="R163">
        <v>2828</v>
      </c>
      <c r="S163">
        <v>3008</v>
      </c>
      <c r="T163">
        <v>3189</v>
      </c>
      <c r="U163">
        <v>3369</v>
      </c>
      <c r="V163">
        <v>3550</v>
      </c>
      <c r="W163">
        <v>3730</v>
      </c>
      <c r="X163">
        <v>3803</v>
      </c>
      <c r="Y163">
        <v>3907</v>
      </c>
      <c r="Z163">
        <v>3998</v>
      </c>
      <c r="AA163">
        <v>4134</v>
      </c>
      <c r="AB163">
        <v>4295</v>
      </c>
      <c r="AC163">
        <v>4508</v>
      </c>
      <c r="AD163">
        <v>4624</v>
      </c>
      <c r="AE163">
        <v>4784</v>
      </c>
      <c r="AF163">
        <v>5031</v>
      </c>
      <c r="AG163">
        <v>5210</v>
      </c>
      <c r="AH163">
        <v>5323</v>
      </c>
      <c r="AI163">
        <v>5403</v>
      </c>
      <c r="AJ163">
        <v>5686</v>
      </c>
      <c r="AK163">
        <v>6043</v>
      </c>
      <c r="AL163">
        <v>6250</v>
      </c>
      <c r="AM163">
        <v>6600</v>
      </c>
      <c r="AN163">
        <v>6772</v>
      </c>
      <c r="AO163">
        <v>7065</v>
      </c>
      <c r="AP163">
        <v>7300</v>
      </c>
      <c r="AQ163">
        <v>8450</v>
      </c>
      <c r="AS163" s="16"/>
      <c r="AT163">
        <v>9050</v>
      </c>
      <c r="AU163">
        <v>9291</v>
      </c>
      <c r="AV163">
        <v>9825</v>
      </c>
    </row>
    <row r="164" spans="1:48">
      <c r="A164" s="2" t="s">
        <v>66</v>
      </c>
      <c r="C164">
        <v>4486</v>
      </c>
      <c r="D164">
        <v>4564</v>
      </c>
      <c r="E164">
        <v>4643</v>
      </c>
      <c r="F164">
        <v>4721</v>
      </c>
      <c r="G164">
        <v>4800</v>
      </c>
      <c r="H164">
        <v>4878</v>
      </c>
      <c r="I164">
        <v>4956</v>
      </c>
      <c r="J164">
        <v>5035</v>
      </c>
      <c r="K164">
        <v>5113</v>
      </c>
      <c r="L164">
        <v>5192</v>
      </c>
      <c r="M164">
        <v>5270</v>
      </c>
      <c r="N164">
        <v>5547</v>
      </c>
      <c r="O164">
        <v>5825</v>
      </c>
      <c r="P164">
        <v>6102</v>
      </c>
      <c r="Q164">
        <v>6379</v>
      </c>
      <c r="R164">
        <v>6656</v>
      </c>
      <c r="S164">
        <v>6934</v>
      </c>
      <c r="T164">
        <v>7211</v>
      </c>
      <c r="U164">
        <v>7488</v>
      </c>
      <c r="V164">
        <v>7766</v>
      </c>
      <c r="W164">
        <v>8043</v>
      </c>
      <c r="X164">
        <v>8155</v>
      </c>
      <c r="Y164">
        <v>8335</v>
      </c>
      <c r="Z164">
        <v>8502</v>
      </c>
      <c r="AA164">
        <v>9047</v>
      </c>
      <c r="AB164">
        <v>9588</v>
      </c>
      <c r="AC164">
        <v>9867</v>
      </c>
      <c r="AD164">
        <v>10288</v>
      </c>
      <c r="AE164">
        <v>10549</v>
      </c>
      <c r="AF164">
        <v>10843</v>
      </c>
      <c r="AG164">
        <v>11294</v>
      </c>
      <c r="AH164">
        <v>11576</v>
      </c>
      <c r="AI164">
        <v>11767</v>
      </c>
      <c r="AJ164">
        <v>12203</v>
      </c>
      <c r="AK164">
        <v>12631</v>
      </c>
      <c r="AL164">
        <v>13147</v>
      </c>
      <c r="AM164">
        <v>13481</v>
      </c>
      <c r="AN164">
        <v>14156</v>
      </c>
      <c r="AO164">
        <v>15074</v>
      </c>
      <c r="AP164">
        <v>15873</v>
      </c>
      <c r="AQ164">
        <v>16548</v>
      </c>
      <c r="AS164" s="16"/>
      <c r="AT164">
        <v>19280</v>
      </c>
      <c r="AU164">
        <v>20811</v>
      </c>
      <c r="AV164">
        <v>22010</v>
      </c>
    </row>
    <row r="165" spans="1:48">
      <c r="A165" s="2" t="s">
        <v>67</v>
      </c>
      <c r="C165">
        <v>3183</v>
      </c>
      <c r="D165">
        <v>3227</v>
      </c>
      <c r="E165">
        <v>3270</v>
      </c>
      <c r="F165">
        <v>3314</v>
      </c>
      <c r="G165">
        <v>3358</v>
      </c>
      <c r="H165">
        <v>3402</v>
      </c>
      <c r="I165">
        <v>3445</v>
      </c>
      <c r="J165">
        <v>3489</v>
      </c>
      <c r="K165">
        <v>3533</v>
      </c>
      <c r="L165">
        <v>3576</v>
      </c>
      <c r="M165">
        <v>3620</v>
      </c>
      <c r="N165">
        <v>3782</v>
      </c>
      <c r="O165">
        <v>3943</v>
      </c>
      <c r="P165">
        <v>4105</v>
      </c>
      <c r="Q165">
        <v>4266</v>
      </c>
      <c r="R165">
        <v>4428</v>
      </c>
      <c r="S165">
        <v>4589</v>
      </c>
      <c r="T165">
        <v>4751</v>
      </c>
      <c r="U165">
        <v>4912</v>
      </c>
      <c r="V165">
        <v>5074</v>
      </c>
      <c r="W165">
        <v>5235</v>
      </c>
      <c r="X165">
        <v>5311</v>
      </c>
      <c r="Y165">
        <v>5425</v>
      </c>
      <c r="Z165">
        <v>5518</v>
      </c>
      <c r="AA165">
        <v>5635</v>
      </c>
      <c r="AB165">
        <v>5761</v>
      </c>
      <c r="AC165">
        <v>5882</v>
      </c>
      <c r="AD165">
        <v>6005</v>
      </c>
      <c r="AE165">
        <v>6152</v>
      </c>
      <c r="AF165">
        <v>6300</v>
      </c>
      <c r="AG165">
        <v>6443</v>
      </c>
      <c r="AH165">
        <v>6553</v>
      </c>
      <c r="AI165">
        <v>6667</v>
      </c>
      <c r="AJ165">
        <v>6697</v>
      </c>
      <c r="AK165">
        <v>6941</v>
      </c>
      <c r="AL165">
        <v>7090</v>
      </c>
      <c r="AM165">
        <v>7180</v>
      </c>
      <c r="AN165">
        <v>7280</v>
      </c>
      <c r="AO165">
        <v>7700</v>
      </c>
      <c r="AP165">
        <v>8017</v>
      </c>
      <c r="AQ165">
        <v>7931</v>
      </c>
      <c r="AS165" s="16"/>
      <c r="AT165">
        <v>8260</v>
      </c>
      <c r="AU165">
        <v>8479</v>
      </c>
      <c r="AV165">
        <v>8760</v>
      </c>
    </row>
    <row r="168" spans="1:48">
      <c r="A168" s="5"/>
    </row>
  </sheetData>
  <phoneticPr fontId="9" type="noConversion"/>
  <pageMargins left="0.75" right="0.75" top="1" bottom="1" header="0.5" footer="0.5"/>
  <pageSetup orientation="portrait" r:id="rId1"/>
  <headerFooter alignWithMargins="0">
    <oddFooter>&amp;R14LGBRA-NRGPOD1-6-DOC 34
14BGBRA-STAFFROG1-19A-DOC 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X156"/>
  <sheetViews>
    <sheetView tabSelected="1" zoomScale="80" zoomScaleNormal="80" workbookViewId="0">
      <pane xSplit="1" ySplit="4" topLeftCell="BI11" activePane="bottomRight" state="frozen"/>
      <selection activeCell="BT66" sqref="BT66"/>
      <selection pane="topRight" activeCell="BT66" sqref="BT66"/>
      <selection pane="bottomLeft" activeCell="BT66" sqref="BT66"/>
      <selection pane="bottomRight" activeCell="BT66" sqref="BT66"/>
    </sheetView>
  </sheetViews>
  <sheetFormatPr defaultRowHeight="12.75"/>
  <cols>
    <col min="1" max="1" width="5.5703125" bestFit="1" customWidth="1"/>
    <col min="2" max="2" width="12.28515625" bestFit="1" customWidth="1"/>
    <col min="3" max="3" width="11.28515625" bestFit="1" customWidth="1"/>
    <col min="4" max="4" width="12.28515625" bestFit="1" customWidth="1"/>
    <col min="5" max="5" width="11.28515625" bestFit="1" customWidth="1"/>
    <col min="6" max="6" width="12.28515625" bestFit="1" customWidth="1"/>
    <col min="7" max="7" width="13.85546875" bestFit="1" customWidth="1"/>
    <col min="8" max="8" width="11.28515625" bestFit="1" customWidth="1"/>
    <col min="9" max="12" width="12.28515625" bestFit="1" customWidth="1"/>
    <col min="13" max="15" width="11.28515625" bestFit="1" customWidth="1"/>
    <col min="16" max="17" width="12.28515625" bestFit="1" customWidth="1"/>
    <col min="18" max="26" width="11.28515625" bestFit="1" customWidth="1"/>
    <col min="27" max="28" width="12.28515625" bestFit="1" customWidth="1"/>
    <col min="29" max="29" width="13.85546875" bestFit="1" customWidth="1"/>
    <col min="30" max="30" width="11.28515625" bestFit="1" customWidth="1"/>
    <col min="31" max="31" width="12.28515625" bestFit="1" customWidth="1"/>
    <col min="32" max="33" width="11.28515625" bestFit="1" customWidth="1"/>
    <col min="34" max="34" width="10.42578125" bestFit="1" customWidth="1"/>
    <col min="35" max="37" width="12.28515625" bestFit="1" customWidth="1"/>
    <col min="38" max="38" width="11.28515625" bestFit="1" customWidth="1"/>
    <col min="39" max="39" width="10.140625" bestFit="1" customWidth="1"/>
    <col min="40" max="40" width="11.28515625" bestFit="1" customWidth="1"/>
    <col min="41" max="43" width="12.28515625" bestFit="1" customWidth="1"/>
    <col min="44" max="44" width="13.85546875" bestFit="1" customWidth="1"/>
    <col min="45" max="46" width="11.28515625" bestFit="1" customWidth="1"/>
    <col min="47" max="48" width="12.28515625" bestFit="1" customWidth="1"/>
    <col min="49" max="49" width="13.85546875" bestFit="1" customWidth="1"/>
    <col min="50" max="50" width="12.28515625" bestFit="1" customWidth="1"/>
    <col min="51" max="51" width="13.85546875" bestFit="1" customWidth="1"/>
    <col min="52" max="54" width="12.28515625" bestFit="1" customWidth="1"/>
    <col min="55" max="55" width="11.28515625" bestFit="1" customWidth="1"/>
    <col min="56" max="57" width="12.28515625" bestFit="1" customWidth="1"/>
    <col min="58" max="58" width="13.7109375" bestFit="1" customWidth="1"/>
    <col min="59" max="60" width="12.28515625" bestFit="1" customWidth="1"/>
    <col min="61" max="61" width="11.28515625" bestFit="1" customWidth="1"/>
    <col min="62" max="62" width="11.7109375" bestFit="1" customWidth="1"/>
    <col min="63" max="64" width="11.28515625" bestFit="1" customWidth="1"/>
    <col min="65" max="65" width="12.28515625" bestFit="1" customWidth="1"/>
    <col min="66" max="67" width="11.28515625" bestFit="1" customWidth="1"/>
    <col min="68" max="68" width="11.5703125" bestFit="1" customWidth="1"/>
    <col min="69" max="69" width="12.28515625" bestFit="1" customWidth="1"/>
    <col min="70" max="70" width="9.5703125" bestFit="1" customWidth="1"/>
    <col min="71" max="71" width="12.28515625" bestFit="1" customWidth="1"/>
    <col min="72" max="72" width="11.28515625" bestFit="1" customWidth="1"/>
    <col min="73" max="73" width="9.5703125" bestFit="1" customWidth="1"/>
    <col min="74" max="74" width="12.28515625" bestFit="1" customWidth="1"/>
    <col min="75" max="75" width="9.5703125" bestFit="1" customWidth="1"/>
  </cols>
  <sheetData>
    <row r="2" spans="1:74">
      <c r="AX2" s="13"/>
      <c r="AY2" s="13"/>
      <c r="AZ2" s="13"/>
      <c r="BA2" s="13"/>
      <c r="BB2" s="13"/>
      <c r="BC2" s="13"/>
      <c r="BD2" s="66"/>
      <c r="BE2" s="66"/>
      <c r="BF2" s="13"/>
      <c r="BG2" s="13"/>
      <c r="BH2" s="13"/>
      <c r="BI2" s="13"/>
      <c r="BJ2" s="13"/>
      <c r="BT2" s="57" t="s">
        <v>72</v>
      </c>
      <c r="BU2" s="12"/>
    </row>
    <row r="3" spans="1:74">
      <c r="BT3" s="57" t="s">
        <v>70</v>
      </c>
      <c r="BU3" s="12"/>
      <c r="BV3" s="21"/>
    </row>
    <row r="4" spans="1:74">
      <c r="A4" s="30" t="s">
        <v>68</v>
      </c>
      <c r="B4" s="12" t="s">
        <v>1</v>
      </c>
      <c r="C4" s="13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2" t="s">
        <v>9</v>
      </c>
      <c r="K4" s="13" t="s">
        <v>10</v>
      </c>
      <c r="L4" s="13" t="s">
        <v>11</v>
      </c>
      <c r="M4" s="12" t="s">
        <v>12</v>
      </c>
      <c r="N4" s="13" t="s">
        <v>13</v>
      </c>
      <c r="O4" s="12" t="s">
        <v>14</v>
      </c>
      <c r="P4" s="13" t="s">
        <v>15</v>
      </c>
      <c r="Q4" s="13" t="s">
        <v>16</v>
      </c>
      <c r="R4" s="13" t="s">
        <v>17</v>
      </c>
      <c r="S4" s="12" t="s">
        <v>18</v>
      </c>
      <c r="T4" s="13" t="s">
        <v>19</v>
      </c>
      <c r="U4" s="12" t="s">
        <v>20</v>
      </c>
      <c r="V4" s="13" t="s">
        <v>21</v>
      </c>
      <c r="W4" s="12" t="s">
        <v>22</v>
      </c>
      <c r="X4" s="12" t="s">
        <v>23</v>
      </c>
      <c r="Y4" s="12" t="s">
        <v>24</v>
      </c>
      <c r="Z4" s="13" t="s">
        <v>25</v>
      </c>
      <c r="AA4" s="12" t="s">
        <v>26</v>
      </c>
      <c r="AB4" s="12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2" t="s">
        <v>32</v>
      </c>
      <c r="AH4" s="12" t="s">
        <v>33</v>
      </c>
      <c r="AI4" s="12" t="s">
        <v>34</v>
      </c>
      <c r="AJ4" s="13" t="s">
        <v>35</v>
      </c>
      <c r="AK4" s="13" t="s">
        <v>36</v>
      </c>
      <c r="AL4" s="12" t="s">
        <v>37</v>
      </c>
      <c r="AM4" s="13" t="s">
        <v>38</v>
      </c>
      <c r="AN4" s="12" t="s">
        <v>39</v>
      </c>
      <c r="AO4" s="13" t="s">
        <v>40</v>
      </c>
      <c r="AP4" s="12" t="s">
        <v>41</v>
      </c>
      <c r="AQ4" s="14" t="s">
        <v>42</v>
      </c>
      <c r="AR4" s="13" t="s">
        <v>73</v>
      </c>
      <c r="AS4" s="13" t="s">
        <v>44</v>
      </c>
      <c r="AT4" s="19" t="s">
        <v>45</v>
      </c>
      <c r="AU4" s="13" t="s">
        <v>46</v>
      </c>
      <c r="AV4" s="13" t="s">
        <v>47</v>
      </c>
      <c r="AW4" s="12" t="s">
        <v>48</v>
      </c>
      <c r="AX4" s="12" t="s">
        <v>49</v>
      </c>
      <c r="AY4" s="13" t="s">
        <v>50</v>
      </c>
      <c r="AZ4" s="12" t="s">
        <v>51</v>
      </c>
      <c r="BA4" s="12" t="s">
        <v>52</v>
      </c>
      <c r="BB4" s="12" t="s">
        <v>53</v>
      </c>
      <c r="BC4" s="13" t="s">
        <v>54</v>
      </c>
      <c r="BD4" s="13" t="s">
        <v>55</v>
      </c>
      <c r="BE4" s="63" t="s">
        <v>56</v>
      </c>
      <c r="BF4" s="63" t="s">
        <v>57</v>
      </c>
      <c r="BG4" s="63" t="s">
        <v>58</v>
      </c>
      <c r="BH4" s="64" t="s">
        <v>59</v>
      </c>
      <c r="BI4" s="12" t="s">
        <v>60</v>
      </c>
      <c r="BJ4" s="12" t="s">
        <v>61</v>
      </c>
      <c r="BK4" s="12" t="s">
        <v>62</v>
      </c>
      <c r="BL4" s="13" t="s">
        <v>63</v>
      </c>
      <c r="BM4" s="12" t="s">
        <v>64</v>
      </c>
      <c r="BN4" s="12" t="s">
        <v>65</v>
      </c>
      <c r="BO4" s="13" t="s">
        <v>66</v>
      </c>
      <c r="BP4" s="13" t="s">
        <v>67</v>
      </c>
      <c r="BQ4" s="15" t="s">
        <v>74</v>
      </c>
      <c r="BR4" s="7" t="s">
        <v>69</v>
      </c>
      <c r="BT4" s="57" t="s">
        <v>81</v>
      </c>
      <c r="BU4" s="57" t="s">
        <v>69</v>
      </c>
    </row>
    <row r="5" spans="1:74">
      <c r="A5" s="31">
        <v>1960</v>
      </c>
      <c r="B5" s="12"/>
      <c r="C5" s="13"/>
      <c r="D5" s="12"/>
      <c r="E5" s="13"/>
      <c r="F5" s="13"/>
      <c r="G5" s="13"/>
      <c r="H5" s="13"/>
      <c r="I5" s="13"/>
      <c r="J5" s="12"/>
      <c r="K5" s="13"/>
      <c r="L5" s="13"/>
      <c r="M5" s="12"/>
      <c r="N5" s="13"/>
      <c r="O5" s="12"/>
      <c r="P5" s="13"/>
      <c r="Q5" s="13"/>
      <c r="R5" s="13"/>
      <c r="S5" s="12"/>
      <c r="T5" s="13"/>
      <c r="U5" s="12"/>
      <c r="V5" s="13"/>
      <c r="W5" s="12"/>
      <c r="X5" s="12"/>
      <c r="Y5" s="12"/>
      <c r="Z5" s="13"/>
      <c r="AA5" s="12"/>
      <c r="AB5" s="12"/>
      <c r="AC5" s="13"/>
      <c r="AD5" s="13"/>
      <c r="AE5" s="13"/>
      <c r="AF5" s="13"/>
      <c r="AG5" s="12"/>
      <c r="AH5" s="12"/>
      <c r="AI5" s="12"/>
      <c r="AJ5" s="13"/>
      <c r="AK5" s="13"/>
      <c r="AL5" s="12"/>
      <c r="AM5" s="13"/>
      <c r="AN5" s="12"/>
      <c r="AO5" s="13"/>
      <c r="AP5" s="12"/>
      <c r="AQ5" s="14"/>
      <c r="AS5" s="13"/>
      <c r="AT5" s="19"/>
      <c r="AU5" s="13"/>
      <c r="AV5" s="13"/>
      <c r="AW5" s="12"/>
      <c r="AX5" s="12"/>
      <c r="AY5" s="13"/>
      <c r="AZ5" s="12"/>
      <c r="BA5" s="12"/>
      <c r="BB5" s="12"/>
      <c r="BC5" s="13"/>
      <c r="BD5" s="13"/>
      <c r="BE5" s="13"/>
      <c r="BF5" s="13"/>
      <c r="BG5" s="13"/>
      <c r="BH5" s="12"/>
      <c r="BI5" s="12"/>
      <c r="BJ5" s="12"/>
      <c r="BK5" s="12"/>
      <c r="BL5" s="13"/>
      <c r="BM5" s="12"/>
      <c r="BN5" s="12"/>
      <c r="BO5" s="13"/>
      <c r="BP5" s="13"/>
      <c r="BQ5" s="15"/>
      <c r="BR5" s="7"/>
      <c r="BT5" s="22">
        <f t="shared" ref="BT5:BT14" si="0">SUM(B5,D5,J5,M5,O5,S5,U5,W5:Y5,AA5:AB5,AG5:AI5,AL5,AN5,AP5,AV5:AX5,AZ5:BB5,BH5:BK5,BM5:BN5)</f>
        <v>0</v>
      </c>
    </row>
    <row r="6" spans="1:74">
      <c r="A6" s="31">
        <v>1961</v>
      </c>
      <c r="B6" s="12"/>
      <c r="C6" s="13"/>
      <c r="D6" s="12"/>
      <c r="E6" s="13"/>
      <c r="F6" s="13"/>
      <c r="G6" s="13"/>
      <c r="H6" s="13"/>
      <c r="I6" s="13"/>
      <c r="J6" s="12"/>
      <c r="K6" s="13"/>
      <c r="L6" s="13"/>
      <c r="M6" s="12"/>
      <c r="N6" s="13"/>
      <c r="O6" s="12"/>
      <c r="P6" s="13"/>
      <c r="Q6" s="13"/>
      <c r="R6" s="13"/>
      <c r="S6" s="12"/>
      <c r="T6" s="13"/>
      <c r="U6" s="12"/>
      <c r="V6" s="13"/>
      <c r="W6" s="12"/>
      <c r="X6" s="12"/>
      <c r="Y6" s="12"/>
      <c r="Z6" s="13"/>
      <c r="AA6" s="12"/>
      <c r="AB6" s="12"/>
      <c r="AC6" s="13"/>
      <c r="AD6" s="13"/>
      <c r="AE6" s="13"/>
      <c r="AF6" s="13"/>
      <c r="AG6" s="12"/>
      <c r="AH6" s="12"/>
      <c r="AI6" s="12"/>
      <c r="AJ6" s="13"/>
      <c r="AK6" s="13"/>
      <c r="AL6" s="12"/>
      <c r="AM6" s="13"/>
      <c r="AN6" s="12"/>
      <c r="AO6" s="13"/>
      <c r="AP6" s="12"/>
      <c r="AQ6" s="14"/>
      <c r="AS6" s="13"/>
      <c r="AT6" s="19"/>
      <c r="AU6" s="13"/>
      <c r="AV6" s="13"/>
      <c r="AW6" s="12"/>
      <c r="AX6" s="12"/>
      <c r="AY6" s="13"/>
      <c r="AZ6" s="12"/>
      <c r="BA6" s="12"/>
      <c r="BB6" s="12"/>
      <c r="BC6" s="13"/>
      <c r="BD6" s="13"/>
      <c r="BE6" s="13"/>
      <c r="BF6" s="13"/>
      <c r="BG6" s="13"/>
      <c r="BH6" s="12"/>
      <c r="BI6" s="12"/>
      <c r="BJ6" s="12"/>
      <c r="BK6" s="12"/>
      <c r="BL6" s="13"/>
      <c r="BM6" s="12"/>
      <c r="BN6" s="12"/>
      <c r="BO6" s="13"/>
      <c r="BP6" s="13"/>
      <c r="BQ6" s="15"/>
      <c r="BR6" s="7"/>
      <c r="BT6" s="22">
        <f t="shared" si="0"/>
        <v>0</v>
      </c>
      <c r="BU6" s="11">
        <f>BT6-BT5</f>
        <v>0</v>
      </c>
    </row>
    <row r="7" spans="1:74">
      <c r="A7" s="31">
        <v>1962</v>
      </c>
      <c r="B7" s="12"/>
      <c r="C7" s="13"/>
      <c r="D7" s="12"/>
      <c r="E7" s="13"/>
      <c r="F7" s="13"/>
      <c r="G7" s="13"/>
      <c r="H7" s="13"/>
      <c r="I7" s="13"/>
      <c r="J7" s="12"/>
      <c r="K7" s="13"/>
      <c r="L7" s="13"/>
      <c r="M7" s="12"/>
      <c r="N7" s="13"/>
      <c r="O7" s="12"/>
      <c r="P7" s="13"/>
      <c r="Q7" s="13"/>
      <c r="R7" s="13"/>
      <c r="S7" s="12"/>
      <c r="T7" s="13"/>
      <c r="U7" s="12"/>
      <c r="V7" s="13"/>
      <c r="W7" s="12"/>
      <c r="X7" s="12"/>
      <c r="Y7" s="12"/>
      <c r="Z7" s="13"/>
      <c r="AA7" s="12"/>
      <c r="AB7" s="12"/>
      <c r="AC7" s="13"/>
      <c r="AD7" s="13"/>
      <c r="AE7" s="13"/>
      <c r="AF7" s="13"/>
      <c r="AG7" s="12"/>
      <c r="AH7" s="12"/>
      <c r="AI7" s="12"/>
      <c r="AJ7" s="13"/>
      <c r="AK7" s="13"/>
      <c r="AL7" s="12"/>
      <c r="AM7" s="13"/>
      <c r="AN7" s="12"/>
      <c r="AO7" s="13"/>
      <c r="AP7" s="12"/>
      <c r="AQ7" s="14"/>
      <c r="AS7" s="13"/>
      <c r="AT7" s="19"/>
      <c r="AU7" s="13"/>
      <c r="AV7" s="13"/>
      <c r="AW7" s="12"/>
      <c r="AX7" s="12"/>
      <c r="AY7" s="13"/>
      <c r="AZ7" s="12"/>
      <c r="BA7" s="12"/>
      <c r="BB7" s="12"/>
      <c r="BC7" s="13"/>
      <c r="BD7" s="13"/>
      <c r="BE7" s="13"/>
      <c r="BF7" s="13"/>
      <c r="BG7" s="13"/>
      <c r="BH7" s="12"/>
      <c r="BI7" s="12"/>
      <c r="BJ7" s="12"/>
      <c r="BK7" s="12"/>
      <c r="BL7" s="13"/>
      <c r="BM7" s="12"/>
      <c r="BN7" s="12"/>
      <c r="BO7" s="13"/>
      <c r="BP7" s="13"/>
      <c r="BQ7" s="15"/>
      <c r="BR7" s="7"/>
      <c r="BT7" s="22">
        <f t="shared" si="0"/>
        <v>0</v>
      </c>
      <c r="BU7" s="11">
        <f t="shared" ref="BU7:BU52" si="1">BT7-BT6</f>
        <v>0</v>
      </c>
    </row>
    <row r="8" spans="1:74">
      <c r="A8" s="31">
        <v>1963</v>
      </c>
      <c r="B8" s="12"/>
      <c r="C8" s="13"/>
      <c r="D8" s="12"/>
      <c r="E8" s="13"/>
      <c r="F8" s="13"/>
      <c r="G8" s="13"/>
      <c r="H8" s="13"/>
      <c r="I8" s="13"/>
      <c r="J8" s="12"/>
      <c r="K8" s="13"/>
      <c r="L8" s="13"/>
      <c r="M8" s="12"/>
      <c r="N8" s="13"/>
      <c r="O8" s="12"/>
      <c r="P8" s="13"/>
      <c r="Q8" s="13"/>
      <c r="R8" s="13"/>
      <c r="S8" s="12"/>
      <c r="T8" s="13"/>
      <c r="U8" s="12"/>
      <c r="V8" s="13"/>
      <c r="W8" s="12"/>
      <c r="X8" s="12"/>
      <c r="Y8" s="12"/>
      <c r="Z8" s="13"/>
      <c r="AA8" s="12"/>
      <c r="AB8" s="12"/>
      <c r="AC8" s="13"/>
      <c r="AD8" s="13"/>
      <c r="AE8" s="13"/>
      <c r="AF8" s="13"/>
      <c r="AG8" s="12"/>
      <c r="AH8" s="12"/>
      <c r="AI8" s="12"/>
      <c r="AJ8" s="13"/>
      <c r="AK8" s="13"/>
      <c r="AL8" s="12"/>
      <c r="AM8" s="13"/>
      <c r="AN8" s="12"/>
      <c r="AO8" s="13"/>
      <c r="AP8" s="12"/>
      <c r="AQ8" s="14"/>
      <c r="AS8" s="13"/>
      <c r="AT8" s="19"/>
      <c r="AU8" s="13"/>
      <c r="AV8" s="13"/>
      <c r="AW8" s="12"/>
      <c r="AX8" s="12"/>
      <c r="AY8" s="13"/>
      <c r="AZ8" s="12"/>
      <c r="BA8" s="12"/>
      <c r="BB8" s="12"/>
      <c r="BC8" s="13"/>
      <c r="BD8" s="13"/>
      <c r="BE8" s="13"/>
      <c r="BF8" s="13"/>
      <c r="BG8" s="13"/>
      <c r="BH8" s="12"/>
      <c r="BI8" s="12"/>
      <c r="BJ8" s="12"/>
      <c r="BK8" s="12"/>
      <c r="BL8" s="13"/>
      <c r="BM8" s="12"/>
      <c r="BN8" s="12"/>
      <c r="BO8" s="13"/>
      <c r="BP8" s="13"/>
      <c r="BQ8" s="15"/>
      <c r="BR8" s="7"/>
      <c r="BT8" s="22">
        <f t="shared" si="0"/>
        <v>0</v>
      </c>
      <c r="BU8" s="11">
        <f t="shared" si="1"/>
        <v>0</v>
      </c>
    </row>
    <row r="9" spans="1:74">
      <c r="A9" s="31">
        <v>1964</v>
      </c>
      <c r="B9" s="12"/>
      <c r="C9" s="13"/>
      <c r="D9" s="12"/>
      <c r="E9" s="13"/>
      <c r="F9" s="13"/>
      <c r="G9" s="13"/>
      <c r="H9" s="13"/>
      <c r="I9" s="13"/>
      <c r="J9" s="12"/>
      <c r="K9" s="13"/>
      <c r="L9" s="13"/>
      <c r="M9" s="12"/>
      <c r="N9" s="13"/>
      <c r="O9" s="12"/>
      <c r="P9" s="13"/>
      <c r="Q9" s="13"/>
      <c r="R9" s="13"/>
      <c r="S9" s="12"/>
      <c r="T9" s="13"/>
      <c r="U9" s="12"/>
      <c r="V9" s="13"/>
      <c r="W9" s="12"/>
      <c r="X9" s="12"/>
      <c r="Y9" s="12"/>
      <c r="Z9" s="13"/>
      <c r="AA9" s="12"/>
      <c r="AB9" s="12"/>
      <c r="AC9" s="13"/>
      <c r="AD9" s="13"/>
      <c r="AE9" s="13"/>
      <c r="AF9" s="13"/>
      <c r="AG9" s="12"/>
      <c r="AH9" s="12"/>
      <c r="AI9" s="12"/>
      <c r="AJ9" s="13"/>
      <c r="AK9" s="13"/>
      <c r="AL9" s="12"/>
      <c r="AM9" s="13"/>
      <c r="AN9" s="12"/>
      <c r="AO9" s="13"/>
      <c r="AP9" s="12"/>
      <c r="AQ9" s="14"/>
      <c r="AS9" s="13"/>
      <c r="AT9" s="19"/>
      <c r="AU9" s="13"/>
      <c r="AV9" s="13"/>
      <c r="AW9" s="12"/>
      <c r="AX9" s="12"/>
      <c r="AY9" s="13"/>
      <c r="AZ9" s="12"/>
      <c r="BA9" s="12"/>
      <c r="BB9" s="12"/>
      <c r="BC9" s="13"/>
      <c r="BD9" s="13"/>
      <c r="BE9" s="13"/>
      <c r="BF9" s="13"/>
      <c r="BG9" s="13"/>
      <c r="BH9" s="12"/>
      <c r="BI9" s="12"/>
      <c r="BJ9" s="12"/>
      <c r="BK9" s="12"/>
      <c r="BL9" s="13"/>
      <c r="BM9" s="12"/>
      <c r="BN9" s="12"/>
      <c r="BO9" s="13"/>
      <c r="BP9" s="13"/>
      <c r="BQ9" s="15"/>
      <c r="BR9" s="7"/>
      <c r="BT9" s="22">
        <f t="shared" si="0"/>
        <v>0</v>
      </c>
      <c r="BU9" s="11">
        <f t="shared" si="1"/>
        <v>0</v>
      </c>
    </row>
    <row r="10" spans="1:74">
      <c r="A10" s="31">
        <v>1965</v>
      </c>
      <c r="B10" s="12"/>
      <c r="C10" s="13"/>
      <c r="D10" s="12"/>
      <c r="E10" s="13"/>
      <c r="F10" s="13"/>
      <c r="G10" s="13"/>
      <c r="H10" s="13"/>
      <c r="I10" s="13"/>
      <c r="J10" s="12"/>
      <c r="K10" s="13"/>
      <c r="L10" s="13"/>
      <c r="M10" s="12"/>
      <c r="N10" s="13"/>
      <c r="O10" s="12"/>
      <c r="P10" s="13"/>
      <c r="Q10" s="13"/>
      <c r="R10" s="13"/>
      <c r="S10" s="12"/>
      <c r="T10" s="13"/>
      <c r="U10" s="12"/>
      <c r="V10" s="13"/>
      <c r="W10" s="12"/>
      <c r="X10" s="12"/>
      <c r="Y10" s="12"/>
      <c r="Z10" s="13"/>
      <c r="AA10" s="12"/>
      <c r="AB10" s="12"/>
      <c r="AC10" s="13"/>
      <c r="AD10" s="13"/>
      <c r="AE10" s="13"/>
      <c r="AF10" s="13"/>
      <c r="AG10" s="12"/>
      <c r="AH10" s="12"/>
      <c r="AI10" s="12"/>
      <c r="AJ10" s="13"/>
      <c r="AK10" s="13"/>
      <c r="AL10" s="12"/>
      <c r="AM10" s="13"/>
      <c r="AN10" s="12"/>
      <c r="AO10" s="13"/>
      <c r="AP10" s="12"/>
      <c r="AQ10" s="14"/>
      <c r="AS10" s="13"/>
      <c r="AT10" s="19"/>
      <c r="AU10" s="13"/>
      <c r="AV10" s="13"/>
      <c r="AW10" s="12"/>
      <c r="AX10" s="12"/>
      <c r="AY10" s="13"/>
      <c r="AZ10" s="12"/>
      <c r="BA10" s="12"/>
      <c r="BB10" s="12"/>
      <c r="BC10" s="13"/>
      <c r="BD10" s="13"/>
      <c r="BE10" s="13"/>
      <c r="BF10" s="13"/>
      <c r="BG10" s="13"/>
      <c r="BH10" s="12"/>
      <c r="BI10" s="12"/>
      <c r="BJ10" s="12"/>
      <c r="BK10" s="12"/>
      <c r="BL10" s="13"/>
      <c r="BM10" s="12"/>
      <c r="BN10" s="12"/>
      <c r="BO10" s="13"/>
      <c r="BP10" s="13"/>
      <c r="BQ10" s="15"/>
      <c r="BR10" s="7"/>
      <c r="BT10" s="22">
        <f t="shared" si="0"/>
        <v>0</v>
      </c>
      <c r="BU10" s="11">
        <f t="shared" si="1"/>
        <v>0</v>
      </c>
    </row>
    <row r="11" spans="1:74">
      <c r="A11" s="31">
        <v>1966</v>
      </c>
      <c r="B11" s="12"/>
      <c r="C11" s="13"/>
      <c r="D11" s="12"/>
      <c r="E11" s="13"/>
      <c r="F11" s="13"/>
      <c r="G11" s="13"/>
      <c r="H11" s="13"/>
      <c r="I11" s="13"/>
      <c r="J11" s="12"/>
      <c r="K11" s="13"/>
      <c r="L11" s="13"/>
      <c r="M11" s="12"/>
      <c r="N11" s="13"/>
      <c r="O11" s="12"/>
      <c r="P11" s="13"/>
      <c r="Q11" s="13"/>
      <c r="R11" s="13"/>
      <c r="S11" s="12"/>
      <c r="T11" s="13"/>
      <c r="U11" s="12"/>
      <c r="V11" s="13"/>
      <c r="W11" s="12"/>
      <c r="X11" s="12"/>
      <c r="Y11" s="12"/>
      <c r="Z11" s="13"/>
      <c r="AA11" s="12"/>
      <c r="AB11" s="12"/>
      <c r="AC11" s="13"/>
      <c r="AD11" s="13"/>
      <c r="AE11" s="13"/>
      <c r="AF11" s="13"/>
      <c r="AG11" s="12"/>
      <c r="AH11" s="12"/>
      <c r="AI11" s="12"/>
      <c r="AJ11" s="13"/>
      <c r="AK11" s="13"/>
      <c r="AL11" s="12"/>
      <c r="AM11" s="13"/>
      <c r="AN11" s="12"/>
      <c r="AO11" s="13"/>
      <c r="AP11" s="12"/>
      <c r="AQ11" s="14"/>
      <c r="AS11" s="13"/>
      <c r="AT11" s="19"/>
      <c r="AU11" s="13"/>
      <c r="AV11" s="13"/>
      <c r="AW11" s="12"/>
      <c r="AX11" s="12"/>
      <c r="AY11" s="13"/>
      <c r="AZ11" s="12"/>
      <c r="BA11" s="12"/>
      <c r="BB11" s="12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2"/>
      <c r="BN11" s="12"/>
      <c r="BO11" s="13"/>
      <c r="BP11" s="13"/>
      <c r="BQ11" s="15"/>
      <c r="BR11" s="7"/>
      <c r="BT11" s="22">
        <f t="shared" si="0"/>
        <v>0</v>
      </c>
      <c r="BU11" s="11">
        <f t="shared" si="1"/>
        <v>0</v>
      </c>
    </row>
    <row r="12" spans="1:74">
      <c r="A12" s="31">
        <v>1967</v>
      </c>
      <c r="B12" s="12"/>
      <c r="C12" s="13"/>
      <c r="D12" s="12"/>
      <c r="E12" s="13"/>
      <c r="F12" s="13"/>
      <c r="G12" s="13"/>
      <c r="H12" s="13"/>
      <c r="I12" s="13"/>
      <c r="J12" s="12"/>
      <c r="K12" s="13"/>
      <c r="L12" s="13"/>
      <c r="M12" s="12"/>
      <c r="N12" s="13"/>
      <c r="O12" s="12"/>
      <c r="P12" s="13"/>
      <c r="Q12" s="13"/>
      <c r="R12" s="13"/>
      <c r="S12" s="12"/>
      <c r="T12" s="13"/>
      <c r="U12" s="12"/>
      <c r="V12" s="13"/>
      <c r="W12" s="12"/>
      <c r="X12" s="12"/>
      <c r="Y12" s="12"/>
      <c r="Z12" s="13"/>
      <c r="AA12" s="12"/>
      <c r="AB12" s="12"/>
      <c r="AC12" s="13"/>
      <c r="AD12" s="13"/>
      <c r="AE12" s="13"/>
      <c r="AF12" s="13"/>
      <c r="AG12" s="12"/>
      <c r="AH12" s="12"/>
      <c r="AI12" s="12"/>
      <c r="AJ12" s="13"/>
      <c r="AK12" s="13"/>
      <c r="AL12" s="12"/>
      <c r="AM12" s="13"/>
      <c r="AN12" s="12"/>
      <c r="AO12" s="13"/>
      <c r="AP12" s="12"/>
      <c r="AQ12" s="14"/>
      <c r="AS12" s="13"/>
      <c r="AT12" s="19"/>
      <c r="AU12" s="13"/>
      <c r="AV12" s="13"/>
      <c r="AW12" s="12"/>
      <c r="AX12" s="12"/>
      <c r="AY12" s="13"/>
      <c r="AZ12" s="12"/>
      <c r="BA12" s="12"/>
      <c r="BB12" s="12"/>
      <c r="BC12" s="23"/>
      <c r="BD12" s="23"/>
      <c r="BE12" s="23"/>
      <c r="BF12" s="23"/>
      <c r="BG12" s="23"/>
      <c r="BH12" s="23"/>
      <c r="BI12" s="23"/>
      <c r="BJ12" s="23"/>
      <c r="BK12" s="23"/>
      <c r="BL12" s="13"/>
      <c r="BM12" s="12"/>
      <c r="BN12" s="12"/>
      <c r="BO12" s="13"/>
      <c r="BP12" s="13"/>
      <c r="BQ12" s="15"/>
      <c r="BR12" s="7"/>
      <c r="BT12" s="22">
        <f t="shared" si="0"/>
        <v>0</v>
      </c>
      <c r="BU12" s="11">
        <f t="shared" si="1"/>
        <v>0</v>
      </c>
    </row>
    <row r="13" spans="1:74">
      <c r="A13" s="31">
        <v>1968</v>
      </c>
      <c r="B13" s="12"/>
      <c r="C13" s="13"/>
      <c r="D13" s="12"/>
      <c r="E13" s="13"/>
      <c r="F13" s="13"/>
      <c r="G13" s="13"/>
      <c r="H13" s="13"/>
      <c r="I13" s="13"/>
      <c r="J13" s="12"/>
      <c r="K13" s="13"/>
      <c r="L13" s="13"/>
      <c r="M13" s="12"/>
      <c r="N13" s="13"/>
      <c r="O13" s="12"/>
      <c r="P13" s="13"/>
      <c r="Q13" s="13"/>
      <c r="R13" s="13"/>
      <c r="S13" s="12"/>
      <c r="T13" s="13"/>
      <c r="U13" s="12"/>
      <c r="V13" s="13"/>
      <c r="W13" s="12"/>
      <c r="X13" s="12"/>
      <c r="Y13" s="12"/>
      <c r="Z13" s="13"/>
      <c r="AA13" s="12"/>
      <c r="AB13" s="12"/>
      <c r="AC13" s="13"/>
      <c r="AD13" s="13"/>
      <c r="AE13" s="13"/>
      <c r="AF13" s="13"/>
      <c r="AG13" s="12"/>
      <c r="AH13" s="12"/>
      <c r="AI13" s="12"/>
      <c r="AJ13" s="13"/>
      <c r="AK13" s="13"/>
      <c r="AL13" s="12"/>
      <c r="AM13" s="13"/>
      <c r="AN13" s="12"/>
      <c r="AO13" s="13"/>
      <c r="AP13" s="12"/>
      <c r="AQ13" s="14"/>
      <c r="AS13" s="13"/>
      <c r="AT13" s="19"/>
      <c r="AU13" s="13"/>
      <c r="AV13" s="13"/>
      <c r="AW13" s="12"/>
      <c r="AX13" s="12"/>
      <c r="AY13" s="13"/>
      <c r="AZ13" s="12"/>
      <c r="BA13" s="12"/>
      <c r="BB13" s="12"/>
      <c r="BC13" s="13"/>
      <c r="BD13" s="13"/>
      <c r="BE13" s="13"/>
      <c r="BF13" s="13"/>
      <c r="BG13" s="13"/>
      <c r="BH13" s="12"/>
      <c r="BI13" s="12"/>
      <c r="BJ13" s="12"/>
      <c r="BK13" s="12"/>
      <c r="BL13" s="13"/>
      <c r="BM13" s="12"/>
      <c r="BN13" s="12"/>
      <c r="BO13" s="13"/>
      <c r="BP13" s="13"/>
      <c r="BQ13" s="15"/>
      <c r="BR13" s="7"/>
      <c r="BT13" s="22">
        <f t="shared" si="0"/>
        <v>0</v>
      </c>
      <c r="BU13" s="11">
        <f t="shared" si="1"/>
        <v>0</v>
      </c>
    </row>
    <row r="14" spans="1:74">
      <c r="A14" s="31">
        <v>1969</v>
      </c>
      <c r="B14" s="12"/>
      <c r="C14" s="13"/>
      <c r="D14" s="12"/>
      <c r="E14" s="13"/>
      <c r="F14" s="13"/>
      <c r="G14" s="13"/>
      <c r="H14" s="13"/>
      <c r="I14" s="13"/>
      <c r="J14" s="12"/>
      <c r="K14" s="13"/>
      <c r="L14" s="13"/>
      <c r="M14" s="12"/>
      <c r="N14" s="13"/>
      <c r="O14" s="12"/>
      <c r="P14" s="13"/>
      <c r="Q14" s="13"/>
      <c r="R14" s="13"/>
      <c r="S14" s="12"/>
      <c r="T14" s="13"/>
      <c r="U14" s="12"/>
      <c r="V14" s="13"/>
      <c r="W14" s="12"/>
      <c r="X14" s="12"/>
      <c r="Y14" s="12"/>
      <c r="Z14" s="13"/>
      <c r="AA14" s="12"/>
      <c r="AB14" s="12"/>
      <c r="AC14" s="13"/>
      <c r="AD14" s="13"/>
      <c r="AE14" s="13"/>
      <c r="AF14" s="13"/>
      <c r="AG14" s="12"/>
      <c r="AH14" s="12"/>
      <c r="AI14" s="12"/>
      <c r="AJ14" s="13"/>
      <c r="AK14" s="13"/>
      <c r="AL14" s="12"/>
      <c r="AM14" s="13"/>
      <c r="AN14" s="12"/>
      <c r="AO14" s="13"/>
      <c r="AP14" s="12"/>
      <c r="AQ14" s="14"/>
      <c r="AS14" s="13"/>
      <c r="AT14" s="19"/>
      <c r="AU14" s="13"/>
      <c r="AV14" s="13"/>
      <c r="AW14" s="12"/>
      <c r="AX14" s="12"/>
      <c r="AY14" s="13"/>
      <c r="AZ14" s="12"/>
      <c r="BA14" s="12"/>
      <c r="BB14" s="12"/>
      <c r="BC14" s="13"/>
      <c r="BD14" s="13"/>
      <c r="BE14" s="13"/>
      <c r="BF14" s="13"/>
      <c r="BG14" s="13"/>
      <c r="BH14" s="12"/>
      <c r="BI14" s="12"/>
      <c r="BJ14" s="12"/>
      <c r="BK14" s="12"/>
      <c r="BL14" s="13"/>
      <c r="BM14" s="12"/>
      <c r="BN14" s="12"/>
      <c r="BO14" s="13"/>
      <c r="BP14" s="13"/>
      <c r="BQ14" s="15"/>
      <c r="BR14" s="7"/>
      <c r="BT14" s="22">
        <f t="shared" si="0"/>
        <v>0</v>
      </c>
      <c r="BU14" s="11">
        <f t="shared" si="1"/>
        <v>0</v>
      </c>
    </row>
    <row r="15" spans="1:74">
      <c r="A15" s="34">
        <v>1970</v>
      </c>
      <c r="B15" s="50">
        <v>104764</v>
      </c>
      <c r="C15" s="50">
        <v>9242</v>
      </c>
      <c r="D15" s="50">
        <v>75283</v>
      </c>
      <c r="E15" s="50">
        <v>14625</v>
      </c>
      <c r="F15" s="50">
        <v>230006</v>
      </c>
      <c r="G15" s="50">
        <v>620100</v>
      </c>
      <c r="H15" s="50">
        <v>7624</v>
      </c>
      <c r="I15" s="50">
        <v>27560</v>
      </c>
      <c r="J15" s="50">
        <v>19196</v>
      </c>
      <c r="K15" s="50">
        <v>32059</v>
      </c>
      <c r="L15" s="50">
        <v>38040</v>
      </c>
      <c r="M15" s="50">
        <v>25250</v>
      </c>
      <c r="N15" s="50">
        <v>13060</v>
      </c>
      <c r="O15" s="50">
        <v>5480</v>
      </c>
      <c r="P15" s="50">
        <v>528865</v>
      </c>
      <c r="Q15" s="50">
        <v>205334</v>
      </c>
      <c r="R15" s="50">
        <v>4455</v>
      </c>
      <c r="S15" s="50">
        <v>7065</v>
      </c>
      <c r="T15" s="50">
        <v>39184</v>
      </c>
      <c r="U15" s="50">
        <v>3551</v>
      </c>
      <c r="V15" s="50">
        <v>3669</v>
      </c>
      <c r="W15" s="50">
        <v>10096</v>
      </c>
      <c r="X15" s="50">
        <v>7787</v>
      </c>
      <c r="Y15" s="50">
        <v>14889</v>
      </c>
      <c r="Z15" s="50">
        <v>11859</v>
      </c>
      <c r="AA15" s="50">
        <v>17004</v>
      </c>
      <c r="AB15" s="50">
        <v>29507</v>
      </c>
      <c r="AC15" s="50">
        <v>490265</v>
      </c>
      <c r="AD15" s="50">
        <v>10720</v>
      </c>
      <c r="AE15" s="50">
        <v>35992</v>
      </c>
      <c r="AF15" s="50">
        <v>34434</v>
      </c>
      <c r="AG15" s="50">
        <v>8778</v>
      </c>
      <c r="AH15" s="50">
        <v>2892</v>
      </c>
      <c r="AI15" s="50">
        <v>69305</v>
      </c>
      <c r="AJ15" s="50">
        <v>105216</v>
      </c>
      <c r="AK15" s="50">
        <v>103047</v>
      </c>
      <c r="AL15" s="50">
        <v>12756</v>
      </c>
      <c r="AM15" s="50">
        <v>3379</v>
      </c>
      <c r="AN15" s="50">
        <v>13481</v>
      </c>
      <c r="AO15" s="50">
        <v>97115</v>
      </c>
      <c r="AP15" s="50">
        <v>69030</v>
      </c>
      <c r="AQ15" s="50">
        <v>28035</v>
      </c>
      <c r="AR15" s="50">
        <v>1267792</v>
      </c>
      <c r="AS15" s="50">
        <v>52586</v>
      </c>
      <c r="AT15" s="50">
        <v>20626</v>
      </c>
      <c r="AU15" s="50">
        <v>88187</v>
      </c>
      <c r="AV15" s="50">
        <v>11233</v>
      </c>
      <c r="AW15" s="50">
        <v>344311</v>
      </c>
      <c r="AX15" s="50">
        <v>25267</v>
      </c>
      <c r="AY15" s="50">
        <v>348753</v>
      </c>
      <c r="AZ15" s="50">
        <v>75955</v>
      </c>
      <c r="BA15" s="50">
        <v>522329</v>
      </c>
      <c r="BB15" s="50">
        <v>227222</v>
      </c>
      <c r="BC15" s="50">
        <v>36290</v>
      </c>
      <c r="BD15" s="50">
        <v>37742</v>
      </c>
      <c r="BE15" s="50">
        <v>50836</v>
      </c>
      <c r="BF15" s="50">
        <v>30727</v>
      </c>
      <c r="BG15" s="50">
        <v>120413</v>
      </c>
      <c r="BH15" s="50">
        <v>83692</v>
      </c>
      <c r="BI15" s="50">
        <v>14839</v>
      </c>
      <c r="BJ15" s="50">
        <v>15559</v>
      </c>
      <c r="BK15" s="50">
        <v>13642</v>
      </c>
      <c r="BL15" s="50">
        <v>8112</v>
      </c>
      <c r="BM15" s="50">
        <v>169487</v>
      </c>
      <c r="BN15" s="50">
        <v>6308</v>
      </c>
      <c r="BO15" s="50">
        <v>16087</v>
      </c>
      <c r="BP15" s="50">
        <v>11453</v>
      </c>
      <c r="BQ15" s="62">
        <f t="shared" ref="BQ15:BQ57" si="2">SUM(B15:BP15)</f>
        <v>6789447</v>
      </c>
      <c r="BR15" s="33"/>
      <c r="BS15" s="33"/>
      <c r="BT15" s="51">
        <f t="shared" ref="BT15:BT55" si="3">SUM(B15,D15,J15,M15,O15,S15,U15,W15:Y15,AA15:AB15,AG15:AI15,AL15,AN15,AP15,AW15:AX15,AZ15:BB15,BH15:BK15,BM15:BN15)</f>
        <v>1994725</v>
      </c>
      <c r="BU15" s="52"/>
      <c r="BV15" s="33"/>
    </row>
    <row r="16" spans="1:74">
      <c r="A16" s="34">
        <f>A15+1</f>
        <v>1971</v>
      </c>
      <c r="B16" s="50">
        <v>109989</v>
      </c>
      <c r="C16" s="50">
        <v>9794</v>
      </c>
      <c r="D16" s="50">
        <v>76857</v>
      </c>
      <c r="E16" s="50">
        <v>15084</v>
      </c>
      <c r="F16" s="50">
        <v>232831</v>
      </c>
      <c r="G16" s="50">
        <v>665983</v>
      </c>
      <c r="H16" s="50">
        <v>7690</v>
      </c>
      <c r="I16" s="50">
        <v>30980</v>
      </c>
      <c r="J16" s="50">
        <v>21981</v>
      </c>
      <c r="K16" s="50">
        <v>34721</v>
      </c>
      <c r="L16" s="50">
        <v>43312</v>
      </c>
      <c r="M16" s="50">
        <v>26252</v>
      </c>
      <c r="N16" s="50">
        <v>13737</v>
      </c>
      <c r="O16" s="50">
        <v>5674</v>
      </c>
      <c r="P16" s="50">
        <v>531139</v>
      </c>
      <c r="Q16" s="50">
        <v>211230</v>
      </c>
      <c r="R16" s="50">
        <v>4691</v>
      </c>
      <c r="S16" s="50">
        <v>7147</v>
      </c>
      <c r="T16" s="50">
        <v>39789</v>
      </c>
      <c r="U16" s="50">
        <v>3811</v>
      </c>
      <c r="V16" s="50">
        <v>4079</v>
      </c>
      <c r="W16" s="50">
        <v>10067</v>
      </c>
      <c r="X16" s="50">
        <v>7863</v>
      </c>
      <c r="Y16" s="50">
        <v>15652</v>
      </c>
      <c r="Z16" s="50">
        <v>12640</v>
      </c>
      <c r="AA16" s="50">
        <v>20028</v>
      </c>
      <c r="AB16" s="50">
        <v>32754</v>
      </c>
      <c r="AC16" s="50">
        <v>503239</v>
      </c>
      <c r="AD16" s="50">
        <v>10618</v>
      </c>
      <c r="AE16" s="50">
        <v>38186</v>
      </c>
      <c r="AF16" s="50">
        <v>34565</v>
      </c>
      <c r="AG16" s="50">
        <v>8927</v>
      </c>
      <c r="AH16" s="50">
        <v>2963</v>
      </c>
      <c r="AI16" s="50">
        <v>73627</v>
      </c>
      <c r="AJ16" s="50">
        <v>117855</v>
      </c>
      <c r="AK16" s="50">
        <v>107434</v>
      </c>
      <c r="AL16" s="50">
        <v>13730</v>
      </c>
      <c r="AM16" s="50">
        <v>3472</v>
      </c>
      <c r="AN16" s="50">
        <v>13837</v>
      </c>
      <c r="AO16" s="50">
        <v>106398</v>
      </c>
      <c r="AP16" s="50">
        <v>73060</v>
      </c>
      <c r="AQ16" s="50">
        <v>30893</v>
      </c>
      <c r="AR16" s="50">
        <v>1320911</v>
      </c>
      <c r="AS16" s="50">
        <v>55672</v>
      </c>
      <c r="AT16" s="50">
        <v>21480</v>
      </c>
      <c r="AU16" s="50">
        <v>91404</v>
      </c>
      <c r="AV16" s="50">
        <v>12609</v>
      </c>
      <c r="AW16" s="50">
        <v>360440</v>
      </c>
      <c r="AX16" s="50">
        <v>27455</v>
      </c>
      <c r="AY16" s="50">
        <v>363911</v>
      </c>
      <c r="AZ16" s="50">
        <v>92435</v>
      </c>
      <c r="BA16" s="50">
        <v>561327</v>
      </c>
      <c r="BB16" s="50">
        <v>242296</v>
      </c>
      <c r="BC16" s="50">
        <v>38150</v>
      </c>
      <c r="BD16" s="50">
        <v>39562</v>
      </c>
      <c r="BE16" s="50">
        <v>51752</v>
      </c>
      <c r="BF16" s="50">
        <v>31741</v>
      </c>
      <c r="BG16" s="50">
        <v>129778</v>
      </c>
      <c r="BH16" s="50">
        <v>93464</v>
      </c>
      <c r="BI16" s="50">
        <v>15661</v>
      </c>
      <c r="BJ16" s="50">
        <v>15979</v>
      </c>
      <c r="BK16" s="50">
        <v>13769</v>
      </c>
      <c r="BL16" s="50">
        <v>7872</v>
      </c>
      <c r="BM16" s="50">
        <v>175161</v>
      </c>
      <c r="BN16" s="50">
        <v>6999</v>
      </c>
      <c r="BO16" s="50">
        <v>15970</v>
      </c>
      <c r="BP16" s="50">
        <v>11437</v>
      </c>
      <c r="BQ16" s="62">
        <f t="shared" si="2"/>
        <v>7131814</v>
      </c>
      <c r="BR16" s="52">
        <f>BQ16-BQ15</f>
        <v>342367</v>
      </c>
      <c r="BS16" s="33"/>
      <c r="BT16" s="51">
        <f t="shared" si="3"/>
        <v>2129205</v>
      </c>
      <c r="BU16" s="52">
        <f t="shared" si="1"/>
        <v>134480</v>
      </c>
      <c r="BV16" s="33"/>
    </row>
    <row r="17" spans="1:74">
      <c r="A17" s="34">
        <f t="shared" ref="A17:A34" si="4">A16+1</f>
        <v>1972</v>
      </c>
      <c r="B17" s="50">
        <v>115400</v>
      </c>
      <c r="C17" s="50">
        <v>10601</v>
      </c>
      <c r="D17" s="50">
        <v>78600</v>
      </c>
      <c r="E17" s="50">
        <v>15600</v>
      </c>
      <c r="F17" s="50">
        <v>235900</v>
      </c>
      <c r="G17" s="50">
        <v>720000</v>
      </c>
      <c r="H17" s="50">
        <v>7800</v>
      </c>
      <c r="I17" s="50">
        <v>34901</v>
      </c>
      <c r="J17" s="50">
        <v>26200</v>
      </c>
      <c r="K17" s="50">
        <v>38100</v>
      </c>
      <c r="L17" s="50">
        <v>50101</v>
      </c>
      <c r="M17" s="50">
        <v>27500</v>
      </c>
      <c r="N17" s="50">
        <v>14900</v>
      </c>
      <c r="O17" s="50">
        <v>5900</v>
      </c>
      <c r="P17" s="50">
        <v>537400</v>
      </c>
      <c r="Q17" s="50">
        <v>217600</v>
      </c>
      <c r="R17" s="50">
        <v>5200</v>
      </c>
      <c r="S17" s="50">
        <v>7300</v>
      </c>
      <c r="T17" s="50">
        <v>40500</v>
      </c>
      <c r="U17" s="50">
        <v>4100</v>
      </c>
      <c r="V17" s="50">
        <v>4600</v>
      </c>
      <c r="W17" s="50">
        <v>10100</v>
      </c>
      <c r="X17" s="50">
        <v>8000</v>
      </c>
      <c r="Y17" s="50">
        <v>16600</v>
      </c>
      <c r="Z17" s="50">
        <v>13701</v>
      </c>
      <c r="AA17" s="50">
        <v>24600</v>
      </c>
      <c r="AB17" s="50">
        <v>36100</v>
      </c>
      <c r="AC17" s="50">
        <v>529300</v>
      </c>
      <c r="AD17" s="50">
        <v>10900</v>
      </c>
      <c r="AE17" s="50">
        <v>41200</v>
      </c>
      <c r="AF17" s="50">
        <v>34700</v>
      </c>
      <c r="AG17" s="50">
        <v>9200</v>
      </c>
      <c r="AH17" s="50">
        <v>3101</v>
      </c>
      <c r="AI17" s="50">
        <v>78801</v>
      </c>
      <c r="AJ17" s="50">
        <v>131800</v>
      </c>
      <c r="AK17" s="50">
        <v>113700</v>
      </c>
      <c r="AL17" s="50">
        <v>14700</v>
      </c>
      <c r="AM17" s="50">
        <v>3601</v>
      </c>
      <c r="AN17" s="50">
        <v>14300</v>
      </c>
      <c r="AO17" s="50">
        <v>116400</v>
      </c>
      <c r="AP17" s="50">
        <v>78500</v>
      </c>
      <c r="AQ17" s="50">
        <v>35601</v>
      </c>
      <c r="AR17" s="50">
        <v>1381700</v>
      </c>
      <c r="AS17" s="50">
        <v>59500</v>
      </c>
      <c r="AT17" s="50">
        <v>22900</v>
      </c>
      <c r="AU17" s="50">
        <v>94400</v>
      </c>
      <c r="AV17" s="50">
        <v>14300</v>
      </c>
      <c r="AW17" s="50">
        <v>380701</v>
      </c>
      <c r="AX17" s="50">
        <v>30601</v>
      </c>
      <c r="AY17" s="50">
        <v>389401</v>
      </c>
      <c r="AZ17" s="50">
        <v>109300</v>
      </c>
      <c r="BA17" s="50">
        <v>604500</v>
      </c>
      <c r="BB17" s="50">
        <v>260300</v>
      </c>
      <c r="BC17" s="50">
        <v>40400</v>
      </c>
      <c r="BD17" s="50">
        <v>43200</v>
      </c>
      <c r="BE17" s="50">
        <v>55200</v>
      </c>
      <c r="BF17" s="50">
        <v>33400</v>
      </c>
      <c r="BG17" s="50">
        <v>140100</v>
      </c>
      <c r="BH17" s="50">
        <v>107300</v>
      </c>
      <c r="BI17" s="50">
        <v>16900</v>
      </c>
      <c r="BJ17" s="50">
        <v>16700</v>
      </c>
      <c r="BK17" s="50">
        <v>14100</v>
      </c>
      <c r="BL17" s="50">
        <v>7900</v>
      </c>
      <c r="BM17" s="50">
        <v>184100</v>
      </c>
      <c r="BN17" s="50">
        <v>7800</v>
      </c>
      <c r="BO17" s="50">
        <v>16000</v>
      </c>
      <c r="BP17" s="50">
        <v>11700</v>
      </c>
      <c r="BQ17" s="62">
        <f t="shared" si="2"/>
        <v>7565511</v>
      </c>
      <c r="BR17" s="52">
        <f t="shared" ref="BR17:BR52" si="5">BQ17-BQ16</f>
        <v>433697</v>
      </c>
      <c r="BS17" s="33"/>
      <c r="BT17" s="51">
        <f t="shared" si="3"/>
        <v>2291304</v>
      </c>
      <c r="BU17" s="52">
        <f t="shared" si="1"/>
        <v>162099</v>
      </c>
      <c r="BV17" s="33"/>
    </row>
    <row r="18" spans="1:74">
      <c r="A18" s="34">
        <f t="shared" si="4"/>
        <v>1973</v>
      </c>
      <c r="B18" s="50">
        <v>120103</v>
      </c>
      <c r="C18" s="50">
        <v>11600</v>
      </c>
      <c r="D18" s="50">
        <v>80902</v>
      </c>
      <c r="E18" s="50">
        <v>16000</v>
      </c>
      <c r="F18" s="50">
        <v>247306</v>
      </c>
      <c r="G18" s="50">
        <v>776219</v>
      </c>
      <c r="H18" s="50">
        <v>7900</v>
      </c>
      <c r="I18" s="50">
        <v>37902</v>
      </c>
      <c r="J18" s="50">
        <v>31901</v>
      </c>
      <c r="K18" s="50">
        <v>42501</v>
      </c>
      <c r="L18" s="50">
        <v>58001</v>
      </c>
      <c r="M18" s="50">
        <v>28801</v>
      </c>
      <c r="N18" s="50">
        <v>16500</v>
      </c>
      <c r="O18" s="50">
        <v>6100</v>
      </c>
      <c r="P18" s="50">
        <v>549414</v>
      </c>
      <c r="Q18" s="50">
        <v>222906</v>
      </c>
      <c r="R18" s="50">
        <v>6000</v>
      </c>
      <c r="S18" s="50">
        <v>7500</v>
      </c>
      <c r="T18" s="50">
        <v>40401</v>
      </c>
      <c r="U18" s="50">
        <v>4300</v>
      </c>
      <c r="V18" s="50">
        <v>5000</v>
      </c>
      <c r="W18" s="50">
        <v>10400</v>
      </c>
      <c r="X18" s="50">
        <v>8200</v>
      </c>
      <c r="Y18" s="50">
        <v>17500</v>
      </c>
      <c r="Z18" s="50">
        <v>14900</v>
      </c>
      <c r="AA18" s="50">
        <v>30201</v>
      </c>
      <c r="AB18" s="50">
        <v>37601</v>
      </c>
      <c r="AC18" s="50">
        <v>578214</v>
      </c>
      <c r="AD18" s="50">
        <v>12100</v>
      </c>
      <c r="AE18" s="50">
        <v>44601</v>
      </c>
      <c r="AF18" s="50">
        <v>34701</v>
      </c>
      <c r="AG18" s="50">
        <v>9500</v>
      </c>
      <c r="AH18" s="50">
        <v>3302</v>
      </c>
      <c r="AI18" s="50">
        <v>83203</v>
      </c>
      <c r="AJ18" s="50">
        <v>143604</v>
      </c>
      <c r="AK18" s="50">
        <v>123804</v>
      </c>
      <c r="AL18" s="50">
        <v>15201</v>
      </c>
      <c r="AM18" s="50">
        <v>3803</v>
      </c>
      <c r="AN18" s="50">
        <v>14600</v>
      </c>
      <c r="AO18" s="50">
        <v>122003</v>
      </c>
      <c r="AP18" s="50">
        <v>85003</v>
      </c>
      <c r="AQ18" s="50">
        <v>42501</v>
      </c>
      <c r="AR18" s="50">
        <v>1429636</v>
      </c>
      <c r="AS18" s="50">
        <v>61802</v>
      </c>
      <c r="AT18" s="50">
        <v>25301</v>
      </c>
      <c r="AU18" s="50">
        <v>98002</v>
      </c>
      <c r="AV18" s="50">
        <v>15901</v>
      </c>
      <c r="AW18" s="50">
        <v>403910</v>
      </c>
      <c r="AX18" s="50">
        <v>35002</v>
      </c>
      <c r="AY18" s="50">
        <v>435911</v>
      </c>
      <c r="AZ18" s="50">
        <v>116604</v>
      </c>
      <c r="BA18" s="50">
        <v>634216</v>
      </c>
      <c r="BB18" s="50">
        <v>272508</v>
      </c>
      <c r="BC18" s="50">
        <v>42601</v>
      </c>
      <c r="BD18" s="50">
        <v>49801</v>
      </c>
      <c r="BE18" s="50">
        <v>64402</v>
      </c>
      <c r="BF18" s="50">
        <v>35901</v>
      </c>
      <c r="BG18" s="50">
        <v>150204</v>
      </c>
      <c r="BH18" s="50">
        <v>123103</v>
      </c>
      <c r="BI18" s="50">
        <v>18400</v>
      </c>
      <c r="BJ18" s="50">
        <v>17603</v>
      </c>
      <c r="BK18" s="50">
        <v>14600</v>
      </c>
      <c r="BL18" s="50">
        <v>9000</v>
      </c>
      <c r="BM18" s="50">
        <v>197405</v>
      </c>
      <c r="BN18" s="50">
        <v>8300</v>
      </c>
      <c r="BO18" s="50">
        <v>16798</v>
      </c>
      <c r="BP18" s="50">
        <v>12601</v>
      </c>
      <c r="BQ18" s="62">
        <f t="shared" si="2"/>
        <v>8041711</v>
      </c>
      <c r="BR18" s="52">
        <f t="shared" si="5"/>
        <v>476200</v>
      </c>
      <c r="BS18" s="33"/>
      <c r="BT18" s="51">
        <f t="shared" si="3"/>
        <v>2435969</v>
      </c>
      <c r="BU18" s="52">
        <f t="shared" si="1"/>
        <v>144665</v>
      </c>
      <c r="BV18" s="33"/>
    </row>
    <row r="19" spans="1:74">
      <c r="A19" s="34">
        <f t="shared" si="4"/>
        <v>1974</v>
      </c>
      <c r="B19" s="50">
        <v>122204</v>
      </c>
      <c r="C19" s="50">
        <v>12700</v>
      </c>
      <c r="D19" s="50">
        <v>89403</v>
      </c>
      <c r="E19" s="50">
        <v>16801</v>
      </c>
      <c r="F19" s="50">
        <v>248409</v>
      </c>
      <c r="G19" s="50">
        <v>840730</v>
      </c>
      <c r="H19" s="50">
        <v>8200</v>
      </c>
      <c r="I19" s="50">
        <v>42102</v>
      </c>
      <c r="J19" s="50">
        <v>36101</v>
      </c>
      <c r="K19" s="50">
        <v>47502</v>
      </c>
      <c r="L19" s="50">
        <v>64802</v>
      </c>
      <c r="M19" s="50">
        <v>30401</v>
      </c>
      <c r="N19" s="50">
        <v>17702</v>
      </c>
      <c r="O19" s="50">
        <v>6600</v>
      </c>
      <c r="P19" s="50">
        <v>558921</v>
      </c>
      <c r="Q19" s="50">
        <v>227408</v>
      </c>
      <c r="R19" s="50">
        <v>6801</v>
      </c>
      <c r="S19" s="50">
        <v>7701</v>
      </c>
      <c r="T19" s="50">
        <v>40302</v>
      </c>
      <c r="U19" s="50">
        <v>4700</v>
      </c>
      <c r="V19" s="50">
        <v>5701</v>
      </c>
      <c r="W19" s="50">
        <v>10500</v>
      </c>
      <c r="X19" s="50">
        <v>8301</v>
      </c>
      <c r="Y19" s="50">
        <v>18202</v>
      </c>
      <c r="Z19" s="50">
        <v>15701</v>
      </c>
      <c r="AA19" s="50">
        <v>30802</v>
      </c>
      <c r="AB19" s="50">
        <v>39901</v>
      </c>
      <c r="AC19" s="50">
        <v>595321</v>
      </c>
      <c r="AD19" s="50">
        <v>13100</v>
      </c>
      <c r="AE19" s="50">
        <v>46802</v>
      </c>
      <c r="AF19" s="50">
        <v>36301</v>
      </c>
      <c r="AG19" s="50">
        <v>9600</v>
      </c>
      <c r="AH19" s="50">
        <v>3401</v>
      </c>
      <c r="AI19" s="50">
        <v>86903</v>
      </c>
      <c r="AJ19" s="50">
        <v>157006</v>
      </c>
      <c r="AK19" s="50">
        <v>127705</v>
      </c>
      <c r="AL19" s="50">
        <v>16402</v>
      </c>
      <c r="AM19" s="50">
        <v>3901</v>
      </c>
      <c r="AN19" s="50">
        <v>14701</v>
      </c>
      <c r="AO19" s="50">
        <v>131005</v>
      </c>
      <c r="AP19" s="50">
        <v>93103</v>
      </c>
      <c r="AQ19" s="50">
        <v>47603</v>
      </c>
      <c r="AR19" s="50">
        <v>1478952</v>
      </c>
      <c r="AS19" s="50">
        <v>62502</v>
      </c>
      <c r="AT19" s="50">
        <v>28702</v>
      </c>
      <c r="AU19" s="50">
        <v>103504</v>
      </c>
      <c r="AV19" s="50">
        <v>17901</v>
      </c>
      <c r="AW19" s="50">
        <v>423516</v>
      </c>
      <c r="AX19" s="50">
        <v>37402</v>
      </c>
      <c r="AY19" s="50">
        <v>471117</v>
      </c>
      <c r="AZ19" s="50">
        <v>132305</v>
      </c>
      <c r="BA19" s="50">
        <v>657123</v>
      </c>
      <c r="BB19" s="50">
        <v>282810</v>
      </c>
      <c r="BC19" s="50">
        <v>44702</v>
      </c>
      <c r="BD19" s="50">
        <v>52402</v>
      </c>
      <c r="BE19" s="50">
        <v>69802</v>
      </c>
      <c r="BF19" s="50">
        <v>38602</v>
      </c>
      <c r="BG19" s="50">
        <v>160706</v>
      </c>
      <c r="BH19" s="50">
        <v>134105</v>
      </c>
      <c r="BI19" s="50">
        <v>19698</v>
      </c>
      <c r="BJ19" s="50">
        <v>18701</v>
      </c>
      <c r="BK19" s="50">
        <v>14801</v>
      </c>
      <c r="BL19" s="50">
        <v>9603</v>
      </c>
      <c r="BM19" s="50">
        <v>212808</v>
      </c>
      <c r="BN19" s="50">
        <v>8902</v>
      </c>
      <c r="BO19" s="50">
        <v>17501</v>
      </c>
      <c r="BP19" s="50">
        <v>13500</v>
      </c>
      <c r="BQ19" s="62">
        <f t="shared" si="2"/>
        <v>8453119</v>
      </c>
      <c r="BR19" s="52">
        <f t="shared" si="5"/>
        <v>411408</v>
      </c>
      <c r="BS19" s="33"/>
      <c r="BT19" s="51">
        <f t="shared" si="3"/>
        <v>2571097</v>
      </c>
      <c r="BU19" s="52">
        <f t="shared" si="1"/>
        <v>135128</v>
      </c>
      <c r="BV19" s="33"/>
    </row>
    <row r="20" spans="1:74">
      <c r="A20" s="34">
        <f t="shared" si="4"/>
        <v>1975</v>
      </c>
      <c r="B20" s="50">
        <v>127999</v>
      </c>
      <c r="C20" s="50">
        <v>13300</v>
      </c>
      <c r="D20" s="50">
        <v>89899</v>
      </c>
      <c r="E20" s="50">
        <v>17400</v>
      </c>
      <c r="F20" s="50">
        <v>246697</v>
      </c>
      <c r="G20" s="50">
        <v>876690</v>
      </c>
      <c r="H20" s="50">
        <v>8500</v>
      </c>
      <c r="I20" s="50">
        <v>44599</v>
      </c>
      <c r="J20" s="50">
        <v>38100</v>
      </c>
      <c r="K20" s="50">
        <v>50399</v>
      </c>
      <c r="L20" s="50">
        <v>66299</v>
      </c>
      <c r="M20" s="50">
        <v>30900</v>
      </c>
      <c r="N20" s="50">
        <v>17900</v>
      </c>
      <c r="O20" s="50">
        <v>6800</v>
      </c>
      <c r="P20" s="50">
        <v>567993</v>
      </c>
      <c r="Q20" s="50">
        <v>227698</v>
      </c>
      <c r="R20" s="50">
        <v>7300</v>
      </c>
      <c r="S20" s="50">
        <v>7701</v>
      </c>
      <c r="T20" s="50">
        <v>40800</v>
      </c>
      <c r="U20" s="50">
        <v>4800</v>
      </c>
      <c r="V20" s="50">
        <v>5901</v>
      </c>
      <c r="W20" s="50">
        <v>10601</v>
      </c>
      <c r="X20" s="50">
        <v>8800</v>
      </c>
      <c r="Y20" s="50">
        <v>18400</v>
      </c>
      <c r="Z20" s="50">
        <v>16101</v>
      </c>
      <c r="AA20" s="50">
        <v>31500</v>
      </c>
      <c r="AB20" s="50">
        <v>41100</v>
      </c>
      <c r="AC20" s="50">
        <v>604293</v>
      </c>
      <c r="AD20" s="50">
        <v>13401</v>
      </c>
      <c r="AE20" s="50">
        <v>47399</v>
      </c>
      <c r="AF20" s="50">
        <v>37200</v>
      </c>
      <c r="AG20" s="50">
        <v>9800</v>
      </c>
      <c r="AH20" s="50">
        <v>3200</v>
      </c>
      <c r="AI20" s="50">
        <v>89499</v>
      </c>
      <c r="AJ20" s="50">
        <v>161998</v>
      </c>
      <c r="AK20" s="50">
        <v>127299</v>
      </c>
      <c r="AL20" s="50">
        <v>17300</v>
      </c>
      <c r="AM20" s="50">
        <v>4000</v>
      </c>
      <c r="AN20" s="50">
        <v>14701</v>
      </c>
      <c r="AO20" s="50">
        <v>131398</v>
      </c>
      <c r="AP20" s="50">
        <v>96999</v>
      </c>
      <c r="AQ20" s="50">
        <v>49499</v>
      </c>
      <c r="AR20" s="50">
        <v>1496083</v>
      </c>
      <c r="AS20" s="50">
        <v>64499</v>
      </c>
      <c r="AT20" s="50">
        <v>30801</v>
      </c>
      <c r="AU20" s="50">
        <v>102400</v>
      </c>
      <c r="AV20" s="50">
        <v>18200</v>
      </c>
      <c r="AW20" s="50">
        <v>421796</v>
      </c>
      <c r="AX20" s="50">
        <v>37100</v>
      </c>
      <c r="AY20" s="50">
        <v>481494</v>
      </c>
      <c r="AZ20" s="50">
        <v>141698</v>
      </c>
      <c r="BA20" s="50">
        <v>667492</v>
      </c>
      <c r="BB20" s="50">
        <v>289997</v>
      </c>
      <c r="BC20" s="50">
        <v>46099</v>
      </c>
      <c r="BD20" s="50">
        <v>51899</v>
      </c>
      <c r="BE20" s="50">
        <v>71199</v>
      </c>
      <c r="BF20" s="50">
        <v>40900</v>
      </c>
      <c r="BG20" s="50">
        <v>164298</v>
      </c>
      <c r="BH20" s="50">
        <v>135598</v>
      </c>
      <c r="BI20" s="50">
        <v>20301</v>
      </c>
      <c r="BJ20" s="50">
        <v>19699</v>
      </c>
      <c r="BK20" s="50">
        <v>14900</v>
      </c>
      <c r="BL20" s="50">
        <v>10300</v>
      </c>
      <c r="BM20" s="50">
        <v>218897</v>
      </c>
      <c r="BN20" s="50">
        <v>9201</v>
      </c>
      <c r="BO20" s="50">
        <v>17900</v>
      </c>
      <c r="BP20" s="50">
        <v>13600</v>
      </c>
      <c r="BQ20" s="62">
        <f t="shared" si="2"/>
        <v>8618514</v>
      </c>
      <c r="BR20" s="52">
        <f t="shared" si="5"/>
        <v>165395</v>
      </c>
      <c r="BS20" s="33"/>
      <c r="BT20" s="51">
        <f t="shared" si="3"/>
        <v>2624778</v>
      </c>
      <c r="BU20" s="52">
        <f t="shared" si="1"/>
        <v>53681</v>
      </c>
      <c r="BV20" s="33"/>
    </row>
    <row r="21" spans="1:74">
      <c r="A21" s="34">
        <f t="shared" si="4"/>
        <v>1976</v>
      </c>
      <c r="B21" s="50">
        <v>130904</v>
      </c>
      <c r="C21" s="50">
        <v>13400</v>
      </c>
      <c r="D21" s="50">
        <v>91804</v>
      </c>
      <c r="E21" s="50">
        <v>17801</v>
      </c>
      <c r="F21" s="50">
        <v>244608</v>
      </c>
      <c r="G21" s="50">
        <v>894631</v>
      </c>
      <c r="H21" s="50">
        <v>8701</v>
      </c>
      <c r="I21" s="50">
        <v>44703</v>
      </c>
      <c r="J21" s="50">
        <v>40502</v>
      </c>
      <c r="K21" s="50">
        <v>53502</v>
      </c>
      <c r="L21" s="50">
        <v>67302</v>
      </c>
      <c r="M21" s="50">
        <v>31401</v>
      </c>
      <c r="N21" s="50">
        <v>17901</v>
      </c>
      <c r="O21" s="50">
        <v>6801</v>
      </c>
      <c r="P21" s="50">
        <v>571320</v>
      </c>
      <c r="Q21" s="50">
        <v>227808</v>
      </c>
      <c r="R21" s="50">
        <v>8100</v>
      </c>
      <c r="S21" s="50">
        <v>7700</v>
      </c>
      <c r="T21" s="50">
        <v>39801</v>
      </c>
      <c r="U21" s="50">
        <v>4900</v>
      </c>
      <c r="V21" s="50">
        <v>6000</v>
      </c>
      <c r="W21" s="50">
        <v>10700</v>
      </c>
      <c r="X21" s="50">
        <v>8900</v>
      </c>
      <c r="Y21" s="50">
        <v>18701</v>
      </c>
      <c r="Z21" s="50">
        <v>16401</v>
      </c>
      <c r="AA21" s="50">
        <v>32601</v>
      </c>
      <c r="AB21" s="50">
        <v>41801</v>
      </c>
      <c r="AC21" s="50">
        <v>602421</v>
      </c>
      <c r="AD21" s="50">
        <v>13900</v>
      </c>
      <c r="AE21" s="50">
        <v>47702</v>
      </c>
      <c r="AF21" s="50">
        <v>37901</v>
      </c>
      <c r="AG21" s="50">
        <v>9900</v>
      </c>
      <c r="AH21" s="50">
        <v>3400</v>
      </c>
      <c r="AI21" s="50">
        <v>91803</v>
      </c>
      <c r="AJ21" s="50">
        <v>164506</v>
      </c>
      <c r="AK21" s="50">
        <v>128704</v>
      </c>
      <c r="AL21" s="50">
        <v>17401</v>
      </c>
      <c r="AM21" s="50">
        <v>4101</v>
      </c>
      <c r="AN21" s="50">
        <v>14601</v>
      </c>
      <c r="AO21" s="50">
        <v>132706</v>
      </c>
      <c r="AP21" s="50">
        <v>100104</v>
      </c>
      <c r="AQ21" s="50">
        <v>51003</v>
      </c>
      <c r="AR21" s="50">
        <v>1509152</v>
      </c>
      <c r="AS21" s="50">
        <v>63302</v>
      </c>
      <c r="AT21" s="50">
        <v>31702</v>
      </c>
      <c r="AU21" s="50">
        <v>103904</v>
      </c>
      <c r="AV21" s="50">
        <v>18402</v>
      </c>
      <c r="AW21" s="50">
        <v>434415</v>
      </c>
      <c r="AX21" s="50">
        <v>38302</v>
      </c>
      <c r="AY21" s="50">
        <v>487117</v>
      </c>
      <c r="AZ21" s="50">
        <v>149405</v>
      </c>
      <c r="BA21" s="50">
        <v>678723</v>
      </c>
      <c r="BB21" s="50">
        <v>294911</v>
      </c>
      <c r="BC21" s="50">
        <v>47002</v>
      </c>
      <c r="BD21" s="50">
        <v>53202</v>
      </c>
      <c r="BE21" s="50">
        <v>73003</v>
      </c>
      <c r="BF21" s="50">
        <v>42001</v>
      </c>
      <c r="BG21" s="50">
        <v>166506</v>
      </c>
      <c r="BH21" s="50">
        <v>141705</v>
      </c>
      <c r="BI21" s="50">
        <v>21001</v>
      </c>
      <c r="BJ21" s="50">
        <v>20202</v>
      </c>
      <c r="BK21" s="50">
        <v>15001</v>
      </c>
      <c r="BL21" s="50">
        <v>11201</v>
      </c>
      <c r="BM21" s="50">
        <v>223908</v>
      </c>
      <c r="BN21" s="50">
        <v>9500</v>
      </c>
      <c r="BO21" s="50">
        <v>18401</v>
      </c>
      <c r="BP21" s="50">
        <v>13500</v>
      </c>
      <c r="BQ21" s="62">
        <f t="shared" si="2"/>
        <v>8744315</v>
      </c>
      <c r="BR21" s="52">
        <f t="shared" si="5"/>
        <v>125801</v>
      </c>
      <c r="BS21" s="33"/>
      <c r="BT21" s="51">
        <f t="shared" si="3"/>
        <v>2690997</v>
      </c>
      <c r="BU21" s="52">
        <f t="shared" si="1"/>
        <v>66219</v>
      </c>
      <c r="BV21" s="33"/>
    </row>
    <row r="22" spans="1:74">
      <c r="A22" s="34">
        <f t="shared" si="4"/>
        <v>1977</v>
      </c>
      <c r="B22" s="50">
        <v>135003</v>
      </c>
      <c r="C22" s="50">
        <v>13901</v>
      </c>
      <c r="D22" s="50">
        <v>94102</v>
      </c>
      <c r="E22" s="50">
        <v>18501</v>
      </c>
      <c r="F22" s="50">
        <v>248507</v>
      </c>
      <c r="G22" s="50">
        <v>921921</v>
      </c>
      <c r="H22" s="50">
        <v>8701</v>
      </c>
      <c r="I22" s="50">
        <v>47102</v>
      </c>
      <c r="J22" s="50">
        <v>43902</v>
      </c>
      <c r="K22" s="50">
        <v>55502</v>
      </c>
      <c r="L22" s="50">
        <v>70502</v>
      </c>
      <c r="M22" s="50">
        <v>31901</v>
      </c>
      <c r="N22" s="50">
        <v>17900</v>
      </c>
      <c r="O22" s="50">
        <v>7000</v>
      </c>
      <c r="P22" s="50">
        <v>566413</v>
      </c>
      <c r="Q22" s="50">
        <v>230005</v>
      </c>
      <c r="R22" s="50">
        <v>8601</v>
      </c>
      <c r="S22" s="50">
        <v>7601</v>
      </c>
      <c r="T22" s="50">
        <v>40902</v>
      </c>
      <c r="U22" s="50">
        <v>5200</v>
      </c>
      <c r="V22" s="50">
        <v>6000</v>
      </c>
      <c r="W22" s="50">
        <v>10800</v>
      </c>
      <c r="X22" s="50">
        <v>9000</v>
      </c>
      <c r="Y22" s="50">
        <v>18801</v>
      </c>
      <c r="Z22" s="50">
        <v>16900</v>
      </c>
      <c r="AA22" s="50">
        <v>32901</v>
      </c>
      <c r="AB22" s="50">
        <v>43301</v>
      </c>
      <c r="AC22" s="50">
        <v>605614</v>
      </c>
      <c r="AD22" s="50">
        <v>14001</v>
      </c>
      <c r="AE22" s="50">
        <v>50802</v>
      </c>
      <c r="AF22" s="50">
        <v>38201</v>
      </c>
      <c r="AG22" s="50">
        <v>10002</v>
      </c>
      <c r="AH22" s="50">
        <v>3501</v>
      </c>
      <c r="AI22" s="50">
        <v>95702</v>
      </c>
      <c r="AJ22" s="50">
        <v>170605</v>
      </c>
      <c r="AK22" s="50">
        <v>135303</v>
      </c>
      <c r="AL22" s="50">
        <v>17700</v>
      </c>
      <c r="AM22" s="50">
        <v>4100</v>
      </c>
      <c r="AN22" s="50">
        <v>14600</v>
      </c>
      <c r="AO22" s="50">
        <v>134903</v>
      </c>
      <c r="AP22" s="50">
        <v>104402</v>
      </c>
      <c r="AQ22" s="50">
        <v>53502</v>
      </c>
      <c r="AR22" s="50">
        <v>1534534</v>
      </c>
      <c r="AS22" s="50">
        <v>63201</v>
      </c>
      <c r="AT22" s="50">
        <v>32001</v>
      </c>
      <c r="AU22" s="50">
        <v>105802</v>
      </c>
      <c r="AV22" s="50">
        <v>18600</v>
      </c>
      <c r="AW22" s="50">
        <v>439010</v>
      </c>
      <c r="AX22" s="50">
        <v>39502</v>
      </c>
      <c r="AY22" s="50">
        <v>496511</v>
      </c>
      <c r="AZ22" s="50">
        <v>155704</v>
      </c>
      <c r="BA22" s="50">
        <v>687015</v>
      </c>
      <c r="BB22" s="50">
        <v>299207</v>
      </c>
      <c r="BC22" s="50">
        <v>47801</v>
      </c>
      <c r="BD22" s="50">
        <v>53901</v>
      </c>
      <c r="BE22" s="50">
        <v>75102</v>
      </c>
      <c r="BF22" s="50">
        <v>44901</v>
      </c>
      <c r="BG22" s="50">
        <v>172404</v>
      </c>
      <c r="BH22" s="50">
        <v>150204</v>
      </c>
      <c r="BI22" s="50">
        <v>21200</v>
      </c>
      <c r="BJ22" s="50">
        <v>20600</v>
      </c>
      <c r="BK22" s="50">
        <v>15100</v>
      </c>
      <c r="BL22" s="50">
        <v>10900</v>
      </c>
      <c r="BM22" s="50">
        <v>230305</v>
      </c>
      <c r="BN22" s="50">
        <v>9702</v>
      </c>
      <c r="BO22" s="50">
        <v>19404</v>
      </c>
      <c r="BP22" s="50">
        <v>13601</v>
      </c>
      <c r="BQ22" s="62">
        <f t="shared" si="2"/>
        <v>8920020</v>
      </c>
      <c r="BR22" s="52">
        <f t="shared" si="5"/>
        <v>175705</v>
      </c>
      <c r="BS22" s="33"/>
      <c r="BT22" s="51">
        <f t="shared" si="3"/>
        <v>2752968</v>
      </c>
      <c r="BU22" s="52">
        <f t="shared" si="1"/>
        <v>61971</v>
      </c>
      <c r="BV22" s="33"/>
    </row>
    <row r="23" spans="1:74">
      <c r="A23" s="34">
        <f t="shared" si="4"/>
        <v>1978</v>
      </c>
      <c r="B23" s="50">
        <v>144600</v>
      </c>
      <c r="C23" s="50">
        <v>14501</v>
      </c>
      <c r="D23" s="50">
        <v>94100</v>
      </c>
      <c r="E23" s="50">
        <v>19001</v>
      </c>
      <c r="F23" s="50">
        <v>255201</v>
      </c>
      <c r="G23" s="50">
        <v>953300</v>
      </c>
      <c r="H23" s="50">
        <v>8800</v>
      </c>
      <c r="I23" s="50">
        <v>50800</v>
      </c>
      <c r="J23" s="50">
        <v>47200</v>
      </c>
      <c r="K23" s="50">
        <v>59501</v>
      </c>
      <c r="L23" s="50">
        <v>74701</v>
      </c>
      <c r="M23" s="50">
        <v>33100</v>
      </c>
      <c r="N23" s="50">
        <v>18400</v>
      </c>
      <c r="O23" s="50">
        <v>7400</v>
      </c>
      <c r="P23" s="50">
        <v>567500</v>
      </c>
      <c r="Q23" s="50">
        <v>230000</v>
      </c>
      <c r="R23" s="50">
        <v>9100</v>
      </c>
      <c r="S23" s="50">
        <v>7700</v>
      </c>
      <c r="T23" s="50">
        <v>40600</v>
      </c>
      <c r="U23" s="50">
        <v>5300</v>
      </c>
      <c r="V23" s="50">
        <v>6200</v>
      </c>
      <c r="W23" s="50">
        <v>10700</v>
      </c>
      <c r="X23" s="50">
        <v>8600</v>
      </c>
      <c r="Y23" s="50">
        <v>18901</v>
      </c>
      <c r="Z23" s="50">
        <v>17400</v>
      </c>
      <c r="AA23" s="50">
        <v>36100</v>
      </c>
      <c r="AB23" s="50">
        <v>44700</v>
      </c>
      <c r="AC23" s="50">
        <v>616600</v>
      </c>
      <c r="AD23" s="50">
        <v>14201</v>
      </c>
      <c r="AE23" s="50">
        <v>53300</v>
      </c>
      <c r="AF23" s="50">
        <v>38700</v>
      </c>
      <c r="AG23" s="50">
        <v>10300</v>
      </c>
      <c r="AH23" s="50">
        <v>3901</v>
      </c>
      <c r="AI23" s="50">
        <v>97900</v>
      </c>
      <c r="AJ23" s="50">
        <v>182200</v>
      </c>
      <c r="AK23" s="50">
        <v>140200</v>
      </c>
      <c r="AL23" s="50">
        <v>18500</v>
      </c>
      <c r="AM23" s="50">
        <v>4201</v>
      </c>
      <c r="AN23" s="50">
        <v>14600</v>
      </c>
      <c r="AO23" s="50">
        <v>137800</v>
      </c>
      <c r="AP23" s="50">
        <v>109000</v>
      </c>
      <c r="AQ23" s="50">
        <v>57201</v>
      </c>
      <c r="AR23" s="50">
        <v>1561000</v>
      </c>
      <c r="AS23" s="50">
        <v>62800</v>
      </c>
      <c r="AT23" s="50">
        <v>32400</v>
      </c>
      <c r="AU23" s="50">
        <v>107801</v>
      </c>
      <c r="AV23" s="50">
        <v>19200</v>
      </c>
      <c r="AW23" s="50">
        <v>448800</v>
      </c>
      <c r="AX23" s="50">
        <v>40900</v>
      </c>
      <c r="AY23" s="50">
        <v>514801</v>
      </c>
      <c r="AZ23" s="50">
        <v>163700</v>
      </c>
      <c r="BA23" s="50">
        <v>700200</v>
      </c>
      <c r="BB23" s="50">
        <v>302700</v>
      </c>
      <c r="BC23" s="50">
        <v>48400</v>
      </c>
      <c r="BD23" s="50">
        <v>54100</v>
      </c>
      <c r="BE23" s="50">
        <v>78200</v>
      </c>
      <c r="BF23" s="50">
        <v>46300</v>
      </c>
      <c r="BG23" s="50">
        <v>182201</v>
      </c>
      <c r="BH23" s="50">
        <v>158900</v>
      </c>
      <c r="BI23" s="50">
        <v>21601</v>
      </c>
      <c r="BJ23" s="50">
        <v>21000</v>
      </c>
      <c r="BK23" s="50">
        <v>16001</v>
      </c>
      <c r="BL23" s="50">
        <v>10800</v>
      </c>
      <c r="BM23" s="50">
        <v>238500</v>
      </c>
      <c r="BN23" s="50">
        <v>10200</v>
      </c>
      <c r="BO23" s="50">
        <v>20100</v>
      </c>
      <c r="BP23" s="50">
        <v>14100</v>
      </c>
      <c r="BQ23" s="62">
        <f t="shared" si="2"/>
        <v>9156715</v>
      </c>
      <c r="BR23" s="52">
        <f t="shared" si="5"/>
        <v>236695</v>
      </c>
      <c r="BS23" s="33"/>
      <c r="BT23" s="51">
        <f t="shared" si="3"/>
        <v>2835104</v>
      </c>
      <c r="BU23" s="52">
        <f t="shared" si="1"/>
        <v>82136</v>
      </c>
      <c r="BV23" s="33"/>
    </row>
    <row r="24" spans="1:74">
      <c r="A24" s="34">
        <f t="shared" si="4"/>
        <v>1979</v>
      </c>
      <c r="B24" s="50">
        <v>148200</v>
      </c>
      <c r="C24" s="50">
        <v>14900</v>
      </c>
      <c r="D24" s="50">
        <v>94400</v>
      </c>
      <c r="E24" s="50">
        <v>19500</v>
      </c>
      <c r="F24" s="50">
        <v>264300</v>
      </c>
      <c r="G24" s="50">
        <v>988101</v>
      </c>
      <c r="H24" s="50">
        <v>8900</v>
      </c>
      <c r="I24" s="50">
        <v>54900</v>
      </c>
      <c r="J24" s="50">
        <v>50800</v>
      </c>
      <c r="K24" s="50">
        <v>63300</v>
      </c>
      <c r="L24" s="50">
        <v>79700</v>
      </c>
      <c r="M24" s="50">
        <v>34400</v>
      </c>
      <c r="N24" s="50">
        <v>18600</v>
      </c>
      <c r="O24" s="50">
        <v>7700</v>
      </c>
      <c r="P24" s="50">
        <v>571300</v>
      </c>
      <c r="Q24" s="50">
        <v>232200</v>
      </c>
      <c r="R24" s="50">
        <v>9900</v>
      </c>
      <c r="S24" s="50">
        <v>7700</v>
      </c>
      <c r="T24" s="50">
        <v>41100</v>
      </c>
      <c r="U24" s="50">
        <v>5600</v>
      </c>
      <c r="V24" s="50">
        <v>6000</v>
      </c>
      <c r="W24" s="50">
        <v>10601</v>
      </c>
      <c r="X24" s="50">
        <v>8801</v>
      </c>
      <c r="Y24" s="50">
        <v>19300</v>
      </c>
      <c r="Z24" s="50">
        <v>18101</v>
      </c>
      <c r="AA24" s="50">
        <v>39300</v>
      </c>
      <c r="AB24" s="50">
        <v>46301</v>
      </c>
      <c r="AC24" s="50">
        <v>630800</v>
      </c>
      <c r="AD24" s="50">
        <v>14501</v>
      </c>
      <c r="AE24" s="50">
        <v>56800</v>
      </c>
      <c r="AF24" s="50">
        <v>39100</v>
      </c>
      <c r="AG24" s="50">
        <v>10600</v>
      </c>
      <c r="AH24" s="50">
        <v>4000</v>
      </c>
      <c r="AI24" s="50">
        <v>99200</v>
      </c>
      <c r="AJ24" s="50">
        <v>192701</v>
      </c>
      <c r="AK24" s="50">
        <v>142200</v>
      </c>
      <c r="AL24" s="50">
        <v>19800</v>
      </c>
      <c r="AM24" s="50">
        <v>4200</v>
      </c>
      <c r="AN24" s="50">
        <v>14801</v>
      </c>
      <c r="AO24" s="50">
        <v>142800</v>
      </c>
      <c r="AP24" s="50">
        <v>114500</v>
      </c>
      <c r="AQ24" s="50">
        <v>60600</v>
      </c>
      <c r="AR24" s="50">
        <v>1597400</v>
      </c>
      <c r="AS24" s="50">
        <v>64000</v>
      </c>
      <c r="AT24" s="50">
        <v>32400</v>
      </c>
      <c r="AU24" s="50">
        <v>108601</v>
      </c>
      <c r="AV24" s="50">
        <v>19900</v>
      </c>
      <c r="AW24" s="50">
        <v>460600</v>
      </c>
      <c r="AX24" s="50">
        <v>46501</v>
      </c>
      <c r="AY24" s="50">
        <v>542700</v>
      </c>
      <c r="AZ24" s="50">
        <v>178001</v>
      </c>
      <c r="BA24" s="50">
        <v>714700</v>
      </c>
      <c r="BB24" s="50">
        <v>311800</v>
      </c>
      <c r="BC24" s="50">
        <v>49700</v>
      </c>
      <c r="BD24" s="50">
        <v>54600</v>
      </c>
      <c r="BE24" s="50">
        <v>82800</v>
      </c>
      <c r="BF24" s="50">
        <v>48701</v>
      </c>
      <c r="BG24" s="50">
        <v>193500</v>
      </c>
      <c r="BH24" s="50">
        <v>168001</v>
      </c>
      <c r="BI24" s="50">
        <v>22101</v>
      </c>
      <c r="BJ24" s="50">
        <v>21700</v>
      </c>
      <c r="BK24" s="50">
        <v>16201</v>
      </c>
      <c r="BL24" s="50">
        <v>10600</v>
      </c>
      <c r="BM24" s="50">
        <v>248101</v>
      </c>
      <c r="BN24" s="50">
        <v>10500</v>
      </c>
      <c r="BO24" s="50">
        <v>20600</v>
      </c>
      <c r="BP24" s="50">
        <v>14300</v>
      </c>
      <c r="BQ24" s="62">
        <f t="shared" si="2"/>
        <v>9448516</v>
      </c>
      <c r="BR24" s="52">
        <f t="shared" si="5"/>
        <v>291801</v>
      </c>
      <c r="BS24" s="33"/>
      <c r="BT24" s="51">
        <f t="shared" si="3"/>
        <v>2934210</v>
      </c>
      <c r="BU24" s="52">
        <f t="shared" si="1"/>
        <v>99106</v>
      </c>
      <c r="BV24" s="33"/>
    </row>
    <row r="25" spans="1:74">
      <c r="A25" s="34">
        <f t="shared" si="4"/>
        <v>1980</v>
      </c>
      <c r="B25" s="50">
        <v>151369</v>
      </c>
      <c r="C25" s="50">
        <v>15289</v>
      </c>
      <c r="D25" s="50">
        <v>97740</v>
      </c>
      <c r="E25" s="50">
        <v>20023</v>
      </c>
      <c r="F25" s="50">
        <v>272959</v>
      </c>
      <c r="G25" s="50">
        <v>1018257</v>
      </c>
      <c r="H25" s="50">
        <v>9294</v>
      </c>
      <c r="I25" s="50">
        <v>58460</v>
      </c>
      <c r="J25" s="50">
        <v>54703</v>
      </c>
      <c r="K25" s="50">
        <v>67052</v>
      </c>
      <c r="L25" s="50">
        <v>85971</v>
      </c>
      <c r="M25" s="50">
        <v>35399</v>
      </c>
      <c r="N25" s="50">
        <v>19039</v>
      </c>
      <c r="O25" s="50">
        <v>7751</v>
      </c>
      <c r="P25" s="50">
        <v>571003</v>
      </c>
      <c r="Q25" s="50">
        <v>233794</v>
      </c>
      <c r="R25" s="50">
        <v>10913</v>
      </c>
      <c r="S25" s="50">
        <v>7661</v>
      </c>
      <c r="T25" s="50">
        <v>41674</v>
      </c>
      <c r="U25" s="50">
        <v>5767</v>
      </c>
      <c r="V25" s="50">
        <v>5992</v>
      </c>
      <c r="W25" s="50">
        <v>10658</v>
      </c>
      <c r="X25" s="50">
        <v>8761</v>
      </c>
      <c r="Y25" s="50">
        <v>20357</v>
      </c>
      <c r="Z25" s="50">
        <v>18599</v>
      </c>
      <c r="AA25" s="50">
        <v>44469</v>
      </c>
      <c r="AB25" s="50">
        <v>47526</v>
      </c>
      <c r="AC25" s="50">
        <v>646939</v>
      </c>
      <c r="AD25" s="50">
        <v>14723</v>
      </c>
      <c r="AE25" s="50">
        <v>59896</v>
      </c>
      <c r="AF25" s="50">
        <v>39154</v>
      </c>
      <c r="AG25" s="50">
        <v>10703</v>
      </c>
      <c r="AH25" s="50">
        <v>4035</v>
      </c>
      <c r="AI25" s="50">
        <v>104870</v>
      </c>
      <c r="AJ25" s="50">
        <v>205266</v>
      </c>
      <c r="AK25" s="50">
        <v>148655</v>
      </c>
      <c r="AL25" s="50">
        <v>19870</v>
      </c>
      <c r="AM25" s="50">
        <v>4260</v>
      </c>
      <c r="AN25" s="50">
        <v>14894</v>
      </c>
      <c r="AO25" s="50">
        <v>148445</v>
      </c>
      <c r="AP25" s="50">
        <v>122488</v>
      </c>
      <c r="AQ25" s="50">
        <v>64014</v>
      </c>
      <c r="AR25" s="50">
        <v>1625509</v>
      </c>
      <c r="AS25" s="50">
        <v>63188</v>
      </c>
      <c r="AT25" s="50">
        <v>32894</v>
      </c>
      <c r="AU25" s="50">
        <v>109920</v>
      </c>
      <c r="AV25" s="50">
        <v>20264</v>
      </c>
      <c r="AW25" s="50">
        <v>470865</v>
      </c>
      <c r="AX25" s="50">
        <v>49287</v>
      </c>
      <c r="AY25" s="50">
        <v>576758</v>
      </c>
      <c r="AZ25" s="50">
        <v>193661</v>
      </c>
      <c r="BA25" s="50">
        <v>728531</v>
      </c>
      <c r="BB25" s="50">
        <v>321652</v>
      </c>
      <c r="BC25" s="50">
        <v>50549</v>
      </c>
      <c r="BD25" s="50">
        <v>55988</v>
      </c>
      <c r="BE25" s="50">
        <v>87182</v>
      </c>
      <c r="BF25" s="50">
        <v>51303</v>
      </c>
      <c r="BG25" s="50">
        <v>202251</v>
      </c>
      <c r="BH25" s="50">
        <v>179752</v>
      </c>
      <c r="BI25" s="50">
        <v>24272</v>
      </c>
      <c r="BJ25" s="50">
        <v>22287</v>
      </c>
      <c r="BK25" s="50">
        <v>16532</v>
      </c>
      <c r="BL25" s="50">
        <v>10166</v>
      </c>
      <c r="BM25" s="50">
        <v>258762</v>
      </c>
      <c r="BN25" s="50">
        <v>10887</v>
      </c>
      <c r="BO25" s="50">
        <v>21300</v>
      </c>
      <c r="BP25" s="50">
        <v>14509</v>
      </c>
      <c r="BQ25" s="62">
        <f t="shared" si="2"/>
        <v>9746961</v>
      </c>
      <c r="BR25" s="52">
        <f t="shared" si="5"/>
        <v>298445</v>
      </c>
      <c r="BS25" s="33"/>
      <c r="BT25" s="51">
        <f t="shared" si="3"/>
        <v>3045509</v>
      </c>
      <c r="BU25" s="52">
        <f t="shared" si="1"/>
        <v>111299</v>
      </c>
      <c r="BV25" s="33"/>
    </row>
    <row r="26" spans="1:74">
      <c r="A26" s="34">
        <f t="shared" si="4"/>
        <v>1981</v>
      </c>
      <c r="B26" s="65">
        <v>154496</v>
      </c>
      <c r="C26" s="65">
        <v>15786</v>
      </c>
      <c r="D26" s="65">
        <v>100203</v>
      </c>
      <c r="E26" s="65">
        <v>20033</v>
      </c>
      <c r="F26" s="65">
        <v>284185</v>
      </c>
      <c r="G26" s="65">
        <v>1049744</v>
      </c>
      <c r="H26" s="65">
        <v>9396</v>
      </c>
      <c r="I26" s="65">
        <v>62112</v>
      </c>
      <c r="J26" s="65">
        <v>59421</v>
      </c>
      <c r="K26" s="65">
        <v>69767</v>
      </c>
      <c r="L26" s="65">
        <v>92281</v>
      </c>
      <c r="M26" s="65">
        <v>35923</v>
      </c>
      <c r="N26" s="65">
        <v>19476</v>
      </c>
      <c r="O26" s="65">
        <v>7923</v>
      </c>
      <c r="P26" s="65">
        <v>578658</v>
      </c>
      <c r="Q26" s="65">
        <v>238295</v>
      </c>
      <c r="R26" s="65">
        <v>12314</v>
      </c>
      <c r="S26" s="65">
        <v>7809</v>
      </c>
      <c r="T26" s="65">
        <v>41743</v>
      </c>
      <c r="U26" s="65">
        <v>6442</v>
      </c>
      <c r="V26" s="65">
        <v>6078</v>
      </c>
      <c r="W26" s="65">
        <v>10689</v>
      </c>
      <c r="X26" s="65">
        <v>8782</v>
      </c>
      <c r="Y26" s="65">
        <v>20332</v>
      </c>
      <c r="Z26" s="65">
        <v>19439</v>
      </c>
      <c r="AA26" s="65">
        <v>49402</v>
      </c>
      <c r="AB26" s="65">
        <v>50258</v>
      </c>
      <c r="AC26" s="65">
        <v>663866</v>
      </c>
      <c r="AD26" s="65">
        <v>14824</v>
      </c>
      <c r="AE26" s="65">
        <v>63297</v>
      </c>
      <c r="AF26" s="65">
        <v>39549</v>
      </c>
      <c r="AG26" s="65">
        <v>10766</v>
      </c>
      <c r="AH26" s="65">
        <v>4033</v>
      </c>
      <c r="AI26" s="65">
        <v>108550</v>
      </c>
      <c r="AJ26" s="65">
        <v>216834</v>
      </c>
      <c r="AK26" s="65">
        <v>152728</v>
      </c>
      <c r="AL26" s="65">
        <v>20550</v>
      </c>
      <c r="AM26" s="65">
        <v>4303</v>
      </c>
      <c r="AN26" s="65">
        <v>15003</v>
      </c>
      <c r="AO26" s="65">
        <v>155988</v>
      </c>
      <c r="AP26" s="65">
        <v>130028</v>
      </c>
      <c r="AQ26" s="65">
        <v>67748</v>
      </c>
      <c r="AR26" s="65">
        <v>1718516</v>
      </c>
      <c r="AS26" s="65">
        <v>64490</v>
      </c>
      <c r="AT26" s="65">
        <v>33830</v>
      </c>
      <c r="AU26" s="65">
        <v>113434</v>
      </c>
      <c r="AV26" s="65">
        <v>21282</v>
      </c>
      <c r="AW26" s="65">
        <v>484506</v>
      </c>
      <c r="AX26" s="65">
        <v>55422</v>
      </c>
      <c r="AY26" s="65">
        <v>618370</v>
      </c>
      <c r="AZ26" s="65">
        <v>204874</v>
      </c>
      <c r="BA26" s="65">
        <v>746008</v>
      </c>
      <c r="BB26" s="65">
        <v>329792</v>
      </c>
      <c r="BC26" s="65">
        <v>51501</v>
      </c>
      <c r="BD26" s="65">
        <v>58181</v>
      </c>
      <c r="BE26" s="65">
        <v>95154</v>
      </c>
      <c r="BF26" s="65">
        <v>53823</v>
      </c>
      <c r="BG26" s="65">
        <v>211325</v>
      </c>
      <c r="BH26" s="65">
        <v>187335</v>
      </c>
      <c r="BI26" s="65">
        <v>24847</v>
      </c>
      <c r="BJ26" s="65">
        <v>23084</v>
      </c>
      <c r="BK26" s="65">
        <v>16688</v>
      </c>
      <c r="BL26" s="65">
        <v>10072</v>
      </c>
      <c r="BM26" s="65">
        <v>269222</v>
      </c>
      <c r="BN26" s="65">
        <v>10925</v>
      </c>
      <c r="BO26" s="65">
        <v>21687</v>
      </c>
      <c r="BP26" s="65">
        <v>14775</v>
      </c>
      <c r="BQ26" s="62">
        <f t="shared" si="2"/>
        <v>10138197</v>
      </c>
      <c r="BR26" s="52">
        <f t="shared" si="5"/>
        <v>391236</v>
      </c>
      <c r="BS26" s="33"/>
      <c r="BT26" s="51">
        <f t="shared" si="3"/>
        <v>3153313</v>
      </c>
      <c r="BU26" s="52">
        <f t="shared" si="1"/>
        <v>107804</v>
      </c>
      <c r="BV26" s="33"/>
    </row>
    <row r="27" spans="1:74">
      <c r="A27" s="34">
        <f t="shared" si="4"/>
        <v>1982</v>
      </c>
      <c r="B27" s="65">
        <v>158667</v>
      </c>
      <c r="C27" s="65">
        <v>15981</v>
      </c>
      <c r="D27" s="65">
        <v>103913</v>
      </c>
      <c r="E27" s="65">
        <v>20637</v>
      </c>
      <c r="F27" s="65">
        <v>297845</v>
      </c>
      <c r="G27" s="65">
        <v>1069006</v>
      </c>
      <c r="H27" s="65">
        <v>9354</v>
      </c>
      <c r="I27" s="65">
        <v>67927</v>
      </c>
      <c r="J27" s="65">
        <v>62819</v>
      </c>
      <c r="K27" s="65">
        <v>72670</v>
      </c>
      <c r="L27" s="65">
        <v>99510</v>
      </c>
      <c r="M27" s="65">
        <v>36925</v>
      </c>
      <c r="N27" s="65">
        <v>20145</v>
      </c>
      <c r="O27" s="65">
        <v>8276</v>
      </c>
      <c r="P27" s="65">
        <v>583924</v>
      </c>
      <c r="Q27" s="65">
        <v>241807</v>
      </c>
      <c r="R27" s="65">
        <v>13278</v>
      </c>
      <c r="S27" s="65">
        <v>7971</v>
      </c>
      <c r="T27" s="65">
        <v>41729</v>
      </c>
      <c r="U27" s="65">
        <v>6806</v>
      </c>
      <c r="V27" s="65">
        <v>6233</v>
      </c>
      <c r="W27" s="65">
        <v>10727</v>
      </c>
      <c r="X27" s="65">
        <v>8889</v>
      </c>
      <c r="Y27" s="65">
        <v>20297</v>
      </c>
      <c r="Z27" s="65">
        <v>20137</v>
      </c>
      <c r="AA27" s="65">
        <v>53947</v>
      </c>
      <c r="AB27" s="65">
        <v>52312</v>
      </c>
      <c r="AC27" s="65">
        <v>682584</v>
      </c>
      <c r="AD27" s="65">
        <v>14909</v>
      </c>
      <c r="AE27" s="65">
        <v>67152</v>
      </c>
      <c r="AF27" s="65">
        <v>40123</v>
      </c>
      <c r="AG27" s="65">
        <v>10879</v>
      </c>
      <c r="AH27" s="65">
        <v>4111</v>
      </c>
      <c r="AI27" s="65">
        <v>112897</v>
      </c>
      <c r="AJ27" s="65">
        <v>233016</v>
      </c>
      <c r="AK27" s="65">
        <v>156526</v>
      </c>
      <c r="AL27" s="65">
        <v>21239</v>
      </c>
      <c r="AM27" s="65">
        <v>4358</v>
      </c>
      <c r="AN27" s="65">
        <v>15031</v>
      </c>
      <c r="AO27" s="65">
        <v>162943</v>
      </c>
      <c r="AP27" s="65">
        <v>136299</v>
      </c>
      <c r="AQ27" s="65">
        <v>71584</v>
      </c>
      <c r="AR27" s="65">
        <v>1736268</v>
      </c>
      <c r="AS27" s="65">
        <v>65989</v>
      </c>
      <c r="AT27" s="65">
        <v>35174</v>
      </c>
      <c r="AU27" s="65">
        <v>117178</v>
      </c>
      <c r="AV27" s="65">
        <v>22463</v>
      </c>
      <c r="AW27" s="65">
        <v>498782</v>
      </c>
      <c r="AX27" s="65">
        <v>60550</v>
      </c>
      <c r="AY27" s="65">
        <v>647752</v>
      </c>
      <c r="AZ27" s="65">
        <v>213394</v>
      </c>
      <c r="BA27" s="65">
        <v>758224</v>
      </c>
      <c r="BB27" s="65">
        <v>339299</v>
      </c>
      <c r="BC27" s="65">
        <v>53296</v>
      </c>
      <c r="BD27" s="65">
        <v>59822</v>
      </c>
      <c r="BE27" s="65">
        <v>101344</v>
      </c>
      <c r="BF27" s="65">
        <v>57230</v>
      </c>
      <c r="BG27" s="65">
        <v>220316</v>
      </c>
      <c r="BH27" s="65">
        <v>194315</v>
      </c>
      <c r="BI27" s="65">
        <v>25388</v>
      </c>
      <c r="BJ27" s="65">
        <v>23460</v>
      </c>
      <c r="BK27" s="65">
        <v>16812</v>
      </c>
      <c r="BL27" s="65">
        <v>11281</v>
      </c>
      <c r="BM27" s="65">
        <v>278067</v>
      </c>
      <c r="BN27" s="65">
        <v>11165</v>
      </c>
      <c r="BO27" s="65">
        <v>22237</v>
      </c>
      <c r="BP27" s="65">
        <v>15011</v>
      </c>
      <c r="BQ27" s="62">
        <f t="shared" si="2"/>
        <v>10430200</v>
      </c>
      <c r="BR27" s="52">
        <f t="shared" si="5"/>
        <v>292003</v>
      </c>
      <c r="BS27" s="33"/>
      <c r="BT27" s="51">
        <f t="shared" si="3"/>
        <v>3251461</v>
      </c>
      <c r="BU27" s="52">
        <f t="shared" si="1"/>
        <v>98148</v>
      </c>
      <c r="BV27" s="33"/>
    </row>
    <row r="28" spans="1:74">
      <c r="A28" s="34">
        <f t="shared" si="4"/>
        <v>1983</v>
      </c>
      <c r="B28" s="65">
        <v>160842</v>
      </c>
      <c r="C28" s="65">
        <v>16431</v>
      </c>
      <c r="D28" s="65">
        <v>106697</v>
      </c>
      <c r="E28" s="65">
        <v>22590</v>
      </c>
      <c r="F28" s="65">
        <v>308587</v>
      </c>
      <c r="G28" s="65">
        <v>1082516</v>
      </c>
      <c r="H28" s="65">
        <v>9396</v>
      </c>
      <c r="I28" s="65">
        <v>71535</v>
      </c>
      <c r="J28" s="65">
        <v>65265</v>
      </c>
      <c r="K28" s="65">
        <v>75573</v>
      </c>
      <c r="L28" s="65">
        <v>104995</v>
      </c>
      <c r="M28" s="65">
        <v>37740</v>
      </c>
      <c r="N28" s="65">
        <v>20620</v>
      </c>
      <c r="O28" s="65">
        <v>8869</v>
      </c>
      <c r="P28" s="65">
        <v>592230</v>
      </c>
      <c r="Q28" s="65">
        <v>244944</v>
      </c>
      <c r="R28" s="65">
        <v>14314</v>
      </c>
      <c r="S28" s="65">
        <v>8102</v>
      </c>
      <c r="T28" s="65">
        <v>41690</v>
      </c>
      <c r="U28" s="65">
        <v>7256</v>
      </c>
      <c r="V28" s="65">
        <v>6366</v>
      </c>
      <c r="W28" s="65">
        <v>10867</v>
      </c>
      <c r="X28" s="65">
        <v>9001</v>
      </c>
      <c r="Y28" s="65">
        <v>20258</v>
      </c>
      <c r="Z28" s="65">
        <v>20725</v>
      </c>
      <c r="AA28" s="65">
        <v>58531</v>
      </c>
      <c r="AB28" s="65">
        <v>53475</v>
      </c>
      <c r="AC28" s="65">
        <v>698890</v>
      </c>
      <c r="AD28" s="65">
        <v>14971</v>
      </c>
      <c r="AE28" s="65">
        <v>69866</v>
      </c>
      <c r="AF28" s="65">
        <v>40270</v>
      </c>
      <c r="AG28" s="65">
        <v>10961</v>
      </c>
      <c r="AH28" s="65">
        <v>4210</v>
      </c>
      <c r="AI28" s="65">
        <v>116857</v>
      </c>
      <c r="AJ28" s="65">
        <v>243885</v>
      </c>
      <c r="AK28" s="65">
        <v>159502</v>
      </c>
      <c r="AL28" s="65">
        <v>21827</v>
      </c>
      <c r="AM28" s="65">
        <v>4412</v>
      </c>
      <c r="AN28" s="65">
        <v>15133</v>
      </c>
      <c r="AO28" s="65">
        <v>168968</v>
      </c>
      <c r="AP28" s="65">
        <v>143492</v>
      </c>
      <c r="AQ28" s="65">
        <v>74392</v>
      </c>
      <c r="AR28" s="65">
        <v>1749982</v>
      </c>
      <c r="AS28" s="65">
        <v>67211</v>
      </c>
      <c r="AT28" s="65">
        <v>36077</v>
      </c>
      <c r="AU28" s="65">
        <v>121351</v>
      </c>
      <c r="AV28" s="65">
        <v>23012</v>
      </c>
      <c r="AW28" s="65">
        <v>513492</v>
      </c>
      <c r="AX28" s="65">
        <v>64381</v>
      </c>
      <c r="AY28" s="65">
        <v>667153</v>
      </c>
      <c r="AZ28" s="65">
        <v>221844</v>
      </c>
      <c r="BA28" s="65">
        <v>771222</v>
      </c>
      <c r="BB28" s="65">
        <v>346676</v>
      </c>
      <c r="BC28" s="65">
        <v>54965</v>
      </c>
      <c r="BD28" s="65">
        <v>62639</v>
      </c>
      <c r="BE28" s="65">
        <v>106676</v>
      </c>
      <c r="BF28" s="65">
        <v>60594</v>
      </c>
      <c r="BG28" s="65">
        <v>229193</v>
      </c>
      <c r="BH28" s="65">
        <v>202095</v>
      </c>
      <c r="BI28" s="65">
        <v>25972</v>
      </c>
      <c r="BJ28" s="65">
        <v>23711</v>
      </c>
      <c r="BK28" s="65">
        <v>16922</v>
      </c>
      <c r="BL28" s="65">
        <v>10553</v>
      </c>
      <c r="BM28" s="65">
        <v>286518</v>
      </c>
      <c r="BN28" s="65">
        <v>11445</v>
      </c>
      <c r="BO28" s="65">
        <v>22869</v>
      </c>
      <c r="BP28" s="65">
        <v>15145</v>
      </c>
      <c r="BQ28" s="62">
        <f t="shared" si="2"/>
        <v>10678749</v>
      </c>
      <c r="BR28" s="52">
        <f t="shared" si="5"/>
        <v>248549</v>
      </c>
      <c r="BS28" s="33"/>
      <c r="BT28" s="51">
        <f t="shared" si="3"/>
        <v>3343661</v>
      </c>
      <c r="BU28" s="52">
        <f t="shared" si="1"/>
        <v>92200</v>
      </c>
      <c r="BV28" s="33"/>
    </row>
    <row r="29" spans="1:74">
      <c r="A29" s="34">
        <f t="shared" si="4"/>
        <v>1984</v>
      </c>
      <c r="B29" s="65">
        <v>165500</v>
      </c>
      <c r="C29" s="65">
        <v>16764</v>
      </c>
      <c r="D29" s="65">
        <v>110656</v>
      </c>
      <c r="E29" s="65">
        <v>22438</v>
      </c>
      <c r="F29" s="65">
        <v>319477</v>
      </c>
      <c r="G29" s="65">
        <v>1100751</v>
      </c>
      <c r="H29" s="65">
        <v>9450</v>
      </c>
      <c r="I29" s="65">
        <v>75584</v>
      </c>
      <c r="J29" s="65">
        <v>68759</v>
      </c>
      <c r="K29" s="65">
        <v>80600</v>
      </c>
      <c r="L29" s="65">
        <v>110191</v>
      </c>
      <c r="M29" s="65">
        <v>38270</v>
      </c>
      <c r="N29" s="65">
        <v>21043</v>
      </c>
      <c r="O29" s="65">
        <v>9027</v>
      </c>
      <c r="P29" s="65">
        <v>604962</v>
      </c>
      <c r="Q29" s="65">
        <v>249078</v>
      </c>
      <c r="R29" s="65">
        <v>15444</v>
      </c>
      <c r="S29" s="65">
        <v>8358</v>
      </c>
      <c r="T29" s="65">
        <v>41611</v>
      </c>
      <c r="U29" s="65">
        <v>7184</v>
      </c>
      <c r="V29" s="65">
        <v>6487</v>
      </c>
      <c r="W29" s="65">
        <v>10947</v>
      </c>
      <c r="X29" s="65">
        <v>9147</v>
      </c>
      <c r="Y29" s="65">
        <v>20228</v>
      </c>
      <c r="Z29" s="65">
        <v>21515</v>
      </c>
      <c r="AA29" s="65">
        <v>63979</v>
      </c>
      <c r="AB29" s="65">
        <v>55495</v>
      </c>
      <c r="AC29" s="65">
        <v>721365</v>
      </c>
      <c r="AD29" s="65">
        <v>15007</v>
      </c>
      <c r="AE29" s="65">
        <v>72822</v>
      </c>
      <c r="AF29" s="65">
        <v>40332</v>
      </c>
      <c r="AG29" s="65">
        <v>11021</v>
      </c>
      <c r="AH29" s="65">
        <v>4375</v>
      </c>
      <c r="AI29" s="65">
        <v>121342</v>
      </c>
      <c r="AJ29" s="65">
        <v>260246</v>
      </c>
      <c r="AK29" s="65">
        <v>163018</v>
      </c>
      <c r="AL29" s="65">
        <v>22204</v>
      </c>
      <c r="AM29" s="65">
        <v>4469</v>
      </c>
      <c r="AN29" s="65">
        <v>15189</v>
      </c>
      <c r="AO29" s="65">
        <v>173930</v>
      </c>
      <c r="AP29" s="65">
        <v>149245</v>
      </c>
      <c r="AQ29" s="65">
        <v>77993</v>
      </c>
      <c r="AR29" s="65">
        <v>1768730</v>
      </c>
      <c r="AS29" s="65">
        <v>68730</v>
      </c>
      <c r="AT29" s="65">
        <v>37218</v>
      </c>
      <c r="AU29" s="65">
        <v>125538</v>
      </c>
      <c r="AV29" s="65">
        <v>24001</v>
      </c>
      <c r="AW29" s="65">
        <v>533794</v>
      </c>
      <c r="AX29" s="65">
        <v>70130</v>
      </c>
      <c r="AY29" s="65">
        <v>695247</v>
      </c>
      <c r="AZ29" s="65">
        <v>229221</v>
      </c>
      <c r="BA29" s="65">
        <v>786040</v>
      </c>
      <c r="BB29" s="65">
        <v>355035</v>
      </c>
      <c r="BC29" s="65">
        <v>56210</v>
      </c>
      <c r="BD29" s="65">
        <v>65240</v>
      </c>
      <c r="BE29" s="65">
        <v>110704</v>
      </c>
      <c r="BF29" s="65">
        <v>64080</v>
      </c>
      <c r="BG29" s="65">
        <v>236672</v>
      </c>
      <c r="BH29" s="65">
        <v>213942</v>
      </c>
      <c r="BI29" s="65">
        <v>26777</v>
      </c>
      <c r="BJ29" s="65">
        <v>24130</v>
      </c>
      <c r="BK29" s="65">
        <v>16981</v>
      </c>
      <c r="BL29" s="65">
        <v>10467</v>
      </c>
      <c r="BM29" s="65">
        <v>296663</v>
      </c>
      <c r="BN29" s="65">
        <v>12164</v>
      </c>
      <c r="BO29" s="65">
        <v>23940</v>
      </c>
      <c r="BP29" s="65">
        <v>15328</v>
      </c>
      <c r="BQ29" s="62">
        <f t="shared" si="2"/>
        <v>10982485</v>
      </c>
      <c r="BR29" s="52">
        <f t="shared" si="5"/>
        <v>303736</v>
      </c>
      <c r="BS29" s="33"/>
      <c r="BT29" s="51">
        <f t="shared" si="3"/>
        <v>3455803</v>
      </c>
      <c r="BU29" s="52">
        <f t="shared" si="1"/>
        <v>112142</v>
      </c>
      <c r="BV29" s="33"/>
    </row>
    <row r="30" spans="1:74">
      <c r="A30" s="34">
        <f t="shared" si="4"/>
        <v>1985</v>
      </c>
      <c r="B30" s="65">
        <v>169237</v>
      </c>
      <c r="C30" s="65">
        <v>16925</v>
      </c>
      <c r="D30" s="65">
        <v>116480</v>
      </c>
      <c r="E30" s="65">
        <v>22598</v>
      </c>
      <c r="F30" s="65">
        <v>334810</v>
      </c>
      <c r="G30" s="65">
        <v>1124791</v>
      </c>
      <c r="H30" s="65">
        <v>9595</v>
      </c>
      <c r="I30" s="65">
        <v>80712</v>
      </c>
      <c r="J30" s="65">
        <v>72669</v>
      </c>
      <c r="K30" s="65">
        <v>86009</v>
      </c>
      <c r="L30" s="65">
        <v>115869</v>
      </c>
      <c r="M30" s="65">
        <v>38944</v>
      </c>
      <c r="N30" s="65">
        <v>21469</v>
      </c>
      <c r="O30" s="65">
        <v>9173</v>
      </c>
      <c r="P30" s="65">
        <v>619078</v>
      </c>
      <c r="Q30" s="65">
        <v>253293</v>
      </c>
      <c r="R30" s="65">
        <v>16971</v>
      </c>
      <c r="S30" s="65">
        <v>8517</v>
      </c>
      <c r="T30" s="65">
        <v>41449</v>
      </c>
      <c r="U30" s="65">
        <v>7452</v>
      </c>
      <c r="V30" s="65">
        <v>6775</v>
      </c>
      <c r="W30" s="65">
        <v>11033</v>
      </c>
      <c r="X30" s="65">
        <v>9227</v>
      </c>
      <c r="Y30" s="65">
        <v>20176</v>
      </c>
      <c r="Z30" s="65">
        <v>22429</v>
      </c>
      <c r="AA30" s="65">
        <v>70175</v>
      </c>
      <c r="AB30" s="65">
        <v>57534</v>
      </c>
      <c r="AC30" s="65">
        <v>747429</v>
      </c>
      <c r="AD30" s="65">
        <v>15035</v>
      </c>
      <c r="AE30" s="65">
        <v>74965</v>
      </c>
      <c r="AF30" s="65">
        <v>40668</v>
      </c>
      <c r="AG30" s="65">
        <v>11078</v>
      </c>
      <c r="AH30" s="65">
        <v>4538</v>
      </c>
      <c r="AI30" s="65">
        <v>126491</v>
      </c>
      <c r="AJ30" s="65">
        <v>273701</v>
      </c>
      <c r="AK30" s="65">
        <v>166935</v>
      </c>
      <c r="AL30" s="65">
        <v>22575</v>
      </c>
      <c r="AM30" s="65">
        <v>4534</v>
      </c>
      <c r="AN30" s="65">
        <v>15269</v>
      </c>
      <c r="AO30" s="65">
        <v>180077</v>
      </c>
      <c r="AP30" s="65">
        <v>158944</v>
      </c>
      <c r="AQ30" s="65">
        <v>80868</v>
      </c>
      <c r="AR30" s="65">
        <v>1789309</v>
      </c>
      <c r="AS30" s="65">
        <v>69945</v>
      </c>
      <c r="AT30" s="65">
        <v>38562</v>
      </c>
      <c r="AU30" s="65">
        <v>130595</v>
      </c>
      <c r="AV30" s="65">
        <v>24867</v>
      </c>
      <c r="AW30" s="65">
        <v>556445</v>
      </c>
      <c r="AX30" s="65">
        <v>77412</v>
      </c>
      <c r="AY30" s="65">
        <v>723317</v>
      </c>
      <c r="AZ30" s="65">
        <v>237553</v>
      </c>
      <c r="BA30" s="65">
        <v>801292</v>
      </c>
      <c r="BB30" s="65">
        <v>365040</v>
      </c>
      <c r="BC30" s="65">
        <v>57716</v>
      </c>
      <c r="BD30" s="65">
        <v>67336</v>
      </c>
      <c r="BE30" s="65">
        <v>116453</v>
      </c>
      <c r="BF30" s="65">
        <v>68175</v>
      </c>
      <c r="BG30" s="65">
        <v>244144</v>
      </c>
      <c r="BH30" s="65">
        <v>226304</v>
      </c>
      <c r="BI30" s="65">
        <v>27623</v>
      </c>
      <c r="BJ30" s="65">
        <v>24454</v>
      </c>
      <c r="BK30" s="65">
        <v>17053</v>
      </c>
      <c r="BL30" s="65">
        <v>10602</v>
      </c>
      <c r="BM30" s="65">
        <v>308396</v>
      </c>
      <c r="BN30" s="65">
        <v>12652</v>
      </c>
      <c r="BO30" s="65">
        <v>25034</v>
      </c>
      <c r="BP30" s="65">
        <v>15564</v>
      </c>
      <c r="BQ30" s="62">
        <f t="shared" si="2"/>
        <v>11322340</v>
      </c>
      <c r="BR30" s="52">
        <f t="shared" si="5"/>
        <v>339855</v>
      </c>
      <c r="BS30" s="33"/>
      <c r="BT30" s="51">
        <f t="shared" si="3"/>
        <v>3583736</v>
      </c>
      <c r="BU30" s="52">
        <f t="shared" si="1"/>
        <v>127933</v>
      </c>
      <c r="BV30" s="33"/>
    </row>
    <row r="31" spans="1:74">
      <c r="A31" s="34">
        <f t="shared" si="4"/>
        <v>1986</v>
      </c>
      <c r="B31" s="65">
        <v>171494</v>
      </c>
      <c r="C31" s="65">
        <v>17225</v>
      </c>
      <c r="D31" s="65">
        <v>120126</v>
      </c>
      <c r="E31" s="65">
        <v>22347</v>
      </c>
      <c r="F31" s="65">
        <v>349731</v>
      </c>
      <c r="G31" s="65">
        <v>1147940</v>
      </c>
      <c r="H31" s="65">
        <v>9715</v>
      </c>
      <c r="I31" s="65">
        <v>85719</v>
      </c>
      <c r="J31" s="65">
        <v>77534</v>
      </c>
      <c r="K31" s="65">
        <v>89667</v>
      </c>
      <c r="L31" s="65">
        <v>121959</v>
      </c>
      <c r="M31" s="65">
        <v>39631</v>
      </c>
      <c r="N31" s="65">
        <v>21954</v>
      </c>
      <c r="O31" s="65">
        <v>9386</v>
      </c>
      <c r="P31" s="65">
        <v>633740</v>
      </c>
      <c r="Q31" s="65">
        <v>256942</v>
      </c>
      <c r="R31" s="65">
        <v>18457</v>
      </c>
      <c r="S31" s="65">
        <v>8589</v>
      </c>
      <c r="T31" s="65">
        <v>41322</v>
      </c>
      <c r="U31" s="65">
        <v>7714</v>
      </c>
      <c r="V31" s="65">
        <v>6929</v>
      </c>
      <c r="W31" s="65">
        <v>11114</v>
      </c>
      <c r="X31" s="65">
        <v>9350</v>
      </c>
      <c r="Y31" s="65">
        <v>20115</v>
      </c>
      <c r="Z31" s="65">
        <v>23287</v>
      </c>
      <c r="AA31" s="65">
        <v>76480</v>
      </c>
      <c r="AB31" s="65">
        <v>59413</v>
      </c>
      <c r="AC31" s="65">
        <v>769229</v>
      </c>
      <c r="AD31" s="65">
        <v>15051</v>
      </c>
      <c r="AE31" s="65">
        <v>77678</v>
      </c>
      <c r="AF31" s="65">
        <v>40628</v>
      </c>
      <c r="AG31" s="65">
        <v>11125</v>
      </c>
      <c r="AH31" s="65">
        <v>4696</v>
      </c>
      <c r="AI31" s="65">
        <v>131242</v>
      </c>
      <c r="AJ31" s="65">
        <v>286680</v>
      </c>
      <c r="AK31" s="65">
        <v>169692</v>
      </c>
      <c r="AL31" s="65">
        <v>23260</v>
      </c>
      <c r="AM31" s="65">
        <v>4559</v>
      </c>
      <c r="AN31" s="65">
        <v>15300</v>
      </c>
      <c r="AO31" s="65">
        <v>186129</v>
      </c>
      <c r="AP31" s="65">
        <v>167076</v>
      </c>
      <c r="AQ31" s="65">
        <v>84200</v>
      </c>
      <c r="AR31" s="65">
        <v>1815591</v>
      </c>
      <c r="AS31" s="65">
        <v>71378</v>
      </c>
      <c r="AT31" s="65">
        <v>39776</v>
      </c>
      <c r="AU31" s="65">
        <v>134925</v>
      </c>
      <c r="AV31" s="65">
        <v>26108</v>
      </c>
      <c r="AW31" s="65">
        <v>577907</v>
      </c>
      <c r="AX31" s="65">
        <v>82222</v>
      </c>
      <c r="AY31" s="65">
        <v>753724</v>
      </c>
      <c r="AZ31" s="65">
        <v>249096</v>
      </c>
      <c r="BA31" s="65">
        <v>814428</v>
      </c>
      <c r="BB31" s="65">
        <v>374069</v>
      </c>
      <c r="BC31" s="65">
        <v>59462</v>
      </c>
      <c r="BD31" s="65">
        <v>70208</v>
      </c>
      <c r="BE31" s="65">
        <v>122901</v>
      </c>
      <c r="BF31" s="65">
        <v>72134</v>
      </c>
      <c r="BG31" s="65">
        <v>251146</v>
      </c>
      <c r="BH31" s="65">
        <v>238125</v>
      </c>
      <c r="BI31" s="65">
        <v>28640</v>
      </c>
      <c r="BJ31" s="65">
        <v>25002</v>
      </c>
      <c r="BK31" s="65">
        <v>17124</v>
      </c>
      <c r="BL31" s="65">
        <v>10443</v>
      </c>
      <c r="BM31" s="65">
        <v>321054</v>
      </c>
      <c r="BN31" s="65">
        <v>12900</v>
      </c>
      <c r="BO31" s="65">
        <v>25455</v>
      </c>
      <c r="BP31" s="65">
        <v>15836</v>
      </c>
      <c r="BQ31" s="62">
        <f t="shared" si="2"/>
        <v>11654079</v>
      </c>
      <c r="BR31" s="52">
        <f t="shared" si="5"/>
        <v>331739</v>
      </c>
      <c r="BS31" s="33"/>
      <c r="BT31" s="51">
        <f t="shared" si="3"/>
        <v>3704212</v>
      </c>
      <c r="BU31" s="52">
        <f t="shared" si="1"/>
        <v>120476</v>
      </c>
      <c r="BV31" s="33"/>
    </row>
    <row r="32" spans="1:74">
      <c r="A32" s="34">
        <f t="shared" si="4"/>
        <v>1987</v>
      </c>
      <c r="B32" s="65">
        <v>173882</v>
      </c>
      <c r="C32" s="65">
        <v>17547</v>
      </c>
      <c r="D32" s="65">
        <v>122523</v>
      </c>
      <c r="E32" s="65">
        <v>22843</v>
      </c>
      <c r="F32" s="65">
        <v>363024</v>
      </c>
      <c r="G32" s="65">
        <v>1176837</v>
      </c>
      <c r="H32" s="65">
        <v>9799</v>
      </c>
      <c r="I32" s="65">
        <v>91379</v>
      </c>
      <c r="J32" s="65">
        <v>81691</v>
      </c>
      <c r="K32" s="65">
        <v>95721</v>
      </c>
      <c r="L32" s="65">
        <v>127734</v>
      </c>
      <c r="M32" s="65">
        <v>40380</v>
      </c>
      <c r="N32" s="65">
        <v>22435</v>
      </c>
      <c r="O32" s="65">
        <v>9552</v>
      </c>
      <c r="P32" s="65">
        <v>645924</v>
      </c>
      <c r="Q32" s="65">
        <v>258964</v>
      </c>
      <c r="R32" s="65">
        <v>20528</v>
      </c>
      <c r="S32" s="65">
        <v>8628</v>
      </c>
      <c r="T32" s="65">
        <v>41399</v>
      </c>
      <c r="U32" s="65">
        <v>7922</v>
      </c>
      <c r="V32" s="65">
        <v>7065</v>
      </c>
      <c r="W32" s="65">
        <v>11199</v>
      </c>
      <c r="X32" s="65">
        <v>9522</v>
      </c>
      <c r="Y32" s="65">
        <v>20033</v>
      </c>
      <c r="Z32" s="65">
        <v>24005</v>
      </c>
      <c r="AA32" s="65">
        <v>83387</v>
      </c>
      <c r="AB32" s="65">
        <v>62052</v>
      </c>
      <c r="AC32" s="65">
        <v>792244</v>
      </c>
      <c r="AD32" s="65">
        <v>15055</v>
      </c>
      <c r="AE32" s="65">
        <v>80209</v>
      </c>
      <c r="AF32" s="65">
        <v>41210</v>
      </c>
      <c r="AG32" s="65">
        <v>11183</v>
      </c>
      <c r="AH32" s="65">
        <v>5066</v>
      </c>
      <c r="AI32" s="65">
        <v>137203</v>
      </c>
      <c r="AJ32" s="65">
        <v>300636</v>
      </c>
      <c r="AK32" s="65">
        <v>174429</v>
      </c>
      <c r="AL32" s="65">
        <v>23813</v>
      </c>
      <c r="AM32" s="65">
        <v>4631</v>
      </c>
      <c r="AN32" s="65">
        <v>15354</v>
      </c>
      <c r="AO32" s="65">
        <v>193532</v>
      </c>
      <c r="AP32" s="65">
        <v>174190</v>
      </c>
      <c r="AQ32" s="65">
        <v>88314</v>
      </c>
      <c r="AR32" s="65">
        <v>1846785</v>
      </c>
      <c r="AS32" s="65">
        <v>73137</v>
      </c>
      <c r="AT32" s="65">
        <v>41169</v>
      </c>
      <c r="AU32" s="65">
        <v>137546</v>
      </c>
      <c r="AV32" s="65">
        <v>27336</v>
      </c>
      <c r="AW32" s="65">
        <v>602838</v>
      </c>
      <c r="AX32" s="65">
        <v>87551</v>
      </c>
      <c r="AY32" s="65">
        <v>784812</v>
      </c>
      <c r="AZ32" s="65">
        <v>258240</v>
      </c>
      <c r="BA32" s="65">
        <v>825657</v>
      </c>
      <c r="BB32" s="65">
        <v>383009</v>
      </c>
      <c r="BC32" s="65">
        <v>61011</v>
      </c>
      <c r="BD32" s="65">
        <v>73261</v>
      </c>
      <c r="BE32" s="65">
        <v>129459</v>
      </c>
      <c r="BF32" s="65">
        <v>74199</v>
      </c>
      <c r="BG32" s="65">
        <v>258106</v>
      </c>
      <c r="BH32" s="65">
        <v>251415</v>
      </c>
      <c r="BI32" s="65">
        <v>29268</v>
      </c>
      <c r="BJ32" s="65">
        <v>25334</v>
      </c>
      <c r="BK32" s="65">
        <v>17171</v>
      </c>
      <c r="BL32" s="65">
        <v>10571</v>
      </c>
      <c r="BM32" s="65">
        <v>333634</v>
      </c>
      <c r="BN32" s="65">
        <v>13179</v>
      </c>
      <c r="BO32" s="65">
        <v>26162</v>
      </c>
      <c r="BP32" s="65">
        <v>16275</v>
      </c>
      <c r="BQ32" s="62">
        <f t="shared" si="2"/>
        <v>12000169</v>
      </c>
      <c r="BR32" s="52">
        <f t="shared" si="5"/>
        <v>346090</v>
      </c>
      <c r="BS32" s="33"/>
      <c r="BT32" s="51">
        <f t="shared" si="3"/>
        <v>3824876</v>
      </c>
      <c r="BU32" s="52">
        <f t="shared" si="1"/>
        <v>120664</v>
      </c>
      <c r="BV32" s="33"/>
    </row>
    <row r="33" spans="1:74">
      <c r="A33" s="34">
        <f t="shared" si="4"/>
        <v>1988</v>
      </c>
      <c r="B33" s="65">
        <v>176052</v>
      </c>
      <c r="C33" s="65">
        <v>17793</v>
      </c>
      <c r="D33" s="65">
        <v>124410</v>
      </c>
      <c r="E33" s="65">
        <v>23038</v>
      </c>
      <c r="F33" s="65">
        <v>376337</v>
      </c>
      <c r="G33" s="65">
        <v>1206740</v>
      </c>
      <c r="H33" s="65">
        <v>10145</v>
      </c>
      <c r="I33" s="65">
        <v>96974</v>
      </c>
      <c r="J33" s="65">
        <v>85881</v>
      </c>
      <c r="K33" s="65">
        <v>98526</v>
      </c>
      <c r="L33" s="65">
        <v>135309</v>
      </c>
      <c r="M33" s="65">
        <v>41079</v>
      </c>
      <c r="N33" s="65">
        <v>22891</v>
      </c>
      <c r="O33" s="65">
        <v>9843</v>
      </c>
      <c r="P33" s="65">
        <v>656393</v>
      </c>
      <c r="Q33" s="65">
        <v>260445</v>
      </c>
      <c r="R33" s="65">
        <v>23101</v>
      </c>
      <c r="S33" s="65">
        <v>8724</v>
      </c>
      <c r="T33" s="65">
        <v>41431</v>
      </c>
      <c r="U33" s="65">
        <v>8527</v>
      </c>
      <c r="V33" s="65">
        <v>7163</v>
      </c>
      <c r="W33" s="65">
        <v>11237</v>
      </c>
      <c r="X33" s="65">
        <v>10067</v>
      </c>
      <c r="Y33" s="65">
        <v>19863</v>
      </c>
      <c r="Z33" s="65">
        <v>24795</v>
      </c>
      <c r="AA33" s="65">
        <v>90542</v>
      </c>
      <c r="AB33" s="65">
        <v>64287</v>
      </c>
      <c r="AC33" s="65">
        <v>809468</v>
      </c>
      <c r="AD33" s="65">
        <v>15216</v>
      </c>
      <c r="AE33" s="65">
        <v>83653</v>
      </c>
      <c r="AF33" s="65">
        <v>41186</v>
      </c>
      <c r="AG33" s="65">
        <v>11245</v>
      </c>
      <c r="AH33" s="65">
        <v>5240</v>
      </c>
      <c r="AI33" s="65">
        <v>140963</v>
      </c>
      <c r="AJ33" s="65">
        <v>312323</v>
      </c>
      <c r="AK33" s="65">
        <v>178877</v>
      </c>
      <c r="AL33" s="65">
        <v>24521</v>
      </c>
      <c r="AM33" s="65">
        <v>4717</v>
      </c>
      <c r="AN33" s="65">
        <v>15393</v>
      </c>
      <c r="AO33" s="65">
        <v>199668</v>
      </c>
      <c r="AP33" s="65">
        <v>180859</v>
      </c>
      <c r="AQ33" s="65">
        <v>91953</v>
      </c>
      <c r="AR33" s="65">
        <v>1879124</v>
      </c>
      <c r="AS33" s="65">
        <v>75462</v>
      </c>
      <c r="AT33" s="65">
        <v>42107</v>
      </c>
      <c r="AU33" s="65">
        <v>139814</v>
      </c>
      <c r="AV33" s="65">
        <v>28056</v>
      </c>
      <c r="AW33" s="65">
        <v>622305</v>
      </c>
      <c r="AX33" s="65">
        <v>95203</v>
      </c>
      <c r="AY33" s="65">
        <v>817528</v>
      </c>
      <c r="AZ33" s="65">
        <v>266981</v>
      </c>
      <c r="BA33" s="65">
        <v>833975</v>
      </c>
      <c r="BB33" s="65">
        <v>391628</v>
      </c>
      <c r="BC33" s="65">
        <v>62275</v>
      </c>
      <c r="BD33" s="65">
        <v>75630</v>
      </c>
      <c r="BE33" s="65">
        <v>136268</v>
      </c>
      <c r="BF33" s="65">
        <v>78328</v>
      </c>
      <c r="BG33" s="65">
        <v>264279</v>
      </c>
      <c r="BH33" s="65">
        <v>264659</v>
      </c>
      <c r="BI33" s="65">
        <v>29849</v>
      </c>
      <c r="BJ33" s="65">
        <v>25706</v>
      </c>
      <c r="BK33" s="65">
        <v>17183</v>
      </c>
      <c r="BL33" s="65">
        <v>10074</v>
      </c>
      <c r="BM33" s="65">
        <v>347631</v>
      </c>
      <c r="BN33" s="65">
        <v>13522</v>
      </c>
      <c r="BO33" s="65">
        <v>26612</v>
      </c>
      <c r="BP33" s="65">
        <v>16508</v>
      </c>
      <c r="BQ33" s="62">
        <f t="shared" si="2"/>
        <v>12327582</v>
      </c>
      <c r="BR33" s="52">
        <f t="shared" si="5"/>
        <v>327413</v>
      </c>
      <c r="BS33" s="33"/>
      <c r="BT33" s="51">
        <f t="shared" si="3"/>
        <v>3937375</v>
      </c>
      <c r="BU33" s="52">
        <f t="shared" si="1"/>
        <v>112499</v>
      </c>
      <c r="BV33" s="33"/>
    </row>
    <row r="34" spans="1:74">
      <c r="A34" s="34">
        <f t="shared" si="4"/>
        <v>1989</v>
      </c>
      <c r="B34" s="65">
        <v>179057</v>
      </c>
      <c r="C34" s="65">
        <v>18146</v>
      </c>
      <c r="D34" s="65">
        <v>125815</v>
      </c>
      <c r="E34" s="65">
        <v>23017</v>
      </c>
      <c r="F34" s="65">
        <v>388378</v>
      </c>
      <c r="G34" s="65">
        <v>1232492</v>
      </c>
      <c r="H34" s="65">
        <v>10802</v>
      </c>
      <c r="I34" s="65">
        <v>103194</v>
      </c>
      <c r="J34" s="65">
        <v>90442</v>
      </c>
      <c r="K34" s="65">
        <v>103023</v>
      </c>
      <c r="L34" s="65">
        <v>143749</v>
      </c>
      <c r="M34" s="65">
        <v>41945</v>
      </c>
      <c r="N34" s="65">
        <v>23527</v>
      </c>
      <c r="O34" s="65">
        <v>10212</v>
      </c>
      <c r="P34" s="65">
        <v>663419</v>
      </c>
      <c r="Q34" s="65">
        <v>261602</v>
      </c>
      <c r="R34" s="65">
        <v>25985</v>
      </c>
      <c r="S34" s="65">
        <v>8804</v>
      </c>
      <c r="T34" s="65">
        <v>41080</v>
      </c>
      <c r="U34" s="65">
        <v>9110</v>
      </c>
      <c r="V34" s="65">
        <v>7315</v>
      </c>
      <c r="W34" s="65">
        <v>11275</v>
      </c>
      <c r="X34" s="65">
        <v>10632</v>
      </c>
      <c r="Y34" s="65">
        <v>19653</v>
      </c>
      <c r="Z34" s="65">
        <v>25272</v>
      </c>
      <c r="AA34" s="65">
        <v>95531</v>
      </c>
      <c r="AB34" s="65">
        <v>66397</v>
      </c>
      <c r="AC34" s="65">
        <v>822621</v>
      </c>
      <c r="AD34" s="65">
        <v>15539</v>
      </c>
      <c r="AE34" s="65">
        <v>86809</v>
      </c>
      <c r="AF34" s="65">
        <v>41215</v>
      </c>
      <c r="AG34" s="65">
        <v>11277</v>
      </c>
      <c r="AH34" s="65">
        <v>5368</v>
      </c>
      <c r="AI34" s="65">
        <v>146483</v>
      </c>
      <c r="AJ34" s="65">
        <v>325374</v>
      </c>
      <c r="AK34" s="65">
        <v>187467</v>
      </c>
      <c r="AL34" s="65">
        <v>25267</v>
      </c>
      <c r="AM34" s="65">
        <v>4728</v>
      </c>
      <c r="AN34" s="65">
        <v>15766</v>
      </c>
      <c r="AO34" s="65">
        <v>205713</v>
      </c>
      <c r="AP34" s="65">
        <v>188071</v>
      </c>
      <c r="AQ34" s="65">
        <v>96216</v>
      </c>
      <c r="AR34" s="65">
        <v>1908945</v>
      </c>
      <c r="AS34" s="65">
        <v>76780</v>
      </c>
      <c r="AT34" s="65">
        <v>43497</v>
      </c>
      <c r="AU34" s="65">
        <v>141624</v>
      </c>
      <c r="AV34" s="65">
        <v>28935</v>
      </c>
      <c r="AW34" s="65">
        <v>652399</v>
      </c>
      <c r="AX34" s="65">
        <v>100970</v>
      </c>
      <c r="AY34" s="65">
        <v>841490</v>
      </c>
      <c r="AZ34" s="65">
        <v>274363</v>
      </c>
      <c r="BA34" s="65">
        <v>844628</v>
      </c>
      <c r="BB34" s="65">
        <v>399022</v>
      </c>
      <c r="BC34" s="65">
        <v>63919</v>
      </c>
      <c r="BD34" s="65">
        <v>79092</v>
      </c>
      <c r="BE34" s="65">
        <v>144090</v>
      </c>
      <c r="BF34" s="65">
        <v>82013</v>
      </c>
      <c r="BG34" s="65">
        <v>271403</v>
      </c>
      <c r="BH34" s="65">
        <v>277330</v>
      </c>
      <c r="BI34" s="65">
        <v>30944</v>
      </c>
      <c r="BJ34" s="65">
        <v>26348</v>
      </c>
      <c r="BK34" s="65">
        <v>17157</v>
      </c>
      <c r="BL34" s="65">
        <v>10347</v>
      </c>
      <c r="BM34" s="65">
        <v>360171</v>
      </c>
      <c r="BN34" s="65">
        <v>13789</v>
      </c>
      <c r="BO34" s="65">
        <v>27121</v>
      </c>
      <c r="BP34" s="65">
        <v>16770</v>
      </c>
      <c r="BQ34" s="62">
        <f t="shared" si="2"/>
        <v>12650935</v>
      </c>
      <c r="BR34" s="52">
        <f t="shared" si="5"/>
        <v>323353</v>
      </c>
      <c r="BS34" s="33"/>
      <c r="BT34" s="51">
        <f t="shared" si="3"/>
        <v>4058226</v>
      </c>
      <c r="BU34" s="52">
        <f t="shared" si="1"/>
        <v>120851</v>
      </c>
      <c r="BV34" s="33"/>
    </row>
    <row r="35" spans="1:74">
      <c r="A35" s="53">
        <v>1990</v>
      </c>
      <c r="B35" s="24">
        <v>181596</v>
      </c>
      <c r="C35" s="24">
        <v>18486</v>
      </c>
      <c r="D35" s="24">
        <v>126994</v>
      </c>
      <c r="E35" s="24">
        <v>22515</v>
      </c>
      <c r="F35" s="24">
        <v>398978</v>
      </c>
      <c r="G35" s="24">
        <v>1255531</v>
      </c>
      <c r="H35" s="24">
        <v>11011</v>
      </c>
      <c r="I35" s="24">
        <v>110975</v>
      </c>
      <c r="J35" s="24">
        <v>93513</v>
      </c>
      <c r="K35" s="24">
        <v>105986</v>
      </c>
      <c r="L35" s="24">
        <v>152099</v>
      </c>
      <c r="M35" s="24">
        <v>42613</v>
      </c>
      <c r="N35" s="24">
        <v>23865</v>
      </c>
      <c r="O35" s="24">
        <v>10585</v>
      </c>
      <c r="P35" s="24">
        <v>672971</v>
      </c>
      <c r="Q35" s="24">
        <v>262798</v>
      </c>
      <c r="R35" s="24">
        <v>28701</v>
      </c>
      <c r="S35" s="24">
        <v>8967</v>
      </c>
      <c r="T35" s="24">
        <v>41116</v>
      </c>
      <c r="U35" s="24">
        <v>9667</v>
      </c>
      <c r="V35" s="24">
        <v>7591</v>
      </c>
      <c r="W35" s="24">
        <v>11504</v>
      </c>
      <c r="X35" s="24">
        <v>10930</v>
      </c>
      <c r="Y35" s="24">
        <v>19499</v>
      </c>
      <c r="Z35" s="24">
        <v>25773</v>
      </c>
      <c r="AA35" s="24">
        <v>101115</v>
      </c>
      <c r="AB35" s="24">
        <v>68432</v>
      </c>
      <c r="AC35" s="24">
        <v>834054</v>
      </c>
      <c r="AD35" s="24">
        <v>15778</v>
      </c>
      <c r="AE35" s="24">
        <v>90208</v>
      </c>
      <c r="AF35" s="24">
        <v>41375</v>
      </c>
      <c r="AG35" s="24">
        <v>11296</v>
      </c>
      <c r="AH35" s="24">
        <v>5578</v>
      </c>
      <c r="AI35" s="24">
        <v>152104</v>
      </c>
      <c r="AJ35" s="24">
        <v>335113</v>
      </c>
      <c r="AK35" s="24">
        <v>192493</v>
      </c>
      <c r="AL35" s="24">
        <v>25912</v>
      </c>
      <c r="AM35" s="24">
        <v>5569</v>
      </c>
      <c r="AN35" s="24">
        <v>16569</v>
      </c>
      <c r="AO35" s="24">
        <v>211707</v>
      </c>
      <c r="AP35" s="24">
        <v>194835</v>
      </c>
      <c r="AQ35" s="24">
        <v>100900</v>
      </c>
      <c r="AR35" s="24">
        <v>1937194</v>
      </c>
      <c r="AS35" s="24">
        <v>78024</v>
      </c>
      <c r="AT35" s="24">
        <v>43941</v>
      </c>
      <c r="AU35" s="24">
        <v>143777</v>
      </c>
      <c r="AV35" s="24">
        <v>29627</v>
      </c>
      <c r="AW35" s="24">
        <v>677491</v>
      </c>
      <c r="AX35" s="24">
        <v>107728</v>
      </c>
      <c r="AY35" s="24">
        <v>863503</v>
      </c>
      <c r="AZ35" s="24">
        <v>281131</v>
      </c>
      <c r="BA35" s="24">
        <v>851659</v>
      </c>
      <c r="BB35" s="24">
        <v>405382</v>
      </c>
      <c r="BC35" s="24">
        <v>65070</v>
      </c>
      <c r="BD35" s="24">
        <v>83829</v>
      </c>
      <c r="BE35" s="24">
        <v>150171</v>
      </c>
      <c r="BF35" s="24">
        <v>81608</v>
      </c>
      <c r="BG35" s="24">
        <v>277776</v>
      </c>
      <c r="BH35" s="24">
        <v>287521</v>
      </c>
      <c r="BI35" s="24">
        <v>31577</v>
      </c>
      <c r="BJ35" s="24">
        <v>26780</v>
      </c>
      <c r="BK35" s="24">
        <v>17111</v>
      </c>
      <c r="BL35" s="24">
        <v>10252</v>
      </c>
      <c r="BM35" s="24">
        <v>370737</v>
      </c>
      <c r="BN35" s="24">
        <v>14202</v>
      </c>
      <c r="BO35" s="24">
        <v>27759</v>
      </c>
      <c r="BP35" s="24">
        <v>16919</v>
      </c>
      <c r="BQ35" s="62">
        <f t="shared" si="2"/>
        <v>12938071</v>
      </c>
      <c r="BR35" s="52">
        <f t="shared" si="5"/>
        <v>287136</v>
      </c>
      <c r="BS35" s="33"/>
      <c r="BT35" s="51">
        <f t="shared" si="3"/>
        <v>4163028</v>
      </c>
      <c r="BU35" s="52">
        <f t="shared" si="1"/>
        <v>104802</v>
      </c>
      <c r="BV35" s="33"/>
    </row>
    <row r="36" spans="1:74">
      <c r="A36" s="53">
        <v>1991</v>
      </c>
      <c r="B36" s="24">
        <v>183978</v>
      </c>
      <c r="C36" s="24">
        <v>19133</v>
      </c>
      <c r="D36" s="24">
        <v>128373</v>
      </c>
      <c r="E36" s="24">
        <v>22937</v>
      </c>
      <c r="F36" s="24">
        <v>409791</v>
      </c>
      <c r="G36" s="24">
        <v>1292037</v>
      </c>
      <c r="H36" s="24">
        <v>11219</v>
      </c>
      <c r="I36" s="24">
        <v>116356</v>
      </c>
      <c r="J36" s="24">
        <v>96466</v>
      </c>
      <c r="K36" s="24">
        <v>108587</v>
      </c>
      <c r="L36" s="24">
        <v>162922</v>
      </c>
      <c r="M36" s="24">
        <v>43832</v>
      </c>
      <c r="N36" s="24">
        <v>24973</v>
      </c>
      <c r="O36" s="24">
        <v>10922</v>
      </c>
      <c r="P36" s="24">
        <v>684750</v>
      </c>
      <c r="Q36" s="24">
        <v>264235</v>
      </c>
      <c r="R36" s="24">
        <v>30491</v>
      </c>
      <c r="S36" s="24">
        <v>9256</v>
      </c>
      <c r="T36" s="24">
        <v>41892</v>
      </c>
      <c r="U36" s="24">
        <v>10319</v>
      </c>
      <c r="V36" s="24">
        <v>7936</v>
      </c>
      <c r="W36" s="24">
        <v>11471</v>
      </c>
      <c r="X36" s="24">
        <v>11192</v>
      </c>
      <c r="Y36" s="24">
        <v>20296</v>
      </c>
      <c r="Z36" s="24">
        <v>26748</v>
      </c>
      <c r="AA36" s="24">
        <v>105045</v>
      </c>
      <c r="AB36" s="24">
        <v>70666</v>
      </c>
      <c r="AC36" s="24">
        <v>848257</v>
      </c>
      <c r="AD36" s="24">
        <v>16036</v>
      </c>
      <c r="AE36" s="24">
        <v>92824</v>
      </c>
      <c r="AF36" s="24">
        <v>42027</v>
      </c>
      <c r="AG36" s="24">
        <v>11784</v>
      </c>
      <c r="AH36" s="24">
        <v>5659</v>
      </c>
      <c r="AI36" s="24">
        <v>157656</v>
      </c>
      <c r="AJ36" s="24">
        <v>346287</v>
      </c>
      <c r="AK36" s="24">
        <v>198006</v>
      </c>
      <c r="AL36" s="24">
        <v>26590</v>
      </c>
      <c r="AM36" s="24">
        <v>5704</v>
      </c>
      <c r="AN36" s="24">
        <v>16753</v>
      </c>
      <c r="AO36" s="24">
        <v>215917</v>
      </c>
      <c r="AP36" s="24">
        <v>200595</v>
      </c>
      <c r="AQ36" s="24">
        <v>103648</v>
      </c>
      <c r="AR36" s="24">
        <v>1978374</v>
      </c>
      <c r="AS36" s="24">
        <v>79275</v>
      </c>
      <c r="AT36" s="24">
        <v>44486</v>
      </c>
      <c r="AU36" s="24">
        <v>144904</v>
      </c>
      <c r="AV36" s="24">
        <v>30131</v>
      </c>
      <c r="AW36" s="24">
        <v>700873</v>
      </c>
      <c r="AX36" s="24">
        <v>117829</v>
      </c>
      <c r="AY36" s="24">
        <v>887893</v>
      </c>
      <c r="AZ36" s="24">
        <v>286186</v>
      </c>
      <c r="BA36" s="24">
        <v>858838</v>
      </c>
      <c r="BB36" s="24">
        <v>412043</v>
      </c>
      <c r="BC36" s="24">
        <v>65856</v>
      </c>
      <c r="BD36" s="24">
        <v>86378</v>
      </c>
      <c r="BE36" s="24">
        <v>155368</v>
      </c>
      <c r="BF36" s="24">
        <v>84314</v>
      </c>
      <c r="BG36" s="24">
        <v>283269</v>
      </c>
      <c r="BH36" s="24">
        <v>299876</v>
      </c>
      <c r="BI36" s="24">
        <v>32273</v>
      </c>
      <c r="BJ36" s="24">
        <v>27646</v>
      </c>
      <c r="BK36" s="24">
        <v>17285</v>
      </c>
      <c r="BL36" s="24">
        <v>11330</v>
      </c>
      <c r="BM36" s="24">
        <v>379643</v>
      </c>
      <c r="BN36" s="24">
        <v>14665</v>
      </c>
      <c r="BO36" s="24">
        <v>29195</v>
      </c>
      <c r="BP36" s="24">
        <v>17268</v>
      </c>
      <c r="BQ36" s="62">
        <f t="shared" si="2"/>
        <v>13258764</v>
      </c>
      <c r="BR36" s="52">
        <f t="shared" si="5"/>
        <v>320693</v>
      </c>
      <c r="BS36" s="33"/>
      <c r="BT36" s="51">
        <f t="shared" si="3"/>
        <v>4268010</v>
      </c>
      <c r="BU36" s="52">
        <f t="shared" si="1"/>
        <v>104982</v>
      </c>
      <c r="BV36" s="33"/>
    </row>
    <row r="37" spans="1:74">
      <c r="A37" s="53">
        <v>1992</v>
      </c>
      <c r="B37" s="24">
        <v>186673</v>
      </c>
      <c r="C37" s="24">
        <v>19360</v>
      </c>
      <c r="D37" s="24">
        <v>130767</v>
      </c>
      <c r="E37" s="24">
        <v>23290</v>
      </c>
      <c r="F37" s="24">
        <v>416480</v>
      </c>
      <c r="G37" s="24">
        <v>1317651</v>
      </c>
      <c r="H37" s="24">
        <v>11306</v>
      </c>
      <c r="I37" s="24">
        <v>119356</v>
      </c>
      <c r="J37" s="24">
        <v>99057</v>
      </c>
      <c r="K37" s="24">
        <v>111572</v>
      </c>
      <c r="L37" s="24">
        <v>171872</v>
      </c>
      <c r="M37" s="24">
        <v>44880</v>
      </c>
      <c r="N37" s="24">
        <v>25561</v>
      </c>
      <c r="O37" s="24">
        <v>11165</v>
      </c>
      <c r="P37" s="24">
        <v>696169</v>
      </c>
      <c r="Q37" s="24">
        <v>265247</v>
      </c>
      <c r="R37" s="24">
        <v>31968</v>
      </c>
      <c r="S37" s="24">
        <v>9373</v>
      </c>
      <c r="T37" s="24">
        <v>41973</v>
      </c>
      <c r="U37" s="24">
        <v>10384</v>
      </c>
      <c r="V37" s="24">
        <v>8102</v>
      </c>
      <c r="W37" s="24">
        <v>11447</v>
      </c>
      <c r="X37" s="24">
        <v>11234</v>
      </c>
      <c r="Y37" s="24">
        <v>21835</v>
      </c>
      <c r="Z37" s="24">
        <v>27582</v>
      </c>
      <c r="AA37" s="24">
        <v>108521</v>
      </c>
      <c r="AB37" s="24">
        <v>72465</v>
      </c>
      <c r="AC37" s="24">
        <v>860630</v>
      </c>
      <c r="AD37" s="24">
        <v>16239</v>
      </c>
      <c r="AE37" s="24">
        <v>94435</v>
      </c>
      <c r="AF37" s="24">
        <v>42897</v>
      </c>
      <c r="AG37" s="24">
        <v>11993</v>
      </c>
      <c r="AH37" s="24">
        <v>5688</v>
      </c>
      <c r="AI37" s="24">
        <v>162424</v>
      </c>
      <c r="AJ37" s="24">
        <v>353251</v>
      </c>
      <c r="AK37" s="24">
        <v>202155</v>
      </c>
      <c r="AL37" s="24">
        <v>27340</v>
      </c>
      <c r="AM37" s="24">
        <v>5757</v>
      </c>
      <c r="AN37" s="24">
        <v>16895</v>
      </c>
      <c r="AO37" s="24">
        <v>220722</v>
      </c>
      <c r="AP37" s="24">
        <v>206240</v>
      </c>
      <c r="AQ37" s="24">
        <v>105490</v>
      </c>
      <c r="AR37" s="24">
        <v>2004374</v>
      </c>
      <c r="AS37" s="24">
        <v>79786</v>
      </c>
      <c r="AT37" s="24">
        <v>45362</v>
      </c>
      <c r="AU37" s="24">
        <v>146452</v>
      </c>
      <c r="AV37" s="24">
        <v>30784</v>
      </c>
      <c r="AW37" s="24">
        <v>714016</v>
      </c>
      <c r="AX37" s="24">
        <v>123491</v>
      </c>
      <c r="AY37" s="24">
        <v>907389</v>
      </c>
      <c r="AZ37" s="24">
        <v>290915</v>
      </c>
      <c r="BA37" s="24">
        <v>865412</v>
      </c>
      <c r="BB37" s="24">
        <v>417223</v>
      </c>
      <c r="BC37" s="24">
        <v>66291</v>
      </c>
      <c r="BD37" s="24">
        <v>88797</v>
      </c>
      <c r="BE37" s="24">
        <v>159302</v>
      </c>
      <c r="BF37" s="24">
        <v>88745</v>
      </c>
      <c r="BG37" s="24">
        <v>286609</v>
      </c>
      <c r="BH37" s="24">
        <v>306793</v>
      </c>
      <c r="BI37" s="24">
        <v>32948</v>
      </c>
      <c r="BJ37" s="24">
        <v>28270</v>
      </c>
      <c r="BK37" s="24">
        <v>17355</v>
      </c>
      <c r="BL37" s="24">
        <v>11327</v>
      </c>
      <c r="BM37" s="24">
        <v>386230</v>
      </c>
      <c r="BN37" s="24">
        <v>15091</v>
      </c>
      <c r="BO37" s="24">
        <v>29754</v>
      </c>
      <c r="BP37" s="24">
        <v>17442</v>
      </c>
      <c r="BQ37" s="62">
        <f t="shared" si="2"/>
        <v>13497604</v>
      </c>
      <c r="BR37" s="52">
        <f t="shared" si="5"/>
        <v>238840</v>
      </c>
      <c r="BS37" s="33"/>
      <c r="BT37" s="51">
        <f t="shared" si="3"/>
        <v>4346125</v>
      </c>
      <c r="BU37" s="52">
        <f t="shared" si="1"/>
        <v>78115</v>
      </c>
      <c r="BV37" s="33"/>
    </row>
    <row r="38" spans="1:74">
      <c r="A38" s="53">
        <v>1993</v>
      </c>
      <c r="B38" s="24">
        <v>189950</v>
      </c>
      <c r="C38" s="24">
        <v>19555</v>
      </c>
      <c r="D38" s="24">
        <v>133005</v>
      </c>
      <c r="E38" s="24">
        <v>23329</v>
      </c>
      <c r="F38" s="24">
        <v>425103</v>
      </c>
      <c r="G38" s="24">
        <v>1354716</v>
      </c>
      <c r="H38" s="24">
        <v>11395</v>
      </c>
      <c r="I38" s="24">
        <v>122506</v>
      </c>
      <c r="J38" s="24">
        <v>101452</v>
      </c>
      <c r="K38" s="24">
        <v>114172</v>
      </c>
      <c r="L38" s="24">
        <v>180300</v>
      </c>
      <c r="M38" s="24">
        <v>46291</v>
      </c>
      <c r="N38" s="24">
        <v>26234</v>
      </c>
      <c r="O38" s="24">
        <v>11605</v>
      </c>
      <c r="P38" s="24">
        <v>705369</v>
      </c>
      <c r="Q38" s="24">
        <v>269280</v>
      </c>
      <c r="R38" s="24">
        <v>33793</v>
      </c>
      <c r="S38" s="24">
        <v>9789</v>
      </c>
      <c r="T38" s="24">
        <v>42159</v>
      </c>
      <c r="U38" s="24">
        <v>10907</v>
      </c>
      <c r="V38" s="24">
        <v>8256</v>
      </c>
      <c r="W38" s="24">
        <v>11926</v>
      </c>
      <c r="X38" s="24">
        <v>11240</v>
      </c>
      <c r="Y38" s="24">
        <v>23237</v>
      </c>
      <c r="Z38" s="24">
        <v>28466</v>
      </c>
      <c r="AA38" s="24">
        <v>111947</v>
      </c>
      <c r="AB38" s="24">
        <v>74342</v>
      </c>
      <c r="AC38" s="24">
        <v>871750</v>
      </c>
      <c r="AD38" s="24">
        <v>16428</v>
      </c>
      <c r="AE38" s="24">
        <v>96111</v>
      </c>
      <c r="AF38" s="24">
        <v>43383</v>
      </c>
      <c r="AG38" s="24">
        <v>12141</v>
      </c>
      <c r="AH38" s="24">
        <v>5716</v>
      </c>
      <c r="AI38" s="24">
        <v>167121</v>
      </c>
      <c r="AJ38" s="24">
        <v>360759</v>
      </c>
      <c r="AK38" s="24">
        <v>206144</v>
      </c>
      <c r="AL38" s="24">
        <v>28228</v>
      </c>
      <c r="AM38" s="24">
        <v>5752</v>
      </c>
      <c r="AN38" s="24">
        <v>16983</v>
      </c>
      <c r="AO38" s="24">
        <v>225206</v>
      </c>
      <c r="AP38" s="24">
        <v>212081</v>
      </c>
      <c r="AQ38" s="24">
        <v>107641</v>
      </c>
      <c r="AR38" s="24">
        <v>1995568</v>
      </c>
      <c r="AS38" s="24">
        <v>80063</v>
      </c>
      <c r="AT38" s="24">
        <v>46517</v>
      </c>
      <c r="AU38" s="24">
        <v>149435</v>
      </c>
      <c r="AV38" s="24">
        <v>31585</v>
      </c>
      <c r="AW38" s="24">
        <v>732440</v>
      </c>
      <c r="AX38" s="24">
        <v>128607</v>
      </c>
      <c r="AY38" s="24">
        <v>932538</v>
      </c>
      <c r="AZ38" s="24">
        <v>296009</v>
      </c>
      <c r="BA38" s="24">
        <v>872651</v>
      </c>
      <c r="BB38" s="24">
        <v>424705</v>
      </c>
      <c r="BC38" s="24">
        <v>66832</v>
      </c>
      <c r="BD38" s="24">
        <v>92097</v>
      </c>
      <c r="BE38" s="24">
        <v>163831</v>
      </c>
      <c r="BF38" s="24">
        <v>91740</v>
      </c>
      <c r="BG38" s="24">
        <v>289531</v>
      </c>
      <c r="BH38" s="24">
        <v>312319</v>
      </c>
      <c r="BI38" s="24">
        <v>33616</v>
      </c>
      <c r="BJ38" s="24">
        <v>28928</v>
      </c>
      <c r="BK38" s="24">
        <v>17406</v>
      </c>
      <c r="BL38" s="24">
        <v>11882</v>
      </c>
      <c r="BM38" s="24">
        <v>392726</v>
      </c>
      <c r="BN38" s="24">
        <v>15620</v>
      </c>
      <c r="BO38" s="24">
        <v>30339</v>
      </c>
      <c r="BP38" s="24">
        <v>17463</v>
      </c>
      <c r="BQ38" s="62">
        <f t="shared" si="2"/>
        <v>13730216</v>
      </c>
      <c r="BR38" s="52">
        <f t="shared" si="5"/>
        <v>232612</v>
      </c>
      <c r="BS38" s="33"/>
      <c r="BT38" s="51">
        <f t="shared" si="3"/>
        <v>4432988</v>
      </c>
      <c r="BU38" s="52">
        <f t="shared" si="1"/>
        <v>86863</v>
      </c>
      <c r="BV38" s="33"/>
    </row>
    <row r="39" spans="1:74">
      <c r="A39" s="53">
        <v>1994</v>
      </c>
      <c r="B39" s="24">
        <v>193319</v>
      </c>
      <c r="C39" s="24">
        <v>19616</v>
      </c>
      <c r="D39" s="24">
        <v>135101</v>
      </c>
      <c r="E39" s="24">
        <v>24218</v>
      </c>
      <c r="F39" s="24">
        <v>433711</v>
      </c>
      <c r="G39" s="24">
        <v>1391490</v>
      </c>
      <c r="H39" s="24">
        <v>11727</v>
      </c>
      <c r="I39" s="24">
        <v>125718</v>
      </c>
      <c r="J39" s="24">
        <v>103774</v>
      </c>
      <c r="K39" s="24">
        <v>117240</v>
      </c>
      <c r="L39" s="24">
        <v>188462</v>
      </c>
      <c r="M39" s="24">
        <v>48123</v>
      </c>
      <c r="N39" s="24">
        <v>27015</v>
      </c>
      <c r="O39" s="24">
        <v>11984</v>
      </c>
      <c r="P39" s="24">
        <v>714969</v>
      </c>
      <c r="Q39" s="24">
        <v>273376</v>
      </c>
      <c r="R39" s="24">
        <v>35790</v>
      </c>
      <c r="S39" s="24">
        <v>9995</v>
      </c>
      <c r="T39" s="24">
        <v>42653</v>
      </c>
      <c r="U39" s="24">
        <v>11626</v>
      </c>
      <c r="V39" s="24">
        <v>8455</v>
      </c>
      <c r="W39" s="24">
        <v>12552</v>
      </c>
      <c r="X39" s="24">
        <v>11401</v>
      </c>
      <c r="Y39" s="24">
        <v>23980</v>
      </c>
      <c r="Z39" s="24">
        <v>29678</v>
      </c>
      <c r="AA39" s="24">
        <v>115261</v>
      </c>
      <c r="AB39" s="24">
        <v>76411</v>
      </c>
      <c r="AC39" s="24">
        <v>884433</v>
      </c>
      <c r="AD39" s="24">
        <v>16921</v>
      </c>
      <c r="AE39" s="24">
        <v>98085</v>
      </c>
      <c r="AF39" s="24">
        <v>44113</v>
      </c>
      <c r="AG39" s="24">
        <v>12507</v>
      </c>
      <c r="AH39" s="24">
        <v>6024</v>
      </c>
      <c r="AI39" s="24">
        <v>171950</v>
      </c>
      <c r="AJ39" s="24">
        <v>371727</v>
      </c>
      <c r="AK39" s="24">
        <v>212412</v>
      </c>
      <c r="AL39" s="24">
        <v>29048</v>
      </c>
      <c r="AM39" s="24">
        <v>6199</v>
      </c>
      <c r="AN39" s="24">
        <v>17410</v>
      </c>
      <c r="AO39" s="24">
        <v>230394</v>
      </c>
      <c r="AP39" s="24">
        <v>218282</v>
      </c>
      <c r="AQ39" s="24">
        <v>111016</v>
      </c>
      <c r="AR39" s="24">
        <v>2048718</v>
      </c>
      <c r="AS39" s="24">
        <v>79895</v>
      </c>
      <c r="AT39" s="24">
        <v>47370</v>
      </c>
      <c r="AU39" s="24">
        <v>151965</v>
      </c>
      <c r="AV39" s="24">
        <v>32059</v>
      </c>
      <c r="AW39" s="24">
        <v>747731</v>
      </c>
      <c r="AX39" s="24">
        <v>134490</v>
      </c>
      <c r="AY39" s="24">
        <v>960498</v>
      </c>
      <c r="AZ39" s="24">
        <v>302185</v>
      </c>
      <c r="BA39" s="24">
        <v>879158</v>
      </c>
      <c r="BB39" s="24">
        <v>432594</v>
      </c>
      <c r="BC39" s="24">
        <v>67518</v>
      </c>
      <c r="BD39" s="24">
        <v>95545</v>
      </c>
      <c r="BE39" s="24">
        <v>167833</v>
      </c>
      <c r="BF39" s="24">
        <v>95575</v>
      </c>
      <c r="BG39" s="24">
        <v>294324</v>
      </c>
      <c r="BH39" s="24">
        <v>319375</v>
      </c>
      <c r="BI39" s="24">
        <v>34848</v>
      </c>
      <c r="BJ39" s="24">
        <v>29723</v>
      </c>
      <c r="BK39" s="24">
        <v>17536</v>
      </c>
      <c r="BL39" s="24">
        <v>12437</v>
      </c>
      <c r="BM39" s="24">
        <v>398678</v>
      </c>
      <c r="BN39" s="24">
        <v>16518</v>
      </c>
      <c r="BO39" s="24">
        <v>31434</v>
      </c>
      <c r="BP39" s="24">
        <v>17723</v>
      </c>
      <c r="BQ39" s="62">
        <f t="shared" si="2"/>
        <v>14043896</v>
      </c>
      <c r="BR39" s="52">
        <f t="shared" si="5"/>
        <v>313680</v>
      </c>
      <c r="BS39" s="33"/>
      <c r="BT39" s="51">
        <f t="shared" si="3"/>
        <v>4521584</v>
      </c>
      <c r="BU39" s="52">
        <f t="shared" si="1"/>
        <v>88596</v>
      </c>
      <c r="BV39" s="33"/>
    </row>
    <row r="40" spans="1:74">
      <c r="A40" s="53">
        <v>1995</v>
      </c>
      <c r="B40" s="24">
        <v>196712</v>
      </c>
      <c r="C40" s="24">
        <v>20169</v>
      </c>
      <c r="D40" s="24">
        <v>137012</v>
      </c>
      <c r="E40" s="24">
        <v>24299</v>
      </c>
      <c r="F40" s="24">
        <v>442081</v>
      </c>
      <c r="G40" s="24">
        <v>1428708</v>
      </c>
      <c r="H40" s="24">
        <v>12128</v>
      </c>
      <c r="I40" s="24">
        <v>128896</v>
      </c>
      <c r="J40" s="24">
        <v>106670</v>
      </c>
      <c r="K40" s="24">
        <v>120813</v>
      </c>
      <c r="L40" s="24">
        <v>197055</v>
      </c>
      <c r="M40" s="24">
        <v>49492</v>
      </c>
      <c r="N40" s="24">
        <v>27820</v>
      </c>
      <c r="O40" s="24">
        <v>12293</v>
      </c>
      <c r="P40" s="24">
        <v>720685</v>
      </c>
      <c r="Q40" s="24">
        <v>276584</v>
      </c>
      <c r="R40" s="24">
        <v>37451</v>
      </c>
      <c r="S40" s="24">
        <v>10140</v>
      </c>
      <c r="T40" s="24">
        <v>43460</v>
      </c>
      <c r="U40" s="24">
        <v>12048</v>
      </c>
      <c r="V40" s="24">
        <v>8644</v>
      </c>
      <c r="W40" s="24">
        <v>12452</v>
      </c>
      <c r="X40" s="24">
        <v>11790</v>
      </c>
      <c r="Y40" s="24">
        <v>24822</v>
      </c>
      <c r="Z40" s="24">
        <v>31280</v>
      </c>
      <c r="AA40" s="24">
        <v>118303</v>
      </c>
      <c r="AB40" s="24">
        <v>78607</v>
      </c>
      <c r="AC40" s="24">
        <v>897643</v>
      </c>
      <c r="AD40" s="24">
        <v>17519</v>
      </c>
      <c r="AE40" s="24">
        <v>100375</v>
      </c>
      <c r="AF40" s="24">
        <v>44866</v>
      </c>
      <c r="AG40" s="24">
        <v>12832</v>
      </c>
      <c r="AH40" s="24">
        <v>6386</v>
      </c>
      <c r="AI40" s="24">
        <v>177588</v>
      </c>
      <c r="AJ40" s="24">
        <v>382830</v>
      </c>
      <c r="AK40" s="24">
        <v>217185</v>
      </c>
      <c r="AL40" s="24">
        <v>29749</v>
      </c>
      <c r="AM40" s="24">
        <v>6488</v>
      </c>
      <c r="AN40" s="24">
        <v>17828</v>
      </c>
      <c r="AO40" s="24">
        <v>235729</v>
      </c>
      <c r="AP40" s="24">
        <v>225032</v>
      </c>
      <c r="AQ40" s="24">
        <v>113550</v>
      </c>
      <c r="AR40" s="24">
        <v>2076171</v>
      </c>
      <c r="AS40" s="24">
        <v>79824</v>
      </c>
      <c r="AT40" s="24">
        <v>48593</v>
      </c>
      <c r="AU40" s="24">
        <v>155039</v>
      </c>
      <c r="AV40" s="24">
        <v>32541</v>
      </c>
      <c r="AW40" s="24">
        <v>765906</v>
      </c>
      <c r="AX40" s="24">
        <v>140775</v>
      </c>
      <c r="AY40" s="24">
        <v>988743</v>
      </c>
      <c r="AZ40" s="24">
        <v>309181</v>
      </c>
      <c r="BA40" s="24">
        <v>887769</v>
      </c>
      <c r="BB40" s="24">
        <v>440412</v>
      </c>
      <c r="BC40" s="24">
        <v>68065</v>
      </c>
      <c r="BD40" s="24">
        <v>99129</v>
      </c>
      <c r="BE40" s="24">
        <v>172212</v>
      </c>
      <c r="BF40" s="24">
        <v>98688</v>
      </c>
      <c r="BG40" s="24">
        <v>299108</v>
      </c>
      <c r="BH40" s="24">
        <v>326608</v>
      </c>
      <c r="BI40" s="24">
        <v>36017</v>
      </c>
      <c r="BJ40" s="24">
        <v>30632</v>
      </c>
      <c r="BK40" s="24">
        <v>18199</v>
      </c>
      <c r="BL40" s="24">
        <v>12536</v>
      </c>
      <c r="BM40" s="24">
        <v>405518</v>
      </c>
      <c r="BN40" s="24">
        <v>17207</v>
      </c>
      <c r="BO40" s="24">
        <v>32717</v>
      </c>
      <c r="BP40" s="24">
        <v>18570</v>
      </c>
      <c r="BQ40" s="62">
        <f t="shared" si="2"/>
        <v>14336174</v>
      </c>
      <c r="BR40" s="52">
        <f t="shared" si="5"/>
        <v>292278</v>
      </c>
      <c r="BS40" s="33"/>
      <c r="BT40" s="51">
        <f t="shared" si="3"/>
        <v>4617980</v>
      </c>
      <c r="BU40" s="52">
        <f t="shared" si="1"/>
        <v>96396</v>
      </c>
      <c r="BV40" s="33"/>
    </row>
    <row r="41" spans="1:74">
      <c r="A41" s="53">
        <v>1996</v>
      </c>
      <c r="B41" s="24">
        <v>200190</v>
      </c>
      <c r="C41" s="24">
        <v>20531</v>
      </c>
      <c r="D41" s="24">
        <v>138291</v>
      </c>
      <c r="E41" s="24">
        <v>25037</v>
      </c>
      <c r="F41" s="24">
        <v>446259</v>
      </c>
      <c r="G41" s="24">
        <v>1467022</v>
      </c>
      <c r="H41" s="24">
        <v>12349</v>
      </c>
      <c r="I41" s="24">
        <v>130998</v>
      </c>
      <c r="J41" s="24">
        <v>108970</v>
      </c>
      <c r="K41" s="24">
        <v>124792</v>
      </c>
      <c r="L41" s="24">
        <v>206021</v>
      </c>
      <c r="M41" s="24">
        <v>51115</v>
      </c>
      <c r="N41" s="24">
        <v>28336</v>
      </c>
      <c r="O41" s="24">
        <v>12469</v>
      </c>
      <c r="P41" s="24">
        <v>729089</v>
      </c>
      <c r="Q41" s="24">
        <v>279143</v>
      </c>
      <c r="R41" s="24">
        <v>39747</v>
      </c>
      <c r="S41" s="24">
        <v>10264</v>
      </c>
      <c r="T41" s="24">
        <v>44309</v>
      </c>
      <c r="U41" s="24">
        <v>12446</v>
      </c>
      <c r="V41" s="24">
        <v>9553</v>
      </c>
      <c r="W41" s="24">
        <v>12467</v>
      </c>
      <c r="X41" s="24">
        <v>12115</v>
      </c>
      <c r="Y41" s="24">
        <v>24958</v>
      </c>
      <c r="Z41" s="24">
        <v>32478</v>
      </c>
      <c r="AA41" s="24">
        <v>120414</v>
      </c>
      <c r="AB41" s="24">
        <v>80316</v>
      </c>
      <c r="AC41" s="24">
        <v>916064</v>
      </c>
      <c r="AD41" s="24">
        <v>17520</v>
      </c>
      <c r="AE41" s="24">
        <v>102516</v>
      </c>
      <c r="AF41" s="24">
        <v>44884</v>
      </c>
      <c r="AG41" s="24">
        <v>12863</v>
      </c>
      <c r="AH41" s="24">
        <v>6757</v>
      </c>
      <c r="AI41" s="24">
        <v>183002</v>
      </c>
      <c r="AJ41" s="24">
        <v>391257</v>
      </c>
      <c r="AK41" s="24">
        <v>223524</v>
      </c>
      <c r="AL41" s="24">
        <v>30578</v>
      </c>
      <c r="AM41" s="24">
        <v>6683</v>
      </c>
      <c r="AN41" s="24">
        <v>18038</v>
      </c>
      <c r="AO41" s="24">
        <v>240008</v>
      </c>
      <c r="AP41" s="24">
        <v>229893</v>
      </c>
      <c r="AQ41" s="24">
        <v>116233</v>
      </c>
      <c r="AR41" s="24">
        <v>2112848</v>
      </c>
      <c r="AS41" s="24">
        <v>79941</v>
      </c>
      <c r="AT41" s="24">
        <v>50103</v>
      </c>
      <c r="AU41" s="24">
        <v>157630</v>
      </c>
      <c r="AV41" s="24">
        <v>33293</v>
      </c>
      <c r="AW41" s="24">
        <v>787484</v>
      </c>
      <c r="AX41" s="24">
        <v>143784</v>
      </c>
      <c r="AY41" s="24">
        <v>1013515</v>
      </c>
      <c r="AZ41" s="24">
        <v>314629</v>
      </c>
      <c r="BA41" s="24">
        <v>894117</v>
      </c>
      <c r="BB41" s="24">
        <v>446520</v>
      </c>
      <c r="BC41" s="24">
        <v>68602</v>
      </c>
      <c r="BD41" s="24">
        <v>102790</v>
      </c>
      <c r="BE41" s="24">
        <v>176272</v>
      </c>
      <c r="BF41" s="24">
        <v>101059</v>
      </c>
      <c r="BG41" s="24">
        <v>303393</v>
      </c>
      <c r="BH41" s="24">
        <v>331326</v>
      </c>
      <c r="BI41" s="24">
        <v>40160</v>
      </c>
      <c r="BJ41" s="24">
        <v>31502</v>
      </c>
      <c r="BK41" s="24">
        <v>18788</v>
      </c>
      <c r="BL41" s="24">
        <v>12581</v>
      </c>
      <c r="BM41" s="24">
        <v>412486</v>
      </c>
      <c r="BN41" s="24">
        <v>18160</v>
      </c>
      <c r="BO41" s="24">
        <v>33650</v>
      </c>
      <c r="BP41" s="24">
        <v>19518</v>
      </c>
      <c r="BQ41" s="62">
        <f t="shared" si="2"/>
        <v>14623650</v>
      </c>
      <c r="BR41" s="52">
        <f t="shared" si="5"/>
        <v>287476</v>
      </c>
      <c r="BS41" s="33"/>
      <c r="BT41" s="51">
        <f t="shared" si="3"/>
        <v>4704102</v>
      </c>
      <c r="BU41" s="52">
        <f t="shared" si="1"/>
        <v>86122</v>
      </c>
      <c r="BV41" s="33"/>
    </row>
    <row r="42" spans="1:74">
      <c r="A42" s="53">
        <v>1997</v>
      </c>
      <c r="B42" s="24">
        <v>204651</v>
      </c>
      <c r="C42" s="24">
        <v>20811</v>
      </c>
      <c r="D42" s="24">
        <v>141148</v>
      </c>
      <c r="E42" s="24">
        <v>25334</v>
      </c>
      <c r="F42" s="24">
        <v>453018</v>
      </c>
      <c r="G42" s="24">
        <v>1506376</v>
      </c>
      <c r="H42" s="24">
        <v>12527</v>
      </c>
      <c r="I42" s="24">
        <v>132850</v>
      </c>
      <c r="J42" s="24">
        <v>111068</v>
      </c>
      <c r="K42" s="24">
        <v>127663</v>
      </c>
      <c r="L42" s="24">
        <v>215278</v>
      </c>
      <c r="M42" s="24">
        <v>52713</v>
      </c>
      <c r="N42" s="24">
        <v>29087</v>
      </c>
      <c r="O42" s="24">
        <v>12888</v>
      </c>
      <c r="P42" s="24">
        <v>742751</v>
      </c>
      <c r="Q42" s="24">
        <v>285058</v>
      </c>
      <c r="R42" s="24">
        <v>41911</v>
      </c>
      <c r="S42" s="24">
        <v>10432</v>
      </c>
      <c r="T42" s="24">
        <v>44536</v>
      </c>
      <c r="U42" s="24">
        <v>12785</v>
      </c>
      <c r="V42" s="24">
        <v>9834</v>
      </c>
      <c r="W42" s="24">
        <v>12590</v>
      </c>
      <c r="X42" s="24">
        <v>12140</v>
      </c>
      <c r="Y42" s="24">
        <v>25408</v>
      </c>
      <c r="Z42" s="24">
        <v>33485</v>
      </c>
      <c r="AA42" s="24">
        <v>122679</v>
      </c>
      <c r="AB42" s="24">
        <v>82079</v>
      </c>
      <c r="AC42" s="24">
        <v>931482</v>
      </c>
      <c r="AD42" s="24">
        <v>17894</v>
      </c>
      <c r="AE42" s="24">
        <v>104644</v>
      </c>
      <c r="AF42" s="24">
        <v>45104</v>
      </c>
      <c r="AG42" s="24">
        <v>13042</v>
      </c>
      <c r="AH42" s="24">
        <v>6652</v>
      </c>
      <c r="AI42" s="24">
        <v>188632</v>
      </c>
      <c r="AJ42" s="24">
        <v>402838</v>
      </c>
      <c r="AK42" s="24">
        <v>226670</v>
      </c>
      <c r="AL42" s="24">
        <v>31437</v>
      </c>
      <c r="AM42" s="24">
        <v>6826</v>
      </c>
      <c r="AN42" s="24">
        <v>18146</v>
      </c>
      <c r="AO42" s="24">
        <v>245505</v>
      </c>
      <c r="AP42" s="24">
        <v>237166</v>
      </c>
      <c r="AQ42" s="24">
        <v>118478</v>
      </c>
      <c r="AR42" s="24">
        <v>2146081</v>
      </c>
      <c r="AS42" s="24">
        <v>79941</v>
      </c>
      <c r="AT42" s="24">
        <v>51958</v>
      </c>
      <c r="AU42" s="24">
        <v>160835</v>
      </c>
      <c r="AV42" s="24">
        <v>34392</v>
      </c>
      <c r="AW42" s="24">
        <v>810928</v>
      </c>
      <c r="AX42" s="24">
        <v>147935</v>
      </c>
      <c r="AY42" s="24">
        <v>1044459</v>
      </c>
      <c r="AZ42" s="24">
        <v>321074</v>
      </c>
      <c r="BA42" s="24">
        <v>900320</v>
      </c>
      <c r="BB42" s="24">
        <v>454112</v>
      </c>
      <c r="BC42" s="24">
        <v>68998</v>
      </c>
      <c r="BD42" s="24">
        <v>107910</v>
      </c>
      <c r="BE42" s="24">
        <v>180338</v>
      </c>
      <c r="BF42" s="24">
        <v>105703</v>
      </c>
      <c r="BG42" s="24">
        <v>308052</v>
      </c>
      <c r="BH42" s="24">
        <v>338907</v>
      </c>
      <c r="BI42" s="24">
        <v>43680</v>
      </c>
      <c r="BJ42" s="24">
        <v>32379</v>
      </c>
      <c r="BK42" s="24">
        <v>18863</v>
      </c>
      <c r="BL42" s="24">
        <v>12654</v>
      </c>
      <c r="BM42" s="24">
        <v>418895</v>
      </c>
      <c r="BN42" s="24">
        <v>19097</v>
      </c>
      <c r="BO42" s="24">
        <v>35476</v>
      </c>
      <c r="BP42" s="24">
        <v>19973</v>
      </c>
      <c r="BQ42" s="62">
        <f t="shared" si="2"/>
        <v>14938576</v>
      </c>
      <c r="BR42" s="52">
        <f t="shared" si="5"/>
        <v>314926</v>
      </c>
      <c r="BS42" s="33"/>
      <c r="BT42" s="51">
        <f t="shared" si="3"/>
        <v>4801846</v>
      </c>
      <c r="BU42" s="52">
        <f t="shared" si="1"/>
        <v>97744</v>
      </c>
      <c r="BV42" s="33"/>
    </row>
    <row r="43" spans="1:74">
      <c r="A43" s="53">
        <v>1998</v>
      </c>
      <c r="B43" s="24">
        <v>207296</v>
      </c>
      <c r="C43" s="24">
        <v>20734</v>
      </c>
      <c r="D43" s="24">
        <v>143980</v>
      </c>
      <c r="E43" s="24">
        <v>25473</v>
      </c>
      <c r="F43" s="24">
        <v>459713</v>
      </c>
      <c r="G43" s="24">
        <v>1542412</v>
      </c>
      <c r="H43" s="24">
        <v>12576</v>
      </c>
      <c r="I43" s="24">
        <v>134917</v>
      </c>
      <c r="J43" s="24">
        <v>113358</v>
      </c>
      <c r="K43" s="24">
        <v>132048</v>
      </c>
      <c r="L43" s="24">
        <v>226771</v>
      </c>
      <c r="M43" s="24">
        <v>54063</v>
      </c>
      <c r="N43" s="24">
        <v>30128</v>
      </c>
      <c r="O43" s="24">
        <v>13078</v>
      </c>
      <c r="P43" s="24">
        <v>756402</v>
      </c>
      <c r="Q43" s="24">
        <v>287223</v>
      </c>
      <c r="R43" s="24">
        <v>44276</v>
      </c>
      <c r="S43" s="24">
        <v>10626</v>
      </c>
      <c r="T43" s="24">
        <v>44863</v>
      </c>
      <c r="U43" s="24">
        <v>13441</v>
      </c>
      <c r="V43" s="24">
        <v>10018</v>
      </c>
      <c r="W43" s="24">
        <v>12590</v>
      </c>
      <c r="X43" s="24">
        <v>12411</v>
      </c>
      <c r="Y43" s="24">
        <v>26134</v>
      </c>
      <c r="Z43" s="24">
        <v>34273</v>
      </c>
      <c r="AA43" s="24">
        <v>125546</v>
      </c>
      <c r="AB43" s="24">
        <v>83621</v>
      </c>
      <c r="AC43" s="24">
        <v>945565</v>
      </c>
      <c r="AD43" s="24">
        <v>17957</v>
      </c>
      <c r="AE43" s="24">
        <v>106689</v>
      </c>
      <c r="AF43" s="24">
        <v>45672</v>
      </c>
      <c r="AG43" s="24">
        <v>13153</v>
      </c>
      <c r="AH43" s="24">
        <v>6675</v>
      </c>
      <c r="AI43" s="24">
        <v>194810</v>
      </c>
      <c r="AJ43" s="24">
        <v>413952</v>
      </c>
      <c r="AK43" s="24">
        <v>231243</v>
      </c>
      <c r="AL43" s="24">
        <v>32594</v>
      </c>
      <c r="AM43" s="24">
        <v>6744</v>
      </c>
      <c r="AN43" s="24">
        <v>18313</v>
      </c>
      <c r="AO43" s="24">
        <v>250871</v>
      </c>
      <c r="AP43" s="24">
        <v>243140</v>
      </c>
      <c r="AQ43" s="24">
        <v>121749</v>
      </c>
      <c r="AR43" s="24">
        <v>2172357</v>
      </c>
      <c r="AS43" s="24">
        <v>79669</v>
      </c>
      <c r="AT43" s="24">
        <v>53292</v>
      </c>
      <c r="AU43" s="24">
        <v>163770</v>
      </c>
      <c r="AV43" s="24">
        <v>34845</v>
      </c>
      <c r="AW43" s="24">
        <v>830266</v>
      </c>
      <c r="AX43" s="24">
        <v>151703</v>
      </c>
      <c r="AY43" s="24">
        <v>1071005</v>
      </c>
      <c r="AZ43" s="24">
        <v>327536</v>
      </c>
      <c r="BA43" s="24">
        <v>907263</v>
      </c>
      <c r="BB43" s="24">
        <v>461774</v>
      </c>
      <c r="BC43" s="24">
        <v>69409</v>
      </c>
      <c r="BD43" s="24">
        <v>112081</v>
      </c>
      <c r="BE43" s="24">
        <v>184242</v>
      </c>
      <c r="BF43" s="24">
        <v>109890</v>
      </c>
      <c r="BG43" s="24">
        <v>313218</v>
      </c>
      <c r="BH43" s="24">
        <v>345423</v>
      </c>
      <c r="BI43" s="24">
        <v>47007</v>
      </c>
      <c r="BJ43" s="24">
        <v>33211</v>
      </c>
      <c r="BK43" s="24">
        <v>19034</v>
      </c>
      <c r="BL43" s="24">
        <v>12983</v>
      </c>
      <c r="BM43" s="24">
        <v>425978</v>
      </c>
      <c r="BN43" s="24">
        <v>20479</v>
      </c>
      <c r="BO43" s="24">
        <v>36809</v>
      </c>
      <c r="BP43" s="24">
        <v>20386</v>
      </c>
      <c r="BQ43" s="62">
        <f t="shared" si="2"/>
        <v>15230728</v>
      </c>
      <c r="BR43" s="52">
        <f t="shared" si="5"/>
        <v>292152</v>
      </c>
      <c r="BS43" s="33"/>
      <c r="BT43" s="51">
        <f t="shared" si="3"/>
        <v>4894503</v>
      </c>
      <c r="BU43" s="52">
        <f t="shared" si="1"/>
        <v>92657</v>
      </c>
      <c r="BV43" s="33"/>
    </row>
    <row r="44" spans="1:74">
      <c r="A44" s="53">
        <v>1999</v>
      </c>
      <c r="B44" s="24">
        <v>211829</v>
      </c>
      <c r="C44" s="24">
        <v>21243</v>
      </c>
      <c r="D44" s="24">
        <v>146624</v>
      </c>
      <c r="E44" s="24">
        <v>25652</v>
      </c>
      <c r="F44" s="24">
        <v>467401</v>
      </c>
      <c r="G44" s="24">
        <v>1579359</v>
      </c>
      <c r="H44" s="24">
        <v>12798</v>
      </c>
      <c r="I44" s="24">
        <v>138128</v>
      </c>
      <c r="J44" s="24">
        <v>115608</v>
      </c>
      <c r="K44" s="24">
        <v>136084</v>
      </c>
      <c r="L44" s="24">
        <v>239421</v>
      </c>
      <c r="M44" s="24">
        <v>55078</v>
      </c>
      <c r="N44" s="24">
        <v>31169</v>
      </c>
      <c r="O44" s="24">
        <v>13457</v>
      </c>
      <c r="P44" s="24">
        <v>764961</v>
      </c>
      <c r="Q44" s="24">
        <v>292075</v>
      </c>
      <c r="R44" s="24">
        <v>46855</v>
      </c>
      <c r="S44" s="24">
        <v>10773</v>
      </c>
      <c r="T44" s="24">
        <v>45332</v>
      </c>
      <c r="U44" s="24">
        <v>13836</v>
      </c>
      <c r="V44" s="24">
        <v>10331</v>
      </c>
      <c r="W44" s="24">
        <v>12565</v>
      </c>
      <c r="X44" s="24">
        <v>12694</v>
      </c>
      <c r="Y44" s="24">
        <v>26407</v>
      </c>
      <c r="Z44" s="24">
        <v>35343</v>
      </c>
      <c r="AA44" s="24">
        <v>128025</v>
      </c>
      <c r="AB44" s="24">
        <v>85360</v>
      </c>
      <c r="AC44" s="24">
        <v>971079</v>
      </c>
      <c r="AD44" s="24">
        <v>18286</v>
      </c>
      <c r="AE44" s="24">
        <v>109266</v>
      </c>
      <c r="AF44" s="24">
        <v>45899</v>
      </c>
      <c r="AG44" s="24">
        <v>13394</v>
      </c>
      <c r="AH44" s="24">
        <v>6629</v>
      </c>
      <c r="AI44" s="24">
        <v>202177</v>
      </c>
      <c r="AJ44" s="24">
        <v>427180</v>
      </c>
      <c r="AK44" s="24">
        <v>235760</v>
      </c>
      <c r="AL44" s="24">
        <v>33522</v>
      </c>
      <c r="AM44" s="24">
        <v>6934</v>
      </c>
      <c r="AN44" s="24">
        <v>18545</v>
      </c>
      <c r="AO44" s="24">
        <v>257391</v>
      </c>
      <c r="AP44" s="24">
        <v>251124</v>
      </c>
      <c r="AQ44" s="24">
        <v>124360</v>
      </c>
      <c r="AR44" s="24">
        <v>2208140</v>
      </c>
      <c r="AS44" s="24">
        <v>79963</v>
      </c>
      <c r="AT44" s="24">
        <v>55405</v>
      </c>
      <c r="AU44" s="24">
        <v>167000</v>
      </c>
      <c r="AV44" s="24">
        <v>35292</v>
      </c>
      <c r="AW44" s="24">
        <v>854802</v>
      </c>
      <c r="AX44" s="24">
        <v>163230</v>
      </c>
      <c r="AY44" s="24">
        <v>1098859</v>
      </c>
      <c r="AZ44" s="24">
        <v>334986</v>
      </c>
      <c r="BA44" s="24">
        <v>915789</v>
      </c>
      <c r="BB44" s="24">
        <v>472527</v>
      </c>
      <c r="BC44" s="24">
        <v>69895</v>
      </c>
      <c r="BD44" s="24">
        <v>116744</v>
      </c>
      <c r="BE44" s="24">
        <v>188327</v>
      </c>
      <c r="BF44" s="24">
        <v>114418</v>
      </c>
      <c r="BG44" s="24">
        <v>318338</v>
      </c>
      <c r="BH44" s="24">
        <v>355329</v>
      </c>
      <c r="BI44" s="24">
        <v>49698</v>
      </c>
      <c r="BJ44" s="24">
        <v>34036</v>
      </c>
      <c r="BK44" s="24">
        <v>19257</v>
      </c>
      <c r="BL44" s="24">
        <v>13288</v>
      </c>
      <c r="BM44" s="24">
        <v>433979</v>
      </c>
      <c r="BN44" s="24">
        <v>21619</v>
      </c>
      <c r="BO44" s="24">
        <v>38912</v>
      </c>
      <c r="BP44" s="24">
        <v>20803</v>
      </c>
      <c r="BQ44" s="62">
        <f t="shared" si="2"/>
        <v>15580590</v>
      </c>
      <c r="BR44" s="52">
        <f t="shared" si="5"/>
        <v>349862</v>
      </c>
      <c r="BS44" s="33"/>
      <c r="BT44" s="51">
        <f t="shared" si="3"/>
        <v>5012899</v>
      </c>
      <c r="BU44" s="52">
        <f t="shared" si="1"/>
        <v>118396</v>
      </c>
      <c r="BV44" s="33"/>
    </row>
    <row r="45" spans="1:74">
      <c r="A45" s="53">
        <v>2000</v>
      </c>
      <c r="B45" s="62">
        <v>217955</v>
      </c>
      <c r="C45" s="62">
        <v>22259</v>
      </c>
      <c r="D45" s="62">
        <v>148217</v>
      </c>
      <c r="E45" s="62">
        <v>26088</v>
      </c>
      <c r="F45" s="62">
        <v>476230</v>
      </c>
      <c r="G45" s="62">
        <v>1623018</v>
      </c>
      <c r="H45" s="62">
        <v>13017</v>
      </c>
      <c r="I45" s="62">
        <v>141627</v>
      </c>
      <c r="J45" s="62">
        <v>118085</v>
      </c>
      <c r="K45" s="62">
        <v>140814</v>
      </c>
      <c r="L45" s="62">
        <v>251377</v>
      </c>
      <c r="M45" s="62">
        <v>56513</v>
      </c>
      <c r="N45" s="62">
        <v>32209</v>
      </c>
      <c r="O45" s="62">
        <v>13827</v>
      </c>
      <c r="P45" s="62">
        <v>778879</v>
      </c>
      <c r="Q45" s="62">
        <v>294410</v>
      </c>
      <c r="R45" s="62">
        <v>49832</v>
      </c>
      <c r="S45" s="62">
        <v>9829</v>
      </c>
      <c r="T45" s="62">
        <v>45087</v>
      </c>
      <c r="U45" s="62">
        <v>14437</v>
      </c>
      <c r="V45" s="62">
        <v>10576</v>
      </c>
      <c r="W45" s="62">
        <v>14560</v>
      </c>
      <c r="X45" s="62">
        <v>13327</v>
      </c>
      <c r="Y45" s="62">
        <v>26938</v>
      </c>
      <c r="Z45" s="62">
        <v>36210</v>
      </c>
      <c r="AA45" s="62">
        <v>130802</v>
      </c>
      <c r="AB45" s="62">
        <v>87366</v>
      </c>
      <c r="AC45" s="62">
        <v>998948</v>
      </c>
      <c r="AD45" s="62">
        <v>18564</v>
      </c>
      <c r="AE45" s="62">
        <v>112947</v>
      </c>
      <c r="AF45" s="62">
        <v>46755</v>
      </c>
      <c r="AG45" s="62">
        <v>12902</v>
      </c>
      <c r="AH45" s="62">
        <v>7022</v>
      </c>
      <c r="AI45" s="62">
        <v>210527</v>
      </c>
      <c r="AJ45" s="62">
        <v>440888</v>
      </c>
      <c r="AK45" s="62">
        <v>239452</v>
      </c>
      <c r="AL45" s="62">
        <v>34450</v>
      </c>
      <c r="AM45" s="62">
        <v>7021</v>
      </c>
      <c r="AN45" s="62">
        <v>18733</v>
      </c>
      <c r="AO45" s="62">
        <v>264002</v>
      </c>
      <c r="AP45" s="62">
        <v>258916</v>
      </c>
      <c r="AQ45" s="62">
        <v>126731</v>
      </c>
      <c r="AR45" s="62">
        <v>2253779</v>
      </c>
      <c r="AS45" s="62">
        <v>79589</v>
      </c>
      <c r="AT45" s="62">
        <v>57663</v>
      </c>
      <c r="AU45" s="62">
        <v>170498</v>
      </c>
      <c r="AV45" s="62">
        <v>35910</v>
      </c>
      <c r="AW45" s="62">
        <v>896344</v>
      </c>
      <c r="AX45" s="62">
        <v>172493</v>
      </c>
      <c r="AY45" s="62">
        <v>1131191</v>
      </c>
      <c r="AZ45" s="62">
        <v>344768</v>
      </c>
      <c r="BA45" s="62">
        <v>921495</v>
      </c>
      <c r="BB45" s="62">
        <v>483924</v>
      </c>
      <c r="BC45" s="62">
        <v>70423</v>
      </c>
      <c r="BD45" s="62">
        <v>123135</v>
      </c>
      <c r="BE45" s="62">
        <v>192695</v>
      </c>
      <c r="BF45" s="62">
        <v>117743</v>
      </c>
      <c r="BG45" s="62">
        <v>325961</v>
      </c>
      <c r="BH45" s="62">
        <v>365199</v>
      </c>
      <c r="BI45" s="62">
        <v>53345</v>
      </c>
      <c r="BJ45" s="62">
        <v>34844</v>
      </c>
      <c r="BK45" s="62">
        <v>19256</v>
      </c>
      <c r="BL45" s="62">
        <v>13442</v>
      </c>
      <c r="BM45" s="62">
        <v>443343</v>
      </c>
      <c r="BN45" s="62">
        <v>22863</v>
      </c>
      <c r="BO45" s="62">
        <v>40601</v>
      </c>
      <c r="BP45" s="62">
        <v>20973</v>
      </c>
      <c r="BQ45" s="62">
        <f t="shared" si="2"/>
        <v>15982824</v>
      </c>
      <c r="BR45" s="52">
        <f t="shared" si="5"/>
        <v>402234</v>
      </c>
      <c r="BS45" s="33"/>
      <c r="BT45" s="51">
        <f t="shared" si="3"/>
        <v>5152280</v>
      </c>
      <c r="BU45" s="52">
        <f t="shared" si="1"/>
        <v>139381</v>
      </c>
      <c r="BV45" s="33"/>
    </row>
    <row r="46" spans="1:74">
      <c r="A46" s="53">
        <v>2001</v>
      </c>
      <c r="B46" s="62">
        <v>220952</v>
      </c>
      <c r="C46" s="62">
        <v>22600</v>
      </c>
      <c r="D46" s="62">
        <v>149741</v>
      </c>
      <c r="E46" s="62">
        <v>26122</v>
      </c>
      <c r="F46" s="62">
        <v>484611</v>
      </c>
      <c r="G46" s="62">
        <v>1653520</v>
      </c>
      <c r="H46" s="62">
        <v>12923</v>
      </c>
      <c r="I46" s="62">
        <v>144866</v>
      </c>
      <c r="J46" s="62">
        <v>120399</v>
      </c>
      <c r="K46" s="62">
        <v>144313</v>
      </c>
      <c r="L46" s="62">
        <v>261800</v>
      </c>
      <c r="M46" s="62">
        <v>57164</v>
      </c>
      <c r="N46" s="62">
        <v>32592</v>
      </c>
      <c r="O46" s="62">
        <v>13998</v>
      </c>
      <c r="P46" s="62">
        <v>788859</v>
      </c>
      <c r="Q46" s="62">
        <v>296399</v>
      </c>
      <c r="R46" s="62">
        <v>53248</v>
      </c>
      <c r="S46" s="62">
        <v>9895</v>
      </c>
      <c r="T46" s="62">
        <v>45232</v>
      </c>
      <c r="U46" s="62">
        <v>14575</v>
      </c>
      <c r="V46" s="62">
        <v>10861</v>
      </c>
      <c r="W46" s="62">
        <v>14915</v>
      </c>
      <c r="X46" s="62">
        <v>13681</v>
      </c>
      <c r="Y46" s="62">
        <v>26699</v>
      </c>
      <c r="Z46" s="62">
        <v>36157</v>
      </c>
      <c r="AA46" s="62">
        <v>133652</v>
      </c>
      <c r="AB46" s="62">
        <v>88195</v>
      </c>
      <c r="AC46" s="62">
        <v>1025808</v>
      </c>
      <c r="AD46" s="62">
        <v>18696</v>
      </c>
      <c r="AE46" s="62">
        <v>115200</v>
      </c>
      <c r="AF46" s="62">
        <v>46530</v>
      </c>
      <c r="AG46" s="62">
        <v>12989</v>
      </c>
      <c r="AH46" s="62">
        <v>7120</v>
      </c>
      <c r="AI46" s="62">
        <v>220582</v>
      </c>
      <c r="AJ46" s="62">
        <v>456975</v>
      </c>
      <c r="AK46" s="62">
        <v>242969</v>
      </c>
      <c r="AL46" s="62">
        <v>35166</v>
      </c>
      <c r="AM46" s="62">
        <v>7067</v>
      </c>
      <c r="AN46" s="62">
        <v>18785</v>
      </c>
      <c r="AO46" s="62">
        <v>270887</v>
      </c>
      <c r="AP46" s="62">
        <v>263702</v>
      </c>
      <c r="AQ46" s="62">
        <v>129210</v>
      </c>
      <c r="AR46" s="62">
        <v>2281680</v>
      </c>
      <c r="AS46" s="62">
        <v>79531</v>
      </c>
      <c r="AT46" s="62">
        <v>59001</v>
      </c>
      <c r="AU46" s="62">
        <v>172364</v>
      </c>
      <c r="AV46" s="62">
        <v>36244</v>
      </c>
      <c r="AW46" s="62">
        <v>929246</v>
      </c>
      <c r="AX46" s="62">
        <v>180929</v>
      </c>
      <c r="AY46" s="62">
        <v>1156550</v>
      </c>
      <c r="AZ46" s="62">
        <v>355199</v>
      </c>
      <c r="BA46" s="62">
        <v>925727</v>
      </c>
      <c r="BB46" s="62">
        <v>491295</v>
      </c>
      <c r="BC46" s="62">
        <v>70706</v>
      </c>
      <c r="BD46" s="62">
        <v>128791</v>
      </c>
      <c r="BE46" s="62">
        <v>197461</v>
      </c>
      <c r="BF46" s="62">
        <v>120869</v>
      </c>
      <c r="BG46" s="62">
        <v>332224</v>
      </c>
      <c r="BH46" s="62">
        <v>375606</v>
      </c>
      <c r="BI46" s="62">
        <v>55801</v>
      </c>
      <c r="BJ46" s="62">
        <v>35632</v>
      </c>
      <c r="BK46" s="62">
        <v>19487</v>
      </c>
      <c r="BL46" s="62">
        <v>13538</v>
      </c>
      <c r="BM46" s="62">
        <v>450254</v>
      </c>
      <c r="BN46" s="62">
        <v>23583</v>
      </c>
      <c r="BO46" s="62">
        <v>42363</v>
      </c>
      <c r="BP46" s="62">
        <v>21364</v>
      </c>
      <c r="BQ46" s="62">
        <f t="shared" si="2"/>
        <v>16305100</v>
      </c>
      <c r="BR46" s="52">
        <f t="shared" si="5"/>
        <v>322276</v>
      </c>
      <c r="BS46" s="33"/>
      <c r="BT46" s="51">
        <f t="shared" si="3"/>
        <v>5264969</v>
      </c>
      <c r="BU46" s="52">
        <f t="shared" si="1"/>
        <v>112689</v>
      </c>
      <c r="BV46" s="33"/>
    </row>
    <row r="47" spans="1:74">
      <c r="A47" s="53">
        <v>2002</v>
      </c>
      <c r="B47" s="62">
        <v>223891</v>
      </c>
      <c r="C47" s="62">
        <v>23117</v>
      </c>
      <c r="D47" s="62">
        <v>151246</v>
      </c>
      <c r="E47" s="62">
        <v>26407</v>
      </c>
      <c r="F47" s="62">
        <v>493548</v>
      </c>
      <c r="G47" s="62">
        <v>1678572</v>
      </c>
      <c r="H47" s="62">
        <v>13061</v>
      </c>
      <c r="I47" s="62">
        <v>148304</v>
      </c>
      <c r="J47" s="62">
        <v>122741</v>
      </c>
      <c r="K47" s="62">
        <v>150051</v>
      </c>
      <c r="L47" s="62">
        <v>272648</v>
      </c>
      <c r="M47" s="62">
        <v>58157</v>
      </c>
      <c r="N47" s="62">
        <v>32697</v>
      </c>
      <c r="O47" s="62">
        <v>14284</v>
      </c>
      <c r="P47" s="62">
        <v>799656</v>
      </c>
      <c r="Q47" s="62">
        <v>297382</v>
      </c>
      <c r="R47" s="62">
        <v>57370</v>
      </c>
      <c r="S47" s="62">
        <v>10028</v>
      </c>
      <c r="T47" s="62">
        <v>45415</v>
      </c>
      <c r="U47" s="62">
        <v>14832</v>
      </c>
      <c r="V47" s="62">
        <v>11188</v>
      </c>
      <c r="W47" s="62">
        <v>14932</v>
      </c>
      <c r="X47" s="62">
        <v>13857</v>
      </c>
      <c r="Y47" s="62">
        <v>27026</v>
      </c>
      <c r="Z47" s="62">
        <v>36161</v>
      </c>
      <c r="AA47" s="62">
        <v>137502</v>
      </c>
      <c r="AB47" s="62">
        <v>89244</v>
      </c>
      <c r="AC47" s="62">
        <v>1053580</v>
      </c>
      <c r="AD47" s="62">
        <v>18824</v>
      </c>
      <c r="AE47" s="62">
        <v>117450</v>
      </c>
      <c r="AF47" s="62">
        <v>46435</v>
      </c>
      <c r="AG47" s="62">
        <v>13240</v>
      </c>
      <c r="AH47" s="62">
        <v>7258</v>
      </c>
      <c r="AI47" s="62">
        <v>229998</v>
      </c>
      <c r="AJ47" s="62">
        <v>474380</v>
      </c>
      <c r="AK47" s="62">
        <v>246505</v>
      </c>
      <c r="AL47" s="62">
        <v>35936</v>
      </c>
      <c r="AM47" s="62">
        <v>7195</v>
      </c>
      <c r="AN47" s="62">
        <v>18733</v>
      </c>
      <c r="AO47" s="62">
        <v>278001</v>
      </c>
      <c r="AP47" s="62">
        <v>270120</v>
      </c>
      <c r="AQ47" s="62">
        <v>131777</v>
      </c>
      <c r="AR47" s="62">
        <v>2308531</v>
      </c>
      <c r="AS47" s="62">
        <v>79480</v>
      </c>
      <c r="AT47" s="62">
        <v>60441</v>
      </c>
      <c r="AU47" s="62">
        <v>175170</v>
      </c>
      <c r="AV47" s="62">
        <v>36724</v>
      </c>
      <c r="AW47" s="62">
        <v>956062</v>
      </c>
      <c r="AX47" s="62">
        <v>190839</v>
      </c>
      <c r="AY47" s="62">
        <v>1184549</v>
      </c>
      <c r="AZ47" s="62">
        <v>367106</v>
      </c>
      <c r="BA47" s="62">
        <v>927740</v>
      </c>
      <c r="BB47" s="62">
        <v>499747</v>
      </c>
      <c r="BC47" s="62">
        <v>71241</v>
      </c>
      <c r="BD47" s="62">
        <v>134458</v>
      </c>
      <c r="BE47" s="62">
        <v>204176</v>
      </c>
      <c r="BF47" s="62">
        <v>125941</v>
      </c>
      <c r="BG47" s="62">
        <v>339003</v>
      </c>
      <c r="BH47" s="62">
        <v>384500</v>
      </c>
      <c r="BI47" s="62">
        <v>59152</v>
      </c>
      <c r="BJ47" s="62">
        <v>36042</v>
      </c>
      <c r="BK47" s="62">
        <v>19622</v>
      </c>
      <c r="BL47" s="62">
        <v>13644</v>
      </c>
      <c r="BM47" s="62">
        <v>457241</v>
      </c>
      <c r="BN47" s="62">
        <v>24253</v>
      </c>
      <c r="BO47" s="62">
        <v>44354</v>
      </c>
      <c r="BP47" s="62">
        <v>21491</v>
      </c>
      <c r="BQ47" s="62">
        <f t="shared" si="2"/>
        <v>16634256</v>
      </c>
      <c r="BR47" s="52">
        <f t="shared" si="5"/>
        <v>329156</v>
      </c>
      <c r="BS47" s="33"/>
      <c r="BT47" s="51">
        <f t="shared" si="3"/>
        <v>5375329</v>
      </c>
      <c r="BU47" s="52">
        <f t="shared" si="1"/>
        <v>110360</v>
      </c>
      <c r="BV47" s="33"/>
    </row>
    <row r="48" spans="1:74">
      <c r="A48" s="53">
        <v>2003</v>
      </c>
      <c r="B48" s="62">
        <v>226353</v>
      </c>
      <c r="C48" s="62">
        <v>23517</v>
      </c>
      <c r="D48" s="62">
        <v>153067</v>
      </c>
      <c r="E48" s="62">
        <v>26896</v>
      </c>
      <c r="F48" s="62">
        <v>503126</v>
      </c>
      <c r="G48" s="62">
        <v>1701251</v>
      </c>
      <c r="H48" s="62">
        <v>13311</v>
      </c>
      <c r="I48" s="62">
        <v>151269</v>
      </c>
      <c r="J48" s="62">
        <v>125323</v>
      </c>
      <c r="K48" s="62">
        <v>155884</v>
      </c>
      <c r="L48" s="62">
        <v>282878</v>
      </c>
      <c r="M48" s="62">
        <v>59182</v>
      </c>
      <c r="N48" s="62">
        <v>33449</v>
      </c>
      <c r="O48" s="62">
        <v>14479</v>
      </c>
      <c r="P48" s="62">
        <v>808711</v>
      </c>
      <c r="Q48" s="62">
        <v>298289</v>
      </c>
      <c r="R48" s="62">
        <v>62333</v>
      </c>
      <c r="S48" s="62">
        <v>10168</v>
      </c>
      <c r="T48" s="62">
        <v>45301</v>
      </c>
      <c r="U48" s="62">
        <v>15208</v>
      </c>
      <c r="V48" s="62">
        <v>11469</v>
      </c>
      <c r="W48" s="62">
        <v>15275</v>
      </c>
      <c r="X48" s="62">
        <v>13987</v>
      </c>
      <c r="Y48" s="62">
        <v>27012</v>
      </c>
      <c r="Z48" s="62">
        <v>36258</v>
      </c>
      <c r="AA48" s="62">
        <v>142254</v>
      </c>
      <c r="AB48" s="62">
        <v>90712</v>
      </c>
      <c r="AC48" s="62">
        <v>1079491</v>
      </c>
      <c r="AD48" s="62">
        <v>19135</v>
      </c>
      <c r="AE48" s="62">
        <v>120062</v>
      </c>
      <c r="AF48" s="62">
        <v>46903</v>
      </c>
      <c r="AG48" s="62">
        <v>13545</v>
      </c>
      <c r="AH48" s="62">
        <v>7383</v>
      </c>
      <c r="AI48" s="62">
        <v>239928</v>
      </c>
      <c r="AJ48" s="62">
        <v>493147</v>
      </c>
      <c r="AK48" s="62">
        <v>252550</v>
      </c>
      <c r="AL48" s="62">
        <v>36521</v>
      </c>
      <c r="AM48" s="62">
        <v>7322</v>
      </c>
      <c r="AN48" s="62">
        <v>18845</v>
      </c>
      <c r="AO48" s="62">
        <v>285606</v>
      </c>
      <c r="AP48" s="62">
        <v>278279</v>
      </c>
      <c r="AQ48" s="62">
        <v>135067</v>
      </c>
      <c r="AR48" s="62">
        <v>2337274</v>
      </c>
      <c r="AS48" s="62">
        <v>79299</v>
      </c>
      <c r="AT48" s="62">
        <v>61792</v>
      </c>
      <c r="AU48" s="62">
        <v>177372</v>
      </c>
      <c r="AV48" s="62">
        <v>37342</v>
      </c>
      <c r="AW48" s="62">
        <v>982599</v>
      </c>
      <c r="AX48" s="62">
        <v>202176</v>
      </c>
      <c r="AY48" s="62">
        <v>1215286</v>
      </c>
      <c r="AZ48" s="62">
        <v>381837</v>
      </c>
      <c r="BA48" s="62">
        <v>930534</v>
      </c>
      <c r="BB48" s="62">
        <v>510503</v>
      </c>
      <c r="BC48" s="62">
        <v>71809</v>
      </c>
      <c r="BD48" s="62">
        <v>140819</v>
      </c>
      <c r="BE48" s="62">
        <v>212992</v>
      </c>
      <c r="BF48" s="62">
        <v>130534</v>
      </c>
      <c r="BG48" s="62">
        <v>346305</v>
      </c>
      <c r="BH48" s="62">
        <v>391068</v>
      </c>
      <c r="BI48" s="62">
        <v>61238</v>
      </c>
      <c r="BJ48" s="62">
        <v>36644</v>
      </c>
      <c r="BK48" s="62">
        <v>20200</v>
      </c>
      <c r="BL48" s="62">
        <v>13641</v>
      </c>
      <c r="BM48" s="62">
        <v>465240</v>
      </c>
      <c r="BN48" s="62">
        <v>24898</v>
      </c>
      <c r="BO48" s="62">
        <v>45823</v>
      </c>
      <c r="BP48" s="62">
        <v>21735</v>
      </c>
      <c r="BQ48" s="62">
        <f t="shared" si="2"/>
        <v>16979706</v>
      </c>
      <c r="BR48" s="52">
        <f t="shared" si="5"/>
        <v>345450</v>
      </c>
      <c r="BS48" s="33"/>
      <c r="BT48" s="51">
        <f t="shared" si="3"/>
        <v>5494458</v>
      </c>
      <c r="BU48" s="52">
        <f t="shared" si="1"/>
        <v>119129</v>
      </c>
      <c r="BV48" s="33"/>
    </row>
    <row r="49" spans="1:76">
      <c r="A49" s="53">
        <v>2004</v>
      </c>
      <c r="B49" s="62">
        <v>229065</v>
      </c>
      <c r="C49" s="62">
        <v>24019</v>
      </c>
      <c r="D49" s="62">
        <v>156020</v>
      </c>
      <c r="E49" s="62">
        <v>27554</v>
      </c>
      <c r="F49" s="62">
        <v>515296</v>
      </c>
      <c r="G49" s="62">
        <v>1722430</v>
      </c>
      <c r="H49" s="62">
        <v>13554</v>
      </c>
      <c r="I49" s="62">
        <v>154709</v>
      </c>
      <c r="J49" s="62">
        <v>128515</v>
      </c>
      <c r="K49" s="62">
        <v>162959</v>
      </c>
      <c r="L49" s="62">
        <v>293304</v>
      </c>
      <c r="M49" s="62">
        <v>60685</v>
      </c>
      <c r="N49" s="62">
        <v>33870</v>
      </c>
      <c r="O49" s="62">
        <v>14764</v>
      </c>
      <c r="P49" s="62">
        <v>818357</v>
      </c>
      <c r="Q49" s="62">
        <v>299248</v>
      </c>
      <c r="R49" s="62">
        <v>69173</v>
      </c>
      <c r="S49" s="62">
        <v>10254</v>
      </c>
      <c r="T49" s="62">
        <v>45275</v>
      </c>
      <c r="U49" s="62">
        <v>15570</v>
      </c>
      <c r="V49" s="62">
        <v>11809</v>
      </c>
      <c r="W49" s="62">
        <v>15618</v>
      </c>
      <c r="X49" s="62">
        <v>14192</v>
      </c>
      <c r="Y49" s="62">
        <v>27187</v>
      </c>
      <c r="Z49" s="62">
        <v>36861</v>
      </c>
      <c r="AA49" s="62">
        <v>148063</v>
      </c>
      <c r="AB49" s="62">
        <v>92387</v>
      </c>
      <c r="AC49" s="62">
        <v>1108451</v>
      </c>
      <c r="AD49" s="62">
        <v>19270</v>
      </c>
      <c r="AE49" s="62">
        <v>124137</v>
      </c>
      <c r="AF49" s="62">
        <v>47431</v>
      </c>
      <c r="AG49" s="62">
        <v>14006</v>
      </c>
      <c r="AH49" s="62">
        <v>7595</v>
      </c>
      <c r="AI49" s="62">
        <v>251551</v>
      </c>
      <c r="AJ49" s="62">
        <v>516435</v>
      </c>
      <c r="AK49" s="62">
        <v>258504</v>
      </c>
      <c r="AL49" s="62">
        <v>37216</v>
      </c>
      <c r="AM49" s="62">
        <v>7470</v>
      </c>
      <c r="AN49" s="62">
        <v>19057</v>
      </c>
      <c r="AO49" s="62">
        <v>294056</v>
      </c>
      <c r="AP49" s="62">
        <v>288494</v>
      </c>
      <c r="AQ49" s="62">
        <v>138144</v>
      </c>
      <c r="AR49" s="62">
        <v>2364201</v>
      </c>
      <c r="AS49" s="62">
        <v>78562</v>
      </c>
      <c r="AT49" s="62">
        <v>63308</v>
      </c>
      <c r="AU49" s="62">
        <v>181008</v>
      </c>
      <c r="AV49" s="62">
        <v>38264</v>
      </c>
      <c r="AW49" s="62">
        <v>1014242</v>
      </c>
      <c r="AX49" s="62">
        <v>214983</v>
      </c>
      <c r="AY49" s="62">
        <v>1248466</v>
      </c>
      <c r="AZ49" s="62">
        <v>398886</v>
      </c>
      <c r="BA49" s="62">
        <v>932117</v>
      </c>
      <c r="BB49" s="62">
        <v>524410</v>
      </c>
      <c r="BC49" s="62">
        <v>72720</v>
      </c>
      <c r="BD49" s="62">
        <v>149702</v>
      </c>
      <c r="BE49" s="62">
        <v>225116</v>
      </c>
      <c r="BF49" s="62">
        <v>135644</v>
      </c>
      <c r="BG49" s="62">
        <v>355288</v>
      </c>
      <c r="BH49" s="62">
        <v>398215</v>
      </c>
      <c r="BI49" s="62">
        <v>63862</v>
      </c>
      <c r="BJ49" s="62">
        <v>37324</v>
      </c>
      <c r="BK49" s="62">
        <v>20268</v>
      </c>
      <c r="BL49" s="62">
        <v>14391</v>
      </c>
      <c r="BM49" s="62">
        <v>475542</v>
      </c>
      <c r="BN49" s="62">
        <v>25604</v>
      </c>
      <c r="BO49" s="62">
        <v>47954</v>
      </c>
      <c r="BP49" s="62">
        <v>22192</v>
      </c>
      <c r="BQ49" s="62">
        <f t="shared" si="2"/>
        <v>17374824</v>
      </c>
      <c r="BR49" s="52">
        <f t="shared" si="5"/>
        <v>395118</v>
      </c>
      <c r="BS49" s="33"/>
      <c r="BT49" s="51">
        <f t="shared" si="3"/>
        <v>5635692</v>
      </c>
      <c r="BU49" s="52">
        <f t="shared" si="1"/>
        <v>141234</v>
      </c>
      <c r="BV49" s="33"/>
    </row>
    <row r="50" spans="1:76">
      <c r="A50" s="53">
        <v>2005</v>
      </c>
      <c r="B50" s="62">
        <v>232684</v>
      </c>
      <c r="C50" s="62">
        <v>24657</v>
      </c>
      <c r="D50" s="62">
        <v>159482</v>
      </c>
      <c r="E50" s="62">
        <v>27916</v>
      </c>
      <c r="F50" s="62">
        <v>526496</v>
      </c>
      <c r="G50" s="62">
        <v>1742157</v>
      </c>
      <c r="H50" s="62">
        <v>13793</v>
      </c>
      <c r="I50" s="62">
        <v>153274</v>
      </c>
      <c r="J50" s="62">
        <v>132139</v>
      </c>
      <c r="K50" s="62">
        <v>169581</v>
      </c>
      <c r="L50" s="62">
        <v>303893</v>
      </c>
      <c r="M50" s="62">
        <v>62298</v>
      </c>
      <c r="N50" s="62">
        <v>33364</v>
      </c>
      <c r="O50" s="62">
        <v>15298</v>
      </c>
      <c r="P50" s="62">
        <v>828145</v>
      </c>
      <c r="Q50" s="62">
        <v>296785</v>
      </c>
      <c r="R50" s="62">
        <v>76912</v>
      </c>
      <c r="S50" s="62">
        <v>10325</v>
      </c>
      <c r="T50" s="62">
        <v>45587</v>
      </c>
      <c r="U50" s="62">
        <v>15910</v>
      </c>
      <c r="V50" s="62">
        <v>12168</v>
      </c>
      <c r="W50" s="62">
        <v>15930</v>
      </c>
      <c r="X50" s="62">
        <v>14192</v>
      </c>
      <c r="Y50" s="62">
        <v>27045</v>
      </c>
      <c r="Z50" s="62">
        <v>37994</v>
      </c>
      <c r="AA50" s="62">
        <v>154905</v>
      </c>
      <c r="AB50" s="62">
        <v>94274</v>
      </c>
      <c r="AC50" s="62">
        <v>1138786</v>
      </c>
      <c r="AD50" s="62">
        <v>19435</v>
      </c>
      <c r="AE50" s="62">
        <v>127352</v>
      </c>
      <c r="AF50" s="62">
        <v>47999</v>
      </c>
      <c r="AG50" s="62">
        <v>14205</v>
      </c>
      <c r="AH50" s="62">
        <v>8021</v>
      </c>
      <c r="AI50" s="62">
        <v>263930</v>
      </c>
      <c r="AJ50" s="62">
        <v>545931</v>
      </c>
      <c r="AK50" s="62">
        <v>263900</v>
      </c>
      <c r="AL50" s="62">
        <v>37961</v>
      </c>
      <c r="AM50" s="62">
        <v>7746</v>
      </c>
      <c r="AN50" s="62">
        <v>19112</v>
      </c>
      <c r="AO50" s="62">
        <v>303729</v>
      </c>
      <c r="AP50" s="62">
        <v>300288</v>
      </c>
      <c r="AQ50" s="62">
        <v>140647</v>
      </c>
      <c r="AR50" s="62">
        <v>2395071</v>
      </c>
      <c r="AS50" s="62">
        <v>77608</v>
      </c>
      <c r="AT50" s="62">
        <v>65095</v>
      </c>
      <c r="AU50" s="62">
        <v>183192</v>
      </c>
      <c r="AV50" s="62">
        <v>38627</v>
      </c>
      <c r="AW50" s="62">
        <v>1050333</v>
      </c>
      <c r="AX50" s="62">
        <v>227055</v>
      </c>
      <c r="AY50" s="62">
        <v>1273752</v>
      </c>
      <c r="AZ50" s="62">
        <v>418113</v>
      </c>
      <c r="BA50" s="62">
        <v>932971</v>
      </c>
      <c r="BB50" s="62">
        <v>542260</v>
      </c>
      <c r="BC50" s="62">
        <v>73451</v>
      </c>
      <c r="BD50" s="62">
        <v>158423</v>
      </c>
      <c r="BE50" s="62">
        <v>238361</v>
      </c>
      <c r="BF50" s="62">
        <v>139772</v>
      </c>
      <c r="BG50" s="62">
        <v>364650</v>
      </c>
      <c r="BH50" s="62">
        <v>407059</v>
      </c>
      <c r="BI50" s="62">
        <v>69161</v>
      </c>
      <c r="BJ50" s="62">
        <v>38226</v>
      </c>
      <c r="BK50" s="62">
        <v>20535</v>
      </c>
      <c r="BL50" s="62">
        <v>14808</v>
      </c>
      <c r="BM50" s="62">
        <v>484615</v>
      </c>
      <c r="BN50" s="62">
        <v>26432</v>
      </c>
      <c r="BO50" s="62">
        <v>49681</v>
      </c>
      <c r="BP50" s="62">
        <v>22659</v>
      </c>
      <c r="BQ50" s="62">
        <f t="shared" si="2"/>
        <v>17778156</v>
      </c>
      <c r="BR50" s="52">
        <f t="shared" si="5"/>
        <v>403332</v>
      </c>
      <c r="BS50" s="33"/>
      <c r="BT50" s="51">
        <f t="shared" si="3"/>
        <v>5794759</v>
      </c>
      <c r="BU50" s="52">
        <f t="shared" si="1"/>
        <v>159067</v>
      </c>
      <c r="BV50" s="33"/>
    </row>
    <row r="51" spans="1:76">
      <c r="A51" s="53">
        <v>2006</v>
      </c>
      <c r="B51" s="62">
        <v>237589</v>
      </c>
      <c r="C51" s="62">
        <v>25344</v>
      </c>
      <c r="D51" s="62">
        <v>163188</v>
      </c>
      <c r="E51" s="62">
        <v>28330</v>
      </c>
      <c r="F51" s="62">
        <v>533295</v>
      </c>
      <c r="G51" s="62">
        <v>1747655</v>
      </c>
      <c r="H51" s="62">
        <v>14000</v>
      </c>
      <c r="I51" s="62">
        <v>156491</v>
      </c>
      <c r="J51" s="62">
        <v>136446</v>
      </c>
      <c r="K51" s="62">
        <v>178025</v>
      </c>
      <c r="L51" s="62">
        <v>310585</v>
      </c>
      <c r="M51" s="62">
        <v>64758</v>
      </c>
      <c r="N51" s="62">
        <v>33666</v>
      </c>
      <c r="O51" s="62">
        <v>15705</v>
      </c>
      <c r="P51" s="62">
        <v>839090</v>
      </c>
      <c r="Q51" s="62">
        <v>299359</v>
      </c>
      <c r="R51" s="62">
        <v>84717</v>
      </c>
      <c r="S51" s="62">
        <v>11273</v>
      </c>
      <c r="T51" s="62">
        <v>45845</v>
      </c>
      <c r="U51" s="62">
        <v>16223</v>
      </c>
      <c r="V51" s="62">
        <v>12308</v>
      </c>
      <c r="W51" s="62">
        <v>15921</v>
      </c>
      <c r="X51" s="62">
        <v>14446</v>
      </c>
      <c r="Y51" s="62">
        <v>26946</v>
      </c>
      <c r="Z51" s="62">
        <v>38674</v>
      </c>
      <c r="AA51" s="62">
        <v>162028</v>
      </c>
      <c r="AB51" s="62">
        <v>96776</v>
      </c>
      <c r="AC51" s="62">
        <v>1170851</v>
      </c>
      <c r="AD51" s="62">
        <v>19691</v>
      </c>
      <c r="AE51" s="62">
        <v>131656</v>
      </c>
      <c r="AF51" s="62">
        <v>48410</v>
      </c>
      <c r="AG51" s="62">
        <v>14429</v>
      </c>
      <c r="AH51" s="62">
        <v>8139</v>
      </c>
      <c r="AI51" s="62">
        <v>277728</v>
      </c>
      <c r="AJ51" s="62">
        <v>574310</v>
      </c>
      <c r="AK51" s="62">
        <v>267538</v>
      </c>
      <c r="AL51" s="62">
        <v>38821</v>
      </c>
      <c r="AM51" s="62">
        <v>7921</v>
      </c>
      <c r="AN51" s="62">
        <v>19179</v>
      </c>
      <c r="AO51" s="62">
        <v>312396</v>
      </c>
      <c r="AP51" s="62">
        <v>312558</v>
      </c>
      <c r="AQ51" s="62">
        <v>142299</v>
      </c>
      <c r="AR51" s="62">
        <v>2420242</v>
      </c>
      <c r="AS51" s="62">
        <v>76048</v>
      </c>
      <c r="AT51" s="62">
        <v>67199</v>
      </c>
      <c r="AU51" s="62">
        <v>183587</v>
      </c>
      <c r="AV51" s="62">
        <v>39116</v>
      </c>
      <c r="AW51" s="62">
        <v>1084706</v>
      </c>
      <c r="AX51" s="62">
        <v>239903</v>
      </c>
      <c r="AY51" s="62">
        <v>1291426</v>
      </c>
      <c r="AZ51" s="62">
        <v>437610</v>
      </c>
      <c r="BA51" s="62">
        <v>931680</v>
      </c>
      <c r="BB51" s="62">
        <v>562297</v>
      </c>
      <c r="BC51" s="62">
        <v>74198</v>
      </c>
      <c r="BD51" s="62">
        <v>167360</v>
      </c>
      <c r="BE51" s="62">
        <v>251490</v>
      </c>
      <c r="BF51" s="62">
        <v>142326</v>
      </c>
      <c r="BG51" s="62">
        <v>370035</v>
      </c>
      <c r="BH51" s="62">
        <v>414773</v>
      </c>
      <c r="BI51" s="62">
        <v>76160</v>
      </c>
      <c r="BJ51" s="62">
        <v>39084</v>
      </c>
      <c r="BK51" s="62">
        <v>20790</v>
      </c>
      <c r="BL51" s="62">
        <v>14839</v>
      </c>
      <c r="BM51" s="62">
        <v>492969</v>
      </c>
      <c r="BN51" s="62">
        <v>27443</v>
      </c>
      <c r="BO51" s="62">
        <v>51441</v>
      </c>
      <c r="BP51" s="62">
        <v>23144</v>
      </c>
      <c r="BQ51" s="62">
        <f t="shared" si="2"/>
        <v>18154475</v>
      </c>
      <c r="BR51" s="52">
        <f t="shared" si="5"/>
        <v>376319</v>
      </c>
      <c r="BS51" s="33"/>
      <c r="BT51" s="51">
        <f t="shared" si="3"/>
        <v>5959568</v>
      </c>
      <c r="BU51" s="52">
        <f t="shared" si="1"/>
        <v>164809</v>
      </c>
      <c r="BV51" s="33"/>
    </row>
    <row r="52" spans="1:76">
      <c r="A52" s="53">
        <v>2007</v>
      </c>
      <c r="B52" s="62">
        <v>241462</v>
      </c>
      <c r="C52" s="62">
        <v>26035</v>
      </c>
      <c r="D52" s="62">
        <v>165952</v>
      </c>
      <c r="E52" s="62">
        <v>28790</v>
      </c>
      <c r="F52" s="62">
        <v>538211</v>
      </c>
      <c r="G52" s="62">
        <v>1741657</v>
      </c>
      <c r="H52" s="62">
        <v>14278</v>
      </c>
      <c r="I52" s="62">
        <v>160083</v>
      </c>
      <c r="J52" s="62">
        <v>140279</v>
      </c>
      <c r="K52" s="62">
        <v>185427</v>
      </c>
      <c r="L52" s="62">
        <v>313657</v>
      </c>
      <c r="M52" s="62">
        <v>66198</v>
      </c>
      <c r="N52" s="62">
        <v>34170</v>
      </c>
      <c r="O52" s="62">
        <v>15921</v>
      </c>
      <c r="P52" s="62">
        <v>847384</v>
      </c>
      <c r="Q52" s="62">
        <v>300184</v>
      </c>
      <c r="R52" s="62">
        <v>90604</v>
      </c>
      <c r="S52" s="62">
        <v>11597</v>
      </c>
      <c r="T52" s="62">
        <v>46139</v>
      </c>
      <c r="U52" s="62">
        <v>16548</v>
      </c>
      <c r="V52" s="62">
        <v>12379</v>
      </c>
      <c r="W52" s="62">
        <v>16078</v>
      </c>
      <c r="X52" s="62">
        <v>14650</v>
      </c>
      <c r="Y52" s="62">
        <v>27384</v>
      </c>
      <c r="Z52" s="62">
        <v>38970</v>
      </c>
      <c r="AA52" s="62">
        <v>168170</v>
      </c>
      <c r="AB52" s="62">
        <v>98907</v>
      </c>
      <c r="AC52" s="62">
        <v>1194436</v>
      </c>
      <c r="AD52" s="62">
        <v>19893</v>
      </c>
      <c r="AE52" s="62">
        <v>135494</v>
      </c>
      <c r="AF52" s="62">
        <v>48488</v>
      </c>
      <c r="AG52" s="62">
        <v>14555</v>
      </c>
      <c r="AH52" s="62">
        <v>8318</v>
      </c>
      <c r="AI52" s="62">
        <v>288419</v>
      </c>
      <c r="AJ52" s="62">
        <v>597156</v>
      </c>
      <c r="AK52" s="62">
        <v>270544</v>
      </c>
      <c r="AL52" s="62">
        <v>39856</v>
      </c>
      <c r="AM52" s="62">
        <v>8033</v>
      </c>
      <c r="AN52" s="62">
        <v>19220</v>
      </c>
      <c r="AO52" s="62">
        <v>317899</v>
      </c>
      <c r="AP52" s="62">
        <v>322610</v>
      </c>
      <c r="AQ52" s="62">
        <v>144022</v>
      </c>
      <c r="AR52" s="62">
        <v>2448806</v>
      </c>
      <c r="AS52" s="62">
        <v>75125</v>
      </c>
      <c r="AT52" s="62">
        <v>69335</v>
      </c>
      <c r="AU52" s="62">
        <v>182760</v>
      </c>
      <c r="AV52" s="62">
        <v>39681</v>
      </c>
      <c r="AW52" s="62">
        <v>1111307</v>
      </c>
      <c r="AX52" s="62">
        <v>251598</v>
      </c>
      <c r="AY52" s="62">
        <v>1302451</v>
      </c>
      <c r="AZ52" s="62">
        <v>452140</v>
      </c>
      <c r="BA52" s="62">
        <v>927882</v>
      </c>
      <c r="BB52" s="62">
        <v>580352</v>
      </c>
      <c r="BC52" s="62">
        <v>74863</v>
      </c>
      <c r="BD52" s="62">
        <v>176032</v>
      </c>
      <c r="BE52" s="62">
        <v>263261</v>
      </c>
      <c r="BF52" s="62">
        <v>145231</v>
      </c>
      <c r="BG52" s="62">
        <v>373928</v>
      </c>
      <c r="BH52" s="62">
        <v>419049</v>
      </c>
      <c r="BI52" s="62">
        <v>82297</v>
      </c>
      <c r="BJ52" s="62">
        <v>40109</v>
      </c>
      <c r="BK52" s="62">
        <v>21747</v>
      </c>
      <c r="BL52" s="62">
        <v>15376</v>
      </c>
      <c r="BM52" s="62">
        <v>498480</v>
      </c>
      <c r="BN52" s="62">
        <v>28333</v>
      </c>
      <c r="BO52" s="62">
        <v>52874</v>
      </c>
      <c r="BP52" s="62">
        <v>23694</v>
      </c>
      <c r="BQ52" s="62">
        <f t="shared" si="2"/>
        <v>18446768</v>
      </c>
      <c r="BR52" s="52">
        <f t="shared" si="5"/>
        <v>292293</v>
      </c>
      <c r="BS52" s="33"/>
      <c r="BT52" s="51">
        <f t="shared" si="3"/>
        <v>6089418</v>
      </c>
      <c r="BU52" s="52">
        <f t="shared" si="1"/>
        <v>129850</v>
      </c>
      <c r="BV52" s="33"/>
    </row>
    <row r="53" spans="1:76">
      <c r="A53" s="53">
        <v>2008</v>
      </c>
      <c r="B53" s="62">
        <v>244106</v>
      </c>
      <c r="C53" s="62">
        <v>26596</v>
      </c>
      <c r="D53" s="62">
        <v>168297</v>
      </c>
      <c r="E53" s="62">
        <v>28908</v>
      </c>
      <c r="F53" s="62">
        <v>541331</v>
      </c>
      <c r="G53" s="62">
        <v>1739708</v>
      </c>
      <c r="H53" s="62">
        <v>14339</v>
      </c>
      <c r="I53" s="62">
        <v>160412</v>
      </c>
      <c r="J53" s="62">
        <v>141852</v>
      </c>
      <c r="K53" s="62">
        <v>187657</v>
      </c>
      <c r="L53" s="62">
        <v>315928</v>
      </c>
      <c r="M53" s="62">
        <v>66999</v>
      </c>
      <c r="N53" s="62">
        <v>34459</v>
      </c>
      <c r="O53" s="62">
        <v>16108</v>
      </c>
      <c r="P53" s="62">
        <v>853077</v>
      </c>
      <c r="Q53" s="62">
        <v>299993</v>
      </c>
      <c r="R53" s="62">
        <v>93430</v>
      </c>
      <c r="S53" s="62">
        <v>11606</v>
      </c>
      <c r="T53" s="62">
        <v>46850</v>
      </c>
      <c r="U53" s="62">
        <v>16695</v>
      </c>
      <c r="V53" s="62">
        <v>12649</v>
      </c>
      <c r="W53" s="62">
        <v>15996</v>
      </c>
      <c r="X53" s="62">
        <v>14776</v>
      </c>
      <c r="Y53" s="62">
        <v>27620</v>
      </c>
      <c r="Z53" s="62">
        <v>39169</v>
      </c>
      <c r="AA53" s="62">
        <v>171316</v>
      </c>
      <c r="AB53" s="62">
        <v>99686</v>
      </c>
      <c r="AC53" s="62">
        <v>1206084</v>
      </c>
      <c r="AD53" s="62">
        <v>20057</v>
      </c>
      <c r="AE53" s="62">
        <v>137420</v>
      </c>
      <c r="AF53" s="62">
        <v>50221</v>
      </c>
      <c r="AG53" s="62">
        <v>14650</v>
      </c>
      <c r="AH53" s="62">
        <v>8509</v>
      </c>
      <c r="AI53" s="62">
        <v>292154</v>
      </c>
      <c r="AJ53" s="62">
        <v>608210</v>
      </c>
      <c r="AK53" s="62">
        <v>273155</v>
      </c>
      <c r="AL53" s="62">
        <v>40500</v>
      </c>
      <c r="AM53" s="62">
        <v>8260</v>
      </c>
      <c r="AN53" s="62">
        <v>19300</v>
      </c>
      <c r="AO53" s="62">
        <v>319970</v>
      </c>
      <c r="AP53" s="62">
        <v>328356</v>
      </c>
      <c r="AQ53" s="62">
        <v>144911</v>
      </c>
      <c r="AR53" s="62">
        <v>2472387</v>
      </c>
      <c r="AS53" s="62">
        <v>74094</v>
      </c>
      <c r="AT53" s="62">
        <v>71081</v>
      </c>
      <c r="AU53" s="62">
        <v>181880</v>
      </c>
      <c r="AV53" s="62">
        <v>40013</v>
      </c>
      <c r="AW53" s="62">
        <v>1125822</v>
      </c>
      <c r="AX53" s="62">
        <v>260071</v>
      </c>
      <c r="AY53" s="62">
        <v>1307784</v>
      </c>
      <c r="AZ53" s="62">
        <v>459070</v>
      </c>
      <c r="BA53" s="62">
        <v>923266</v>
      </c>
      <c r="BB53" s="62">
        <v>591659</v>
      </c>
      <c r="BC53" s="62">
        <v>75028</v>
      </c>
      <c r="BD53" s="62">
        <v>182504</v>
      </c>
      <c r="BE53" s="62">
        <v>270903</v>
      </c>
      <c r="BF53" s="62">
        <v>147730</v>
      </c>
      <c r="BG53" s="62">
        <v>376390</v>
      </c>
      <c r="BH53" s="62">
        <v>420468</v>
      </c>
      <c r="BI53" s="62">
        <v>86494</v>
      </c>
      <c r="BJ53" s="62">
        <v>40959</v>
      </c>
      <c r="BK53" s="62">
        <v>22387</v>
      </c>
      <c r="BL53" s="62">
        <v>15643</v>
      </c>
      <c r="BM53" s="62">
        <v>499273</v>
      </c>
      <c r="BN53" s="62">
        <v>28944</v>
      </c>
      <c r="BO53" s="62">
        <v>54066</v>
      </c>
      <c r="BP53" s="62">
        <v>24669</v>
      </c>
      <c r="BQ53" s="62">
        <f t="shared" si="2"/>
        <v>18613905</v>
      </c>
      <c r="BR53" s="52">
        <f>BQ53-BQ52</f>
        <v>167137</v>
      </c>
      <c r="BS53" s="33"/>
      <c r="BT53" s="51">
        <f t="shared" si="3"/>
        <v>6156939</v>
      </c>
      <c r="BU53" s="52">
        <f>BT53-BT52</f>
        <v>67521</v>
      </c>
      <c r="BV53" s="33"/>
    </row>
    <row r="54" spans="1:76">
      <c r="A54" s="53">
        <v>2009</v>
      </c>
      <c r="B54" s="62">
        <v>246074</v>
      </c>
      <c r="C54" s="62">
        <v>27015</v>
      </c>
      <c r="D54" s="62">
        <v>168424</v>
      </c>
      <c r="E54" s="62">
        <v>29021</v>
      </c>
      <c r="F54" s="62">
        <v>542239</v>
      </c>
      <c r="G54" s="62">
        <v>1738093</v>
      </c>
      <c r="H54" s="62">
        <v>14656</v>
      </c>
      <c r="I54" s="62">
        <v>159860</v>
      </c>
      <c r="J54" s="62">
        <v>141696</v>
      </c>
      <c r="K54" s="62">
        <v>188814</v>
      </c>
      <c r="L54" s="62">
        <v>318120</v>
      </c>
      <c r="M54" s="62">
        <v>67259</v>
      </c>
      <c r="N54" s="62">
        <v>34709</v>
      </c>
      <c r="O54" s="62">
        <v>16280</v>
      </c>
      <c r="P54" s="62">
        <v>858291</v>
      </c>
      <c r="Q54" s="62">
        <v>298845</v>
      </c>
      <c r="R54" s="62">
        <v>94600</v>
      </c>
      <c r="S54" s="62">
        <v>11617</v>
      </c>
      <c r="T54" s="62">
        <v>46341</v>
      </c>
      <c r="U54" s="62">
        <v>16806</v>
      </c>
      <c r="V54" s="62">
        <v>12791</v>
      </c>
      <c r="W54" s="62">
        <v>16014</v>
      </c>
      <c r="X54" s="62">
        <v>14854</v>
      </c>
      <c r="Y54" s="62">
        <v>27691</v>
      </c>
      <c r="Z54" s="62">
        <v>39095</v>
      </c>
      <c r="AA54" s="62">
        <v>171878</v>
      </c>
      <c r="AB54" s="62">
        <v>99274</v>
      </c>
      <c r="AC54" s="62">
        <v>1215216</v>
      </c>
      <c r="AD54" s="62">
        <v>20126</v>
      </c>
      <c r="AE54" s="62">
        <v>137557</v>
      </c>
      <c r="AF54" s="62">
        <v>50139</v>
      </c>
      <c r="AG54" s="62">
        <v>14772</v>
      </c>
      <c r="AH54" s="62">
        <v>8418</v>
      </c>
      <c r="AI54" s="62">
        <v>294456</v>
      </c>
      <c r="AJ54" s="62">
        <v>612169</v>
      </c>
      <c r="AK54" s="62">
        <v>274241</v>
      </c>
      <c r="AL54" s="62">
        <v>40682</v>
      </c>
      <c r="AM54" s="62">
        <v>8334</v>
      </c>
      <c r="AN54" s="62">
        <v>19405</v>
      </c>
      <c r="AO54" s="62">
        <v>321035</v>
      </c>
      <c r="AP54" s="62">
        <v>330507</v>
      </c>
      <c r="AQ54" s="62">
        <v>145657</v>
      </c>
      <c r="AR54" s="62">
        <v>2480537</v>
      </c>
      <c r="AS54" s="62">
        <v>73773</v>
      </c>
      <c r="AT54" s="62">
        <v>72349</v>
      </c>
      <c r="AU54" s="62">
        <v>181281</v>
      </c>
      <c r="AV54" s="62">
        <v>39973</v>
      </c>
      <c r="AW54" s="62">
        <v>1133453</v>
      </c>
      <c r="AX54" s="62">
        <v>264768</v>
      </c>
      <c r="AY54" s="62">
        <v>1312016</v>
      </c>
      <c r="AZ54" s="62">
        <v>461777</v>
      </c>
      <c r="BA54" s="62">
        <v>918725</v>
      </c>
      <c r="BB54" s="62">
        <v>597560</v>
      </c>
      <c r="BC54" s="62">
        <v>74714</v>
      </c>
      <c r="BD54" s="62">
        <v>186383</v>
      </c>
      <c r="BE54" s="62">
        <v>274108</v>
      </c>
      <c r="BF54" s="62">
        <v>149279</v>
      </c>
      <c r="BG54" s="62">
        <v>377360</v>
      </c>
      <c r="BH54" s="62">
        <v>421130</v>
      </c>
      <c r="BI54" s="62">
        <v>90129</v>
      </c>
      <c r="BJ54" s="62">
        <v>41097</v>
      </c>
      <c r="BK54" s="62">
        <v>22508</v>
      </c>
      <c r="BL54" s="62">
        <v>15358</v>
      </c>
      <c r="BM54" s="62">
        <v>496456</v>
      </c>
      <c r="BN54" s="62">
        <v>30155</v>
      </c>
      <c r="BO54" s="62">
        <v>54696</v>
      </c>
      <c r="BP54" s="62">
        <v>24769</v>
      </c>
      <c r="BQ54" s="62">
        <f t="shared" si="2"/>
        <v>18687425</v>
      </c>
      <c r="BR54" s="52">
        <f>BQ54-BQ53</f>
        <v>73520</v>
      </c>
      <c r="BS54" s="33"/>
      <c r="BT54" s="51">
        <f t="shared" si="3"/>
        <v>6183865</v>
      </c>
      <c r="BU54" s="52">
        <f>BT54-BT53</f>
        <v>26926</v>
      </c>
      <c r="BV54" s="33"/>
    </row>
    <row r="55" spans="1:76">
      <c r="A55" s="53">
        <v>2010</v>
      </c>
      <c r="B55" s="62">
        <v>247336</v>
      </c>
      <c r="C55" s="62">
        <v>27115</v>
      </c>
      <c r="D55" s="62">
        <v>168852</v>
      </c>
      <c r="E55" s="62">
        <v>28520</v>
      </c>
      <c r="F55" s="62">
        <v>543376</v>
      </c>
      <c r="G55" s="62">
        <v>1748066</v>
      </c>
      <c r="H55" s="62">
        <v>14625</v>
      </c>
      <c r="I55" s="62">
        <v>159978</v>
      </c>
      <c r="J55" s="62">
        <v>141236</v>
      </c>
      <c r="K55" s="62">
        <v>190865</v>
      </c>
      <c r="L55" s="62">
        <v>321520</v>
      </c>
      <c r="M55" s="62">
        <v>67531</v>
      </c>
      <c r="N55" s="62">
        <v>34862</v>
      </c>
      <c r="O55" s="62">
        <v>16422</v>
      </c>
      <c r="P55" s="62">
        <v>864263</v>
      </c>
      <c r="Q55" s="62">
        <v>297619</v>
      </c>
      <c r="R55" s="62">
        <v>95696</v>
      </c>
      <c r="S55" s="62">
        <v>11549</v>
      </c>
      <c r="T55" s="62">
        <v>46389</v>
      </c>
      <c r="U55" s="62">
        <v>16939</v>
      </c>
      <c r="V55" s="62">
        <v>12884</v>
      </c>
      <c r="W55" s="62">
        <v>15863</v>
      </c>
      <c r="X55" s="62">
        <v>14799</v>
      </c>
      <c r="Y55" s="62">
        <v>27731</v>
      </c>
      <c r="Z55" s="62">
        <v>39140</v>
      </c>
      <c r="AA55" s="62">
        <v>172778</v>
      </c>
      <c r="AB55" s="62">
        <v>98786</v>
      </c>
      <c r="AC55" s="62">
        <v>1229226</v>
      </c>
      <c r="AD55" s="62">
        <v>19927</v>
      </c>
      <c r="AE55" s="62">
        <v>138028</v>
      </c>
      <c r="AF55" s="62">
        <v>49746</v>
      </c>
      <c r="AG55" s="62">
        <v>14761</v>
      </c>
      <c r="AH55" s="62">
        <v>8870</v>
      </c>
      <c r="AI55" s="62">
        <v>297052</v>
      </c>
      <c r="AJ55" s="62">
        <v>618754</v>
      </c>
      <c r="AK55" s="62">
        <v>275487</v>
      </c>
      <c r="AL55" s="62">
        <v>40801</v>
      </c>
      <c r="AM55" s="62">
        <v>8365</v>
      </c>
      <c r="AN55" s="62">
        <v>19224</v>
      </c>
      <c r="AO55" s="62">
        <v>322833</v>
      </c>
      <c r="AP55" s="62">
        <v>331298</v>
      </c>
      <c r="AQ55" s="62">
        <v>146318</v>
      </c>
      <c r="AR55" s="62">
        <v>2496435</v>
      </c>
      <c r="AS55" s="62">
        <v>73090</v>
      </c>
      <c r="AT55" s="62">
        <v>73314</v>
      </c>
      <c r="AU55" s="62">
        <v>180822</v>
      </c>
      <c r="AV55" s="62">
        <v>39996</v>
      </c>
      <c r="AW55" s="62">
        <v>1145956</v>
      </c>
      <c r="AX55" s="62">
        <v>268685</v>
      </c>
      <c r="AY55" s="62">
        <v>1320134</v>
      </c>
      <c r="AZ55" s="62">
        <v>464697</v>
      </c>
      <c r="BA55" s="62">
        <v>916542</v>
      </c>
      <c r="BB55" s="62">
        <v>602095</v>
      </c>
      <c r="BC55" s="62">
        <v>74364</v>
      </c>
      <c r="BD55" s="62">
        <v>190039</v>
      </c>
      <c r="BE55" s="62">
        <v>277789</v>
      </c>
      <c r="BF55" s="62">
        <v>151372</v>
      </c>
      <c r="BG55" s="62">
        <v>379448</v>
      </c>
      <c r="BH55" s="62">
        <v>422718</v>
      </c>
      <c r="BI55" s="62">
        <v>93420</v>
      </c>
      <c r="BJ55" s="62">
        <v>41551</v>
      </c>
      <c r="BK55" s="62">
        <v>22570</v>
      </c>
      <c r="BL55" s="62">
        <v>15535</v>
      </c>
      <c r="BM55" s="62">
        <v>494593</v>
      </c>
      <c r="BN55" s="62">
        <v>30776</v>
      </c>
      <c r="BO55" s="62">
        <v>55043</v>
      </c>
      <c r="BP55" s="62">
        <v>24896</v>
      </c>
      <c r="BQ55" s="62">
        <f t="shared" si="2"/>
        <v>18801310</v>
      </c>
      <c r="BR55" s="52">
        <f>BQ55-BQ54</f>
        <v>113885</v>
      </c>
      <c r="BS55" s="33"/>
      <c r="BT55" s="51">
        <f t="shared" si="3"/>
        <v>6215431</v>
      </c>
      <c r="BU55" s="52">
        <f>BT55-BT54</f>
        <v>31566</v>
      </c>
      <c r="BV55" s="33"/>
    </row>
    <row r="56" spans="1:76">
      <c r="A56" s="53">
        <v>2011</v>
      </c>
      <c r="B56" s="62">
        <v>247337</v>
      </c>
      <c r="C56" s="62">
        <v>26927</v>
      </c>
      <c r="D56" s="62">
        <v>169278</v>
      </c>
      <c r="E56" s="62">
        <v>28662</v>
      </c>
      <c r="F56" s="62">
        <v>545184</v>
      </c>
      <c r="G56" s="62">
        <v>1753162</v>
      </c>
      <c r="H56" s="62">
        <v>14685</v>
      </c>
      <c r="I56" s="62">
        <v>160463</v>
      </c>
      <c r="J56" s="62">
        <v>140956</v>
      </c>
      <c r="K56" s="62">
        <v>191143</v>
      </c>
      <c r="L56" s="62">
        <v>323785</v>
      </c>
      <c r="M56" s="62">
        <v>67528</v>
      </c>
      <c r="N56" s="62">
        <v>34708</v>
      </c>
      <c r="O56" s="62">
        <v>16385</v>
      </c>
      <c r="P56" s="62">
        <v>864601</v>
      </c>
      <c r="Q56" s="62">
        <v>299261</v>
      </c>
      <c r="R56" s="62">
        <v>96241</v>
      </c>
      <c r="S56" s="62">
        <v>11527</v>
      </c>
      <c r="T56" s="62">
        <v>48200</v>
      </c>
      <c r="U56" s="62">
        <v>16983</v>
      </c>
      <c r="V56" s="62">
        <v>12812</v>
      </c>
      <c r="W56" s="62">
        <v>15789</v>
      </c>
      <c r="X56" s="62">
        <v>14744</v>
      </c>
      <c r="Y56" s="62">
        <v>27653</v>
      </c>
      <c r="Z56" s="62">
        <v>38908</v>
      </c>
      <c r="AA56" s="62">
        <v>173078</v>
      </c>
      <c r="AB56" s="62">
        <v>98712</v>
      </c>
      <c r="AC56" s="62">
        <v>1238951</v>
      </c>
      <c r="AD56" s="62">
        <v>19901</v>
      </c>
      <c r="AE56" s="62">
        <v>138694</v>
      </c>
      <c r="AF56" s="62">
        <v>49964</v>
      </c>
      <c r="AG56" s="62">
        <v>14666</v>
      </c>
      <c r="AH56" s="62">
        <v>8752</v>
      </c>
      <c r="AI56" s="62">
        <v>298265</v>
      </c>
      <c r="AJ56" s="62">
        <v>625310</v>
      </c>
      <c r="AK56" s="62">
        <v>276278</v>
      </c>
      <c r="AL56" s="62">
        <v>40767</v>
      </c>
      <c r="AM56" s="62">
        <v>8370</v>
      </c>
      <c r="AN56" s="62">
        <v>19298</v>
      </c>
      <c r="AO56" s="62">
        <v>325905</v>
      </c>
      <c r="AP56" s="62">
        <v>331745</v>
      </c>
      <c r="AQ56" s="62">
        <v>146689</v>
      </c>
      <c r="AR56" s="62">
        <v>2516515</v>
      </c>
      <c r="AS56" s="62">
        <v>72670</v>
      </c>
      <c r="AT56" s="62">
        <v>73684</v>
      </c>
      <c r="AU56" s="62">
        <v>181679</v>
      </c>
      <c r="AV56" s="62">
        <v>39870</v>
      </c>
      <c r="AW56" s="62">
        <v>1157342</v>
      </c>
      <c r="AX56" s="62">
        <v>273867</v>
      </c>
      <c r="AY56" s="62">
        <v>1325758</v>
      </c>
      <c r="AZ56" s="62">
        <v>466533</v>
      </c>
      <c r="BA56" s="62">
        <v>918496</v>
      </c>
      <c r="BB56" s="62">
        <v>604792</v>
      </c>
      <c r="BC56" s="62">
        <v>74052</v>
      </c>
      <c r="BD56" s="62">
        <v>192852</v>
      </c>
      <c r="BE56" s="62">
        <v>279696</v>
      </c>
      <c r="BF56" s="62">
        <v>154901</v>
      </c>
      <c r="BG56" s="62">
        <v>381319</v>
      </c>
      <c r="BH56" s="62">
        <v>424587</v>
      </c>
      <c r="BI56" s="62">
        <v>96615</v>
      </c>
      <c r="BJ56" s="62">
        <v>43215</v>
      </c>
      <c r="BK56" s="62">
        <v>22500</v>
      </c>
      <c r="BL56" s="62">
        <v>15473</v>
      </c>
      <c r="BM56" s="62">
        <v>495400</v>
      </c>
      <c r="BN56" s="62">
        <v>30877</v>
      </c>
      <c r="BO56" s="62">
        <v>55450</v>
      </c>
      <c r="BP56" s="62">
        <v>24638</v>
      </c>
      <c r="BQ56" s="62">
        <f t="shared" si="2"/>
        <v>18905048</v>
      </c>
      <c r="BR56" s="52">
        <f>BQ56-BQ55</f>
        <v>103738</v>
      </c>
      <c r="BS56" s="33"/>
      <c r="BT56" s="51">
        <f t="shared" ref="BT56" si="6">SUM(B56,D56,J56,M56,O56,S56,U56,W56:Y56,AA56:AB56,AG56:AI56,AL56,AN56,AP56,AW56:AX56,AZ56:BB56,BH56:BK56,BM56:BN56)</f>
        <v>6247687</v>
      </c>
      <c r="BU56" s="52">
        <f>BT56-BT55</f>
        <v>32256</v>
      </c>
      <c r="BV56" s="33"/>
    </row>
    <row r="57" spans="1:76">
      <c r="A57" s="53">
        <v>2012</v>
      </c>
      <c r="B57" s="62">
        <v>246770</v>
      </c>
      <c r="C57" s="62">
        <v>26938</v>
      </c>
      <c r="D57" s="62">
        <v>169392</v>
      </c>
      <c r="E57" s="62">
        <v>27239</v>
      </c>
      <c r="F57" s="62">
        <v>545625</v>
      </c>
      <c r="G57" s="62">
        <v>1771099</v>
      </c>
      <c r="H57" s="62">
        <v>14641</v>
      </c>
      <c r="I57" s="62">
        <v>163357</v>
      </c>
      <c r="J57" s="62">
        <v>140761</v>
      </c>
      <c r="K57" s="62">
        <v>192071</v>
      </c>
      <c r="L57" s="62">
        <v>329849</v>
      </c>
      <c r="M57" s="62">
        <v>67729</v>
      </c>
      <c r="N57" s="62">
        <v>34408</v>
      </c>
      <c r="O57" s="62">
        <v>16298</v>
      </c>
      <c r="P57" s="62">
        <v>869729</v>
      </c>
      <c r="Q57" s="62">
        <v>299511</v>
      </c>
      <c r="R57" s="62">
        <v>97160</v>
      </c>
      <c r="S57" s="62">
        <v>11530</v>
      </c>
      <c r="T57" s="62">
        <v>47506</v>
      </c>
      <c r="U57" s="62">
        <v>16946</v>
      </c>
      <c r="V57" s="62">
        <v>12671</v>
      </c>
      <c r="W57" s="62">
        <v>15907</v>
      </c>
      <c r="X57" s="62">
        <v>14836</v>
      </c>
      <c r="Y57" s="62">
        <v>27762</v>
      </c>
      <c r="Z57" s="62">
        <v>38132</v>
      </c>
      <c r="AA57" s="62">
        <v>173104</v>
      </c>
      <c r="AB57" s="62">
        <v>98955</v>
      </c>
      <c r="AC57" s="62">
        <v>1256118</v>
      </c>
      <c r="AD57" s="62">
        <v>19984</v>
      </c>
      <c r="AE57" s="62">
        <v>139446</v>
      </c>
      <c r="AF57" s="62">
        <v>49847</v>
      </c>
      <c r="AG57" s="62">
        <v>14478</v>
      </c>
      <c r="AH57" s="62">
        <v>8663</v>
      </c>
      <c r="AI57" s="62">
        <v>299677</v>
      </c>
      <c r="AJ57" s="62">
        <v>638029</v>
      </c>
      <c r="AK57" s="62">
        <v>277670</v>
      </c>
      <c r="AL57" s="62">
        <v>40339</v>
      </c>
      <c r="AM57" s="62">
        <v>8519</v>
      </c>
      <c r="AN57" s="62">
        <v>19227</v>
      </c>
      <c r="AO57" s="62">
        <v>330302</v>
      </c>
      <c r="AP57" s="62">
        <v>332989</v>
      </c>
      <c r="AQ57" s="62">
        <v>147203</v>
      </c>
      <c r="AR57" s="62">
        <v>2551290</v>
      </c>
      <c r="AS57" s="62">
        <v>72897</v>
      </c>
      <c r="AT57" s="62">
        <v>73745</v>
      </c>
      <c r="AU57" s="62">
        <v>187280</v>
      </c>
      <c r="AV57" s="62">
        <v>39805</v>
      </c>
      <c r="AW57" s="62">
        <v>1175941</v>
      </c>
      <c r="AX57" s="62">
        <v>280866</v>
      </c>
      <c r="AY57" s="62">
        <v>1335415</v>
      </c>
      <c r="AZ57" s="62">
        <v>468562</v>
      </c>
      <c r="BA57" s="62">
        <v>920381</v>
      </c>
      <c r="BB57" s="62">
        <v>606888</v>
      </c>
      <c r="BC57" s="62">
        <v>73158</v>
      </c>
      <c r="BD57" s="62">
        <v>196071</v>
      </c>
      <c r="BE57" s="62">
        <v>280355</v>
      </c>
      <c r="BF57" s="62">
        <v>155390</v>
      </c>
      <c r="BG57" s="62">
        <v>383664</v>
      </c>
      <c r="BH57" s="62">
        <v>428104</v>
      </c>
      <c r="BI57" s="62">
        <v>100198</v>
      </c>
      <c r="BJ57" s="62">
        <v>43796</v>
      </c>
      <c r="BK57" s="62">
        <v>22898</v>
      </c>
      <c r="BL57" s="62">
        <v>15510</v>
      </c>
      <c r="BM57" s="62">
        <v>497145</v>
      </c>
      <c r="BN57" s="62">
        <v>30771</v>
      </c>
      <c r="BO57" s="62">
        <v>56965</v>
      </c>
      <c r="BP57" s="62">
        <v>24922</v>
      </c>
      <c r="BQ57" s="62">
        <f t="shared" si="2"/>
        <v>19074434</v>
      </c>
      <c r="BR57" s="52">
        <f>BQ57-BQ56</f>
        <v>169386</v>
      </c>
      <c r="BS57" s="51"/>
      <c r="BT57" s="51">
        <f t="shared" ref="BT57" si="7">SUM(B57,D57,J57,M57,O57,S57,U57,W57:Y57,AA57:AB57,AG57:AI57,AL57,AN57,AP57,AW57:AX57,AZ57:BB57,BH57:BK57,BM57:BN57)</f>
        <v>6290913</v>
      </c>
      <c r="BU57" s="52">
        <f>BT57-BT56</f>
        <v>43226</v>
      </c>
      <c r="BV57" s="33"/>
    </row>
    <row r="58" spans="1:76">
      <c r="A58" s="53">
        <v>2013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3"/>
      <c r="BR58" s="24"/>
      <c r="BS58" s="51"/>
      <c r="BT58" s="62">
        <f>'[1]29 County Pop'!$BP42</f>
        <v>6358100.8056190619</v>
      </c>
      <c r="BV58" s="33"/>
      <c r="BW58" s="33"/>
    </row>
    <row r="59" spans="1:76">
      <c r="A59" s="53">
        <v>2014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3"/>
      <c r="BR59" s="24"/>
      <c r="BS59" s="33"/>
      <c r="BT59" s="62">
        <f>'[1]29 County Pop'!$BP43</f>
        <v>6445029.0444785934</v>
      </c>
      <c r="BV59" s="33"/>
      <c r="BW59" s="33"/>
    </row>
    <row r="60" spans="1:76">
      <c r="A60" s="53">
        <v>2015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3">
        <v>19750600</v>
      </c>
      <c r="BR60" s="24"/>
      <c r="BS60" s="33"/>
      <c r="BT60" s="62">
        <f>'[1]29 County Pop'!$BP44</f>
        <v>6543200</v>
      </c>
      <c r="BU60" s="52">
        <f>BT60-BT56</f>
        <v>295513</v>
      </c>
      <c r="BV60" s="33"/>
      <c r="BW60" s="33"/>
    </row>
    <row r="61" spans="1:76">
      <c r="A61" s="53">
        <v>2016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R61" s="24"/>
      <c r="BS61" s="33"/>
      <c r="BT61" s="62">
        <f>'[1]29 County Pop'!$BP45</f>
        <v>6645358.5499301255</v>
      </c>
      <c r="BV61" s="33"/>
      <c r="BW61" s="33"/>
    </row>
    <row r="62" spans="1:76">
      <c r="A62" s="53">
        <v>2017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R62" s="24"/>
      <c r="BS62" s="33"/>
      <c r="BT62" s="62">
        <f>'[1]29 County Pop'!$BP46</f>
        <v>6749220.2109593153</v>
      </c>
      <c r="BU62" s="51"/>
      <c r="BV62" s="33"/>
      <c r="BW62" s="33"/>
    </row>
    <row r="63" spans="1:76">
      <c r="A63" s="53">
        <v>2018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R63" s="24"/>
      <c r="BS63" s="33"/>
      <c r="BT63" s="62">
        <f>'[1]29 County Pop'!$BP47</f>
        <v>6853742.0971325189</v>
      </c>
      <c r="BU63" s="51"/>
      <c r="BV63" s="33"/>
      <c r="BW63" s="33"/>
      <c r="BX63" s="23"/>
    </row>
    <row r="64" spans="1:76">
      <c r="A64" s="53">
        <v>2019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R64" s="24"/>
      <c r="BS64" s="33"/>
      <c r="BT64" s="62">
        <f>'[1]29 County Pop'!$BP48</f>
        <v>6957882.822235629</v>
      </c>
      <c r="BU64" s="51"/>
      <c r="BV64" s="33"/>
    </row>
    <row r="65" spans="1:74">
      <c r="A65" s="53">
        <v>2020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33"/>
      <c r="BQ65" s="23">
        <v>21141300</v>
      </c>
      <c r="BR65" s="33"/>
      <c r="BS65" s="33"/>
      <c r="BT65" s="62">
        <f>'[1]29 County Pop'!$BP49</f>
        <v>7060600</v>
      </c>
      <c r="BU65" s="52">
        <f>BT65-BT60</f>
        <v>517400</v>
      </c>
      <c r="BV65" s="33"/>
    </row>
    <row r="66" spans="1:74">
      <c r="A66" s="53">
        <v>2021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R66" s="33"/>
      <c r="BS66" s="33"/>
      <c r="BT66" s="62">
        <f>'[1]29 County Pop'!$BP50</f>
        <v>7161051.0310396701</v>
      </c>
      <c r="BU66" s="33"/>
      <c r="BV66" s="33"/>
    </row>
    <row r="67" spans="1:74">
      <c r="A67" s="53">
        <v>2022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R67" s="33"/>
      <c r="BS67" s="33"/>
      <c r="BT67" s="62">
        <f>'[1]29 County Pop'!$BP51</f>
        <v>7259191.4627001313</v>
      </c>
      <c r="BU67" s="33"/>
      <c r="BV67" s="33"/>
    </row>
    <row r="68" spans="1:74">
      <c r="A68" s="53">
        <v>2023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24"/>
      <c r="BR68" s="33"/>
      <c r="BS68" s="33"/>
      <c r="BT68" s="62">
        <f>'[1]29 County Pop'!$BP52</f>
        <v>7355176.3787427805</v>
      </c>
      <c r="BU68" s="33"/>
      <c r="BV68" s="33"/>
    </row>
    <row r="69" spans="1:74">
      <c r="A69" s="53">
        <v>2024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62">
        <f>'[1]29 County Pop'!$BP53</f>
        <v>7449160.8631617092</v>
      </c>
      <c r="BU69" s="33"/>
      <c r="BV69" s="33"/>
    </row>
    <row r="70" spans="1:74">
      <c r="A70" s="53">
        <v>2025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23">
        <v>22434000</v>
      </c>
      <c r="BR70" s="33"/>
      <c r="BS70" s="33"/>
      <c r="BT70" s="62">
        <f>'[1]29 County Pop'!$BP54</f>
        <v>7541300</v>
      </c>
      <c r="BU70" s="52">
        <f>BT70-BT65</f>
        <v>480700</v>
      </c>
      <c r="BV70" s="33"/>
    </row>
    <row r="71" spans="1:74">
      <c r="A71" s="53">
        <v>2026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R71" s="33"/>
      <c r="BS71" s="33"/>
      <c r="BT71" s="62">
        <f>'[1]29 County Pop'!$BP55</f>
        <v>7631715.7265340881</v>
      </c>
      <c r="BU71" s="33"/>
      <c r="BV71" s="33"/>
    </row>
    <row r="72" spans="1:74">
      <c r="A72" s="53">
        <v>2027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62">
        <f>'[1]29 County Pop'!$BP56</f>
        <v>7720397.389781489</v>
      </c>
      <c r="BU72" s="33"/>
      <c r="BV72" s="33"/>
    </row>
    <row r="73" spans="1:74">
      <c r="A73" s="53">
        <v>2028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62">
        <f>'[1]29 County Pop'!$BP57</f>
        <v>7807301.1896946803</v>
      </c>
      <c r="BU73" s="33"/>
      <c r="BV73" s="33"/>
    </row>
    <row r="74" spans="1:74">
      <c r="A74" s="53">
        <v>2029</v>
      </c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62">
        <f>'[1]29 County Pop'!$BP58</f>
        <v>7892383.3263856582</v>
      </c>
      <c r="BU74" s="33"/>
      <c r="BV74" s="33"/>
    </row>
    <row r="75" spans="1:74">
      <c r="A75" s="53">
        <v>2030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23">
        <v>23601100</v>
      </c>
      <c r="BR75" s="33"/>
      <c r="BS75" s="33"/>
      <c r="BT75" s="62">
        <f>'[1]29 County Pop'!$BP59</f>
        <v>7975600</v>
      </c>
      <c r="BU75" s="33"/>
      <c r="BV75" s="33"/>
    </row>
    <row r="76" spans="1:74">
      <c r="A76" s="68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62">
        <f>'[1]29 County Pop'!$BP60</f>
        <v>8056922.062901034</v>
      </c>
      <c r="BU76" s="33"/>
      <c r="BV76" s="33"/>
    </row>
    <row r="77" spans="1:74">
      <c r="A77" s="68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62">
        <f>'[1]29 County Pop'!$BP61</f>
        <v>8136378.9787445925</v>
      </c>
      <c r="BU77" s="33"/>
      <c r="BV77" s="33"/>
    </row>
    <row r="78" spans="1:74">
      <c r="A78" s="6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62">
        <f>'[1]29 County Pop'!$BP62</f>
        <v>8214014.8630617661</v>
      </c>
      <c r="BU78" s="33"/>
      <c r="BV78" s="33"/>
    </row>
    <row r="79" spans="1:74">
      <c r="A79" s="68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62">
        <f>'[1]29 County Pop'!$BP63</f>
        <v>8289873.8315638322</v>
      </c>
      <c r="BU79" s="33"/>
      <c r="BV79" s="33"/>
    </row>
    <row r="80" spans="1:74">
      <c r="A80" s="68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62">
        <f>'[1]29 County Pop'!$BP64</f>
        <v>8364000</v>
      </c>
      <c r="BU80" s="33"/>
      <c r="BV80" s="33"/>
    </row>
    <row r="81" spans="1:74">
      <c r="A81" s="68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62">
        <f>'[1]29 County Pop'!$BP65</f>
        <v>8436486.421114238</v>
      </c>
      <c r="BU81" s="33"/>
      <c r="BV81" s="33"/>
    </row>
    <row r="82" spans="1:7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62">
        <f>'[1]29 County Pop'!$BP66</f>
        <v>8507621.8949084543</v>
      </c>
      <c r="BU82" s="33"/>
      <c r="BV82" s="33"/>
    </row>
    <row r="83" spans="1:74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62">
        <f>'[1]29 County Pop'!$BP67</f>
        <v>8577744.1580784488</v>
      </c>
      <c r="BU83" s="33"/>
      <c r="BV83" s="33"/>
    </row>
    <row r="84" spans="1:74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62">
        <f>'[1]29 County Pop'!$BP68</f>
        <v>8647190.9474793915</v>
      </c>
      <c r="BU84" s="33"/>
      <c r="BV84" s="33"/>
    </row>
    <row r="85" spans="1:74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62">
        <f>'[1]29 County Pop'!$BP69</f>
        <v>8716300</v>
      </c>
      <c r="BU85" s="33"/>
      <c r="BV85" s="33"/>
    </row>
    <row r="86" spans="1:74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</row>
    <row r="87" spans="1:74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</row>
    <row r="88" spans="1:74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</row>
    <row r="89" spans="1:74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</row>
    <row r="90" spans="1:74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</row>
    <row r="91" spans="1:74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</row>
    <row r="92" spans="1:74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</row>
    <row r="93" spans="1:74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</row>
    <row r="94" spans="1:7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</row>
    <row r="95" spans="1:74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</row>
    <row r="96" spans="1:74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</row>
    <row r="97" spans="1:74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</row>
    <row r="98" spans="1:74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</row>
    <row r="99" spans="1:74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</row>
    <row r="100" spans="1:74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</row>
    <row r="101" spans="1:74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</row>
    <row r="102" spans="1:74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</row>
    <row r="103" spans="1:74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</row>
    <row r="104" spans="1:74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</row>
    <row r="105" spans="1:74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</row>
    <row r="106" spans="1:74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</row>
    <row r="107" spans="1:74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</row>
    <row r="108" spans="1:74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</row>
    <row r="109" spans="1:74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</row>
    <row r="110" spans="1:74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</row>
    <row r="111" spans="1:74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</row>
    <row r="112" spans="1:74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</row>
    <row r="113" spans="1:74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</row>
    <row r="114" spans="1:74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</row>
    <row r="115" spans="1:74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</row>
    <row r="116" spans="1:74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</row>
    <row r="117" spans="1:74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</row>
    <row r="118" spans="1:74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</row>
    <row r="119" spans="1:74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</row>
    <row r="120" spans="1:74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</row>
    <row r="121" spans="1:74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</row>
    <row r="122" spans="1:74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</row>
    <row r="123" spans="1:74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</row>
    <row r="124" spans="1:74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</row>
    <row r="125" spans="1:74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</row>
    <row r="126" spans="1:74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</row>
    <row r="127" spans="1:74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</row>
    <row r="128" spans="1:74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</row>
    <row r="129" spans="1:74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</row>
    <row r="130" spans="1:74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</row>
    <row r="131" spans="1:74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</row>
    <row r="132" spans="1:74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</row>
    <row r="133" spans="1:74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</row>
    <row r="134" spans="1:74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</row>
    <row r="135" spans="1:74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</row>
    <row r="136" spans="1:74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</row>
    <row r="137" spans="1:74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</row>
    <row r="138" spans="1:74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</row>
    <row r="139" spans="1:74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</row>
    <row r="140" spans="1:74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</row>
    <row r="141" spans="1:74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</row>
    <row r="142" spans="1:74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</row>
    <row r="143" spans="1:74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</row>
    <row r="144" spans="1:74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</row>
    <row r="145" spans="1:74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</row>
    <row r="146" spans="1:74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</row>
    <row r="147" spans="1:74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</row>
    <row r="148" spans="1:74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</row>
    <row r="149" spans="1:74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</row>
    <row r="150" spans="1:74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</row>
    <row r="151" spans="1:74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</row>
    <row r="152" spans="1:74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</row>
    <row r="153" spans="1:74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</row>
    <row r="154" spans="1:74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</row>
    <row r="155" spans="1:74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</row>
    <row r="156" spans="1:74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</row>
  </sheetData>
  <pageMargins left="0.75" right="0.75" top="1" bottom="1" header="0.5" footer="0.5"/>
  <pageSetup orientation="portrait" r:id="rId1"/>
  <headerFooter alignWithMargins="0">
    <oddFooter>&amp;R14LGBRA-NRGPOD1-6-DOC 34
14BGBRA-STAFFROG1-19A-DOC 34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BZ121"/>
  <sheetViews>
    <sheetView tabSelected="1" zoomScale="80" zoomScaleNormal="80" workbookViewId="0">
      <pane xSplit="1" ySplit="4" topLeftCell="BP11" activePane="bottomRight" state="frozen"/>
      <selection activeCell="BT66" sqref="BT66"/>
      <selection pane="topRight" activeCell="BT66" sqref="BT66"/>
      <selection pane="bottomLeft" activeCell="BT66" sqref="BT66"/>
      <selection pane="bottomRight" activeCell="BT66" sqref="BT66"/>
    </sheetView>
  </sheetViews>
  <sheetFormatPr defaultRowHeight="12.75"/>
  <cols>
    <col min="68" max="68" width="10.85546875" bestFit="1" customWidth="1"/>
    <col min="77" max="78" width="12.85546875" bestFit="1" customWidth="1"/>
  </cols>
  <sheetData>
    <row r="3" spans="1:75">
      <c r="BQ3" s="73" t="s">
        <v>86</v>
      </c>
      <c r="BS3" s="3" t="s">
        <v>84</v>
      </c>
      <c r="BU3" s="33" t="s">
        <v>76</v>
      </c>
      <c r="BV3" s="44" t="s">
        <v>72</v>
      </c>
    </row>
    <row r="4" spans="1:75">
      <c r="A4" s="30" t="s">
        <v>68</v>
      </c>
      <c r="B4" s="12" t="s">
        <v>1</v>
      </c>
      <c r="C4" s="13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2" t="s">
        <v>9</v>
      </c>
      <c r="K4" s="13" t="s">
        <v>10</v>
      </c>
      <c r="L4" s="13" t="s">
        <v>11</v>
      </c>
      <c r="M4" s="12" t="s">
        <v>12</v>
      </c>
      <c r="N4" s="13" t="s">
        <v>13</v>
      </c>
      <c r="O4" s="12" t="s">
        <v>14</v>
      </c>
      <c r="P4" s="13" t="s">
        <v>15</v>
      </c>
      <c r="Q4" s="13" t="s">
        <v>16</v>
      </c>
      <c r="R4" s="13" t="s">
        <v>17</v>
      </c>
      <c r="S4" s="12" t="s">
        <v>18</v>
      </c>
      <c r="T4" s="13" t="s">
        <v>19</v>
      </c>
      <c r="U4" s="12" t="s">
        <v>20</v>
      </c>
      <c r="V4" s="13" t="s">
        <v>21</v>
      </c>
      <c r="W4" s="12" t="s">
        <v>22</v>
      </c>
      <c r="X4" s="12" t="s">
        <v>23</v>
      </c>
      <c r="Y4" s="12" t="s">
        <v>24</v>
      </c>
      <c r="Z4" s="13" t="s">
        <v>25</v>
      </c>
      <c r="AA4" s="12" t="s">
        <v>26</v>
      </c>
      <c r="AB4" s="12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2" t="s">
        <v>32</v>
      </c>
      <c r="AH4" s="12" t="s">
        <v>33</v>
      </c>
      <c r="AI4" s="12" t="s">
        <v>34</v>
      </c>
      <c r="AJ4" s="13" t="s">
        <v>35</v>
      </c>
      <c r="AK4" s="13" t="s">
        <v>36</v>
      </c>
      <c r="AL4" s="12" t="s">
        <v>37</v>
      </c>
      <c r="AM4" s="13" t="s">
        <v>38</v>
      </c>
      <c r="AN4" s="12" t="s">
        <v>39</v>
      </c>
      <c r="AO4" s="13" t="s">
        <v>40</v>
      </c>
      <c r="AP4" s="12" t="s">
        <v>41</v>
      </c>
      <c r="AQ4" s="14" t="s">
        <v>42</v>
      </c>
      <c r="AR4" t="s">
        <v>73</v>
      </c>
      <c r="AS4" s="13" t="s">
        <v>44</v>
      </c>
      <c r="AT4" s="19" t="s">
        <v>45</v>
      </c>
      <c r="AU4" s="13" t="s">
        <v>46</v>
      </c>
      <c r="AV4" s="13" t="s">
        <v>47</v>
      </c>
      <c r="AW4" s="12" t="s">
        <v>48</v>
      </c>
      <c r="AX4" s="12" t="s">
        <v>49</v>
      </c>
      <c r="AY4" s="13" t="s">
        <v>50</v>
      </c>
      <c r="AZ4" s="12" t="s">
        <v>51</v>
      </c>
      <c r="BA4" s="12" t="s">
        <v>52</v>
      </c>
      <c r="BB4" s="12" t="s">
        <v>53</v>
      </c>
      <c r="BC4" s="13" t="s">
        <v>54</v>
      </c>
      <c r="BD4" s="13" t="s">
        <v>55</v>
      </c>
      <c r="BE4" s="13" t="s">
        <v>56</v>
      </c>
      <c r="BF4" s="13" t="s">
        <v>57</v>
      </c>
      <c r="BG4" s="13" t="s">
        <v>58</v>
      </c>
      <c r="BH4" s="12" t="s">
        <v>59</v>
      </c>
      <c r="BI4" s="12" t="s">
        <v>60</v>
      </c>
      <c r="BJ4" s="12" t="s">
        <v>61</v>
      </c>
      <c r="BK4" s="12" t="s">
        <v>62</v>
      </c>
      <c r="BL4" s="13" t="s">
        <v>63</v>
      </c>
      <c r="BM4" s="12" t="s">
        <v>64</v>
      </c>
      <c r="BN4" s="12" t="s">
        <v>65</v>
      </c>
      <c r="BO4" s="13" t="s">
        <v>66</v>
      </c>
      <c r="BP4" s="13" t="s">
        <v>67</v>
      </c>
      <c r="BQ4" s="74" t="s">
        <v>74</v>
      </c>
      <c r="BR4" s="7" t="s">
        <v>69</v>
      </c>
      <c r="BS4" s="7" t="s">
        <v>85</v>
      </c>
      <c r="BT4" s="7"/>
      <c r="BU4" s="34" t="s">
        <v>77</v>
      </c>
      <c r="BV4" s="44" t="s">
        <v>70</v>
      </c>
      <c r="BW4" s="7" t="s">
        <v>69</v>
      </c>
    </row>
    <row r="5" spans="1:75">
      <c r="A5" s="15">
        <f>Households!A5</f>
        <v>1960</v>
      </c>
      <c r="BQ5" s="38"/>
      <c r="BV5" s="41"/>
    </row>
    <row r="6" spans="1:75">
      <c r="A6" s="15">
        <f>Households!A6</f>
        <v>1961</v>
      </c>
      <c r="BQ6" s="38"/>
      <c r="BV6" s="41"/>
    </row>
    <row r="7" spans="1:75">
      <c r="A7" s="15">
        <f>Households!A7</f>
        <v>1962</v>
      </c>
      <c r="BQ7" s="38"/>
      <c r="BV7" s="41"/>
    </row>
    <row r="8" spans="1:75">
      <c r="A8" s="15">
        <f>Households!A8</f>
        <v>1963</v>
      </c>
      <c r="BQ8" s="38"/>
      <c r="BV8" s="41"/>
    </row>
    <row r="9" spans="1:75">
      <c r="A9" s="15">
        <f>Households!A9</f>
        <v>1964</v>
      </c>
      <c r="BQ9" s="38"/>
      <c r="BV9" s="41"/>
    </row>
    <row r="10" spans="1:75">
      <c r="A10" s="15">
        <f>Households!A10</f>
        <v>1965</v>
      </c>
      <c r="BQ10" s="38"/>
      <c r="BV10" s="41"/>
    </row>
    <row r="11" spans="1:75">
      <c r="A11" s="15">
        <f>Households!A11</f>
        <v>1966</v>
      </c>
      <c r="BQ11" s="38"/>
      <c r="BV11" s="41"/>
    </row>
    <row r="12" spans="1:75">
      <c r="A12" s="15">
        <f>Households!A12</f>
        <v>1967</v>
      </c>
      <c r="BQ12" s="38"/>
      <c r="BV12" s="41"/>
    </row>
    <row r="13" spans="1:75">
      <c r="A13" s="15">
        <f>Households!A13</f>
        <v>1968</v>
      </c>
      <c r="BQ13" s="38"/>
      <c r="BV13" s="41"/>
    </row>
    <row r="14" spans="1:75">
      <c r="A14" s="15">
        <f>Households!A14</f>
        <v>1969</v>
      </c>
      <c r="BQ14" s="38"/>
      <c r="BV14" s="41"/>
    </row>
    <row r="15" spans="1:75" s="3" customFormat="1">
      <c r="A15" s="35">
        <f>Households!A15</f>
        <v>1970</v>
      </c>
      <c r="B15" s="36">
        <f>ROUND(Pop!B15/Households!B15,3)</f>
        <v>3.367</v>
      </c>
      <c r="C15" s="36">
        <f>ROUND(Pop!C15/Households!C15,3)</f>
        <v>4.1459999999999999</v>
      </c>
      <c r="D15" s="36">
        <f>ROUND(Pop!D15/Households!D15,3)</f>
        <v>3.2170000000000001</v>
      </c>
      <c r="E15" s="36">
        <f>ROUND(Pop!E15/Households!E15,3)</f>
        <v>3.6040000000000001</v>
      </c>
      <c r="F15" s="36">
        <f>ROUND(Pop!F15/Households!F15,3)</f>
        <v>3.355</v>
      </c>
      <c r="G15" s="36">
        <f>ROUND(Pop!G15/Households!G15,3)</f>
        <v>2.786</v>
      </c>
      <c r="H15" s="36">
        <f>ROUND(Pop!H15/Households!H15,3)</f>
        <v>3.1859999999999999</v>
      </c>
      <c r="I15" s="36">
        <f>ROUND(Pop!I15/Households!I15,3)</f>
        <v>2.3620000000000001</v>
      </c>
      <c r="J15" s="36">
        <f>ROUND(Pop!J15/Households!J15,3)</f>
        <v>2.609</v>
      </c>
      <c r="K15" s="36">
        <f>ROUND(Pop!K15/Households!K15,3)</f>
        <v>3.4119999999999999</v>
      </c>
      <c r="L15" s="36">
        <f>ROUND(Pop!L15/Households!L15,3)</f>
        <v>2.923</v>
      </c>
      <c r="M15" s="36">
        <f>ROUND(Pop!M15/Households!M15,3)</f>
        <v>3.2919999999999998</v>
      </c>
      <c r="N15" s="36">
        <f>ROUND(Pop!N15/Households!N15,3)</f>
        <v>3.472</v>
      </c>
      <c r="O15" s="36">
        <f>ROUND(Pop!O15/Households!O15,3)</f>
        <v>3.2080000000000002</v>
      </c>
      <c r="P15" s="36">
        <f>ROUND(Pop!P15/Households!P15,3)</f>
        <v>3.2709999999999999</v>
      </c>
      <c r="Q15" s="36">
        <f>ROUND(Pop!Q15/Households!Q15,3)</f>
        <v>3.4</v>
      </c>
      <c r="R15" s="36">
        <f>ROUND(Pop!R15/Households!R15,3)</f>
        <v>2.9940000000000002</v>
      </c>
      <c r="S15" s="36">
        <f>ROUND(Pop!S15/Households!S15,3)</f>
        <v>2.9089999999999998</v>
      </c>
      <c r="T15" s="36">
        <f>ROUND(Pop!T15/Households!T15,3)</f>
        <v>4.3220000000000001</v>
      </c>
      <c r="U15" s="36">
        <f>ROUND(Pop!U15/Households!U15,3)</f>
        <v>3.0990000000000002</v>
      </c>
      <c r="V15" s="36">
        <f>ROUND(Pop!V15/Households!V15,3)</f>
        <v>3.2909999999999999</v>
      </c>
      <c r="W15" s="36">
        <f>ROUND(Pop!W15/Households!W15,3)</f>
        <v>3.3639999999999999</v>
      </c>
      <c r="X15" s="36">
        <f>ROUND(Pop!X15/Households!X15,3)</f>
        <v>3.3090000000000002</v>
      </c>
      <c r="Y15" s="36">
        <f>ROUND(Pop!Y15/Households!Y15,3)</f>
        <v>3.4089999999999998</v>
      </c>
      <c r="Z15" s="36">
        <f>ROUND(Pop!Z15/Households!Z15,3)</f>
        <v>3.2789999999999999</v>
      </c>
      <c r="AA15" s="36">
        <f>ROUND(Pop!AA15/Households!AA15,3)</f>
        <v>2.7949999999999999</v>
      </c>
      <c r="AB15" s="36">
        <f>ROUND(Pop!AB15/Households!AB15,3)</f>
        <v>2.819</v>
      </c>
      <c r="AC15" s="36">
        <f>ROUND(Pop!AC15/Households!AC15,3)</f>
        <v>3.0880000000000001</v>
      </c>
      <c r="AD15" s="36">
        <f>ROUND(Pop!AD15/Households!AD15,3)</f>
        <v>3.02</v>
      </c>
      <c r="AE15" s="36">
        <f>ROUND(Pop!AE15/Households!AE15,3)</f>
        <v>2.92</v>
      </c>
      <c r="AF15" s="36">
        <f>ROUND(Pop!AF15/Households!AF15,3)</f>
        <v>3.3450000000000002</v>
      </c>
      <c r="AG15" s="36">
        <f>ROUND(Pop!AG15/Households!AG15,3)</f>
        <v>3.5379999999999998</v>
      </c>
      <c r="AH15" s="36">
        <f>ROUND(Pop!AH15/Households!AH15,3)</f>
        <v>3.028</v>
      </c>
      <c r="AI15" s="36">
        <f>ROUND(Pop!AI15/Households!AI15,3)</f>
        <v>2.8149999999999999</v>
      </c>
      <c r="AJ15" s="36">
        <f>ROUND(Pop!AJ15/Households!AJ15,3)</f>
        <v>2.82</v>
      </c>
      <c r="AK15" s="36">
        <f>ROUND(Pop!AK15/Households!AK15,3)</f>
        <v>3.3220000000000001</v>
      </c>
      <c r="AL15" s="36">
        <f>ROUND(Pop!AL15/Households!AL15,3)</f>
        <v>3.0550000000000002</v>
      </c>
      <c r="AM15" s="36">
        <f>ROUND(Pop!AM15/Households!AM15,3)</f>
        <v>3.1760000000000002</v>
      </c>
      <c r="AN15" s="36">
        <f>ROUND(Pop!AN15/Households!AN15,3)</f>
        <v>3.37</v>
      </c>
      <c r="AO15" s="36">
        <f>ROUND(Pop!AO15/Households!AO15,3)</f>
        <v>2.5230000000000001</v>
      </c>
      <c r="AP15" s="36">
        <f>ROUND(Pop!AP15/Households!AP15,3)</f>
        <v>3.093</v>
      </c>
      <c r="AQ15" s="36">
        <f>ROUND(Pop!AQ15/Households!AQ15,3)</f>
        <v>2.77</v>
      </c>
      <c r="AR15" s="36">
        <f>ROUND(Pop!AR15/Households!AR15,3)</f>
        <v>2.9620000000000002</v>
      </c>
      <c r="AS15" s="36">
        <f>ROUND(Pop!AS15/Households!AS15,3)</f>
        <v>3.125</v>
      </c>
      <c r="AT15" s="36">
        <f>ROUND(Pop!AT15/Households!AT15,3)</f>
        <v>3.427</v>
      </c>
      <c r="AU15" s="36">
        <f>ROUND(Pop!AU15/Households!AU15,3)</f>
        <v>3.54</v>
      </c>
      <c r="AV15" s="36">
        <f>ROUND(Pop!AV15/Households!AV15,3)</f>
        <v>3.5350000000000001</v>
      </c>
      <c r="AW15" s="36">
        <f>ROUND(Pop!AW15/Households!AW15,3)</f>
        <v>3.169</v>
      </c>
      <c r="AX15" s="36">
        <f>ROUND(Pop!AX15/Households!AX15,3)</f>
        <v>2.7789999999999999</v>
      </c>
      <c r="AY15" s="36">
        <f>ROUND(Pop!AY15/Households!AY15,3)</f>
        <v>2.827</v>
      </c>
      <c r="AZ15" s="36">
        <f>ROUND(Pop!AZ15/Households!AZ15,3)</f>
        <v>2.5019999999999998</v>
      </c>
      <c r="BA15" s="36">
        <f>ROUND(Pop!BA15/Households!BA15,3)</f>
        <v>2.472</v>
      </c>
      <c r="BB15" s="36">
        <f>ROUND(Pop!BB15/Households!BB15,3)</f>
        <v>3.1120000000000001</v>
      </c>
      <c r="BC15" s="36">
        <f>ROUND(Pop!BC15/Households!BC15,3)</f>
        <v>3.157</v>
      </c>
      <c r="BD15" s="36">
        <f>ROUND(Pop!BD15/Households!BD15,3)</f>
        <v>3.7730000000000001</v>
      </c>
      <c r="BE15" s="36">
        <f>ROUND(Pop!BE15/Households!BE15,3)</f>
        <v>3.0179999999999998</v>
      </c>
      <c r="BF15" s="36">
        <f>ROUND(Pop!BF15/Households!BF15,3)</f>
        <v>2.8330000000000002</v>
      </c>
      <c r="BG15" s="36">
        <f>ROUND(Pop!BG15/Households!BG15,3)</f>
        <v>2.476</v>
      </c>
      <c r="BH15" s="36">
        <f>ROUND(Pop!BH15/Households!BH15,3)</f>
        <v>3.2490000000000001</v>
      </c>
      <c r="BI15" s="36">
        <f>ROUND(Pop!BI15/Households!BI15,3)</f>
        <v>3.2069999999999999</v>
      </c>
      <c r="BJ15" s="36">
        <f>ROUND(Pop!BJ15/Households!BJ15,3)</f>
        <v>3.2050000000000001</v>
      </c>
      <c r="BK15" s="36">
        <f>ROUND(Pop!BK15/Households!BK15,3)</f>
        <v>3.2269999999999999</v>
      </c>
      <c r="BL15" s="36">
        <f>ROUND(Pop!BL15/Households!BL15,3)</f>
        <v>4.9489999999999998</v>
      </c>
      <c r="BM15" s="36">
        <f>ROUND(Pop!BM15/Households!BM15,3)</f>
        <v>2.7010000000000001</v>
      </c>
      <c r="BN15" s="36">
        <f>ROUND(Pop!BN15/Households!BN15,3)</f>
        <v>3.2749999999999999</v>
      </c>
      <c r="BO15" s="36">
        <f>ROUND(Pop!BO15/Households!BO15,3)</f>
        <v>3.0529999999999999</v>
      </c>
      <c r="BP15" s="36">
        <f>ROUND(Pop!BP15/Households!BP15,3)</f>
        <v>3.1640000000000001</v>
      </c>
      <c r="BQ15" s="39">
        <f>ROUND(Pop!BQ15/Households!BQ15,3)</f>
        <v>2.972</v>
      </c>
      <c r="BU15" s="36">
        <f>BQ15-BV15</f>
        <v>0.10699999999999976</v>
      </c>
      <c r="BV15" s="42">
        <f>ROUND(Pop!BT15/Households!BT15,3)</f>
        <v>2.8650000000000002</v>
      </c>
    </row>
    <row r="16" spans="1:75">
      <c r="A16" s="15">
        <f>Households!A16</f>
        <v>1971</v>
      </c>
      <c r="B16" s="32">
        <f>ROUND(Pop!B16/Households!B16,3)</f>
        <v>3.2869999999999999</v>
      </c>
      <c r="C16" s="32">
        <f>ROUND(Pop!C16/Households!C16,3)</f>
        <v>4.03</v>
      </c>
      <c r="D16" s="32">
        <f>ROUND(Pop!D16/Households!D16,3)</f>
        <v>3.1320000000000001</v>
      </c>
      <c r="E16" s="32">
        <f>ROUND(Pop!E16/Households!E16,3)</f>
        <v>3.5230000000000001</v>
      </c>
      <c r="F16" s="32">
        <f>ROUND(Pop!F16/Households!F16,3)</f>
        <v>3.2389999999999999</v>
      </c>
      <c r="G16" s="32">
        <f>ROUND(Pop!G16/Households!G16,3)</f>
        <v>2.7509999999999999</v>
      </c>
      <c r="H16" s="32">
        <f>ROUND(Pop!H16/Households!H16,3)</f>
        <v>3.1059999999999999</v>
      </c>
      <c r="I16" s="32">
        <f>ROUND(Pop!I16/Households!I16,3)</f>
        <v>2.3660000000000001</v>
      </c>
      <c r="J16" s="32">
        <f>ROUND(Pop!J16/Households!J16,3)</f>
        <v>2.464</v>
      </c>
      <c r="K16" s="32">
        <f>ROUND(Pop!K16/Households!K16,3)</f>
        <v>3.2690000000000001</v>
      </c>
      <c r="L16" s="32">
        <f>ROUND(Pop!L16/Households!L16,3)</f>
        <v>2.867</v>
      </c>
      <c r="M16" s="32">
        <f>ROUND(Pop!M16/Households!M16,3)</f>
        <v>3.2330000000000001</v>
      </c>
      <c r="N16" s="32">
        <f>ROUND(Pop!N16/Households!N16,3)</f>
        <v>3.4249999999999998</v>
      </c>
      <c r="O16" s="32">
        <f>ROUND(Pop!O16/Households!O16,3)</f>
        <v>3.145</v>
      </c>
      <c r="P16" s="32">
        <f>ROUND(Pop!P16/Households!P16,3)</f>
        <v>3.1930000000000001</v>
      </c>
      <c r="Q16" s="32">
        <f>ROUND(Pop!Q16/Households!Q16,3)</f>
        <v>3.3820000000000001</v>
      </c>
      <c r="R16" s="32">
        <f>ROUND(Pop!R16/Households!R16,3)</f>
        <v>2.6429999999999998</v>
      </c>
      <c r="S16" s="32">
        <f>ROUND(Pop!S16/Households!S16,3)</f>
        <v>2.9020000000000001</v>
      </c>
      <c r="T16" s="32">
        <f>ROUND(Pop!T16/Households!T16,3)</f>
        <v>4.2469999999999999</v>
      </c>
      <c r="U16" s="32">
        <f>ROUND(Pop!U16/Households!U16,3)</f>
        <v>3.093</v>
      </c>
      <c r="V16" s="32">
        <f>ROUND(Pop!V16/Households!V16,3)</f>
        <v>3.327</v>
      </c>
      <c r="W16" s="32">
        <f>ROUND(Pop!W16/Households!W16,3)</f>
        <v>3.28</v>
      </c>
      <c r="X16" s="32">
        <f>ROUND(Pop!X16/Households!X16,3)</f>
        <v>3.2650000000000001</v>
      </c>
      <c r="Y16" s="32">
        <f>ROUND(Pop!Y16/Households!Y16,3)</f>
        <v>3.4350000000000001</v>
      </c>
      <c r="Z16" s="32">
        <f>ROUND(Pop!Z16/Households!Z16,3)</f>
        <v>3.282</v>
      </c>
      <c r="AA16" s="32">
        <f>ROUND(Pop!AA16/Households!AA16,3)</f>
        <v>2.7629999999999999</v>
      </c>
      <c r="AB16" s="32">
        <f>ROUND(Pop!AB16/Households!AB16,3)</f>
        <v>2.8940000000000001</v>
      </c>
      <c r="AC16" s="32">
        <f>ROUND(Pop!AC16/Households!AC16,3)</f>
        <v>3.0190000000000001</v>
      </c>
      <c r="AD16" s="32">
        <f>ROUND(Pop!AD16/Households!AD16,3)</f>
        <v>2.855</v>
      </c>
      <c r="AE16" s="32">
        <f>ROUND(Pop!AE16/Households!AE16,3)</f>
        <v>2.8439999999999999</v>
      </c>
      <c r="AF16" s="32">
        <f>ROUND(Pop!AF16/Households!AF16,3)</f>
        <v>3.2610000000000001</v>
      </c>
      <c r="AG16" s="32">
        <f>ROUND(Pop!AG16/Households!AG16,3)</f>
        <v>3.4569999999999999</v>
      </c>
      <c r="AH16" s="32">
        <f>ROUND(Pop!AH16/Households!AH16,3)</f>
        <v>2.96</v>
      </c>
      <c r="AI16" s="32">
        <f>ROUND(Pop!AI16/Households!AI16,3)</f>
        <v>2.7970000000000002</v>
      </c>
      <c r="AJ16" s="32">
        <f>ROUND(Pop!AJ16/Households!AJ16,3)</f>
        <v>2.8170000000000002</v>
      </c>
      <c r="AK16" s="32">
        <f>ROUND(Pop!AK16/Households!AK16,3)</f>
        <v>3.2229999999999999</v>
      </c>
      <c r="AL16" s="32">
        <f>ROUND(Pop!AL16/Households!AL16,3)</f>
        <v>3.0619999999999998</v>
      </c>
      <c r="AM16" s="32">
        <f>ROUND(Pop!AM16/Households!AM16,3)</f>
        <v>3.1389999999999998</v>
      </c>
      <c r="AN16" s="32">
        <f>ROUND(Pop!AN16/Households!AN16,3)</f>
        <v>3.3769999999999998</v>
      </c>
      <c r="AO16" s="32">
        <f>ROUND(Pop!AO16/Households!AO16,3)</f>
        <v>2.605</v>
      </c>
      <c r="AP16" s="32">
        <f>ROUND(Pop!AP16/Households!AP16,3)</f>
        <v>2.9660000000000002</v>
      </c>
      <c r="AQ16" s="32">
        <f>ROUND(Pop!AQ16/Households!AQ16,3)</f>
        <v>2.641</v>
      </c>
      <c r="AR16" s="32">
        <f>ROUND(Pop!AR16/Households!AR16,3)</f>
        <v>2.96</v>
      </c>
      <c r="AS16" s="32">
        <f>ROUND(Pop!AS16/Households!AS16,3)</f>
        <v>3.1320000000000001</v>
      </c>
      <c r="AT16" s="32">
        <f>ROUND(Pop!AT16/Households!AT16,3)</f>
        <v>3.298</v>
      </c>
      <c r="AU16" s="32">
        <f>ROUND(Pop!AU16/Households!AU16,3)</f>
        <v>3.492</v>
      </c>
      <c r="AV16" s="32">
        <f>ROUND(Pop!AV16/Households!AV16,3)</f>
        <v>3.544</v>
      </c>
      <c r="AW16" s="32">
        <f>ROUND(Pop!AW16/Households!AW16,3)</f>
        <v>3.1379999999999999</v>
      </c>
      <c r="AX16" s="32">
        <f>ROUND(Pop!AX16/Households!AX16,3)</f>
        <v>2.7330000000000001</v>
      </c>
      <c r="AY16" s="32">
        <f>ROUND(Pop!AY16/Households!AY16,3)</f>
        <v>2.7069999999999999</v>
      </c>
      <c r="AZ16" s="32">
        <f>ROUND(Pop!AZ16/Households!AZ16,3)</f>
        <v>2.6070000000000002</v>
      </c>
      <c r="BA16" s="32">
        <f>ROUND(Pop!BA16/Households!BA16,3)</f>
        <v>2.5270000000000001</v>
      </c>
      <c r="BB16" s="32">
        <f>ROUND(Pop!BB16/Households!BB16,3)</f>
        <v>3.14</v>
      </c>
      <c r="BC16" s="32">
        <f>ROUND(Pop!BC16/Households!BC16,3)</f>
        <v>3.1309999999999998</v>
      </c>
      <c r="BD16" s="32">
        <f>ROUND(Pop!BD16/Households!BD16,3)</f>
        <v>3.641</v>
      </c>
      <c r="BE16" s="32">
        <f>ROUND(Pop!BE16/Households!BE16,3)</f>
        <v>2.8109999999999999</v>
      </c>
      <c r="BF16" s="32">
        <f>ROUND(Pop!BF16/Households!BF16,3)</f>
        <v>2.7309999999999999</v>
      </c>
      <c r="BG16" s="32">
        <f>ROUND(Pop!BG16/Households!BG16,3)</f>
        <v>2.4649999999999999</v>
      </c>
      <c r="BH16" s="32">
        <f>ROUND(Pop!BH16/Households!BH16,3)</f>
        <v>3.1680000000000001</v>
      </c>
      <c r="BI16" s="32">
        <f>ROUND(Pop!BI16/Households!BI16,3)</f>
        <v>3.1179999999999999</v>
      </c>
      <c r="BJ16" s="32">
        <f>ROUND(Pop!BJ16/Households!BJ16,3)</f>
        <v>3.1070000000000002</v>
      </c>
      <c r="BK16" s="32">
        <f>ROUND(Pop!BK16/Households!BK16,3)</f>
        <v>3.1389999999999998</v>
      </c>
      <c r="BL16" s="32">
        <f>ROUND(Pop!BL16/Households!BL16,3)</f>
        <v>4.6660000000000004</v>
      </c>
      <c r="BM16" s="32">
        <f>ROUND(Pop!BM16/Households!BM16,3)</f>
        <v>2.6120000000000001</v>
      </c>
      <c r="BN16" s="32">
        <f>ROUND(Pop!BN16/Households!BN16,3)</f>
        <v>3.323</v>
      </c>
      <c r="BO16" s="32">
        <f>ROUND(Pop!BO16/Households!BO16,3)</f>
        <v>2.879</v>
      </c>
      <c r="BP16" s="32">
        <f>ROUND(Pop!BP16/Households!BP16,3)</f>
        <v>3.024</v>
      </c>
      <c r="BQ16" s="40">
        <f>ROUND(Pop!BQ16/Households!BQ16,3)</f>
        <v>2.9340000000000002</v>
      </c>
      <c r="BR16" s="32">
        <f>BQ16-BQ15</f>
        <v>-3.7999999999999812E-2</v>
      </c>
      <c r="BS16" s="32"/>
      <c r="BT16" s="32"/>
      <c r="BU16" s="32">
        <f t="shared" ref="BU16:BU52" si="0">BQ16-BV16</f>
        <v>7.6000000000000068E-2</v>
      </c>
      <c r="BV16" s="43">
        <f>ROUND(Pop!BT16/Households!BT16,3)</f>
        <v>2.8580000000000001</v>
      </c>
      <c r="BW16" s="32">
        <f>BV16-BV15</f>
        <v>-7.0000000000001172E-3</v>
      </c>
    </row>
    <row r="17" spans="1:75">
      <c r="A17" s="15">
        <f>Households!A17</f>
        <v>1972</v>
      </c>
      <c r="B17" s="32">
        <f>ROUND(Pop!B17/Households!B17,3)</f>
        <v>3.222</v>
      </c>
      <c r="C17" s="32">
        <f>ROUND(Pop!C17/Households!C17,3)</f>
        <v>4.0279999999999996</v>
      </c>
      <c r="D17" s="32">
        <f>ROUND(Pop!D17/Households!D17,3)</f>
        <v>3.0619999999999998</v>
      </c>
      <c r="E17" s="32">
        <f>ROUND(Pop!E17/Households!E17,3)</f>
        <v>3.4620000000000002</v>
      </c>
      <c r="F17" s="32">
        <f>ROUND(Pop!F17/Households!F17,3)</f>
        <v>3.137</v>
      </c>
      <c r="G17" s="32">
        <f>ROUND(Pop!G17/Households!G17,3)</f>
        <v>2.7530000000000001</v>
      </c>
      <c r="H17" s="32">
        <f>ROUND(Pop!H17/Households!H17,3)</f>
        <v>3.048</v>
      </c>
      <c r="I17" s="32">
        <f>ROUND(Pop!I17/Households!I17,3)</f>
        <v>2.4039999999999999</v>
      </c>
      <c r="J17" s="32">
        <f>ROUND(Pop!J17/Households!J17,3)</f>
        <v>2.4990000000000001</v>
      </c>
      <c r="K17" s="32">
        <f>ROUND(Pop!K17/Households!K17,3)</f>
        <v>3.2160000000000002</v>
      </c>
      <c r="L17" s="32">
        <f>ROUND(Pop!L17/Households!L17,3)</f>
        <v>2.9119999999999999</v>
      </c>
      <c r="M17" s="32">
        <f>ROUND(Pop!M17/Households!M17,3)</f>
        <v>3.2080000000000002</v>
      </c>
      <c r="N17" s="32">
        <f>ROUND(Pop!N17/Households!N17,3)</f>
        <v>3.4980000000000002</v>
      </c>
      <c r="O17" s="32">
        <f>ROUND(Pop!O17/Households!O17,3)</f>
        <v>3.1070000000000002</v>
      </c>
      <c r="P17" s="32">
        <f>ROUND(Pop!P17/Households!P17,3)</f>
        <v>3.1429999999999998</v>
      </c>
      <c r="Q17" s="32">
        <f>ROUND(Pop!Q17/Households!Q17,3)</f>
        <v>3.3719999999999999</v>
      </c>
      <c r="R17" s="32">
        <f>ROUND(Pop!R17/Households!R17,3)</f>
        <v>2.5219999999999998</v>
      </c>
      <c r="S17" s="32">
        <f>ROUND(Pop!S17/Households!S17,3)</f>
        <v>2.9249999999999998</v>
      </c>
      <c r="T17" s="32">
        <f>ROUND(Pop!T17/Households!T17,3)</f>
        <v>4.1879999999999997</v>
      </c>
      <c r="U17" s="32">
        <f>ROUND(Pop!U17/Households!U17,3)</f>
        <v>3.1110000000000002</v>
      </c>
      <c r="V17" s="32">
        <f>ROUND(Pop!V17/Households!V17,3)</f>
        <v>3.4409999999999998</v>
      </c>
      <c r="W17" s="32">
        <f>ROUND(Pop!W17/Households!W17,3)</f>
        <v>3.22</v>
      </c>
      <c r="X17" s="32">
        <f>ROUND(Pop!X17/Households!X17,3)</f>
        <v>3.2480000000000002</v>
      </c>
      <c r="Y17" s="32">
        <f>ROUND(Pop!Y17/Households!Y17,3)</f>
        <v>3.4980000000000002</v>
      </c>
      <c r="Z17" s="32">
        <f>ROUND(Pop!Z17/Households!Z17,3)</f>
        <v>3.3540000000000001</v>
      </c>
      <c r="AA17" s="32">
        <f>ROUND(Pop!AA17/Households!AA17,3)</f>
        <v>2.9239999999999999</v>
      </c>
      <c r="AB17" s="32">
        <f>ROUND(Pop!AB17/Households!AB17,3)</f>
        <v>2.9670000000000001</v>
      </c>
      <c r="AC17" s="32">
        <f>ROUND(Pop!AC17/Households!AC17,3)</f>
        <v>3.032</v>
      </c>
      <c r="AD17" s="32">
        <f>ROUND(Pop!AD17/Households!AD17,3)</f>
        <v>2.8029999999999999</v>
      </c>
      <c r="AE17" s="32">
        <f>ROUND(Pop!AE17/Households!AE17,3)</f>
        <v>2.8359999999999999</v>
      </c>
      <c r="AF17" s="32">
        <f>ROUND(Pop!AF17/Households!AF17,3)</f>
        <v>3.1829999999999998</v>
      </c>
      <c r="AG17" s="32">
        <f>ROUND(Pop!AG17/Households!AG17,3)</f>
        <v>3.43</v>
      </c>
      <c r="AH17" s="32">
        <f>ROUND(Pop!AH17/Households!AH17,3)</f>
        <v>2.9620000000000002</v>
      </c>
      <c r="AI17" s="32">
        <f>ROUND(Pop!AI17/Households!AI17,3)</f>
        <v>2.8119999999999998</v>
      </c>
      <c r="AJ17" s="32">
        <f>ROUND(Pop!AJ17/Households!AJ17,3)</f>
        <v>2.843</v>
      </c>
      <c r="AK17" s="32">
        <f>ROUND(Pop!AK17/Households!AK17,3)</f>
        <v>3.19</v>
      </c>
      <c r="AL17" s="32">
        <f>ROUND(Pop!AL17/Households!AL17,3)</f>
        <v>3.0670000000000002</v>
      </c>
      <c r="AM17" s="32">
        <f>ROUND(Pop!AM17/Households!AM17,3)</f>
        <v>3.137</v>
      </c>
      <c r="AN17" s="32">
        <f>ROUND(Pop!AN17/Households!AN17,3)</f>
        <v>3.4089999999999998</v>
      </c>
      <c r="AO17" s="32">
        <f>ROUND(Pop!AO17/Households!AO17,3)</f>
        <v>2.6949999999999998</v>
      </c>
      <c r="AP17" s="32">
        <f>ROUND(Pop!AP17/Households!AP17,3)</f>
        <v>2.9129999999999998</v>
      </c>
      <c r="AQ17" s="32">
        <f>ROUND(Pop!AQ17/Households!AQ17,3)</f>
        <v>2.6829999999999998</v>
      </c>
      <c r="AR17" s="32">
        <f>ROUND(Pop!AR17/Households!AR17,3)</f>
        <v>2.9750000000000001</v>
      </c>
      <c r="AS17" s="32">
        <f>ROUND(Pop!AS17/Households!AS17,3)</f>
        <v>3.177</v>
      </c>
      <c r="AT17" s="32">
        <f>ROUND(Pop!AT17/Households!AT17,3)</f>
        <v>3.2669999999999999</v>
      </c>
      <c r="AU17" s="32">
        <f>ROUND(Pop!AU17/Households!AU17,3)</f>
        <v>3.44</v>
      </c>
      <c r="AV17" s="32">
        <f>ROUND(Pop!AV17/Households!AV17,3)</f>
        <v>3.63</v>
      </c>
      <c r="AW17" s="32">
        <f>ROUND(Pop!AW17/Households!AW17,3)</f>
        <v>3.145</v>
      </c>
      <c r="AX17" s="32">
        <f>ROUND(Pop!AX17/Households!AX17,3)</f>
        <v>2.7829999999999999</v>
      </c>
      <c r="AY17" s="32">
        <f>ROUND(Pop!AY17/Households!AY17,3)</f>
        <v>2.6749999999999998</v>
      </c>
      <c r="AZ17" s="32">
        <f>ROUND(Pop!AZ17/Households!AZ17,3)</f>
        <v>2.6949999999999998</v>
      </c>
      <c r="BA17" s="32">
        <f>ROUND(Pop!BA17/Households!BA17,3)</f>
        <v>2.5950000000000002</v>
      </c>
      <c r="BB17" s="32">
        <f>ROUND(Pop!BB17/Households!BB17,3)</f>
        <v>3.202</v>
      </c>
      <c r="BC17" s="32">
        <f>ROUND(Pop!BC17/Households!BC17,3)</f>
        <v>3.1379999999999999</v>
      </c>
      <c r="BD17" s="32">
        <f>ROUND(Pop!BD17/Households!BD17,3)</f>
        <v>3.6829999999999998</v>
      </c>
      <c r="BE17" s="32">
        <f>ROUND(Pop!BE17/Households!BE17,3)</f>
        <v>2.7629999999999999</v>
      </c>
      <c r="BF17" s="32">
        <f>ROUND(Pop!BF17/Households!BF17,3)</f>
        <v>2.694</v>
      </c>
      <c r="BG17" s="32">
        <f>ROUND(Pop!BG17/Households!BG17,3)</f>
        <v>2.4729999999999999</v>
      </c>
      <c r="BH17" s="32">
        <f>ROUND(Pop!BH17/Households!BH17,3)</f>
        <v>3.2269999999999999</v>
      </c>
      <c r="BI17" s="32">
        <f>ROUND(Pop!BI17/Households!BI17,3)</f>
        <v>3.1190000000000002</v>
      </c>
      <c r="BJ17" s="32">
        <f>ROUND(Pop!BJ17/Households!BJ17,3)</f>
        <v>3.0739999999999998</v>
      </c>
      <c r="BK17" s="32">
        <f>ROUND(Pop!BK17/Households!BK17,3)</f>
        <v>3.101</v>
      </c>
      <c r="BL17" s="32">
        <f>ROUND(Pop!BL17/Households!BL17,3)</f>
        <v>4.5529999999999999</v>
      </c>
      <c r="BM17" s="32">
        <f>ROUND(Pop!BM17/Households!BM17,3)</f>
        <v>2.58</v>
      </c>
      <c r="BN17" s="32">
        <f>ROUND(Pop!BN17/Households!BN17,3)</f>
        <v>3.411</v>
      </c>
      <c r="BO17" s="32">
        <f>ROUND(Pop!BO17/Households!BO17,3)</f>
        <v>2.7469999999999999</v>
      </c>
      <c r="BP17" s="32">
        <f>ROUND(Pop!BP17/Households!BP17,3)</f>
        <v>2.9670000000000001</v>
      </c>
      <c r="BQ17" s="40">
        <f>ROUND(Pop!BQ17/Households!BQ17,3)</f>
        <v>2.9359999999999999</v>
      </c>
      <c r="BR17" s="32">
        <f t="shared" ref="BR17:BR52" si="1">BQ17-BQ16</f>
        <v>1.9999999999997797E-3</v>
      </c>
      <c r="BS17" s="32"/>
      <c r="BT17" s="32"/>
      <c r="BU17" s="32">
        <f t="shared" si="0"/>
        <v>4.9999999999999822E-2</v>
      </c>
      <c r="BV17" s="43">
        <f>ROUND(Pop!BT17/Households!BT17,3)</f>
        <v>2.8860000000000001</v>
      </c>
      <c r="BW17" s="32">
        <f t="shared" ref="BW17:BW52" si="2">BV17-BV16</f>
        <v>2.8000000000000025E-2</v>
      </c>
    </row>
    <row r="18" spans="1:75">
      <c r="A18" s="15">
        <f>Households!A18</f>
        <v>1973</v>
      </c>
      <c r="B18" s="32">
        <f>ROUND(Pop!B18/Households!B18,3)</f>
        <v>3.1469999999999998</v>
      </c>
      <c r="C18" s="32">
        <f>ROUND(Pop!C18/Households!C18,3)</f>
        <v>4.0949999999999998</v>
      </c>
      <c r="D18" s="32">
        <f>ROUND(Pop!D18/Households!D18,3)</f>
        <v>3.0179999999999998</v>
      </c>
      <c r="E18" s="32">
        <f>ROUND(Pop!E18/Households!E18,3)</f>
        <v>3.383</v>
      </c>
      <c r="F18" s="32">
        <f>ROUND(Pop!F18/Households!F18,3)</f>
        <v>3.149</v>
      </c>
      <c r="G18" s="32">
        <f>ROUND(Pop!G18/Households!G18,3)</f>
        <v>2.762</v>
      </c>
      <c r="H18" s="32">
        <f>ROUND(Pop!H18/Households!H18,3)</f>
        <v>2.9910000000000001</v>
      </c>
      <c r="I18" s="32">
        <f>ROUND(Pop!I18/Households!I18,3)</f>
        <v>2.3769999999999998</v>
      </c>
      <c r="J18" s="32">
        <f>ROUND(Pop!J18/Households!J18,3)</f>
        <v>2.6480000000000001</v>
      </c>
      <c r="K18" s="32">
        <f>ROUND(Pop!K18/Households!K18,3)</f>
        <v>3.2519999999999998</v>
      </c>
      <c r="L18" s="32">
        <f>ROUND(Pop!L18/Households!L18,3)</f>
        <v>3.0059999999999998</v>
      </c>
      <c r="M18" s="32">
        <f>ROUND(Pop!M18/Households!M18,3)</f>
        <v>3.1920000000000002</v>
      </c>
      <c r="N18" s="32">
        <f>ROUND(Pop!N18/Households!N18,3)</f>
        <v>3.6589999999999998</v>
      </c>
      <c r="O18" s="32">
        <f>ROUND(Pop!O18/Households!O18,3)</f>
        <v>3.0579999999999998</v>
      </c>
      <c r="P18" s="32">
        <f>ROUND(Pop!P18/Households!P18,3)</f>
        <v>3.1269999999999998</v>
      </c>
      <c r="Q18" s="32">
        <f>ROUND(Pop!Q18/Households!Q18,3)</f>
        <v>3.347</v>
      </c>
      <c r="R18" s="32">
        <f>ROUND(Pop!R18/Households!R18,3)</f>
        <v>2.5539999999999998</v>
      </c>
      <c r="S18" s="32">
        <f>ROUND(Pop!S18/Households!S18,3)</f>
        <v>2.964</v>
      </c>
      <c r="T18" s="32">
        <f>ROUND(Pop!T18/Households!T18,3)</f>
        <v>4.0510000000000002</v>
      </c>
      <c r="U18" s="32">
        <f>ROUND(Pop!U18/Households!U18,3)</f>
        <v>3.0630000000000002</v>
      </c>
      <c r="V18" s="32">
        <f>ROUND(Pop!V18/Households!V18,3)</f>
        <v>3.4529999999999998</v>
      </c>
      <c r="W18" s="32">
        <f>ROUND(Pop!W18/Households!W18,3)</f>
        <v>3.2440000000000002</v>
      </c>
      <c r="X18" s="32">
        <f>ROUND(Pop!X18/Households!X18,3)</f>
        <v>3.2570000000000001</v>
      </c>
      <c r="Y18" s="32">
        <f>ROUND(Pop!Y18/Households!Y18,3)</f>
        <v>3.5470000000000002</v>
      </c>
      <c r="Z18" s="32">
        <f>ROUND(Pop!Z18/Households!Z18,3)</f>
        <v>3.4489999999999998</v>
      </c>
      <c r="AA18" s="32">
        <f>ROUND(Pop!AA18/Households!AA18,3)</f>
        <v>3.153</v>
      </c>
      <c r="AB18" s="32">
        <f>ROUND(Pop!AB18/Households!AB18,3)</f>
        <v>2.8889999999999998</v>
      </c>
      <c r="AC18" s="32">
        <f>ROUND(Pop!AC18/Households!AC18,3)</f>
        <v>3.1680000000000001</v>
      </c>
      <c r="AD18" s="32">
        <f>ROUND(Pop!AD18/Households!AD18,3)</f>
        <v>2.9820000000000002</v>
      </c>
      <c r="AE18" s="32">
        <f>ROUND(Pop!AE18/Households!AE18,3)</f>
        <v>2.8540000000000001</v>
      </c>
      <c r="AF18" s="32">
        <f>ROUND(Pop!AF18/Households!AF18,3)</f>
        <v>3.097</v>
      </c>
      <c r="AG18" s="32">
        <f>ROUND(Pop!AG18/Households!AG18,3)</f>
        <v>3.4140000000000001</v>
      </c>
      <c r="AH18" s="32">
        <f>ROUND(Pop!AH18/Households!AH18,3)</f>
        <v>3.024</v>
      </c>
      <c r="AI18" s="32">
        <f>ROUND(Pop!AI18/Households!AI18,3)</f>
        <v>2.7989999999999999</v>
      </c>
      <c r="AJ18" s="32">
        <f>ROUND(Pop!AJ18/Households!AJ18,3)</f>
        <v>2.823</v>
      </c>
      <c r="AK18" s="32">
        <f>ROUND(Pop!AK18/Households!AK18,3)</f>
        <v>3.2629999999999999</v>
      </c>
      <c r="AL18" s="32">
        <f>ROUND(Pop!AL18/Households!AL18,3)</f>
        <v>2.9790000000000001</v>
      </c>
      <c r="AM18" s="32">
        <f>ROUND(Pop!AM18/Households!AM18,3)</f>
        <v>3.1960000000000002</v>
      </c>
      <c r="AN18" s="32">
        <f>ROUND(Pop!AN18/Households!AN18,3)</f>
        <v>3.4009999999999998</v>
      </c>
      <c r="AO18" s="32">
        <f>ROUND(Pop!AO18/Households!AO18,3)</f>
        <v>2.6789999999999998</v>
      </c>
      <c r="AP18" s="32">
        <f>ROUND(Pop!AP18/Households!AP18,3)</f>
        <v>2.9049999999999998</v>
      </c>
      <c r="AQ18" s="32">
        <f>ROUND(Pop!AQ18/Households!AQ18,3)</f>
        <v>2.863</v>
      </c>
      <c r="AR18" s="32">
        <f>ROUND(Pop!AR18/Households!AR18,3)</f>
        <v>2.9630000000000001</v>
      </c>
      <c r="AS18" s="32">
        <f>ROUND(Pop!AS18/Households!AS18,3)</f>
        <v>3.14</v>
      </c>
      <c r="AT18" s="32">
        <f>ROUND(Pop!AT18/Households!AT18,3)</f>
        <v>3.371</v>
      </c>
      <c r="AU18" s="32">
        <f>ROUND(Pop!AU18/Households!AU18,3)</f>
        <v>3.4140000000000001</v>
      </c>
      <c r="AV18" s="32">
        <f>ROUND(Pop!AV18/Households!AV18,3)</f>
        <v>3.6819999999999999</v>
      </c>
      <c r="AW18" s="32">
        <f>ROUND(Pop!AW18/Households!AW18,3)</f>
        <v>3.173</v>
      </c>
      <c r="AX18" s="32">
        <f>ROUND(Pop!AX18/Households!AX18,3)</f>
        <v>2.9289999999999998</v>
      </c>
      <c r="AY18" s="32">
        <f>ROUND(Pop!AY18/Households!AY18,3)</f>
        <v>2.7829999999999999</v>
      </c>
      <c r="AZ18" s="32">
        <f>ROUND(Pop!AZ18/Households!AZ18,3)</f>
        <v>2.5539999999999998</v>
      </c>
      <c r="BA18" s="32">
        <f>ROUND(Pop!BA18/Households!BA18,3)</f>
        <v>2.6019999999999999</v>
      </c>
      <c r="BB18" s="32">
        <f>ROUND(Pop!BB18/Households!BB18,3)</f>
        <v>3.19</v>
      </c>
      <c r="BC18" s="32">
        <f>ROUND(Pop!BC18/Households!BC18,3)</f>
        <v>3.141</v>
      </c>
      <c r="BD18" s="32">
        <f>ROUND(Pop!BD18/Households!BD18,3)</f>
        <v>3.956</v>
      </c>
      <c r="BE18" s="32">
        <f>ROUND(Pop!BE18/Households!BE18,3)</f>
        <v>2.9889999999999999</v>
      </c>
      <c r="BF18" s="32">
        <f>ROUND(Pop!BF18/Households!BF18,3)</f>
        <v>2.726</v>
      </c>
      <c r="BG18" s="32">
        <f>ROUND(Pop!BG18/Households!BG18,3)</f>
        <v>2.476</v>
      </c>
      <c r="BH18" s="32">
        <f>ROUND(Pop!BH18/Households!BH18,3)</f>
        <v>3.327</v>
      </c>
      <c r="BI18" s="32">
        <f>ROUND(Pop!BI18/Households!BI18,3)</f>
        <v>3.165</v>
      </c>
      <c r="BJ18" s="32">
        <f>ROUND(Pop!BJ18/Households!BJ18,3)</f>
        <v>3.077</v>
      </c>
      <c r="BK18" s="32">
        <f>ROUND(Pop!BK18/Households!BK18,3)</f>
        <v>3.1019999999999999</v>
      </c>
      <c r="BL18" s="32">
        <f>ROUND(Pop!BL18/Households!BL18,3)</f>
        <v>5.048</v>
      </c>
      <c r="BM18" s="32">
        <f>ROUND(Pop!BM18/Households!BM18,3)</f>
        <v>2.609</v>
      </c>
      <c r="BN18" s="32">
        <f>ROUND(Pop!BN18/Households!BN18,3)</f>
        <v>3.3639999999999999</v>
      </c>
      <c r="BO18" s="32">
        <f>ROUND(Pop!BO18/Households!BO18,3)</f>
        <v>2.7530000000000001</v>
      </c>
      <c r="BP18" s="32">
        <f>ROUND(Pop!BP18/Households!BP18,3)</f>
        <v>3.07</v>
      </c>
      <c r="BQ18" s="40">
        <f>ROUND(Pop!BQ18/Households!BQ18,3)</f>
        <v>2.9540000000000002</v>
      </c>
      <c r="BR18" s="32">
        <f t="shared" si="1"/>
        <v>1.8000000000000238E-2</v>
      </c>
      <c r="BS18" s="32"/>
      <c r="BT18" s="32"/>
      <c r="BU18" s="32">
        <f t="shared" si="0"/>
        <v>6.4000000000000057E-2</v>
      </c>
      <c r="BV18" s="43">
        <f>ROUND(Pop!BT18/Households!BT18,3)</f>
        <v>2.89</v>
      </c>
      <c r="BW18" s="32">
        <f t="shared" si="2"/>
        <v>4.0000000000000036E-3</v>
      </c>
    </row>
    <row r="19" spans="1:75">
      <c r="A19" s="15">
        <f>Households!A19</f>
        <v>1974</v>
      </c>
      <c r="B19" s="32">
        <f>ROUND(Pop!B19/Households!B19,3)</f>
        <v>3.016</v>
      </c>
      <c r="C19" s="32">
        <f>ROUND(Pop!C19/Households!C19,3)</f>
        <v>4.1849999999999996</v>
      </c>
      <c r="D19" s="32">
        <f>ROUND(Pop!D19/Households!D19,3)</f>
        <v>3.1989999999999998</v>
      </c>
      <c r="E19" s="32">
        <f>ROUND(Pop!E19/Households!E19,3)</f>
        <v>3.391</v>
      </c>
      <c r="F19" s="32">
        <f>ROUND(Pop!F19/Households!F19,3)</f>
        <v>3.0350000000000001</v>
      </c>
      <c r="G19" s="32">
        <f>ROUND(Pop!G19/Households!G19,3)</f>
        <v>2.7970000000000002</v>
      </c>
      <c r="H19" s="32">
        <f>ROUND(Pop!H19/Households!H19,3)</f>
        <v>3.01</v>
      </c>
      <c r="I19" s="32">
        <f>ROUND(Pop!I19/Households!I19,3)</f>
        <v>2.4239999999999999</v>
      </c>
      <c r="J19" s="32">
        <f>ROUND(Pop!J19/Households!J19,3)</f>
        <v>2.653</v>
      </c>
      <c r="K19" s="32">
        <f>ROUND(Pop!K19/Households!K19,3)</f>
        <v>3.323</v>
      </c>
      <c r="L19" s="32">
        <f>ROUND(Pop!L19/Households!L19,3)</f>
        <v>3.0289999999999999</v>
      </c>
      <c r="M19" s="32">
        <f>ROUND(Pop!M19/Households!M19,3)</f>
        <v>3.2090000000000001</v>
      </c>
      <c r="N19" s="32">
        <f>ROUND(Pop!N19/Households!N19,3)</f>
        <v>3.72</v>
      </c>
      <c r="O19" s="32">
        <f>ROUND(Pop!O19/Households!O19,3)</f>
        <v>3.1579999999999999</v>
      </c>
      <c r="P19" s="32">
        <f>ROUND(Pop!P19/Households!P19,3)</f>
        <v>3.0990000000000002</v>
      </c>
      <c r="Q19" s="32">
        <f>ROUND(Pop!Q19/Households!Q19,3)</f>
        <v>3.3119999999999998</v>
      </c>
      <c r="R19" s="32">
        <f>ROUND(Pop!R19/Households!R19,3)</f>
        <v>2.58</v>
      </c>
      <c r="S19" s="32">
        <f>ROUND(Pop!S19/Households!S19,3)</f>
        <v>3.0049999999999999</v>
      </c>
      <c r="T19" s="32">
        <f>ROUND(Pop!T19/Households!T19,3)</f>
        <v>3.9220000000000002</v>
      </c>
      <c r="U19" s="32">
        <f>ROUND(Pop!U19/Households!U19,3)</f>
        <v>3.1539999999999999</v>
      </c>
      <c r="V19" s="32">
        <f>ROUND(Pop!V19/Households!V19,3)</f>
        <v>3.657</v>
      </c>
      <c r="W19" s="32">
        <f>ROUND(Pop!W19/Households!W19,3)</f>
        <v>3.2069999999999999</v>
      </c>
      <c r="X19" s="32">
        <f>ROUND(Pop!X19/Households!X19,3)</f>
        <v>3.226</v>
      </c>
      <c r="Y19" s="32">
        <f>ROUND(Pop!Y19/Households!Y19,3)</f>
        <v>3.5539999999999998</v>
      </c>
      <c r="Z19" s="32">
        <f>ROUND(Pop!Z19/Households!Z19,3)</f>
        <v>3.448</v>
      </c>
      <c r="AA19" s="32">
        <f>ROUND(Pop!AA19/Households!AA19,3)</f>
        <v>2.867</v>
      </c>
      <c r="AB19" s="32">
        <f>ROUND(Pop!AB19/Households!AB19,3)</f>
        <v>2.8780000000000001</v>
      </c>
      <c r="AC19" s="32">
        <f>ROUND(Pop!AC19/Households!AC19,3)</f>
        <v>3.1259999999999999</v>
      </c>
      <c r="AD19" s="32">
        <f>ROUND(Pop!AD19/Households!AD19,3)</f>
        <v>3.0979999999999999</v>
      </c>
      <c r="AE19" s="32">
        <f>ROUND(Pop!AE19/Households!AE19,3)</f>
        <v>2.798</v>
      </c>
      <c r="AF19" s="32">
        <f>ROUND(Pop!AF19/Households!AF19,3)</f>
        <v>3.1539999999999999</v>
      </c>
      <c r="AG19" s="32">
        <f>ROUND(Pop!AG19/Households!AG19,3)</f>
        <v>3.33</v>
      </c>
      <c r="AH19" s="32">
        <f>ROUND(Pop!AH19/Households!AH19,3)</f>
        <v>2.9889999999999999</v>
      </c>
      <c r="AI19" s="32">
        <f>ROUND(Pop!AI19/Households!AI19,3)</f>
        <v>2.7650000000000001</v>
      </c>
      <c r="AJ19" s="32">
        <f>ROUND(Pop!AJ19/Households!AJ19,3)</f>
        <v>2.835</v>
      </c>
      <c r="AK19" s="32">
        <f>ROUND(Pop!AK19/Households!AK19,3)</f>
        <v>3.1720000000000002</v>
      </c>
      <c r="AL19" s="32">
        <f>ROUND(Pop!AL19/Households!AL19,3)</f>
        <v>3.0310000000000001</v>
      </c>
      <c r="AM19" s="32">
        <f>ROUND(Pop!AM19/Households!AM19,3)</f>
        <v>3.1659999999999999</v>
      </c>
      <c r="AN19" s="32">
        <f>ROUND(Pop!AN19/Households!AN19,3)</f>
        <v>3.3479999999999999</v>
      </c>
      <c r="AO19" s="32">
        <f>ROUND(Pop!AO19/Households!AO19,3)</f>
        <v>2.7349999999999999</v>
      </c>
      <c r="AP19" s="32">
        <f>ROUND(Pop!AP19/Households!AP19,3)</f>
        <v>2.9489999999999998</v>
      </c>
      <c r="AQ19" s="32">
        <f>ROUND(Pop!AQ19/Households!AQ19,3)</f>
        <v>2.899</v>
      </c>
      <c r="AR19" s="32">
        <f>ROUND(Pop!AR19/Households!AR19,3)</f>
        <v>2.9529999999999998</v>
      </c>
      <c r="AS19" s="32">
        <f>ROUND(Pop!AS19/Households!AS19,3)</f>
        <v>3.0289999999999999</v>
      </c>
      <c r="AT19" s="32">
        <f>ROUND(Pop!AT19/Households!AT19,3)</f>
        <v>3.5870000000000002</v>
      </c>
      <c r="AU19" s="32">
        <f>ROUND(Pop!AU19/Households!AU19,3)</f>
        <v>3.4540000000000002</v>
      </c>
      <c r="AV19" s="32">
        <f>ROUND(Pop!AV19/Households!AV19,3)</f>
        <v>3.81</v>
      </c>
      <c r="AW19" s="32">
        <f>ROUND(Pop!AW19/Households!AW19,3)</f>
        <v>3.173</v>
      </c>
      <c r="AX19" s="32">
        <f>ROUND(Pop!AX19/Households!AX19,3)</f>
        <v>2.899</v>
      </c>
      <c r="AY19" s="32">
        <f>ROUND(Pop!AY19/Households!AY19,3)</f>
        <v>2.8090000000000002</v>
      </c>
      <c r="AZ19" s="32">
        <f>ROUND(Pop!AZ19/Households!AZ19,3)</f>
        <v>2.6070000000000002</v>
      </c>
      <c r="BA19" s="32">
        <f>ROUND(Pop!BA19/Households!BA19,3)</f>
        <v>2.581</v>
      </c>
      <c r="BB19" s="32">
        <f>ROUND(Pop!BB19/Households!BB19,3)</f>
        <v>3.157</v>
      </c>
      <c r="BC19" s="32">
        <f>ROUND(Pop!BC19/Households!BC19,3)</f>
        <v>3.1360000000000001</v>
      </c>
      <c r="BD19" s="32">
        <f>ROUND(Pop!BD19/Households!BD19,3)</f>
        <v>3.895</v>
      </c>
      <c r="BE19" s="32">
        <f>ROUND(Pop!BE19/Households!BE19,3)</f>
        <v>3.02</v>
      </c>
      <c r="BF19" s="32">
        <f>ROUND(Pop!BF19/Households!BF19,3)</f>
        <v>2.7679999999999998</v>
      </c>
      <c r="BG19" s="32">
        <f>ROUND(Pop!BG19/Households!BG19,3)</f>
        <v>2.4849999999999999</v>
      </c>
      <c r="BH19" s="32">
        <f>ROUND(Pop!BH19/Households!BH19,3)</f>
        <v>3.2909999999999999</v>
      </c>
      <c r="BI19" s="32">
        <f>ROUND(Pop!BI19/Households!BI19,3)</f>
        <v>3.1720000000000002</v>
      </c>
      <c r="BJ19" s="32">
        <f>ROUND(Pop!BJ19/Households!BJ19,3)</f>
        <v>3.1120000000000001</v>
      </c>
      <c r="BK19" s="32">
        <f>ROUND(Pop!BK19/Households!BK19,3)</f>
        <v>3.0409999999999999</v>
      </c>
      <c r="BL19" s="32">
        <f>ROUND(Pop!BL19/Households!BL19,3)</f>
        <v>5.2450000000000001</v>
      </c>
      <c r="BM19" s="32">
        <f>ROUND(Pop!BM19/Households!BM19,3)</f>
        <v>2.6619999999999999</v>
      </c>
      <c r="BN19" s="32">
        <f>ROUND(Pop!BN19/Households!BN19,3)</f>
        <v>3.3620000000000001</v>
      </c>
      <c r="BO19" s="32">
        <f>ROUND(Pop!BO19/Households!BO19,3)</f>
        <v>2.7440000000000002</v>
      </c>
      <c r="BP19" s="32">
        <f>ROUND(Pop!BP19/Households!BP19,3)</f>
        <v>3.165</v>
      </c>
      <c r="BQ19" s="40">
        <f>ROUND(Pop!BQ19/Households!BQ19,3)</f>
        <v>2.9470000000000001</v>
      </c>
      <c r="BR19" s="32">
        <f t="shared" si="1"/>
        <v>-7.0000000000001172E-3</v>
      </c>
      <c r="BS19" s="32"/>
      <c r="BT19" s="32"/>
      <c r="BU19" s="32">
        <f t="shared" si="0"/>
        <v>6.4000000000000057E-2</v>
      </c>
      <c r="BV19" s="43">
        <f>ROUND(Pop!BT19/Households!BT19,3)</f>
        <v>2.883</v>
      </c>
      <c r="BW19" s="32">
        <f t="shared" si="2"/>
        <v>-7.0000000000001172E-3</v>
      </c>
    </row>
    <row r="20" spans="1:75">
      <c r="A20" s="15">
        <f>Households!A20</f>
        <v>1975</v>
      </c>
      <c r="B20" s="32">
        <f>ROUND(Pop!B20/Households!B20,3)</f>
        <v>2.9860000000000002</v>
      </c>
      <c r="C20" s="32">
        <f>ROUND(Pop!C20/Households!C20,3)</f>
        <v>4.1100000000000003</v>
      </c>
      <c r="D20" s="32">
        <f>ROUND(Pop!D20/Households!D20,3)</f>
        <v>3.0920000000000001</v>
      </c>
      <c r="E20" s="32">
        <f>ROUND(Pop!E20/Households!E20,3)</f>
        <v>3.3610000000000002</v>
      </c>
      <c r="F20" s="32">
        <f>ROUND(Pop!F20/Households!F20,3)</f>
        <v>2.8959999999999999</v>
      </c>
      <c r="G20" s="32">
        <f>ROUND(Pop!G20/Households!G20,3)</f>
        <v>2.7389999999999999</v>
      </c>
      <c r="H20" s="32">
        <f>ROUND(Pop!H20/Households!H20,3)</f>
        <v>3.028</v>
      </c>
      <c r="I20" s="32">
        <f>ROUND(Pop!I20/Households!I20,3)</f>
        <v>2.3730000000000002</v>
      </c>
      <c r="J20" s="32">
        <f>ROUND(Pop!J20/Households!J20,3)</f>
        <v>2.5110000000000001</v>
      </c>
      <c r="K20" s="32">
        <f>ROUND(Pop!K20/Households!K20,3)</f>
        <v>3.2469999999999999</v>
      </c>
      <c r="L20" s="32">
        <f>ROUND(Pop!L20/Households!L20,3)</f>
        <v>2.823</v>
      </c>
      <c r="M20" s="32">
        <f>ROUND(Pop!M20/Households!M20,3)</f>
        <v>3.113</v>
      </c>
      <c r="N20" s="32">
        <f>ROUND(Pop!N20/Households!N20,3)</f>
        <v>3.5739999999999998</v>
      </c>
      <c r="O20" s="32">
        <f>ROUND(Pop!O20/Households!O20,3)</f>
        <v>3.1110000000000002</v>
      </c>
      <c r="P20" s="32">
        <f>ROUND(Pop!P20/Households!P20,3)</f>
        <v>3.07</v>
      </c>
      <c r="Q20" s="32">
        <f>ROUND(Pop!Q20/Households!Q20,3)</f>
        <v>3.2189999999999999</v>
      </c>
      <c r="R20" s="32">
        <f>ROUND(Pop!R20/Households!R20,3)</f>
        <v>2.4969999999999999</v>
      </c>
      <c r="S20" s="32">
        <f>ROUND(Pop!S20/Households!S20,3)</f>
        <v>2.9649999999999999</v>
      </c>
      <c r="T20" s="32">
        <f>ROUND(Pop!T20/Households!T20,3)</f>
        <v>3.8570000000000002</v>
      </c>
      <c r="U20" s="32">
        <f>ROUND(Pop!U20/Households!U20,3)</f>
        <v>3.0459999999999998</v>
      </c>
      <c r="V20" s="32">
        <f>ROUND(Pop!V20/Households!V20,3)</f>
        <v>3.5339999999999998</v>
      </c>
      <c r="W20" s="32">
        <f>ROUND(Pop!W20/Households!W20,3)</f>
        <v>3.1720000000000002</v>
      </c>
      <c r="X20" s="32">
        <f>ROUND(Pop!X20/Households!X20,3)</f>
        <v>3.3490000000000002</v>
      </c>
      <c r="Y20" s="32">
        <f>ROUND(Pop!Y20/Households!Y20,3)</f>
        <v>3.4649999999999999</v>
      </c>
      <c r="Z20" s="32">
        <f>ROUND(Pop!Z20/Households!Z20,3)</f>
        <v>3.363</v>
      </c>
      <c r="AA20" s="32">
        <f>ROUND(Pop!AA20/Households!AA20,3)</f>
        <v>2.645</v>
      </c>
      <c r="AB20" s="32">
        <f>ROUND(Pop!AB20/Households!AB20,3)</f>
        <v>2.7930000000000001</v>
      </c>
      <c r="AC20" s="32">
        <f>ROUND(Pop!AC20/Households!AC20,3)</f>
        <v>3.0470000000000002</v>
      </c>
      <c r="AD20" s="32">
        <f>ROUND(Pop!AD20/Households!AD20,3)</f>
        <v>3.048</v>
      </c>
      <c r="AE20" s="32">
        <f>ROUND(Pop!AE20/Households!AE20,3)</f>
        <v>2.6589999999999998</v>
      </c>
      <c r="AF20" s="32">
        <f>ROUND(Pop!AF20/Households!AF20,3)</f>
        <v>3.149</v>
      </c>
      <c r="AG20" s="32">
        <f>ROUND(Pop!AG20/Households!AG20,3)</f>
        <v>3.2839999999999998</v>
      </c>
      <c r="AH20" s="32">
        <f>ROUND(Pop!AH20/Households!AH20,3)</f>
        <v>2.7029999999999998</v>
      </c>
      <c r="AI20" s="32">
        <f>ROUND(Pop!AI20/Households!AI20,3)</f>
        <v>2.7010000000000001</v>
      </c>
      <c r="AJ20" s="32">
        <f>ROUND(Pop!AJ20/Households!AJ20,3)</f>
        <v>2.7040000000000002</v>
      </c>
      <c r="AK20" s="32">
        <f>ROUND(Pop!AK20/Households!AK20,3)</f>
        <v>2.9910000000000001</v>
      </c>
      <c r="AL20" s="32">
        <f>ROUND(Pop!AL20/Households!AL20,3)</f>
        <v>3.024</v>
      </c>
      <c r="AM20" s="32">
        <f>ROUND(Pop!AM20/Households!AM20,3)</f>
        <v>3.14</v>
      </c>
      <c r="AN20" s="32">
        <f>ROUND(Pop!AN20/Households!AN20,3)</f>
        <v>3.2759999999999998</v>
      </c>
      <c r="AO20" s="32">
        <f>ROUND(Pop!AO20/Households!AO20,3)</f>
        <v>2.6150000000000002</v>
      </c>
      <c r="AP20" s="32">
        <f>ROUND(Pop!AP20/Households!AP20,3)</f>
        <v>2.8620000000000001</v>
      </c>
      <c r="AQ20" s="32">
        <f>ROUND(Pop!AQ20/Households!AQ20,3)</f>
        <v>2.7509999999999999</v>
      </c>
      <c r="AR20" s="32">
        <f>ROUND(Pop!AR20/Households!AR20,3)</f>
        <v>2.883</v>
      </c>
      <c r="AS20" s="32">
        <f>ROUND(Pop!AS20/Households!AS20,3)</f>
        <v>2.988</v>
      </c>
      <c r="AT20" s="32">
        <f>ROUND(Pop!AT20/Households!AT20,3)</f>
        <v>3.625</v>
      </c>
      <c r="AU20" s="32">
        <f>ROUND(Pop!AU20/Households!AU20,3)</f>
        <v>3.2789999999999999</v>
      </c>
      <c r="AV20" s="32">
        <f>ROUND(Pop!AV20/Households!AV20,3)</f>
        <v>3.5830000000000002</v>
      </c>
      <c r="AW20" s="32">
        <f>ROUND(Pop!AW20/Households!AW20,3)</f>
        <v>3.0190000000000001</v>
      </c>
      <c r="AX20" s="32">
        <f>ROUND(Pop!AX20/Households!AX20,3)</f>
        <v>2.6779999999999999</v>
      </c>
      <c r="AY20" s="32">
        <f>ROUND(Pop!AY20/Households!AY20,3)</f>
        <v>2.6920000000000002</v>
      </c>
      <c r="AZ20" s="32">
        <f>ROUND(Pop!AZ20/Households!AZ20,3)</f>
        <v>2.5369999999999999</v>
      </c>
      <c r="BA20" s="32">
        <f>ROUND(Pop!BA20/Households!BA20,3)</f>
        <v>2.5150000000000001</v>
      </c>
      <c r="BB20" s="32">
        <f>ROUND(Pop!BB20/Households!BB20,3)</f>
        <v>3.0950000000000002</v>
      </c>
      <c r="BC20" s="32">
        <f>ROUND(Pop!BC20/Households!BC20,3)</f>
        <v>3.085</v>
      </c>
      <c r="BD20" s="32">
        <f>ROUND(Pop!BD20/Households!BD20,3)</f>
        <v>3.6259999999999999</v>
      </c>
      <c r="BE20" s="32">
        <f>ROUND(Pop!BE20/Households!BE20,3)</f>
        <v>2.8849999999999998</v>
      </c>
      <c r="BF20" s="32">
        <f>ROUND(Pop!BF20/Households!BF20,3)</f>
        <v>2.7789999999999999</v>
      </c>
      <c r="BG20" s="32">
        <f>ROUND(Pop!BG20/Households!BG20,3)</f>
        <v>2.3919999999999999</v>
      </c>
      <c r="BH20" s="32">
        <f>ROUND(Pop!BH20/Households!BH20,3)</f>
        <v>3.0470000000000002</v>
      </c>
      <c r="BI20" s="32">
        <f>ROUND(Pop!BI20/Households!BI20,3)</f>
        <v>3.0739999999999998</v>
      </c>
      <c r="BJ20" s="32">
        <f>ROUND(Pop!BJ20/Households!BJ20,3)</f>
        <v>3.1280000000000001</v>
      </c>
      <c r="BK20" s="32">
        <f>ROUND(Pop!BK20/Households!BK20,3)</f>
        <v>2.9649999999999999</v>
      </c>
      <c r="BL20" s="32">
        <f>ROUND(Pop!BL20/Households!BL20,3)</f>
        <v>5.4820000000000002</v>
      </c>
      <c r="BM20" s="32">
        <f>ROUND(Pop!BM20/Households!BM20,3)</f>
        <v>2.5979999999999999</v>
      </c>
      <c r="BN20" s="32">
        <f>ROUND(Pop!BN20/Households!BN20,3)</f>
        <v>3.254</v>
      </c>
      <c r="BO20" s="32">
        <f>ROUND(Pop!BO20/Households!BO20,3)</f>
        <v>2.6890000000000001</v>
      </c>
      <c r="BP20" s="32">
        <f>ROUND(Pop!BP20/Households!BP20,3)</f>
        <v>3.0710000000000002</v>
      </c>
      <c r="BQ20" s="40">
        <f>ROUND(Pop!BQ20/Households!BQ20,3)</f>
        <v>2.859</v>
      </c>
      <c r="BR20" s="32">
        <f t="shared" si="1"/>
        <v>-8.8000000000000078E-2</v>
      </c>
      <c r="BS20" s="32"/>
      <c r="BT20" s="32"/>
      <c r="BU20" s="32">
        <f t="shared" si="0"/>
        <v>6.899999999999995E-2</v>
      </c>
      <c r="BV20" s="43">
        <f>ROUND(Pop!BT20/Households!BT20,3)</f>
        <v>2.79</v>
      </c>
      <c r="BW20" s="32">
        <f t="shared" si="2"/>
        <v>-9.2999999999999972E-2</v>
      </c>
    </row>
    <row r="21" spans="1:75">
      <c r="A21" s="15">
        <f>Households!A21</f>
        <v>1976</v>
      </c>
      <c r="B21" s="32">
        <f>ROUND(Pop!B21/Households!B21,3)</f>
        <v>2.895</v>
      </c>
      <c r="C21" s="32">
        <f>ROUND(Pop!C21/Households!C21,3)</f>
        <v>3.899</v>
      </c>
      <c r="D21" s="32">
        <f>ROUND(Pop!D21/Households!D21,3)</f>
        <v>3.0379999999999998</v>
      </c>
      <c r="E21" s="32">
        <f>ROUND(Pop!E21/Households!E21,3)</f>
        <v>3.2959999999999998</v>
      </c>
      <c r="F21" s="32">
        <f>ROUND(Pop!F21/Households!F21,3)</f>
        <v>2.7639999999999998</v>
      </c>
      <c r="G21" s="32">
        <f>ROUND(Pop!G21/Households!G21,3)</f>
        <v>2.6349999999999998</v>
      </c>
      <c r="H21" s="32">
        <f>ROUND(Pop!H21/Households!H21,3)</f>
        <v>3.0110000000000001</v>
      </c>
      <c r="I21" s="32">
        <f>ROUND(Pop!I21/Households!I21,3)</f>
        <v>2.2109999999999999</v>
      </c>
      <c r="J21" s="32">
        <f>ROUND(Pop!J21/Households!J21,3)</f>
        <v>2.42</v>
      </c>
      <c r="K21" s="32">
        <f>ROUND(Pop!K21/Households!K21,3)</f>
        <v>3.1949999999999998</v>
      </c>
      <c r="L21" s="32">
        <f>ROUND(Pop!L21/Households!L21,3)</f>
        <v>2.6309999999999998</v>
      </c>
      <c r="M21" s="32">
        <f>ROUND(Pop!M21/Households!M21,3)</f>
        <v>3.0259999999999998</v>
      </c>
      <c r="N21" s="32">
        <f>ROUND(Pop!N21/Households!N21,3)</f>
        <v>3.4049999999999998</v>
      </c>
      <c r="O21" s="32">
        <f>ROUND(Pop!O21/Households!O21,3)</f>
        <v>2.9820000000000002</v>
      </c>
      <c r="P21" s="32">
        <f>ROUND(Pop!P21/Households!P21,3)</f>
        <v>3.012</v>
      </c>
      <c r="Q21" s="32">
        <f>ROUND(Pop!Q21/Households!Q21,3)</f>
        <v>3.129</v>
      </c>
      <c r="R21" s="32">
        <f>ROUND(Pop!R21/Households!R21,3)</f>
        <v>2.5230000000000001</v>
      </c>
      <c r="S21" s="32">
        <f>ROUND(Pop!S21/Households!S21,3)</f>
        <v>2.927</v>
      </c>
      <c r="T21" s="32">
        <f>ROUND(Pop!T21/Households!T21,3)</f>
        <v>3.6579999999999999</v>
      </c>
      <c r="U21" s="32">
        <f>ROUND(Pop!U21/Households!U21,3)</f>
        <v>2.948</v>
      </c>
      <c r="V21" s="32">
        <f>ROUND(Pop!V21/Households!V21,3)</f>
        <v>3.371</v>
      </c>
      <c r="W21" s="32">
        <f>ROUND(Pop!W21/Households!W21,3)</f>
        <v>3.1379999999999999</v>
      </c>
      <c r="X21" s="32">
        <f>ROUND(Pop!X21/Households!X21,3)</f>
        <v>3.3159999999999998</v>
      </c>
      <c r="Y21" s="32">
        <f>ROUND(Pop!Y21/Households!Y21,3)</f>
        <v>3.4009999999999998</v>
      </c>
      <c r="Z21" s="32">
        <f>ROUND(Pop!Z21/Households!Z21,3)</f>
        <v>3.266</v>
      </c>
      <c r="AA21" s="32">
        <f>ROUND(Pop!AA21/Households!AA21,3)</f>
        <v>2.4929999999999999</v>
      </c>
      <c r="AB21" s="32">
        <f>ROUND(Pop!AB21/Households!AB21,3)</f>
        <v>2.6859999999999999</v>
      </c>
      <c r="AC21" s="32">
        <f>ROUND(Pop!AC21/Households!AC21,3)</f>
        <v>2.9209999999999998</v>
      </c>
      <c r="AD21" s="32">
        <f>ROUND(Pop!AD21/Households!AD21,3)</f>
        <v>3.044</v>
      </c>
      <c r="AE21" s="32">
        <f>ROUND(Pop!AE21/Households!AE21,3)</f>
        <v>2.52</v>
      </c>
      <c r="AF21" s="32">
        <f>ROUND(Pop!AF21/Households!AF21,3)</f>
        <v>3.1280000000000001</v>
      </c>
      <c r="AG21" s="32">
        <f>ROUND(Pop!AG21/Households!AG21,3)</f>
        <v>3.21</v>
      </c>
      <c r="AH21" s="32">
        <f>ROUND(Pop!AH21/Households!AH21,3)</f>
        <v>2.7639999999999998</v>
      </c>
      <c r="AI21" s="32">
        <f>ROUND(Pop!AI21/Households!AI21,3)</f>
        <v>2.6349999999999998</v>
      </c>
      <c r="AJ21" s="32">
        <f>ROUND(Pop!AJ21/Households!AJ21,3)</f>
        <v>2.5529999999999999</v>
      </c>
      <c r="AK21" s="32">
        <f>ROUND(Pop!AK21/Households!AK21,3)</f>
        <v>2.8679999999999999</v>
      </c>
      <c r="AL21" s="32">
        <f>ROUND(Pop!AL21/Households!AL21,3)</f>
        <v>2.8860000000000001</v>
      </c>
      <c r="AM21" s="32">
        <f>ROUND(Pop!AM21/Households!AM21,3)</f>
        <v>3.1139999999999999</v>
      </c>
      <c r="AN21" s="32">
        <f>ROUND(Pop!AN21/Households!AN21,3)</f>
        <v>3.1840000000000002</v>
      </c>
      <c r="AO21" s="32">
        <f>ROUND(Pop!AO21/Households!AO21,3)</f>
        <v>2.5230000000000001</v>
      </c>
      <c r="AP21" s="32">
        <f>ROUND(Pop!AP21/Households!AP21,3)</f>
        <v>2.7650000000000001</v>
      </c>
      <c r="AQ21" s="32">
        <f>ROUND(Pop!AQ21/Households!AQ21,3)</f>
        <v>2.6070000000000002</v>
      </c>
      <c r="AR21" s="32">
        <f>ROUND(Pop!AR21/Households!AR21,3)</f>
        <v>2.81</v>
      </c>
      <c r="AS21" s="32">
        <f>ROUND(Pop!AS21/Households!AS21,3)</f>
        <v>2.8090000000000002</v>
      </c>
      <c r="AT21" s="32">
        <f>ROUND(Pop!AT21/Households!AT21,3)</f>
        <v>3.5249999999999999</v>
      </c>
      <c r="AU21" s="32">
        <f>ROUND(Pop!AU21/Households!AU21,3)</f>
        <v>3.198</v>
      </c>
      <c r="AV21" s="32">
        <f>ROUND(Pop!AV21/Households!AV21,3)</f>
        <v>3.37</v>
      </c>
      <c r="AW21" s="32">
        <f>ROUND(Pop!AW21/Households!AW21,3)</f>
        <v>2.9769999999999999</v>
      </c>
      <c r="AX21" s="32">
        <f>ROUND(Pop!AX21/Households!AX21,3)</f>
        <v>2.5870000000000002</v>
      </c>
      <c r="AY21" s="32">
        <f>ROUND(Pop!AY21/Households!AY21,3)</f>
        <v>2.5649999999999999</v>
      </c>
      <c r="AZ21" s="32">
        <f>ROUND(Pop!AZ21/Households!AZ21,3)</f>
        <v>2.4510000000000001</v>
      </c>
      <c r="BA21" s="32">
        <f>ROUND(Pop!BA21/Households!BA21,3)</f>
        <v>2.4569999999999999</v>
      </c>
      <c r="BB21" s="32">
        <f>ROUND(Pop!BB21/Households!BB21,3)</f>
        <v>3.0139999999999998</v>
      </c>
      <c r="BC21" s="32">
        <f>ROUND(Pop!BC21/Households!BC21,3)</f>
        <v>3.0059999999999998</v>
      </c>
      <c r="BD21" s="32">
        <f>ROUND(Pop!BD21/Households!BD21,3)</f>
        <v>3.5059999999999998</v>
      </c>
      <c r="BE21" s="32">
        <f>ROUND(Pop!BE21/Households!BE21,3)</f>
        <v>2.782</v>
      </c>
      <c r="BF21" s="32">
        <f>ROUND(Pop!BF21/Households!BF21,3)</f>
        <v>2.7109999999999999</v>
      </c>
      <c r="BG21" s="32">
        <f>ROUND(Pop!BG21/Households!BG21,3)</f>
        <v>2.29</v>
      </c>
      <c r="BH21" s="32">
        <f>ROUND(Pop!BH21/Households!BH21,3)</f>
        <v>2.9369999999999998</v>
      </c>
      <c r="BI21" s="32">
        <f>ROUND(Pop!BI21/Households!BI21,3)</f>
        <v>3</v>
      </c>
      <c r="BJ21" s="32">
        <f>ROUND(Pop!BJ21/Households!BJ21,3)</f>
        <v>3.0680000000000001</v>
      </c>
      <c r="BK21" s="32">
        <f>ROUND(Pop!BK21/Households!BK21,3)</f>
        <v>2.8929999999999998</v>
      </c>
      <c r="BL21" s="32">
        <f>ROUND(Pop!BL21/Households!BL21,3)</f>
        <v>5.8129999999999997</v>
      </c>
      <c r="BM21" s="32">
        <f>ROUND(Pop!BM21/Households!BM21,3)</f>
        <v>2.528</v>
      </c>
      <c r="BN21" s="32">
        <f>ROUND(Pop!BN21/Households!BN21,3)</f>
        <v>3.1579999999999999</v>
      </c>
      <c r="BO21" s="32">
        <f>ROUND(Pop!BO21/Households!BO21,3)</f>
        <v>2.6539999999999999</v>
      </c>
      <c r="BP21" s="32">
        <f>ROUND(Pop!BP21/Households!BP21,3)</f>
        <v>2.9420000000000002</v>
      </c>
      <c r="BQ21" s="40">
        <f>ROUND(Pop!BQ21/Households!BQ21,3)</f>
        <v>2.7669999999999999</v>
      </c>
      <c r="BR21" s="32">
        <f t="shared" si="1"/>
        <v>-9.2000000000000082E-2</v>
      </c>
      <c r="BS21" s="32"/>
      <c r="BT21" s="32"/>
      <c r="BU21" s="32">
        <f t="shared" si="0"/>
        <v>4.8000000000000043E-2</v>
      </c>
      <c r="BV21" s="43">
        <f>ROUND(Pop!BT21/Households!BT21,3)</f>
        <v>2.7189999999999999</v>
      </c>
      <c r="BW21" s="32">
        <f t="shared" si="2"/>
        <v>-7.1000000000000174E-2</v>
      </c>
    </row>
    <row r="22" spans="1:75">
      <c r="A22" s="15">
        <f>Households!A22</f>
        <v>1977</v>
      </c>
      <c r="B22" s="32">
        <f>ROUND(Pop!B22/Households!B22,3)</f>
        <v>2.839</v>
      </c>
      <c r="C22" s="32">
        <f>ROUND(Pop!C22/Households!C22,3)</f>
        <v>3.82</v>
      </c>
      <c r="D22" s="32">
        <f>ROUND(Pop!D22/Households!D22,3)</f>
        <v>3.0019999999999998</v>
      </c>
      <c r="E22" s="32">
        <f>ROUND(Pop!E22/Households!E22,3)</f>
        <v>3.2890000000000001</v>
      </c>
      <c r="F22" s="32">
        <f>ROUND(Pop!F22/Households!F22,3)</f>
        <v>2.7069999999999999</v>
      </c>
      <c r="G22" s="32">
        <f>ROUND(Pop!G22/Households!G22,3)</f>
        <v>2.5680000000000001</v>
      </c>
      <c r="H22" s="32">
        <f>ROUND(Pop!H22/Households!H22,3)</f>
        <v>2.927</v>
      </c>
      <c r="I22" s="32">
        <f>ROUND(Pop!I22/Households!I22,3)</f>
        <v>2.1760000000000002</v>
      </c>
      <c r="J22" s="32">
        <f>ROUND(Pop!J22/Households!J22,3)</f>
        <v>2.399</v>
      </c>
      <c r="K22" s="32">
        <f>ROUND(Pop!K22/Households!K22,3)</f>
        <v>3.0880000000000001</v>
      </c>
      <c r="L22" s="32">
        <f>ROUND(Pop!L22/Households!L22,3)</f>
        <v>2.5470000000000002</v>
      </c>
      <c r="M22" s="32">
        <f>ROUND(Pop!M22/Households!M22,3)</f>
        <v>2.9460000000000002</v>
      </c>
      <c r="N22" s="32">
        <f>ROUND(Pop!N22/Households!N22,3)</f>
        <v>3.25</v>
      </c>
      <c r="O22" s="32">
        <f>ROUND(Pop!O22/Households!O22,3)</f>
        <v>2.9449999999999998</v>
      </c>
      <c r="P22" s="32">
        <f>ROUND(Pop!P22/Households!P22,3)</f>
        <v>2.9140000000000001</v>
      </c>
      <c r="Q22" s="32">
        <f>ROUND(Pop!Q22/Households!Q22,3)</f>
        <v>3.0720000000000001</v>
      </c>
      <c r="R22" s="32">
        <f>ROUND(Pop!R22/Households!R22,3)</f>
        <v>2.4590000000000001</v>
      </c>
      <c r="S22" s="32">
        <f>ROUND(Pop!S22/Households!S22,3)</f>
        <v>2.8530000000000002</v>
      </c>
      <c r="T22" s="32">
        <f>ROUND(Pop!T22/Households!T22,3)</f>
        <v>3.657</v>
      </c>
      <c r="U22" s="32">
        <f>ROUND(Pop!U22/Households!U22,3)</f>
        <v>2.9750000000000001</v>
      </c>
      <c r="V22" s="32">
        <f>ROUND(Pop!V22/Households!V22,3)</f>
        <v>3.173</v>
      </c>
      <c r="W22" s="32">
        <f>ROUND(Pop!W22/Households!W22,3)</f>
        <v>3.105</v>
      </c>
      <c r="X22" s="32">
        <f>ROUND(Pop!X22/Households!X22,3)</f>
        <v>3.286</v>
      </c>
      <c r="Y22" s="32">
        <f>ROUND(Pop!Y22/Households!Y22,3)</f>
        <v>3.3050000000000002</v>
      </c>
      <c r="Z22" s="32">
        <f>ROUND(Pop!Z22/Households!Z22,3)</f>
        <v>3.2149999999999999</v>
      </c>
      <c r="AA22" s="32">
        <f>ROUND(Pop!AA22/Households!AA22,3)</f>
        <v>2.31</v>
      </c>
      <c r="AB22" s="32">
        <f>ROUND(Pop!AB22/Households!AB22,3)</f>
        <v>2.6379999999999999</v>
      </c>
      <c r="AC22" s="32">
        <f>ROUND(Pop!AC22/Households!AC22,3)</f>
        <v>2.8279999999999998</v>
      </c>
      <c r="AD22" s="32">
        <f>ROUND(Pop!AD22/Households!AD22,3)</f>
        <v>2.956</v>
      </c>
      <c r="AE22" s="32">
        <f>ROUND(Pop!AE22/Households!AE22,3)</f>
        <v>2.536</v>
      </c>
      <c r="AF22" s="32">
        <f>ROUND(Pop!AF22/Households!AF22,3)</f>
        <v>3.0760000000000001</v>
      </c>
      <c r="AG22" s="32">
        <f>ROUND(Pop!AG22/Households!AG22,3)</f>
        <v>3.14</v>
      </c>
      <c r="AH22" s="32">
        <f>ROUND(Pop!AH22/Households!AH22,3)</f>
        <v>2.7440000000000002</v>
      </c>
      <c r="AI22" s="32">
        <f>ROUND(Pop!AI22/Households!AI22,3)</f>
        <v>2.6190000000000002</v>
      </c>
      <c r="AJ22" s="32">
        <f>ROUND(Pop!AJ22/Households!AJ22,3)</f>
        <v>2.4740000000000002</v>
      </c>
      <c r="AK22" s="32">
        <f>ROUND(Pop!AK22/Households!AK22,3)</f>
        <v>2.8679999999999999</v>
      </c>
      <c r="AL22" s="32">
        <f>ROUND(Pop!AL22/Households!AL22,3)</f>
        <v>2.7919999999999998</v>
      </c>
      <c r="AM22" s="32">
        <f>ROUND(Pop!AM22/Households!AM22,3)</f>
        <v>3.0169999999999999</v>
      </c>
      <c r="AN22" s="32">
        <f>ROUND(Pop!AN22/Households!AN22,3)</f>
        <v>3.117</v>
      </c>
      <c r="AO22" s="32">
        <f>ROUND(Pop!AO22/Households!AO22,3)</f>
        <v>2.4550000000000001</v>
      </c>
      <c r="AP22" s="32">
        <f>ROUND(Pop!AP22/Households!AP22,3)</f>
        <v>2.7109999999999999</v>
      </c>
      <c r="AQ22" s="32">
        <f>ROUND(Pop!AQ22/Households!AQ22,3)</f>
        <v>2.5310000000000001</v>
      </c>
      <c r="AR22" s="32">
        <f>ROUND(Pop!AR22/Households!AR22,3)</f>
        <v>2.7629999999999999</v>
      </c>
      <c r="AS22" s="32">
        <f>ROUND(Pop!AS22/Households!AS22,3)</f>
        <v>2.6909999999999998</v>
      </c>
      <c r="AT22" s="32">
        <f>ROUND(Pop!AT22/Households!AT22,3)</f>
        <v>3.3719999999999999</v>
      </c>
      <c r="AU22" s="32">
        <f>ROUND(Pop!AU22/Households!AU22,3)</f>
        <v>3.1349999999999998</v>
      </c>
      <c r="AV22" s="32">
        <f>ROUND(Pop!AV22/Households!AV22,3)</f>
        <v>3.1850000000000001</v>
      </c>
      <c r="AW22" s="32">
        <f>ROUND(Pop!AW22/Households!AW22,3)</f>
        <v>2.8860000000000001</v>
      </c>
      <c r="AX22" s="32">
        <f>ROUND(Pop!AX22/Households!AX22,3)</f>
        <v>2.5070000000000001</v>
      </c>
      <c r="AY22" s="32">
        <f>ROUND(Pop!AY22/Households!AY22,3)</f>
        <v>2.4700000000000002</v>
      </c>
      <c r="AZ22" s="32">
        <f>ROUND(Pop!AZ22/Households!AZ22,3)</f>
        <v>2.3570000000000002</v>
      </c>
      <c r="BA22" s="32">
        <f>ROUND(Pop!BA22/Households!BA22,3)</f>
        <v>2.3929999999999998</v>
      </c>
      <c r="BB22" s="32">
        <f>ROUND(Pop!BB22/Households!BB22,3)</f>
        <v>2.9340000000000002</v>
      </c>
      <c r="BC22" s="32">
        <f>ROUND(Pop!BC22/Households!BC22,3)</f>
        <v>2.9279999999999999</v>
      </c>
      <c r="BD22" s="32">
        <f>ROUND(Pop!BD22/Households!BD22,3)</f>
        <v>3.3610000000000002</v>
      </c>
      <c r="BE22" s="32">
        <f>ROUND(Pop!BE22/Households!BE22,3)</f>
        <v>2.7010000000000001</v>
      </c>
      <c r="BF22" s="32">
        <f>ROUND(Pop!BF22/Households!BF22,3)</f>
        <v>2.76</v>
      </c>
      <c r="BG22" s="32">
        <f>ROUND(Pop!BG22/Households!BG22,3)</f>
        <v>2.2480000000000002</v>
      </c>
      <c r="BH22" s="32">
        <f>ROUND(Pop!BH22/Households!BH22,3)</f>
        <v>2.8889999999999998</v>
      </c>
      <c r="BI22" s="32">
        <f>ROUND(Pop!BI22/Households!BI22,3)</f>
        <v>2.8660000000000001</v>
      </c>
      <c r="BJ22" s="32">
        <f>ROUND(Pop!BJ22/Households!BJ22,3)</f>
        <v>2.9969999999999999</v>
      </c>
      <c r="BK22" s="32">
        <f>ROUND(Pop!BK22/Households!BK22,3)</f>
        <v>2.8250000000000002</v>
      </c>
      <c r="BL22" s="32">
        <f>ROUND(Pop!BL22/Households!BL22,3)</f>
        <v>5.5190000000000001</v>
      </c>
      <c r="BM22" s="32">
        <f>ROUND(Pop!BM22/Households!BM22,3)</f>
        <v>2.48</v>
      </c>
      <c r="BN22" s="32">
        <f>ROUND(Pop!BN22/Households!BN22,3)</f>
        <v>3.0419999999999998</v>
      </c>
      <c r="BO22" s="32">
        <f>ROUND(Pop!BO22/Households!BO22,3)</f>
        <v>2.6909999999999998</v>
      </c>
      <c r="BP22" s="32">
        <f>ROUND(Pop!BP22/Households!BP22,3)</f>
        <v>2.863</v>
      </c>
      <c r="BQ22" s="40">
        <f>ROUND(Pop!BQ22/Households!BQ22,3)</f>
        <v>2.698</v>
      </c>
      <c r="BR22" s="32">
        <f t="shared" si="1"/>
        <v>-6.899999999999995E-2</v>
      </c>
      <c r="BS22" s="32"/>
      <c r="BT22" s="32"/>
      <c r="BU22" s="32">
        <f t="shared" si="0"/>
        <v>4.7000000000000153E-2</v>
      </c>
      <c r="BV22" s="43">
        <f>ROUND(Pop!BT22/Households!BT22,3)</f>
        <v>2.6509999999999998</v>
      </c>
      <c r="BW22" s="32">
        <f t="shared" si="2"/>
        <v>-6.800000000000006E-2</v>
      </c>
    </row>
    <row r="23" spans="1:75">
      <c r="A23" s="15">
        <f>Households!A23</f>
        <v>1978</v>
      </c>
      <c r="B23" s="32">
        <f>ROUND(Pop!B23/Households!B23,3)</f>
        <v>2.8969999999999998</v>
      </c>
      <c r="C23" s="32">
        <f>ROUND(Pop!C23/Households!C23,3)</f>
        <v>3.7759999999999998</v>
      </c>
      <c r="D23" s="32">
        <f>ROUND(Pop!D23/Households!D23,3)</f>
        <v>2.8969999999999998</v>
      </c>
      <c r="E23" s="32">
        <f>ROUND(Pop!E23/Households!E23,3)</f>
        <v>3.2490000000000001</v>
      </c>
      <c r="F23" s="32">
        <f>ROUND(Pop!F23/Households!F23,3)</f>
        <v>2.6819999999999999</v>
      </c>
      <c r="G23" s="32">
        <f>ROUND(Pop!G23/Households!G23,3)</f>
        <v>2.5179999999999998</v>
      </c>
      <c r="H23" s="32">
        <f>ROUND(Pop!H23/Households!H23,3)</f>
        <v>2.8809999999999998</v>
      </c>
      <c r="I23" s="32">
        <f>ROUND(Pop!I23/Households!I23,3)</f>
        <v>2.202</v>
      </c>
      <c r="J23" s="32">
        <f>ROUND(Pop!J23/Households!J23,3)</f>
        <v>2.3769999999999998</v>
      </c>
      <c r="K23" s="32">
        <f>ROUND(Pop!K23/Households!K23,3)</f>
        <v>3.1</v>
      </c>
      <c r="L23" s="32">
        <f>ROUND(Pop!L23/Households!L23,3)</f>
        <v>2.5089999999999999</v>
      </c>
      <c r="M23" s="32">
        <f>ROUND(Pop!M23/Households!M23,3)</f>
        <v>2.9340000000000002</v>
      </c>
      <c r="N23" s="32">
        <f>ROUND(Pop!N23/Households!N23,3)</f>
        <v>3.1960000000000002</v>
      </c>
      <c r="O23" s="32">
        <f>ROUND(Pop!O23/Households!O23,3)</f>
        <v>2.9940000000000002</v>
      </c>
      <c r="P23" s="32">
        <f>ROUND(Pop!P23/Households!P23,3)</f>
        <v>2.8519999999999999</v>
      </c>
      <c r="Q23" s="32">
        <f>ROUND(Pop!Q23/Households!Q23,3)</f>
        <v>2.99</v>
      </c>
      <c r="R23" s="32">
        <f>ROUND(Pop!R23/Households!R23,3)</f>
        <v>2.4039999999999999</v>
      </c>
      <c r="S23" s="32">
        <f>ROUND(Pop!S23/Households!S23,3)</f>
        <v>2.8540000000000001</v>
      </c>
      <c r="T23" s="32">
        <f>ROUND(Pop!T23/Households!T23,3)</f>
        <v>3.5339999999999998</v>
      </c>
      <c r="U23" s="32">
        <f>ROUND(Pop!U23/Households!U23,3)</f>
        <v>2.89</v>
      </c>
      <c r="V23" s="32">
        <f>ROUND(Pop!V23/Households!V23,3)</f>
        <v>3.097</v>
      </c>
      <c r="W23" s="32">
        <f>ROUND(Pop!W23/Households!W23,3)</f>
        <v>3.0169999999999999</v>
      </c>
      <c r="X23" s="32">
        <f>ROUND(Pop!X23/Households!X23,3)</f>
        <v>3.0779999999999998</v>
      </c>
      <c r="Y23" s="32">
        <f>ROUND(Pop!Y23/Households!Y23,3)</f>
        <v>3.2170000000000001</v>
      </c>
      <c r="Z23" s="32">
        <f>ROUND(Pop!Z23/Households!Z23,3)</f>
        <v>3.169</v>
      </c>
      <c r="AA23" s="32">
        <f>ROUND(Pop!AA23/Households!AA23,3)</f>
        <v>2.343</v>
      </c>
      <c r="AB23" s="32">
        <f>ROUND(Pop!AB23/Households!AB23,3)</f>
        <v>2.59</v>
      </c>
      <c r="AC23" s="32">
        <f>ROUND(Pop!AC23/Households!AC23,3)</f>
        <v>2.7759999999999998</v>
      </c>
      <c r="AD23" s="32">
        <f>ROUND(Pop!AD23/Households!AD23,3)</f>
        <v>2.895</v>
      </c>
      <c r="AE23" s="32">
        <f>ROUND(Pop!AE23/Households!AE23,3)</f>
        <v>2.5219999999999998</v>
      </c>
      <c r="AF23" s="32">
        <f>ROUND(Pop!AF23/Households!AF23,3)</f>
        <v>3.0409999999999999</v>
      </c>
      <c r="AG23" s="32">
        <f>ROUND(Pop!AG23/Households!AG23,3)</f>
        <v>3.1349999999999998</v>
      </c>
      <c r="AH23" s="32">
        <f>ROUND(Pop!AH23/Households!AH23,3)</f>
        <v>2.9529999999999998</v>
      </c>
      <c r="AI23" s="32">
        <f>ROUND(Pop!AI23/Households!AI23,3)</f>
        <v>2.56</v>
      </c>
      <c r="AJ23" s="32">
        <f>ROUND(Pop!AJ23/Households!AJ23,3)</f>
        <v>2.48</v>
      </c>
      <c r="AK23" s="32">
        <f>ROUND(Pop!AK23/Households!AK23,3)</f>
        <v>2.8330000000000002</v>
      </c>
      <c r="AL23" s="32">
        <f>ROUND(Pop!AL23/Households!AL23,3)</f>
        <v>2.782</v>
      </c>
      <c r="AM23" s="32">
        <f>ROUND(Pop!AM23/Households!AM23,3)</f>
        <v>2.9990000000000001</v>
      </c>
      <c r="AN23" s="32">
        <f>ROUND(Pop!AN23/Households!AN23,3)</f>
        <v>3.0529999999999999</v>
      </c>
      <c r="AO23" s="32">
        <f>ROUND(Pop!AO23/Households!AO23,3)</f>
        <v>2.4049999999999998</v>
      </c>
      <c r="AP23" s="32">
        <f>ROUND(Pop!AP23/Households!AP23,3)</f>
        <v>2.67</v>
      </c>
      <c r="AQ23" s="32">
        <f>ROUND(Pop!AQ23/Households!AQ23,3)</f>
        <v>2.5179999999999998</v>
      </c>
      <c r="AR23" s="32">
        <f>ROUND(Pop!AR23/Households!AR23,3)</f>
        <v>2.722</v>
      </c>
      <c r="AS23" s="32">
        <f>ROUND(Pop!AS23/Households!AS23,3)</f>
        <v>2.57</v>
      </c>
      <c r="AT23" s="32">
        <f>ROUND(Pop!AT23/Households!AT23,3)</f>
        <v>3.2450000000000001</v>
      </c>
      <c r="AU23" s="32">
        <f>ROUND(Pop!AU23/Households!AU23,3)</f>
        <v>3.0790000000000002</v>
      </c>
      <c r="AV23" s="32">
        <f>ROUND(Pop!AV23/Households!AV23,3)</f>
        <v>3.0870000000000002</v>
      </c>
      <c r="AW23" s="32">
        <f>ROUND(Pop!AW23/Households!AW23,3)</f>
        <v>2.835</v>
      </c>
      <c r="AX23" s="32">
        <f>ROUND(Pop!AX23/Households!AX23,3)</f>
        <v>2.448</v>
      </c>
      <c r="AY23" s="32">
        <f>ROUND(Pop!AY23/Households!AY23,3)</f>
        <v>2.427</v>
      </c>
      <c r="AZ23" s="32">
        <f>ROUND(Pop!AZ23/Households!AZ23,3)</f>
        <v>2.3010000000000002</v>
      </c>
      <c r="BA23" s="32">
        <f>ROUND(Pop!BA23/Households!BA23,3)</f>
        <v>2.351</v>
      </c>
      <c r="BB23" s="32">
        <f>ROUND(Pop!BB23/Households!BB23,3)</f>
        <v>2.8519999999999999</v>
      </c>
      <c r="BC23" s="32">
        <f>ROUND(Pop!BC23/Households!BC23,3)</f>
        <v>2.8439999999999999</v>
      </c>
      <c r="BD23" s="32">
        <f>ROUND(Pop!BD23/Households!BD23,3)</f>
        <v>3.2010000000000001</v>
      </c>
      <c r="BE23" s="32">
        <f>ROUND(Pop!BE23/Households!BE23,3)</f>
        <v>2.6619999999999999</v>
      </c>
      <c r="BF23" s="32">
        <f>ROUND(Pop!BF23/Households!BF23,3)</f>
        <v>2.7160000000000002</v>
      </c>
      <c r="BG23" s="32">
        <f>ROUND(Pop!BG23/Households!BG23,3)</f>
        <v>2.2570000000000001</v>
      </c>
      <c r="BH23" s="32">
        <f>ROUND(Pop!BH23/Households!BH23,3)</f>
        <v>2.85</v>
      </c>
      <c r="BI23" s="32">
        <f>ROUND(Pop!BI23/Households!BI23,3)</f>
        <v>2.7730000000000001</v>
      </c>
      <c r="BJ23" s="32">
        <f>ROUND(Pop!BJ23/Households!BJ23,3)</f>
        <v>2.9319999999999999</v>
      </c>
      <c r="BK23" s="32">
        <f>ROUND(Pop!BK23/Households!BK23,3)</f>
        <v>2.9060000000000001</v>
      </c>
      <c r="BL23" s="32">
        <f>ROUND(Pop!BL23/Households!BL23,3)</f>
        <v>5.3390000000000004</v>
      </c>
      <c r="BM23" s="32">
        <f>ROUND(Pop!BM23/Households!BM23,3)</f>
        <v>2.4550000000000001</v>
      </c>
      <c r="BN23" s="32">
        <f>ROUND(Pop!BN23/Households!BN23,3)</f>
        <v>3.028</v>
      </c>
      <c r="BO23" s="32">
        <f>ROUND(Pop!BO23/Households!BO23,3)</f>
        <v>2.6840000000000002</v>
      </c>
      <c r="BP23" s="32">
        <f>ROUND(Pop!BP23/Households!BP23,3)</f>
        <v>2.871</v>
      </c>
      <c r="BQ23" s="40">
        <f>ROUND(Pop!BQ23/Households!BQ23,3)</f>
        <v>2.6520000000000001</v>
      </c>
      <c r="BR23" s="32">
        <f t="shared" si="1"/>
        <v>-4.5999999999999819E-2</v>
      </c>
      <c r="BS23" s="32"/>
      <c r="BT23" s="32"/>
      <c r="BU23" s="32">
        <f t="shared" si="0"/>
        <v>4.4999999999999929E-2</v>
      </c>
      <c r="BV23" s="43">
        <f>ROUND(Pop!BT23/Households!BT23,3)</f>
        <v>2.6070000000000002</v>
      </c>
      <c r="BW23" s="32">
        <f t="shared" si="2"/>
        <v>-4.3999999999999595E-2</v>
      </c>
    </row>
    <row r="24" spans="1:75">
      <c r="A24" s="15">
        <f>Households!A24</f>
        <v>1979</v>
      </c>
      <c r="B24" s="32">
        <f>ROUND(Pop!B24/Households!B24,3)</f>
        <v>2.8359999999999999</v>
      </c>
      <c r="C24" s="32">
        <f>ROUND(Pop!C24/Households!C24,3)</f>
        <v>3.6859999999999999</v>
      </c>
      <c r="D24" s="32">
        <f>ROUND(Pop!D24/Households!D24,3)</f>
        <v>2.8079999999999998</v>
      </c>
      <c r="E24" s="32">
        <f>ROUND(Pop!E24/Households!E24,3)</f>
        <v>3.2109999999999999</v>
      </c>
      <c r="F24" s="32">
        <f>ROUND(Pop!F24/Households!F24,3)</f>
        <v>2.6840000000000002</v>
      </c>
      <c r="G24" s="32">
        <f>ROUND(Pop!G24/Households!G24,3)</f>
        <v>2.4830000000000001</v>
      </c>
      <c r="H24" s="32">
        <f>ROUND(Pop!H24/Households!H24,3)</f>
        <v>2.8359999999999999</v>
      </c>
      <c r="I24" s="32">
        <f>ROUND(Pop!I24/Households!I24,3)</f>
        <v>2.2410000000000001</v>
      </c>
      <c r="J24" s="32">
        <f>ROUND(Pop!J24/Households!J24,3)</f>
        <v>2.371</v>
      </c>
      <c r="K24" s="32">
        <f>ROUND(Pop!K24/Households!K24,3)</f>
        <v>3.1</v>
      </c>
      <c r="L24" s="32">
        <f>ROUND(Pop!L24/Households!L24,3)</f>
        <v>2.5009999999999999</v>
      </c>
      <c r="M24" s="32">
        <f>ROUND(Pop!M24/Households!M24,3)</f>
        <v>2.9319999999999999</v>
      </c>
      <c r="N24" s="32">
        <f>ROUND(Pop!N24/Households!N24,3)</f>
        <v>3.0960000000000001</v>
      </c>
      <c r="O24" s="32">
        <f>ROUND(Pop!O24/Households!O24,3)</f>
        <v>2.9980000000000002</v>
      </c>
      <c r="P24" s="32">
        <f>ROUND(Pop!P24/Households!P24,3)</f>
        <v>2.8050000000000002</v>
      </c>
      <c r="Q24" s="32">
        <f>ROUND(Pop!Q24/Households!Q24,3)</f>
        <v>2.9390000000000001</v>
      </c>
      <c r="R24" s="32">
        <f>ROUND(Pop!R24/Households!R24,3)</f>
        <v>2.431</v>
      </c>
      <c r="S24" s="32">
        <f>ROUND(Pop!S24/Households!S24,3)</f>
        <v>2.819</v>
      </c>
      <c r="T24" s="32">
        <f>ROUND(Pop!T24/Households!T24,3)</f>
        <v>3.4860000000000002</v>
      </c>
      <c r="U24" s="32">
        <f>ROUND(Pop!U24/Households!U24,3)</f>
        <v>2.9169999999999998</v>
      </c>
      <c r="V24" s="32">
        <f>ROUND(Pop!V24/Households!V24,3)</f>
        <v>2.84</v>
      </c>
      <c r="W24" s="32">
        <f>ROUND(Pop!W24/Households!W24,3)</f>
        <v>2.9329999999999998</v>
      </c>
      <c r="X24" s="32">
        <f>ROUND(Pop!X24/Households!X24,3)</f>
        <v>3.089</v>
      </c>
      <c r="Y24" s="32">
        <f>ROUND(Pop!Y24/Households!Y24,3)</f>
        <v>3.1819999999999999</v>
      </c>
      <c r="Z24" s="32">
        <f>ROUND(Pop!Z24/Households!Z24,3)</f>
        <v>3.1619999999999999</v>
      </c>
      <c r="AA24" s="32">
        <f>ROUND(Pop!AA24/Households!AA24,3)</f>
        <v>2.3719999999999999</v>
      </c>
      <c r="AB24" s="32">
        <f>ROUND(Pop!AB24/Households!AB24,3)</f>
        <v>2.5569999999999999</v>
      </c>
      <c r="AC24" s="32">
        <f>ROUND(Pop!AC24/Households!AC24,3)</f>
        <v>2.742</v>
      </c>
      <c r="AD24" s="32">
        <f>ROUND(Pop!AD24/Households!AD24,3)</f>
        <v>2.8570000000000002</v>
      </c>
      <c r="AE24" s="32">
        <f>ROUND(Pop!AE24/Households!AE24,3)</f>
        <v>2.5550000000000002</v>
      </c>
      <c r="AF24" s="32">
        <f>ROUND(Pop!AF24/Households!AF24,3)</f>
        <v>3.0009999999999999</v>
      </c>
      <c r="AG24" s="32">
        <f>ROUND(Pop!AG24/Households!AG24,3)</f>
        <v>3.1309999999999998</v>
      </c>
      <c r="AH24" s="32">
        <f>ROUND(Pop!AH24/Households!AH24,3)</f>
        <v>2.9260000000000002</v>
      </c>
      <c r="AI24" s="32">
        <f>ROUND(Pop!AI24/Households!AI24,3)</f>
        <v>2.4830000000000001</v>
      </c>
      <c r="AJ24" s="32">
        <f>ROUND(Pop!AJ24/Households!AJ24,3)</f>
        <v>2.4710000000000001</v>
      </c>
      <c r="AK24" s="32">
        <f>ROUND(Pop!AK24/Households!AK24,3)</f>
        <v>2.7450000000000001</v>
      </c>
      <c r="AL24" s="32">
        <f>ROUND(Pop!AL24/Households!AL24,3)</f>
        <v>2.8460000000000001</v>
      </c>
      <c r="AM24" s="32">
        <f>ROUND(Pop!AM24/Households!AM24,3)</f>
        <v>2.911</v>
      </c>
      <c r="AN24" s="32">
        <f>ROUND(Pop!AN24/Households!AN24,3)</f>
        <v>3.0339999999999998</v>
      </c>
      <c r="AO24" s="32">
        <f>ROUND(Pop!AO24/Households!AO24,3)</f>
        <v>2.3940000000000001</v>
      </c>
      <c r="AP24" s="32">
        <f>ROUND(Pop!AP24/Households!AP24,3)</f>
        <v>2.6539999999999999</v>
      </c>
      <c r="AQ24" s="32">
        <f>ROUND(Pop!AQ24/Households!AQ24,3)</f>
        <v>2.4950000000000001</v>
      </c>
      <c r="AR24" s="32">
        <f>ROUND(Pop!AR24/Households!AR24,3)</f>
        <v>2.7</v>
      </c>
      <c r="AS24" s="32">
        <f>ROUND(Pop!AS24/Households!AS24,3)</f>
        <v>2.5209999999999999</v>
      </c>
      <c r="AT24" s="32">
        <f>ROUND(Pop!AT24/Households!AT24,3)</f>
        <v>3.0920000000000001</v>
      </c>
      <c r="AU24" s="32">
        <f>ROUND(Pop!AU24/Households!AU24,3)</f>
        <v>2.9940000000000002</v>
      </c>
      <c r="AV24" s="32">
        <f>ROUND(Pop!AV24/Households!AV24,3)</f>
        <v>3.0150000000000001</v>
      </c>
      <c r="AW24" s="32">
        <f>ROUND(Pop!AW24/Households!AW24,3)</f>
        <v>2.7989999999999999</v>
      </c>
      <c r="AX24" s="32">
        <f>ROUND(Pop!AX24/Households!AX24,3)</f>
        <v>2.633</v>
      </c>
      <c r="AY24" s="32">
        <f>ROUND(Pop!AY24/Households!AY24,3)</f>
        <v>2.431</v>
      </c>
      <c r="AZ24" s="32">
        <f>ROUND(Pop!AZ24/Households!AZ24,3)</f>
        <v>2.335</v>
      </c>
      <c r="BA24" s="32">
        <f>ROUND(Pop!BA24/Households!BA24,3)</f>
        <v>2.3149999999999999</v>
      </c>
      <c r="BB24" s="32">
        <f>ROUND(Pop!BB24/Households!BB24,3)</f>
        <v>2.8279999999999998</v>
      </c>
      <c r="BC24" s="32">
        <f>ROUND(Pop!BC24/Households!BC24,3)</f>
        <v>2.8069999999999999</v>
      </c>
      <c r="BD24" s="32">
        <f>ROUND(Pop!BD24/Households!BD24,3)</f>
        <v>3.0739999999999998</v>
      </c>
      <c r="BE24" s="32">
        <f>ROUND(Pop!BE24/Households!BE24,3)</f>
        <v>2.6760000000000002</v>
      </c>
      <c r="BF24" s="32">
        <f>ROUND(Pop!BF24/Households!BF24,3)</f>
        <v>2.7330000000000001</v>
      </c>
      <c r="BG24" s="32">
        <f>ROUND(Pop!BG24/Households!BG24,3)</f>
        <v>2.2839999999999998</v>
      </c>
      <c r="BH24" s="32">
        <f>ROUND(Pop!BH24/Households!BH24,3)</f>
        <v>2.8239999999999998</v>
      </c>
      <c r="BI24" s="32">
        <f>ROUND(Pop!BI24/Households!BI24,3)</f>
        <v>2.7</v>
      </c>
      <c r="BJ24" s="32">
        <f>ROUND(Pop!BJ24/Households!BJ24,3)</f>
        <v>2.9119999999999999</v>
      </c>
      <c r="BK24" s="32">
        <f>ROUND(Pop!BK24/Households!BK24,3)</f>
        <v>2.859</v>
      </c>
      <c r="BL24" s="32">
        <f>ROUND(Pop!BL24/Households!BL24,3)</f>
        <v>5.1180000000000003</v>
      </c>
      <c r="BM24" s="32">
        <f>ROUND(Pop!BM24/Households!BM24,3)</f>
        <v>2.4449999999999998</v>
      </c>
      <c r="BN24" s="32">
        <f>ROUND(Pop!BN24/Households!BN24,3)</f>
        <v>2.9580000000000002</v>
      </c>
      <c r="BO24" s="32">
        <f>ROUND(Pop!BO24/Households!BO24,3)</f>
        <v>2.653</v>
      </c>
      <c r="BP24" s="32">
        <f>ROUND(Pop!BP24/Households!BP24,3)</f>
        <v>2.8180000000000001</v>
      </c>
      <c r="BQ24" s="40">
        <f>ROUND(Pop!BQ24/Households!BQ24,3)</f>
        <v>2.6259999999999999</v>
      </c>
      <c r="BR24" s="32">
        <f t="shared" si="1"/>
        <v>-2.6000000000000245E-2</v>
      </c>
      <c r="BS24" s="32"/>
      <c r="BT24" s="32"/>
      <c r="BU24" s="32">
        <f t="shared" si="0"/>
        <v>4.4000000000000039E-2</v>
      </c>
      <c r="BV24" s="43">
        <f>ROUND(Pop!BT24/Households!BT24,3)</f>
        <v>2.5819999999999999</v>
      </c>
      <c r="BW24" s="32">
        <f t="shared" si="2"/>
        <v>-2.5000000000000355E-2</v>
      </c>
    </row>
    <row r="25" spans="1:75" s="3" customFormat="1">
      <c r="A25" s="35">
        <f>Households!A25</f>
        <v>1980</v>
      </c>
      <c r="B25" s="36">
        <f>ROUND(Pop!B25/Households!B25,3)</f>
        <v>2.7719999999999998</v>
      </c>
      <c r="C25" s="36">
        <f>ROUND(Pop!C25/Households!C25,3)</f>
        <v>3.6030000000000002</v>
      </c>
      <c r="D25" s="36">
        <f>ROUND(Pop!D25/Households!D25,3)</f>
        <v>2.8119999999999998</v>
      </c>
      <c r="E25" s="36">
        <f>ROUND(Pop!E25/Households!E25,3)</f>
        <v>3.18</v>
      </c>
      <c r="F25" s="36">
        <f>ROUND(Pop!F25/Households!F25,3)</f>
        <v>2.6819999999999999</v>
      </c>
      <c r="G25" s="36">
        <f>ROUND(Pop!G25/Households!G25,3)</f>
        <v>2.4390000000000001</v>
      </c>
      <c r="H25" s="36">
        <f>ROUND(Pop!H25/Households!H25,3)</f>
        <v>2.8849999999999998</v>
      </c>
      <c r="I25" s="36">
        <f>ROUND(Pop!I25/Households!I25,3)</f>
        <v>2.2549999999999999</v>
      </c>
      <c r="J25" s="36">
        <f>ROUND(Pop!J25/Households!J25,3)</f>
        <v>2.38</v>
      </c>
      <c r="K25" s="36">
        <f>ROUND(Pop!K25/Households!K25,3)</f>
        <v>3.0979999999999999</v>
      </c>
      <c r="L25" s="36">
        <f>ROUND(Pop!L25/Households!L25,3)</f>
        <v>2.5310000000000001</v>
      </c>
      <c r="M25" s="36">
        <f>ROUND(Pop!M25/Households!M25,3)</f>
        <v>2.9060000000000001</v>
      </c>
      <c r="N25" s="36">
        <f>ROUND(Pop!N25/Households!N25,3)</f>
        <v>3.0430000000000001</v>
      </c>
      <c r="O25" s="36">
        <f>ROUND(Pop!O25/Households!O25,3)</f>
        <v>2.911</v>
      </c>
      <c r="P25" s="36">
        <f>ROUND(Pop!P25/Households!P25,3)</f>
        <v>2.7410000000000001</v>
      </c>
      <c r="Q25" s="36">
        <f>ROUND(Pop!Q25/Households!Q25,3)</f>
        <v>2.8839999999999999</v>
      </c>
      <c r="R25" s="36">
        <f>ROUND(Pop!R25/Households!R25,3)</f>
        <v>2.504</v>
      </c>
      <c r="S25" s="36">
        <f>ROUND(Pop!S25/Households!S25,3)</f>
        <v>2.7709999999999999</v>
      </c>
      <c r="T25" s="36">
        <f>ROUND(Pop!T25/Households!T25,3)</f>
        <v>3.4460000000000002</v>
      </c>
      <c r="U25" s="36">
        <f>ROUND(Pop!U25/Households!U25,3)</f>
        <v>2.875</v>
      </c>
      <c r="V25" s="36">
        <f>ROUND(Pop!V25/Households!V25,3)</f>
        <v>2.694</v>
      </c>
      <c r="W25" s="36">
        <f>ROUND(Pop!W25/Households!W25,3)</f>
        <v>2.8940000000000001</v>
      </c>
      <c r="X25" s="36">
        <f>ROUND(Pop!X25/Households!X25,3)</f>
        <v>3.0169999999999999</v>
      </c>
      <c r="Y25" s="36">
        <f>ROUND(Pop!Y25/Households!Y25,3)</f>
        <v>3.2559999999999998</v>
      </c>
      <c r="Z25" s="36">
        <f>ROUND(Pop!Z25/Households!Z25,3)</f>
        <v>3.121</v>
      </c>
      <c r="AA25" s="36">
        <f>ROUND(Pop!AA25/Households!AA25,3)</f>
        <v>2.5070000000000001</v>
      </c>
      <c r="AB25" s="36">
        <f>ROUND(Pop!AB25/Households!AB25,3)</f>
        <v>2.5070000000000001</v>
      </c>
      <c r="AC25" s="36">
        <f>ROUND(Pop!AC25/Households!AC25,3)</f>
        <v>2.7189999999999999</v>
      </c>
      <c r="AD25" s="36">
        <f>ROUND(Pop!AD25/Households!AD25,3)</f>
        <v>2.8079999999999998</v>
      </c>
      <c r="AE25" s="36">
        <f>ROUND(Pop!AE25/Households!AE25,3)</f>
        <v>2.5670000000000002</v>
      </c>
      <c r="AF25" s="36">
        <f>ROUND(Pop!AF25/Households!AF25,3)</f>
        <v>2.9369999999999998</v>
      </c>
      <c r="AG25" s="36">
        <f>ROUND(Pop!AG25/Households!AG25,3)</f>
        <v>3.07</v>
      </c>
      <c r="AH25" s="36">
        <f>ROUND(Pop!AH25/Households!AH25,3)</f>
        <v>2.8559999999999999</v>
      </c>
      <c r="AI25" s="36">
        <f>ROUND(Pop!AI25/Households!AI25,3)</f>
        <v>2.5179999999999998</v>
      </c>
      <c r="AJ25" s="36">
        <f>ROUND(Pop!AJ25/Households!AJ25,3)</f>
        <v>2.488</v>
      </c>
      <c r="AK25" s="36">
        <f>ROUND(Pop!AK25/Households!AK25,3)</f>
        <v>2.7480000000000002</v>
      </c>
      <c r="AL25" s="36">
        <f>ROUND(Pop!AL25/Households!AL25,3)</f>
        <v>2.734</v>
      </c>
      <c r="AM25" s="36">
        <f>ROUND(Pop!AM25/Households!AM25,3)</f>
        <v>2.8690000000000002</v>
      </c>
      <c r="AN25" s="36">
        <f>ROUND(Pop!AN25/Households!AN25,3)</f>
        <v>2.9929999999999999</v>
      </c>
      <c r="AO25" s="36">
        <f>ROUND(Pop!AO25/Households!AO25,3)</f>
        <v>2.3940000000000001</v>
      </c>
      <c r="AP25" s="36">
        <f>ROUND(Pop!AP25/Households!AP25,3)</f>
        <v>2.6949999999999998</v>
      </c>
      <c r="AQ25" s="36">
        <f>ROUND(Pop!AQ25/Households!AQ25,3)</f>
        <v>2.4750000000000001</v>
      </c>
      <c r="AR25" s="36">
        <f>ROUND(Pop!AR25/Households!AR25,3)</f>
        <v>2.6659999999999999</v>
      </c>
      <c r="AS25" s="36">
        <f>ROUND(Pop!AS25/Households!AS25,3)</f>
        <v>2.399</v>
      </c>
      <c r="AT25" s="36">
        <f>ROUND(Pop!AT25/Households!AT25,3)</f>
        <v>2.9969999999999999</v>
      </c>
      <c r="AU25" s="36">
        <f>ROUND(Pop!AU25/Households!AU25,3)</f>
        <v>2.9279999999999999</v>
      </c>
      <c r="AV25" s="36">
        <f>ROUND(Pop!AV25/Households!AV25,3)</f>
        <v>2.903</v>
      </c>
      <c r="AW25" s="36">
        <f>ROUND(Pop!AW25/Households!AW25,3)</f>
        <v>2.758</v>
      </c>
      <c r="AX25" s="36">
        <f>ROUND(Pop!AX25/Households!AX25,3)</f>
        <v>2.6480000000000001</v>
      </c>
      <c r="AY25" s="36">
        <f>ROUND(Pop!AY25/Households!AY25,3)</f>
        <v>2.4609999999999999</v>
      </c>
      <c r="AZ25" s="36">
        <f>ROUND(Pop!AZ25/Households!AZ25,3)</f>
        <v>2.3809999999999998</v>
      </c>
      <c r="BA25" s="36">
        <f>ROUND(Pop!BA25/Households!BA25,3)</f>
        <v>2.2799999999999998</v>
      </c>
      <c r="BB25" s="36">
        <f>ROUND(Pop!BB25/Households!BB25,3)</f>
        <v>2.8119999999999998</v>
      </c>
      <c r="BC25" s="36">
        <f>ROUND(Pop!BC25/Households!BC25,3)</f>
        <v>2.7480000000000002</v>
      </c>
      <c r="BD25" s="36">
        <f>ROUND(Pop!BD25/Households!BD25,3)</f>
        <v>3.0059999999999998</v>
      </c>
      <c r="BE25" s="36">
        <f>ROUND(Pop!BE25/Households!BE25,3)</f>
        <v>2.6819999999999999</v>
      </c>
      <c r="BF25" s="36">
        <f>ROUND(Pop!BF25/Households!BF25,3)</f>
        <v>2.7589999999999999</v>
      </c>
      <c r="BG25" s="36">
        <f>ROUND(Pop!BG25/Households!BG25,3)</f>
        <v>2.2789999999999999</v>
      </c>
      <c r="BH25" s="36">
        <f>ROUND(Pop!BH25/Households!BH25,3)</f>
        <v>2.8420000000000001</v>
      </c>
      <c r="BI25" s="36">
        <f>ROUND(Pop!BI25/Households!BI25,3)</f>
        <v>2.8279999999999998</v>
      </c>
      <c r="BJ25" s="36">
        <f>ROUND(Pop!BJ25/Households!BJ25,3)</f>
        <v>2.88</v>
      </c>
      <c r="BK25" s="36">
        <f>ROUND(Pop!BK25/Households!BK25,3)</f>
        <v>2.8380000000000001</v>
      </c>
      <c r="BL25" s="36">
        <f>ROUND(Pop!BL25/Households!BL25,3)</f>
        <v>4.798</v>
      </c>
      <c r="BM25" s="36">
        <f>ROUND(Pop!BM25/Households!BM25,3)</f>
        <v>2.4460000000000002</v>
      </c>
      <c r="BN25" s="36">
        <f>ROUND(Pop!BN25/Households!BN25,3)</f>
        <v>2.919</v>
      </c>
      <c r="BO25" s="36">
        <f>ROUND(Pop!BO25/Households!BO25,3)</f>
        <v>2.6480000000000001</v>
      </c>
      <c r="BP25" s="36">
        <f>ROUND(Pop!BP25/Households!BP25,3)</f>
        <v>2.7719999999999998</v>
      </c>
      <c r="BQ25" s="39">
        <f>ROUND(Pop!BQ25/Households!BQ25,3)</f>
        <v>2.6030000000000002</v>
      </c>
      <c r="BR25" s="36">
        <f t="shared" si="1"/>
        <v>-2.2999999999999687E-2</v>
      </c>
      <c r="BS25" s="36"/>
      <c r="BT25" s="36"/>
      <c r="BU25" s="36">
        <f t="shared" si="0"/>
        <v>3.4000000000000252E-2</v>
      </c>
      <c r="BV25" s="42">
        <f>ROUND(Pop!BT25/Households!BT25,3)</f>
        <v>2.569</v>
      </c>
      <c r="BW25" s="36">
        <f t="shared" si="2"/>
        <v>-1.2999999999999901E-2</v>
      </c>
    </row>
    <row r="26" spans="1:75">
      <c r="A26" s="15">
        <f>Households!A26</f>
        <v>1981</v>
      </c>
      <c r="B26" s="32">
        <f>ROUND(Pop!B26/Households!B26,3)</f>
        <v>2.7719999999999998</v>
      </c>
      <c r="C26" s="32">
        <f>ROUND(Pop!C26/Households!C26,3)</f>
        <v>3.6480000000000001</v>
      </c>
      <c r="D26" s="32">
        <f>ROUND(Pop!D26/Households!D26,3)</f>
        <v>2.8010000000000002</v>
      </c>
      <c r="E26" s="32">
        <f>ROUND(Pop!E26/Households!E26,3)</f>
        <v>3.1339999999999999</v>
      </c>
      <c r="F26" s="32">
        <f>ROUND(Pop!F26/Households!F26,3)</f>
        <v>2.7029999999999998</v>
      </c>
      <c r="G26" s="32">
        <f>ROUND(Pop!G26/Households!G26,3)</f>
        <v>2.4420000000000002</v>
      </c>
      <c r="H26" s="32">
        <f>ROUND(Pop!H26/Households!H26,3)</f>
        <v>2.8490000000000002</v>
      </c>
      <c r="I26" s="32">
        <f>ROUND(Pop!I26/Households!I26,3)</f>
        <v>2.2610000000000001</v>
      </c>
      <c r="J26" s="32">
        <f>ROUND(Pop!J26/Households!J26,3)</f>
        <v>2.379</v>
      </c>
      <c r="K26" s="32">
        <f>ROUND(Pop!K26/Households!K26,3)</f>
        <v>3.0760000000000001</v>
      </c>
      <c r="L26" s="32">
        <f>ROUND(Pop!L26/Households!L26,3)</f>
        <v>2.5640000000000001</v>
      </c>
      <c r="M26" s="32">
        <f>ROUND(Pop!M26/Households!M26,3)</f>
        <v>2.863</v>
      </c>
      <c r="N26" s="32">
        <f>ROUND(Pop!N26/Households!N26,3)</f>
        <v>3.0009999999999999</v>
      </c>
      <c r="O26" s="32">
        <f>ROUND(Pop!O26/Households!O26,3)</f>
        <v>2.9430000000000001</v>
      </c>
      <c r="P26" s="32">
        <f>ROUND(Pop!P26/Households!P26,3)</f>
        <v>2.7490000000000001</v>
      </c>
      <c r="Q26" s="32">
        <f>ROUND(Pop!Q26/Households!Q26,3)</f>
        <v>2.88</v>
      </c>
      <c r="R26" s="32">
        <f>ROUND(Pop!R26/Households!R26,3)</f>
        <v>2.4860000000000002</v>
      </c>
      <c r="S26" s="32">
        <f>ROUND(Pop!S26/Households!S26,3)</f>
        <v>2.76</v>
      </c>
      <c r="T26" s="32">
        <f>ROUND(Pop!T26/Households!T26,3)</f>
        <v>3.4449999999999998</v>
      </c>
      <c r="U26" s="32">
        <f>ROUND(Pop!U26/Households!U26,3)</f>
        <v>3.09</v>
      </c>
      <c r="V26" s="32">
        <f>ROUND(Pop!V26/Households!V26,3)</f>
        <v>2.673</v>
      </c>
      <c r="W26" s="32">
        <f>ROUND(Pop!W26/Households!W26,3)</f>
        <v>2.8479999999999999</v>
      </c>
      <c r="X26" s="32">
        <f>ROUND(Pop!X26/Households!X26,3)</f>
        <v>3.0169999999999999</v>
      </c>
      <c r="Y26" s="32">
        <f>ROUND(Pop!Y26/Households!Y26,3)</f>
        <v>3.06</v>
      </c>
      <c r="Z26" s="32">
        <f>ROUND(Pop!Z26/Households!Z26,3)</f>
        <v>3.141</v>
      </c>
      <c r="AA26" s="32">
        <f>ROUND(Pop!AA26/Households!AA26,3)</f>
        <v>2.4969999999999999</v>
      </c>
      <c r="AB26" s="32">
        <f>ROUND(Pop!AB26/Households!AB26,3)</f>
        <v>2.5299999999999998</v>
      </c>
      <c r="AC26" s="32">
        <f>ROUND(Pop!AC26/Households!AC26,3)</f>
        <v>2.7189999999999999</v>
      </c>
      <c r="AD26" s="32">
        <f>ROUND(Pop!AD26/Households!AD26,3)</f>
        <v>2.794</v>
      </c>
      <c r="AE26" s="32">
        <f>ROUND(Pop!AE26/Households!AE26,3)</f>
        <v>2.5249999999999999</v>
      </c>
      <c r="AF26" s="32">
        <f>ROUND(Pop!AF26/Households!AF26,3)</f>
        <v>2.9369999999999998</v>
      </c>
      <c r="AG26" s="32">
        <f>ROUND(Pop!AG26/Households!AG26,3)</f>
        <v>3.04</v>
      </c>
      <c r="AH26" s="32">
        <f>ROUND(Pop!AH26/Households!AH26,3)</f>
        <v>2.8050000000000002</v>
      </c>
      <c r="AI26" s="32">
        <f>ROUND(Pop!AI26/Households!AI26,3)</f>
        <v>2.512</v>
      </c>
      <c r="AJ26" s="32">
        <f>ROUND(Pop!AJ26/Households!AJ26,3)</f>
        <v>2.5030000000000001</v>
      </c>
      <c r="AK26" s="32">
        <f>ROUND(Pop!AK26/Households!AK26,3)</f>
        <v>2.7490000000000001</v>
      </c>
      <c r="AL26" s="32">
        <f>ROUND(Pop!AL26/Households!AL26,3)</f>
        <v>2.7080000000000002</v>
      </c>
      <c r="AM26" s="32">
        <f>ROUND(Pop!AM26/Households!AM26,3)</f>
        <v>2.831</v>
      </c>
      <c r="AN26" s="32">
        <f>ROUND(Pop!AN26/Households!AN26,3)</f>
        <v>2.964</v>
      </c>
      <c r="AO26" s="32">
        <f>ROUND(Pop!AO26/Households!AO26,3)</f>
        <v>2.3879999999999999</v>
      </c>
      <c r="AP26" s="32">
        <f>ROUND(Pop!AP26/Households!AP26,3)</f>
        <v>2.694</v>
      </c>
      <c r="AQ26" s="32">
        <f>ROUND(Pop!AQ26/Households!AQ26,3)</f>
        <v>2.4670000000000001</v>
      </c>
      <c r="AR26" s="32">
        <f>ROUND(Pop!AR26/Households!AR26,3)</f>
        <v>2.7639999999999998</v>
      </c>
      <c r="AS26" s="32">
        <f>ROUND(Pop!AS26/Households!AS26,3)</f>
        <v>2.3959999999999999</v>
      </c>
      <c r="AT26" s="32">
        <f>ROUND(Pop!AT26/Households!AT26,3)</f>
        <v>2.9790000000000001</v>
      </c>
      <c r="AU26" s="32">
        <f>ROUND(Pop!AU26/Households!AU26,3)</f>
        <v>2.9209999999999998</v>
      </c>
      <c r="AV26" s="32">
        <f>ROUND(Pop!AV26/Households!AV26,3)</f>
        <v>2.95</v>
      </c>
      <c r="AW26" s="32">
        <f>ROUND(Pop!AW26/Households!AW26,3)</f>
        <v>2.76</v>
      </c>
      <c r="AX26" s="32">
        <f>ROUND(Pop!AX26/Households!AX26,3)</f>
        <v>2.6480000000000001</v>
      </c>
      <c r="AY26" s="32">
        <f>ROUND(Pop!AY26/Households!AY26,3)</f>
        <v>2.452</v>
      </c>
      <c r="AZ26" s="32">
        <f>ROUND(Pop!AZ26/Households!AZ26,3)</f>
        <v>2.3740000000000001</v>
      </c>
      <c r="BA26" s="32">
        <f>ROUND(Pop!BA26/Households!BA26,3)</f>
        <v>2.2909999999999999</v>
      </c>
      <c r="BB26" s="32">
        <f>ROUND(Pop!BB26/Households!BB26,3)</f>
        <v>2.798</v>
      </c>
      <c r="BC26" s="32">
        <f>ROUND(Pop!BC26/Households!BC26,3)</f>
        <v>2.718</v>
      </c>
      <c r="BD26" s="32">
        <f>ROUND(Pop!BD26/Households!BD26,3)</f>
        <v>2.9950000000000001</v>
      </c>
      <c r="BE26" s="32">
        <f>ROUND(Pop!BE26/Households!BE26,3)</f>
        <v>2.681</v>
      </c>
      <c r="BF26" s="32">
        <f>ROUND(Pop!BF26/Households!BF26,3)</f>
        <v>2.7650000000000001</v>
      </c>
      <c r="BG26" s="32">
        <f>ROUND(Pop!BG26/Households!BG26,3)</f>
        <v>2.2799999999999998</v>
      </c>
      <c r="BH26" s="32">
        <f>ROUND(Pop!BH26/Households!BH26,3)</f>
        <v>2.84</v>
      </c>
      <c r="BI26" s="32">
        <f>ROUND(Pop!BI26/Households!BI26,3)</f>
        <v>2.7949999999999999</v>
      </c>
      <c r="BJ26" s="32">
        <f>ROUND(Pop!BJ26/Households!BJ26,3)</f>
        <v>2.895</v>
      </c>
      <c r="BK26" s="32">
        <f>ROUND(Pop!BK26/Households!BK26,3)</f>
        <v>2.8479999999999999</v>
      </c>
      <c r="BL26" s="32">
        <f>ROUND(Pop!BL26/Households!BL26,3)</f>
        <v>4.6479999999999997</v>
      </c>
      <c r="BM26" s="32">
        <f>ROUND(Pop!BM26/Households!BM26,3)</f>
        <v>2.4540000000000002</v>
      </c>
      <c r="BN26" s="32">
        <f>ROUND(Pop!BN26/Households!BN26,3)</f>
        <v>2.8730000000000002</v>
      </c>
      <c r="BO26" s="32">
        <f>ROUND(Pop!BO26/Households!BO26,3)</f>
        <v>2.6589999999999998</v>
      </c>
      <c r="BP26" s="32">
        <f>ROUND(Pop!BP26/Households!BP26,3)</f>
        <v>2.782</v>
      </c>
      <c r="BQ26" s="40">
        <f>ROUND(Pop!BQ26/Households!BQ26,3)</f>
        <v>2.6179999999999999</v>
      </c>
      <c r="BR26" s="32">
        <f t="shared" si="1"/>
        <v>1.499999999999968E-2</v>
      </c>
      <c r="BS26" s="32"/>
      <c r="BT26" s="32"/>
      <c r="BU26" s="32">
        <f t="shared" si="0"/>
        <v>4.8000000000000043E-2</v>
      </c>
      <c r="BV26" s="43">
        <f>ROUND(Pop!BT26/Households!BT26,3)</f>
        <v>2.57</v>
      </c>
      <c r="BW26" s="32">
        <f t="shared" si="2"/>
        <v>9.9999999999988987E-4</v>
      </c>
    </row>
    <row r="27" spans="1:75">
      <c r="A27" s="15">
        <f>Households!A27</f>
        <v>1982</v>
      </c>
      <c r="B27" s="32">
        <f>ROUND(Pop!B27/Households!B27,3)</f>
        <v>2.7519999999999998</v>
      </c>
      <c r="C27" s="32">
        <f>ROUND(Pop!C27/Households!C27,3)</f>
        <v>3.5659999999999998</v>
      </c>
      <c r="D27" s="32">
        <f>ROUND(Pop!D27/Households!D27,3)</f>
        <v>2.78</v>
      </c>
      <c r="E27" s="32">
        <f>ROUND(Pop!E27/Households!E27,3)</f>
        <v>3.177</v>
      </c>
      <c r="F27" s="32">
        <f>ROUND(Pop!F27/Households!F27,3)</f>
        <v>2.6720000000000002</v>
      </c>
      <c r="G27" s="32">
        <f>ROUND(Pop!G27/Households!G27,3)</f>
        <v>2.4380000000000002</v>
      </c>
      <c r="H27" s="32">
        <f>ROUND(Pop!H27/Households!H27,3)</f>
        <v>2.8540000000000001</v>
      </c>
      <c r="I27" s="32">
        <f>ROUND(Pop!I27/Households!I27,3)</f>
        <v>2.2770000000000001</v>
      </c>
      <c r="J27" s="32">
        <f>ROUND(Pop!J27/Households!J27,3)</f>
        <v>2.3780000000000001</v>
      </c>
      <c r="K27" s="32">
        <f>ROUND(Pop!K27/Households!K27,3)</f>
        <v>3.0760000000000001</v>
      </c>
      <c r="L27" s="32">
        <f>ROUND(Pop!L27/Households!L27,3)</f>
        <v>2.5640000000000001</v>
      </c>
      <c r="M27" s="32">
        <f>ROUND(Pop!M27/Households!M27,3)</f>
        <v>2.8780000000000001</v>
      </c>
      <c r="N27" s="32">
        <f>ROUND(Pop!N27/Households!N27,3)</f>
        <v>3.0179999999999998</v>
      </c>
      <c r="O27" s="32">
        <f>ROUND(Pop!O27/Households!O27,3)</f>
        <v>2.9710000000000001</v>
      </c>
      <c r="P27" s="32">
        <f>ROUND(Pop!P27/Households!P27,3)</f>
        <v>2.7440000000000002</v>
      </c>
      <c r="Q27" s="32">
        <f>ROUND(Pop!Q27/Households!Q27,3)</f>
        <v>2.855</v>
      </c>
      <c r="R27" s="32">
        <f>ROUND(Pop!R27/Households!R27,3)</f>
        <v>2.464</v>
      </c>
      <c r="S27" s="32">
        <f>ROUND(Pop!S27/Households!S27,3)</f>
        <v>2.726</v>
      </c>
      <c r="T27" s="32">
        <f>ROUND(Pop!T27/Households!T27,3)</f>
        <v>3.4209999999999998</v>
      </c>
      <c r="U27" s="32">
        <f>ROUND(Pop!U27/Households!U27,3)</f>
        <v>3.1349999999999998</v>
      </c>
      <c r="V27" s="32">
        <f>ROUND(Pop!V27/Households!V27,3)</f>
        <v>2.677</v>
      </c>
      <c r="W27" s="32">
        <f>ROUND(Pop!W27/Households!W27,3)</f>
        <v>2.8130000000000002</v>
      </c>
      <c r="X27" s="32">
        <f>ROUND(Pop!X27/Households!X27,3)</f>
        <v>2.9980000000000002</v>
      </c>
      <c r="Y27" s="32">
        <f>ROUND(Pop!Y27/Households!Y27,3)</f>
        <v>3.129</v>
      </c>
      <c r="Z27" s="32">
        <f>ROUND(Pop!Z27/Households!Z27,3)</f>
        <v>3.161</v>
      </c>
      <c r="AA27" s="32">
        <f>ROUND(Pop!AA27/Households!AA27,3)</f>
        <v>2.4740000000000002</v>
      </c>
      <c r="AB27" s="32">
        <f>ROUND(Pop!AB27/Households!AB27,3)</f>
        <v>2.5139999999999998</v>
      </c>
      <c r="AC27" s="32">
        <f>ROUND(Pop!AC27/Households!AC27,3)</f>
        <v>2.7210000000000001</v>
      </c>
      <c r="AD27" s="32">
        <f>ROUND(Pop!AD27/Households!AD27,3)</f>
        <v>2.778</v>
      </c>
      <c r="AE27" s="32">
        <f>ROUND(Pop!AE27/Households!AE27,3)</f>
        <v>2.552</v>
      </c>
      <c r="AF27" s="32">
        <f>ROUND(Pop!AF27/Households!AF27,3)</f>
        <v>2.948</v>
      </c>
      <c r="AG27" s="32">
        <f>ROUND(Pop!AG27/Households!AG27,3)</f>
        <v>3.028</v>
      </c>
      <c r="AH27" s="32">
        <f>ROUND(Pop!AH27/Households!AH27,3)</f>
        <v>2.8</v>
      </c>
      <c r="AI27" s="32">
        <f>ROUND(Pop!AI27/Households!AI27,3)</f>
        <v>2.5179999999999998</v>
      </c>
      <c r="AJ27" s="32">
        <f>ROUND(Pop!AJ27/Households!AJ27,3)</f>
        <v>2.5369999999999999</v>
      </c>
      <c r="AK27" s="32">
        <f>ROUND(Pop!AK27/Households!AK27,3)</f>
        <v>2.7410000000000001</v>
      </c>
      <c r="AL27" s="32">
        <f>ROUND(Pop!AL27/Households!AL27,3)</f>
        <v>2.6549999999999998</v>
      </c>
      <c r="AM27" s="32">
        <f>ROUND(Pop!AM27/Households!AM27,3)</f>
        <v>2.806</v>
      </c>
      <c r="AN27" s="32">
        <f>ROUND(Pop!AN27/Households!AN27,3)</f>
        <v>2.944</v>
      </c>
      <c r="AO27" s="32">
        <f>ROUND(Pop!AO27/Households!AO27,3)</f>
        <v>2.3940000000000001</v>
      </c>
      <c r="AP27" s="32">
        <f>ROUND(Pop!AP27/Households!AP27,3)</f>
        <v>2.694</v>
      </c>
      <c r="AQ27" s="32">
        <f>ROUND(Pop!AQ27/Households!AQ27,3)</f>
        <v>2.4470000000000001</v>
      </c>
      <c r="AR27" s="32">
        <f>ROUND(Pop!AR27/Households!AR27,3)</f>
        <v>2.7610000000000001</v>
      </c>
      <c r="AS27" s="32">
        <f>ROUND(Pop!AS27/Households!AS27,3)</f>
        <v>2.371</v>
      </c>
      <c r="AT27" s="32">
        <f>ROUND(Pop!AT27/Households!AT27,3)</f>
        <v>2.9790000000000001</v>
      </c>
      <c r="AU27" s="32">
        <f>ROUND(Pop!AU27/Households!AU27,3)</f>
        <v>2.92</v>
      </c>
      <c r="AV27" s="32">
        <f>ROUND(Pop!AV27/Households!AV27,3)</f>
        <v>2.956</v>
      </c>
      <c r="AW27" s="32">
        <f>ROUND(Pop!AW27/Households!AW27,3)</f>
        <v>2.766</v>
      </c>
      <c r="AX27" s="32">
        <f>ROUND(Pop!AX27/Households!AX27,3)</f>
        <v>2.7080000000000002</v>
      </c>
      <c r="AY27" s="32">
        <f>ROUND(Pop!AY27/Households!AY27,3)</f>
        <v>2.4409999999999998</v>
      </c>
      <c r="AZ27" s="32">
        <f>ROUND(Pop!AZ27/Households!AZ27,3)</f>
        <v>2.3809999999999998</v>
      </c>
      <c r="BA27" s="32">
        <f>ROUND(Pop!BA27/Households!BA27,3)</f>
        <v>2.2890000000000001</v>
      </c>
      <c r="BB27" s="32">
        <f>ROUND(Pop!BB27/Households!BB27,3)</f>
        <v>2.8029999999999999</v>
      </c>
      <c r="BC27" s="32">
        <f>ROUND(Pop!BC27/Households!BC27,3)</f>
        <v>2.7050000000000001</v>
      </c>
      <c r="BD27" s="32">
        <f>ROUND(Pop!BD27/Households!BD27,3)</f>
        <v>2.8359999999999999</v>
      </c>
      <c r="BE27" s="32">
        <f>ROUND(Pop!BE27/Households!BE27,3)</f>
        <v>2.669</v>
      </c>
      <c r="BF27" s="32">
        <f>ROUND(Pop!BF27/Households!BF27,3)</f>
        <v>2.831</v>
      </c>
      <c r="BG27" s="32">
        <f>ROUND(Pop!BG27/Households!BG27,3)</f>
        <v>2.2949999999999999</v>
      </c>
      <c r="BH27" s="32">
        <f>ROUND(Pop!BH27/Households!BH27,3)</f>
        <v>2.8149999999999999</v>
      </c>
      <c r="BI27" s="32">
        <f>ROUND(Pop!BI27/Households!BI27,3)</f>
        <v>2.8119999999999998</v>
      </c>
      <c r="BJ27" s="32">
        <f>ROUND(Pop!BJ27/Households!BJ27,3)</f>
        <v>2.8559999999999999</v>
      </c>
      <c r="BK27" s="32">
        <f>ROUND(Pop!BK27/Households!BK27,3)</f>
        <v>2.847</v>
      </c>
      <c r="BL27" s="32">
        <f>ROUND(Pop!BL27/Households!BL27,3)</f>
        <v>5.1420000000000003</v>
      </c>
      <c r="BM27" s="32">
        <f>ROUND(Pop!BM27/Households!BM27,3)</f>
        <v>2.456</v>
      </c>
      <c r="BN27" s="32">
        <f>ROUND(Pop!BN27/Households!BN27,3)</f>
        <v>2.8580000000000001</v>
      </c>
      <c r="BO27" s="32">
        <f>ROUND(Pop!BO27/Households!BO27,3)</f>
        <v>2.6680000000000001</v>
      </c>
      <c r="BP27" s="32">
        <f>ROUND(Pop!BP27/Households!BP27,3)</f>
        <v>2.7669999999999999</v>
      </c>
      <c r="BQ27" s="40">
        <f>ROUND(Pop!BQ27/Households!BQ27,3)</f>
        <v>2.6150000000000002</v>
      </c>
      <c r="BR27" s="32">
        <f t="shared" si="1"/>
        <v>-2.9999999999996696E-3</v>
      </c>
      <c r="BS27" s="32"/>
      <c r="BT27" s="32"/>
      <c r="BU27" s="32">
        <f t="shared" si="0"/>
        <v>4.6000000000000263E-2</v>
      </c>
      <c r="BV27" s="43">
        <f>ROUND(Pop!BT27/Households!BT27,3)</f>
        <v>2.569</v>
      </c>
      <c r="BW27" s="32">
        <f t="shared" si="2"/>
        <v>-9.9999999999988987E-4</v>
      </c>
    </row>
    <row r="28" spans="1:75">
      <c r="A28" s="15">
        <f>Households!A28</f>
        <v>1983</v>
      </c>
      <c r="B28" s="32">
        <f>ROUND(Pop!B28/Households!B28,3)</f>
        <v>2.7290000000000001</v>
      </c>
      <c r="C28" s="32">
        <f>ROUND(Pop!C28/Households!C28,3)</f>
        <v>3.5609999999999999</v>
      </c>
      <c r="D28" s="32">
        <f>ROUND(Pop!D28/Households!D28,3)</f>
        <v>2.7770000000000001</v>
      </c>
      <c r="E28" s="32">
        <f>ROUND(Pop!E28/Households!E28,3)</f>
        <v>3.448</v>
      </c>
      <c r="F28" s="32">
        <f>ROUND(Pop!F28/Households!F28,3)</f>
        <v>2.6709999999999998</v>
      </c>
      <c r="G28" s="32">
        <f>ROUND(Pop!G28/Households!G28,3)</f>
        <v>2.4350000000000001</v>
      </c>
      <c r="H28" s="32">
        <f>ROUND(Pop!H28/Households!H28,3)</f>
        <v>2.88</v>
      </c>
      <c r="I28" s="32">
        <f>ROUND(Pop!I28/Households!I28,3)</f>
        <v>2.266</v>
      </c>
      <c r="J28" s="32">
        <f>ROUND(Pop!J28/Households!J28,3)</f>
        <v>2.3559999999999999</v>
      </c>
      <c r="K28" s="32">
        <f>ROUND(Pop!K28/Households!K28,3)</f>
        <v>3.0710000000000002</v>
      </c>
      <c r="L28" s="32">
        <f>ROUND(Pop!L28/Households!L28,3)</f>
        <v>2.5859999999999999</v>
      </c>
      <c r="M28" s="32">
        <f>ROUND(Pop!M28/Households!M28,3)</f>
        <v>2.855</v>
      </c>
      <c r="N28" s="32">
        <f>ROUND(Pop!N28/Households!N28,3)</f>
        <v>3.0110000000000001</v>
      </c>
      <c r="O28" s="32">
        <f>ROUND(Pop!O28/Households!O28,3)</f>
        <v>2.9750000000000001</v>
      </c>
      <c r="P28" s="32">
        <f>ROUND(Pop!P28/Households!P28,3)</f>
        <v>2.7360000000000002</v>
      </c>
      <c r="Q28" s="32">
        <f>ROUND(Pop!Q28/Households!Q28,3)</f>
        <v>2.835</v>
      </c>
      <c r="R28" s="32">
        <f>ROUND(Pop!R28/Households!R28,3)</f>
        <v>2.4540000000000002</v>
      </c>
      <c r="S28" s="32">
        <f>ROUND(Pop!S28/Households!S28,3)</f>
        <v>2.726</v>
      </c>
      <c r="T28" s="32">
        <f>ROUND(Pop!T28/Households!T28,3)</f>
        <v>3.3690000000000002</v>
      </c>
      <c r="U28" s="32">
        <f>ROUND(Pop!U28/Households!U28,3)</f>
        <v>3.194</v>
      </c>
      <c r="V28" s="32">
        <f>ROUND(Pop!V28/Households!V28,3)</f>
        <v>2.673</v>
      </c>
      <c r="W28" s="32">
        <f>ROUND(Pop!W28/Households!W28,3)</f>
        <v>2.7989999999999999</v>
      </c>
      <c r="X28" s="32">
        <f>ROUND(Pop!X28/Households!X28,3)</f>
        <v>2.9780000000000002</v>
      </c>
      <c r="Y28" s="32">
        <f>ROUND(Pop!Y28/Households!Y28,3)</f>
        <v>3.137</v>
      </c>
      <c r="Z28" s="32">
        <f>ROUND(Pop!Z28/Households!Z28,3)</f>
        <v>3.177</v>
      </c>
      <c r="AA28" s="32">
        <f>ROUND(Pop!AA28/Households!AA28,3)</f>
        <v>2.476</v>
      </c>
      <c r="AB28" s="32">
        <f>ROUND(Pop!AB28/Households!AB28,3)</f>
        <v>2.4870000000000001</v>
      </c>
      <c r="AC28" s="32">
        <f>ROUND(Pop!AC28/Households!AC28,3)</f>
        <v>2.7160000000000002</v>
      </c>
      <c r="AD28" s="32">
        <f>ROUND(Pop!AD28/Households!AD28,3)</f>
        <v>2.762</v>
      </c>
      <c r="AE28" s="32">
        <f>ROUND(Pop!AE28/Households!AE28,3)</f>
        <v>2.5310000000000001</v>
      </c>
      <c r="AF28" s="32">
        <f>ROUND(Pop!AF28/Households!AF28,3)</f>
        <v>2.9279999999999999</v>
      </c>
      <c r="AG28" s="32">
        <f>ROUND(Pop!AG28/Households!AG28,3)</f>
        <v>3.0009999999999999</v>
      </c>
      <c r="AH28" s="32">
        <f>ROUND(Pop!AH28/Households!AH28,3)</f>
        <v>2.8119999999999998</v>
      </c>
      <c r="AI28" s="32">
        <f>ROUND(Pop!AI28/Households!AI28,3)</f>
        <v>2.5019999999999998</v>
      </c>
      <c r="AJ28" s="32">
        <f>ROUND(Pop!AJ28/Households!AJ28,3)</f>
        <v>2.556</v>
      </c>
      <c r="AK28" s="32">
        <f>ROUND(Pop!AK28/Households!AK28,3)</f>
        <v>2.7389999999999999</v>
      </c>
      <c r="AL28" s="32">
        <f>ROUND(Pop!AL28/Households!AL28,3)</f>
        <v>2.6920000000000002</v>
      </c>
      <c r="AM28" s="32">
        <f>ROUND(Pop!AM28/Households!AM28,3)</f>
        <v>2.8839999999999999</v>
      </c>
      <c r="AN28" s="32">
        <f>ROUND(Pop!AN28/Households!AN28,3)</f>
        <v>2.9239999999999999</v>
      </c>
      <c r="AO28" s="32">
        <f>ROUND(Pop!AO28/Households!AO28,3)</f>
        <v>2.4159999999999999</v>
      </c>
      <c r="AP28" s="32">
        <f>ROUND(Pop!AP28/Households!AP28,3)</f>
        <v>2.6819999999999999</v>
      </c>
      <c r="AQ28" s="32">
        <f>ROUND(Pop!AQ28/Households!AQ28,3)</f>
        <v>2.4449999999999998</v>
      </c>
      <c r="AR28" s="32">
        <f>ROUND(Pop!AR28/Households!AR28,3)</f>
        <v>2.7530000000000001</v>
      </c>
      <c r="AS28" s="32">
        <f>ROUND(Pop!AS28/Households!AS28,3)</f>
        <v>2.3559999999999999</v>
      </c>
      <c r="AT28" s="32">
        <f>ROUND(Pop!AT28/Households!AT28,3)</f>
        <v>2.944</v>
      </c>
      <c r="AU28" s="32">
        <f>ROUND(Pop!AU28/Households!AU28,3)</f>
        <v>2.9260000000000002</v>
      </c>
      <c r="AV28" s="32">
        <f>ROUND(Pop!AV28/Households!AV28,3)</f>
        <v>2.9849999999999999</v>
      </c>
      <c r="AW28" s="32">
        <f>ROUND(Pop!AW28/Households!AW28,3)</f>
        <v>2.76</v>
      </c>
      <c r="AX28" s="32">
        <f>ROUND(Pop!AX28/Households!AX28,3)</f>
        <v>2.6709999999999998</v>
      </c>
      <c r="AY28" s="32">
        <f>ROUND(Pop!AY28/Households!AY28,3)</f>
        <v>2.4409999999999998</v>
      </c>
      <c r="AZ28" s="32">
        <f>ROUND(Pop!AZ28/Households!AZ28,3)</f>
        <v>2.4009999999999998</v>
      </c>
      <c r="BA28" s="32">
        <f>ROUND(Pop!BA28/Households!BA28,3)</f>
        <v>2.294</v>
      </c>
      <c r="BB28" s="32">
        <f>ROUND(Pop!BB28/Households!BB28,3)</f>
        <v>2.802</v>
      </c>
      <c r="BC28" s="32">
        <f>ROUND(Pop!BC28/Households!BC28,3)</f>
        <v>2.6890000000000001</v>
      </c>
      <c r="BD28" s="32">
        <f>ROUND(Pop!BD28/Households!BD28,3)</f>
        <v>2.758</v>
      </c>
      <c r="BE28" s="32">
        <f>ROUND(Pop!BE28/Households!BE28,3)</f>
        <v>2.6859999999999999</v>
      </c>
      <c r="BF28" s="32">
        <f>ROUND(Pop!BF28/Households!BF28,3)</f>
        <v>2.8370000000000002</v>
      </c>
      <c r="BG28" s="32">
        <f>ROUND(Pop!BG28/Households!BG28,3)</f>
        <v>2.2869999999999999</v>
      </c>
      <c r="BH28" s="32">
        <f>ROUND(Pop!BH28/Households!BH28,3)</f>
        <v>2.8239999999999998</v>
      </c>
      <c r="BI28" s="32">
        <f>ROUND(Pop!BI28/Households!BI28,3)</f>
        <v>2.7930000000000001</v>
      </c>
      <c r="BJ28" s="32">
        <f>ROUND(Pop!BJ28/Households!BJ28,3)</f>
        <v>2.8090000000000002</v>
      </c>
      <c r="BK28" s="32">
        <f>ROUND(Pop!BK28/Households!BK28,3)</f>
        <v>2.8370000000000002</v>
      </c>
      <c r="BL28" s="32">
        <f>ROUND(Pop!BL28/Households!BL28,3)</f>
        <v>4.6840000000000002</v>
      </c>
      <c r="BM28" s="32">
        <f>ROUND(Pop!BM28/Households!BM28,3)</f>
        <v>2.464</v>
      </c>
      <c r="BN28" s="32">
        <f>ROUND(Pop!BN28/Households!BN28,3)</f>
        <v>2.863</v>
      </c>
      <c r="BO28" s="32">
        <f>ROUND(Pop!BO28/Households!BO28,3)</f>
        <v>2.69</v>
      </c>
      <c r="BP28" s="32">
        <f>ROUND(Pop!BP28/Households!BP28,3)</f>
        <v>2.7450000000000001</v>
      </c>
      <c r="BQ28" s="40">
        <f>ROUND(Pop!BQ28/Households!BQ28,3)</f>
        <v>2.6120000000000001</v>
      </c>
      <c r="BR28" s="32">
        <f t="shared" si="1"/>
        <v>-3.0000000000001137E-3</v>
      </c>
      <c r="BS28" s="32"/>
      <c r="BT28" s="32"/>
      <c r="BU28" s="32">
        <f t="shared" si="0"/>
        <v>4.3000000000000149E-2</v>
      </c>
      <c r="BV28" s="43">
        <f>ROUND(Pop!BT28/Households!BT28,3)</f>
        <v>2.569</v>
      </c>
      <c r="BW28" s="32">
        <f t="shared" si="2"/>
        <v>0</v>
      </c>
    </row>
    <row r="29" spans="1:75">
      <c r="A29" s="15">
        <f>Households!A29</f>
        <v>1984</v>
      </c>
      <c r="B29" s="32">
        <f>ROUND(Pop!B29/Households!B29,3)</f>
        <v>2.702</v>
      </c>
      <c r="C29" s="32">
        <f>ROUND(Pop!C29/Households!C29,3)</f>
        <v>3.548</v>
      </c>
      <c r="D29" s="32">
        <f>ROUND(Pop!D29/Households!D29,3)</f>
        <v>2.7490000000000001</v>
      </c>
      <c r="E29" s="32">
        <f>ROUND(Pop!E29/Households!E29,3)</f>
        <v>3.3730000000000002</v>
      </c>
      <c r="F29" s="32">
        <f>ROUND(Pop!F29/Households!F29,3)</f>
        <v>2.6349999999999998</v>
      </c>
      <c r="G29" s="32">
        <f>ROUND(Pop!G29/Households!G29,3)</f>
        <v>2.4279999999999999</v>
      </c>
      <c r="H29" s="32">
        <f>ROUND(Pop!H29/Households!H29,3)</f>
        <v>2.8610000000000002</v>
      </c>
      <c r="I29" s="32">
        <f>ROUND(Pop!I29/Households!I29,3)</f>
        <v>2.2480000000000002</v>
      </c>
      <c r="J29" s="32">
        <f>ROUND(Pop!J29/Households!J29,3)</f>
        <v>2.3479999999999999</v>
      </c>
      <c r="K29" s="32">
        <f>ROUND(Pop!K29/Households!K29,3)</f>
        <v>3.0339999999999998</v>
      </c>
      <c r="L29" s="32">
        <f>ROUND(Pop!L29/Households!L29,3)</f>
        <v>2.544</v>
      </c>
      <c r="M29" s="32">
        <f>ROUND(Pop!M29/Households!M29,3)</f>
        <v>2.8530000000000002</v>
      </c>
      <c r="N29" s="32">
        <f>ROUND(Pop!N29/Households!N29,3)</f>
        <v>2.9769999999999999</v>
      </c>
      <c r="O29" s="32">
        <f>ROUND(Pop!O29/Households!O29,3)</f>
        <v>2.9540000000000002</v>
      </c>
      <c r="P29" s="32">
        <f>ROUND(Pop!P29/Households!P29,3)</f>
        <v>2.7210000000000001</v>
      </c>
      <c r="Q29" s="32">
        <f>ROUND(Pop!Q29/Households!Q29,3)</f>
        <v>2.8210000000000002</v>
      </c>
      <c r="R29" s="32">
        <f>ROUND(Pop!R29/Households!R29,3)</f>
        <v>2.4289999999999998</v>
      </c>
      <c r="S29" s="32">
        <f>ROUND(Pop!S29/Households!S29,3)</f>
        <v>2.665</v>
      </c>
      <c r="T29" s="32">
        <f>ROUND(Pop!T29/Households!T29,3)</f>
        <v>3.3460000000000001</v>
      </c>
      <c r="U29" s="32">
        <f>ROUND(Pop!U29/Households!U29,3)</f>
        <v>3.044</v>
      </c>
      <c r="V29" s="32">
        <f>ROUND(Pop!V29/Households!V29,3)</f>
        <v>2.6549999999999998</v>
      </c>
      <c r="W29" s="32">
        <f>ROUND(Pop!W29/Households!W29,3)</f>
        <v>2.7749999999999999</v>
      </c>
      <c r="X29" s="32">
        <f>ROUND(Pop!X29/Households!X29,3)</f>
        <v>2.964</v>
      </c>
      <c r="Y29" s="32">
        <f>ROUND(Pop!Y29/Households!Y29,3)</f>
        <v>3.1709999999999998</v>
      </c>
      <c r="Z29" s="32">
        <f>ROUND(Pop!Z29/Households!Z29,3)</f>
        <v>3.1389999999999998</v>
      </c>
      <c r="AA29" s="32">
        <f>ROUND(Pop!AA29/Households!AA29,3)</f>
        <v>2.448</v>
      </c>
      <c r="AB29" s="32">
        <f>ROUND(Pop!AB29/Households!AB29,3)</f>
        <v>2.4660000000000002</v>
      </c>
      <c r="AC29" s="32">
        <f>ROUND(Pop!AC29/Households!AC29,3)</f>
        <v>2.6840000000000002</v>
      </c>
      <c r="AD29" s="32">
        <f>ROUND(Pop!AD29/Households!AD29,3)</f>
        <v>2.7450000000000001</v>
      </c>
      <c r="AE29" s="32">
        <f>ROUND(Pop!AE29/Households!AE29,3)</f>
        <v>2.5129999999999999</v>
      </c>
      <c r="AF29" s="32">
        <f>ROUND(Pop!AF29/Households!AF29,3)</f>
        <v>2.9079999999999999</v>
      </c>
      <c r="AG29" s="32">
        <f>ROUND(Pop!AG29/Households!AG29,3)</f>
        <v>2.9870000000000001</v>
      </c>
      <c r="AH29" s="32">
        <f>ROUND(Pop!AH29/Households!AH29,3)</f>
        <v>2.863</v>
      </c>
      <c r="AI29" s="32">
        <f>ROUND(Pop!AI29/Households!AI29,3)</f>
        <v>2.4929999999999999</v>
      </c>
      <c r="AJ29" s="32">
        <f>ROUND(Pop!AJ29/Households!AJ29,3)</f>
        <v>2.5430000000000001</v>
      </c>
      <c r="AK29" s="32">
        <f>ROUND(Pop!AK29/Households!AK29,3)</f>
        <v>2.7130000000000001</v>
      </c>
      <c r="AL29" s="32">
        <f>ROUND(Pop!AL29/Households!AL29,3)</f>
        <v>2.6850000000000001</v>
      </c>
      <c r="AM29" s="32">
        <f>ROUND(Pop!AM29/Households!AM29,3)</f>
        <v>2.8780000000000001</v>
      </c>
      <c r="AN29" s="32">
        <f>ROUND(Pop!AN29/Households!AN29,3)</f>
        <v>2.9180000000000001</v>
      </c>
      <c r="AO29" s="32">
        <f>ROUND(Pop!AO29/Households!AO29,3)</f>
        <v>2.4</v>
      </c>
      <c r="AP29" s="32">
        <f>ROUND(Pop!AP29/Households!AP29,3)</f>
        <v>2.641</v>
      </c>
      <c r="AQ29" s="32">
        <f>ROUND(Pop!AQ29/Households!AQ29,3)</f>
        <v>2.4409999999999998</v>
      </c>
      <c r="AR29" s="32">
        <f>ROUND(Pop!AR29/Households!AR29,3)</f>
        <v>2.7589999999999999</v>
      </c>
      <c r="AS29" s="32">
        <f>ROUND(Pop!AS29/Households!AS29,3)</f>
        <v>2.363</v>
      </c>
      <c r="AT29" s="32">
        <f>ROUND(Pop!AT29/Households!AT29,3)</f>
        <v>2.9249999999999998</v>
      </c>
      <c r="AU29" s="32">
        <f>ROUND(Pop!AU29/Households!AU29,3)</f>
        <v>2.923</v>
      </c>
      <c r="AV29" s="32">
        <f>ROUND(Pop!AV29/Households!AV29,3)</f>
        <v>2.99</v>
      </c>
      <c r="AW29" s="32">
        <f>ROUND(Pop!AW29/Households!AW29,3)</f>
        <v>2.7570000000000001</v>
      </c>
      <c r="AX29" s="32">
        <f>ROUND(Pop!AX29/Households!AX29,3)</f>
        <v>2.6629999999999998</v>
      </c>
      <c r="AY29" s="32">
        <f>ROUND(Pop!AY29/Households!AY29,3)</f>
        <v>2.4279999999999999</v>
      </c>
      <c r="AZ29" s="32">
        <f>ROUND(Pop!AZ29/Households!AZ29,3)</f>
        <v>2.3849999999999998</v>
      </c>
      <c r="BA29" s="32">
        <f>ROUND(Pop!BA29/Households!BA29,3)</f>
        <v>2.2869999999999999</v>
      </c>
      <c r="BB29" s="32">
        <f>ROUND(Pop!BB29/Households!BB29,3)</f>
        <v>2.7759999999999998</v>
      </c>
      <c r="BC29" s="32">
        <f>ROUND(Pop!BC29/Households!BC29,3)</f>
        <v>2.6760000000000002</v>
      </c>
      <c r="BD29" s="32">
        <f>ROUND(Pop!BD29/Households!BD29,3)</f>
        <v>2.6869999999999998</v>
      </c>
      <c r="BE29" s="32">
        <f>ROUND(Pop!BE29/Households!BE29,3)</f>
        <v>2.629</v>
      </c>
      <c r="BF29" s="32">
        <f>ROUND(Pop!BF29/Households!BF29,3)</f>
        <v>2.8380000000000001</v>
      </c>
      <c r="BG29" s="32">
        <f>ROUND(Pop!BG29/Households!BG29,3)</f>
        <v>2.2690000000000001</v>
      </c>
      <c r="BH29" s="32">
        <f>ROUND(Pop!BH29/Households!BH29,3)</f>
        <v>2.8010000000000002</v>
      </c>
      <c r="BI29" s="32">
        <f>ROUND(Pop!BI29/Households!BI29,3)</f>
        <v>2.786</v>
      </c>
      <c r="BJ29" s="32">
        <f>ROUND(Pop!BJ29/Households!BJ29,3)</f>
        <v>2.7850000000000001</v>
      </c>
      <c r="BK29" s="32">
        <f>ROUND(Pop!BK29/Households!BK29,3)</f>
        <v>2.8210000000000002</v>
      </c>
      <c r="BL29" s="32">
        <f>ROUND(Pop!BL29/Households!BL29,3)</f>
        <v>4.5039999999999996</v>
      </c>
      <c r="BM29" s="32">
        <f>ROUND(Pop!BM29/Households!BM29,3)</f>
        <v>2.4550000000000001</v>
      </c>
      <c r="BN29" s="32">
        <f>ROUND(Pop!BN29/Households!BN29,3)</f>
        <v>2.9420000000000002</v>
      </c>
      <c r="BO29" s="32">
        <f>ROUND(Pop!BO29/Households!BO29,3)</f>
        <v>2.6459999999999999</v>
      </c>
      <c r="BP29" s="32">
        <f>ROUND(Pop!BP29/Households!BP29,3)</f>
        <v>2.72</v>
      </c>
      <c r="BQ29" s="40">
        <f>ROUND(Pop!BQ29/Households!BQ29,3)</f>
        <v>2.5979999999999999</v>
      </c>
      <c r="BR29" s="32">
        <f t="shared" si="1"/>
        <v>-1.4000000000000234E-2</v>
      </c>
      <c r="BS29" s="32"/>
      <c r="BT29" s="32"/>
      <c r="BU29" s="32">
        <f t="shared" si="0"/>
        <v>4.1999999999999815E-2</v>
      </c>
      <c r="BV29" s="43">
        <f>ROUND(Pop!BT29/Households!BT29,3)</f>
        <v>2.556</v>
      </c>
      <c r="BW29" s="32">
        <f t="shared" si="2"/>
        <v>-1.2999999999999901E-2</v>
      </c>
    </row>
    <row r="30" spans="1:75">
      <c r="A30" s="15">
        <f>Households!A30</f>
        <v>1985</v>
      </c>
      <c r="B30" s="32">
        <f>ROUND(Pop!B30/Households!B30,3)</f>
        <v>2.68</v>
      </c>
      <c r="C30" s="32">
        <f>ROUND(Pop!C30/Households!C30,3)</f>
        <v>3.5030000000000001</v>
      </c>
      <c r="D30" s="32">
        <f>ROUND(Pop!D30/Households!D30,3)</f>
        <v>2.6760000000000002</v>
      </c>
      <c r="E30" s="32">
        <f>ROUND(Pop!E30/Households!E30,3)</f>
        <v>3.3570000000000002</v>
      </c>
      <c r="F30" s="32">
        <f>ROUND(Pop!F30/Households!F30,3)</f>
        <v>2.6190000000000002</v>
      </c>
      <c r="G30" s="32">
        <f>ROUND(Pop!G30/Households!G30,3)</f>
        <v>2.4260000000000002</v>
      </c>
      <c r="H30" s="32">
        <f>ROUND(Pop!H30/Households!H30,3)</f>
        <v>2.8530000000000002</v>
      </c>
      <c r="I30" s="32">
        <f>ROUND(Pop!I30/Households!I30,3)</f>
        <v>2.2559999999999998</v>
      </c>
      <c r="J30" s="32">
        <f>ROUND(Pop!J30/Households!J30,3)</f>
        <v>2.3319999999999999</v>
      </c>
      <c r="K30" s="32">
        <f>ROUND(Pop!K30/Households!K30,3)</f>
        <v>3.0089999999999999</v>
      </c>
      <c r="L30" s="32">
        <f>ROUND(Pop!L30/Households!L30,3)</f>
        <v>2.532</v>
      </c>
      <c r="M30" s="32">
        <f>ROUND(Pop!M30/Households!M30,3)</f>
        <v>2.835</v>
      </c>
      <c r="N30" s="32">
        <f>ROUND(Pop!N30/Households!N30,3)</f>
        <v>2.9929999999999999</v>
      </c>
      <c r="O30" s="32">
        <f>ROUND(Pop!O30/Households!O30,3)</f>
        <v>2.952</v>
      </c>
      <c r="P30" s="32">
        <f>ROUND(Pop!P30/Households!P30,3)</f>
        <v>2.6949999999999998</v>
      </c>
      <c r="Q30" s="32">
        <f>ROUND(Pop!Q30/Households!Q30,3)</f>
        <v>2.7930000000000001</v>
      </c>
      <c r="R30" s="32">
        <f>ROUND(Pop!R30/Households!R30,3)</f>
        <v>2.4329999999999998</v>
      </c>
      <c r="S30" s="32">
        <f>ROUND(Pop!S30/Households!S30,3)</f>
        <v>2.633</v>
      </c>
      <c r="T30" s="32">
        <f>ROUND(Pop!T30/Households!T30,3)</f>
        <v>3.2839999999999998</v>
      </c>
      <c r="U30" s="32">
        <f>ROUND(Pop!U30/Households!U30,3)</f>
        <v>3.0070000000000001</v>
      </c>
      <c r="V30" s="32">
        <f>ROUND(Pop!V30/Households!V30,3)</f>
        <v>2.6930000000000001</v>
      </c>
      <c r="W30" s="32">
        <f>ROUND(Pop!W30/Households!W30,3)</f>
        <v>2.758</v>
      </c>
      <c r="X30" s="32">
        <f>ROUND(Pop!X30/Households!X30,3)</f>
        <v>2.9529999999999998</v>
      </c>
      <c r="Y30" s="32">
        <f>ROUND(Pop!Y30/Households!Y30,3)</f>
        <v>3.1629999999999998</v>
      </c>
      <c r="Z30" s="32">
        <f>ROUND(Pop!Z30/Households!Z30,3)</f>
        <v>3.1389999999999998</v>
      </c>
      <c r="AA30" s="32">
        <f>ROUND(Pop!AA30/Households!AA30,3)</f>
        <v>2.431</v>
      </c>
      <c r="AB30" s="32">
        <f>ROUND(Pop!AB30/Households!AB30,3)</f>
        <v>2.4569999999999999</v>
      </c>
      <c r="AC30" s="32">
        <f>ROUND(Pop!AC30/Households!AC30,3)</f>
        <v>2.6720000000000002</v>
      </c>
      <c r="AD30" s="32">
        <f>ROUND(Pop!AD30/Households!AD30,3)</f>
        <v>2.7240000000000002</v>
      </c>
      <c r="AE30" s="32">
        <f>ROUND(Pop!AE30/Households!AE30,3)</f>
        <v>2.5009999999999999</v>
      </c>
      <c r="AF30" s="32">
        <f>ROUND(Pop!AF30/Households!AF30,3)</f>
        <v>2.9119999999999999</v>
      </c>
      <c r="AG30" s="32">
        <f>ROUND(Pop!AG30/Households!AG30,3)</f>
        <v>2.9529999999999998</v>
      </c>
      <c r="AH30" s="32">
        <f>ROUND(Pop!AH30/Households!AH30,3)</f>
        <v>2.9089999999999998</v>
      </c>
      <c r="AI30" s="32">
        <f>ROUND(Pop!AI30/Households!AI30,3)</f>
        <v>2.4940000000000002</v>
      </c>
      <c r="AJ30" s="32">
        <f>ROUND(Pop!AJ30/Households!AJ30,3)</f>
        <v>2.54</v>
      </c>
      <c r="AK30" s="32">
        <f>ROUND(Pop!AK30/Households!AK30,3)</f>
        <v>2.6819999999999999</v>
      </c>
      <c r="AL30" s="32">
        <f>ROUND(Pop!AL30/Households!AL30,3)</f>
        <v>2.6469999999999998</v>
      </c>
      <c r="AM30" s="32">
        <f>ROUND(Pop!AM30/Households!AM30,3)</f>
        <v>2.9049999999999998</v>
      </c>
      <c r="AN30" s="32">
        <f>ROUND(Pop!AN30/Households!AN30,3)</f>
        <v>2.8889999999999998</v>
      </c>
      <c r="AO30" s="32">
        <f>ROUND(Pop!AO30/Households!AO30,3)</f>
        <v>2.3889999999999998</v>
      </c>
      <c r="AP30" s="32">
        <f>ROUND(Pop!AP30/Households!AP30,3)</f>
        <v>2.6339999999999999</v>
      </c>
      <c r="AQ30" s="32">
        <f>ROUND(Pop!AQ30/Households!AQ30,3)</f>
        <v>2.4159999999999999</v>
      </c>
      <c r="AR30" s="32">
        <f>ROUND(Pop!AR30/Households!AR30,3)</f>
        <v>2.7629999999999999</v>
      </c>
      <c r="AS30" s="32">
        <f>ROUND(Pop!AS30/Households!AS30,3)</f>
        <v>2.3769999999999998</v>
      </c>
      <c r="AT30" s="32">
        <f>ROUND(Pop!AT30/Households!AT30,3)</f>
        <v>2.9140000000000001</v>
      </c>
      <c r="AU30" s="32">
        <f>ROUND(Pop!AU30/Households!AU30,3)</f>
        <v>2.9</v>
      </c>
      <c r="AV30" s="32">
        <f>ROUND(Pop!AV30/Households!AV30,3)</f>
        <v>3.0059999999999998</v>
      </c>
      <c r="AW30" s="32">
        <f>ROUND(Pop!AW30/Households!AW30,3)</f>
        <v>2.738</v>
      </c>
      <c r="AX30" s="32">
        <f>ROUND(Pop!AX30/Households!AX30,3)</f>
        <v>2.6659999999999999</v>
      </c>
      <c r="AY30" s="32">
        <f>ROUND(Pop!AY30/Households!AY30,3)</f>
        <v>2.4169999999999998</v>
      </c>
      <c r="AZ30" s="32">
        <f>ROUND(Pop!AZ30/Households!AZ30,3)</f>
        <v>2.3849999999999998</v>
      </c>
      <c r="BA30" s="32">
        <f>ROUND(Pop!BA30/Households!BA30,3)</f>
        <v>2.282</v>
      </c>
      <c r="BB30" s="32">
        <f>ROUND(Pop!BB30/Households!BB30,3)</f>
        <v>2.758</v>
      </c>
      <c r="BC30" s="32">
        <f>ROUND(Pop!BC30/Households!BC30,3)</f>
        <v>2.6619999999999999</v>
      </c>
      <c r="BD30" s="32">
        <f>ROUND(Pop!BD30/Households!BD30,3)</f>
        <v>2.5739999999999998</v>
      </c>
      <c r="BE30" s="32">
        <f>ROUND(Pop!BE30/Households!BE30,3)</f>
        <v>2.6360000000000001</v>
      </c>
      <c r="BF30" s="32">
        <f>ROUND(Pop!BF30/Households!BF30,3)</f>
        <v>2.903</v>
      </c>
      <c r="BG30" s="32">
        <f>ROUND(Pop!BG30/Households!BG30,3)</f>
        <v>2.2589999999999999</v>
      </c>
      <c r="BH30" s="32">
        <f>ROUND(Pop!BH30/Households!BH30,3)</f>
        <v>2.7610000000000001</v>
      </c>
      <c r="BI30" s="32">
        <f>ROUND(Pop!BI30/Households!BI30,3)</f>
        <v>2.7429999999999999</v>
      </c>
      <c r="BJ30" s="32">
        <f>ROUND(Pop!BJ30/Households!BJ30,3)</f>
        <v>2.7480000000000002</v>
      </c>
      <c r="BK30" s="32">
        <f>ROUND(Pop!BK30/Households!BK30,3)</f>
        <v>2.8039999999999998</v>
      </c>
      <c r="BL30" s="32">
        <f>ROUND(Pop!BL30/Households!BL30,3)</f>
        <v>4.41</v>
      </c>
      <c r="BM30" s="32">
        <f>ROUND(Pop!BM30/Households!BM30,3)</f>
        <v>2.4529999999999998</v>
      </c>
      <c r="BN30" s="32">
        <f>ROUND(Pop!BN30/Households!BN30,3)</f>
        <v>2.9460000000000002</v>
      </c>
      <c r="BO30" s="32">
        <f>ROUND(Pop!BO30/Households!BO30,3)</f>
        <v>2.6110000000000002</v>
      </c>
      <c r="BP30" s="32">
        <f>ROUND(Pop!BP30/Households!BP30,3)</f>
        <v>2.702</v>
      </c>
      <c r="BQ30" s="40">
        <f>ROUND(Pop!BQ30/Households!BQ30,3)</f>
        <v>2.5870000000000002</v>
      </c>
      <c r="BR30" s="32">
        <f t="shared" si="1"/>
        <v>-1.0999999999999677E-2</v>
      </c>
      <c r="BS30" s="32"/>
      <c r="BT30" s="32"/>
      <c r="BU30" s="32">
        <f t="shared" si="0"/>
        <v>4.3000000000000149E-2</v>
      </c>
      <c r="BV30" s="43">
        <f>ROUND(Pop!BT30/Households!BT30,3)</f>
        <v>2.544</v>
      </c>
      <c r="BW30" s="32">
        <f t="shared" si="2"/>
        <v>-1.2000000000000011E-2</v>
      </c>
    </row>
    <row r="31" spans="1:75">
      <c r="A31" s="15">
        <f>Households!A31</f>
        <v>1986</v>
      </c>
      <c r="B31" s="32">
        <f>ROUND(Pop!B31/Households!B31,3)</f>
        <v>2.6549999999999998</v>
      </c>
      <c r="C31" s="32">
        <f>ROUND(Pop!C31/Households!C31,3)</f>
        <v>3.47</v>
      </c>
      <c r="D31" s="32">
        <f>ROUND(Pop!D31/Households!D31,3)</f>
        <v>2.6360000000000001</v>
      </c>
      <c r="E31" s="32">
        <f>ROUND(Pop!E31/Households!E31,3)</f>
        <v>3.2690000000000001</v>
      </c>
      <c r="F31" s="32">
        <f>ROUND(Pop!F31/Households!F31,3)</f>
        <v>2.5920000000000001</v>
      </c>
      <c r="G31" s="32">
        <f>ROUND(Pop!G31/Households!G31,3)</f>
        <v>2.419</v>
      </c>
      <c r="H31" s="32">
        <f>ROUND(Pop!H31/Households!H31,3)</f>
        <v>2.86</v>
      </c>
      <c r="I31" s="32">
        <f>ROUND(Pop!I31/Households!I31,3)</f>
        <v>2.2570000000000001</v>
      </c>
      <c r="J31" s="32">
        <f>ROUND(Pop!J31/Households!J31,3)</f>
        <v>2.3450000000000002</v>
      </c>
      <c r="K31" s="32">
        <f>ROUND(Pop!K31/Households!K31,3)</f>
        <v>2.9689999999999999</v>
      </c>
      <c r="L31" s="32">
        <f>ROUND(Pop!L31/Households!L31,3)</f>
        <v>2.5409999999999999</v>
      </c>
      <c r="M31" s="32">
        <f>ROUND(Pop!M31/Households!M31,3)</f>
        <v>2.8130000000000002</v>
      </c>
      <c r="N31" s="32">
        <f>ROUND(Pop!N31/Households!N31,3)</f>
        <v>2.97</v>
      </c>
      <c r="O31" s="32">
        <f>ROUND(Pop!O31/Households!O31,3)</f>
        <v>2.9</v>
      </c>
      <c r="P31" s="32">
        <f>ROUND(Pop!P31/Households!P31,3)</f>
        <v>2.6680000000000001</v>
      </c>
      <c r="Q31" s="32">
        <f>ROUND(Pop!Q31/Households!Q31,3)</f>
        <v>2.8159999999999998</v>
      </c>
      <c r="R31" s="32">
        <f>ROUND(Pop!R31/Households!R31,3)</f>
        <v>2.4039999999999999</v>
      </c>
      <c r="S31" s="32">
        <f>ROUND(Pop!S31/Households!S31,3)</f>
        <v>2.593</v>
      </c>
      <c r="T31" s="32">
        <f>ROUND(Pop!T31/Households!T31,3)</f>
        <v>3.2360000000000002</v>
      </c>
      <c r="U31" s="32">
        <f>ROUND(Pop!U31/Households!U31,3)</f>
        <v>2.9620000000000002</v>
      </c>
      <c r="V31" s="32">
        <f>ROUND(Pop!V31/Households!V31,3)</f>
        <v>2.6840000000000002</v>
      </c>
      <c r="W31" s="32">
        <f>ROUND(Pop!W31/Households!W31,3)</f>
        <v>2.7330000000000001</v>
      </c>
      <c r="X31" s="32">
        <f>ROUND(Pop!X31/Households!X31,3)</f>
        <v>2.9380000000000002</v>
      </c>
      <c r="Y31" s="32">
        <f>ROUND(Pop!Y31/Households!Y31,3)</f>
        <v>3.242</v>
      </c>
      <c r="Z31" s="32">
        <f>ROUND(Pop!Z31/Households!Z31,3)</f>
        <v>3.194</v>
      </c>
      <c r="AA31" s="32">
        <f>ROUND(Pop!AA31/Households!AA31,3)</f>
        <v>2.415</v>
      </c>
      <c r="AB31" s="32">
        <f>ROUND(Pop!AB31/Households!AB31,3)</f>
        <v>2.4430000000000001</v>
      </c>
      <c r="AC31" s="32">
        <f>ROUND(Pop!AC31/Households!AC31,3)</f>
        <v>2.6480000000000001</v>
      </c>
      <c r="AD31" s="32">
        <f>ROUND(Pop!AD31/Households!AD31,3)</f>
        <v>2.6949999999999998</v>
      </c>
      <c r="AE31" s="32">
        <f>ROUND(Pop!AE31/Households!AE31,3)</f>
        <v>2.4689999999999999</v>
      </c>
      <c r="AF31" s="32">
        <f>ROUND(Pop!AF31/Households!AF31,3)</f>
        <v>2.8879999999999999</v>
      </c>
      <c r="AG31" s="32">
        <f>ROUND(Pop!AG31/Households!AG31,3)</f>
        <v>2.9260000000000002</v>
      </c>
      <c r="AH31" s="32">
        <f>ROUND(Pop!AH31/Households!AH31,3)</f>
        <v>2.9649999999999999</v>
      </c>
      <c r="AI31" s="32">
        <f>ROUND(Pop!AI31/Households!AI31,3)</f>
        <v>2.4580000000000002</v>
      </c>
      <c r="AJ31" s="32">
        <f>ROUND(Pop!AJ31/Households!AJ31,3)</f>
        <v>2.528</v>
      </c>
      <c r="AK31" s="32">
        <f>ROUND(Pop!AK31/Households!AK31,3)</f>
        <v>2.6680000000000001</v>
      </c>
      <c r="AL31" s="32">
        <f>ROUND(Pop!AL31/Households!AL31,3)</f>
        <v>2.621</v>
      </c>
      <c r="AM31" s="32">
        <f>ROUND(Pop!AM31/Households!AM31,3)</f>
        <v>2.9</v>
      </c>
      <c r="AN31" s="32">
        <f>ROUND(Pop!AN31/Households!AN31,3)</f>
        <v>2.8889999999999998</v>
      </c>
      <c r="AO31" s="32">
        <f>ROUND(Pop!AO31/Households!AO31,3)</f>
        <v>2.3719999999999999</v>
      </c>
      <c r="AP31" s="32">
        <f>ROUND(Pop!AP31/Households!AP31,3)</f>
        <v>2.6059999999999999</v>
      </c>
      <c r="AQ31" s="32">
        <f>ROUND(Pop!AQ31/Households!AQ31,3)</f>
        <v>2.4279999999999999</v>
      </c>
      <c r="AR31" s="32">
        <f>ROUND(Pop!AR31/Households!AR31,3)</f>
        <v>2.7730000000000001</v>
      </c>
      <c r="AS31" s="32">
        <f>ROUND(Pop!AS31/Households!AS31,3)</f>
        <v>2.3660000000000001</v>
      </c>
      <c r="AT31" s="32">
        <f>ROUND(Pop!AT31/Households!AT31,3)</f>
        <v>2.8889999999999998</v>
      </c>
      <c r="AU31" s="32">
        <f>ROUND(Pop!AU31/Households!AU31,3)</f>
        <v>2.8980000000000001</v>
      </c>
      <c r="AV31" s="32">
        <f>ROUND(Pop!AV31/Households!AV31,3)</f>
        <v>2.9239999999999999</v>
      </c>
      <c r="AW31" s="32">
        <f>ROUND(Pop!AW31/Households!AW31,3)</f>
        <v>2.738</v>
      </c>
      <c r="AX31" s="32">
        <f>ROUND(Pop!AX31/Households!AX31,3)</f>
        <v>2.66</v>
      </c>
      <c r="AY31" s="32">
        <f>ROUND(Pop!AY31/Households!AY31,3)</f>
        <v>2.4119999999999999</v>
      </c>
      <c r="AZ31" s="32">
        <f>ROUND(Pop!AZ31/Households!AZ31,3)</f>
        <v>2.3730000000000002</v>
      </c>
      <c r="BA31" s="32">
        <f>ROUND(Pop!BA31/Households!BA31,3)</f>
        <v>2.2719999999999998</v>
      </c>
      <c r="BB31" s="32">
        <f>ROUND(Pop!BB31/Households!BB31,3)</f>
        <v>2.7280000000000002</v>
      </c>
      <c r="BC31" s="32">
        <f>ROUND(Pop!BC31/Households!BC31,3)</f>
        <v>2.6560000000000001</v>
      </c>
      <c r="BD31" s="32">
        <f>ROUND(Pop!BD31/Households!BD31,3)</f>
        <v>2.5219999999999998</v>
      </c>
      <c r="BE31" s="32">
        <f>ROUND(Pop!BE31/Households!BE31,3)</f>
        <v>2.6480000000000001</v>
      </c>
      <c r="BF31" s="32">
        <f>ROUND(Pop!BF31/Households!BF31,3)</f>
        <v>2.911</v>
      </c>
      <c r="BG31" s="32">
        <f>ROUND(Pop!BG31/Households!BG31,3)</f>
        <v>2.2480000000000002</v>
      </c>
      <c r="BH31" s="32">
        <f>ROUND(Pop!BH31/Households!BH31,3)</f>
        <v>2.758</v>
      </c>
      <c r="BI31" s="32">
        <f>ROUND(Pop!BI31/Households!BI31,3)</f>
        <v>2.7280000000000002</v>
      </c>
      <c r="BJ31" s="32">
        <f>ROUND(Pop!BJ31/Households!BJ31,3)</f>
        <v>2.742</v>
      </c>
      <c r="BK31" s="32">
        <f>ROUND(Pop!BK31/Households!BK31,3)</f>
        <v>2.79</v>
      </c>
      <c r="BL31" s="32">
        <f>ROUND(Pop!BL31/Households!BL31,3)</f>
        <v>4.2450000000000001</v>
      </c>
      <c r="BM31" s="32">
        <f>ROUND(Pop!BM31/Households!BM31,3)</f>
        <v>2.4550000000000001</v>
      </c>
      <c r="BN31" s="32">
        <f>ROUND(Pop!BN31/Households!BN31,3)</f>
        <v>2.8620000000000001</v>
      </c>
      <c r="BO31" s="32">
        <f>ROUND(Pop!BO31/Households!BO31,3)</f>
        <v>2.58</v>
      </c>
      <c r="BP31" s="32">
        <f>ROUND(Pop!BP31/Households!BP31,3)</f>
        <v>2.6920000000000002</v>
      </c>
      <c r="BQ31" s="40">
        <f>ROUND(Pop!BQ31/Households!BQ31,3)</f>
        <v>2.577</v>
      </c>
      <c r="BR31" s="32">
        <f t="shared" si="1"/>
        <v>-1.0000000000000231E-2</v>
      </c>
      <c r="BS31" s="32"/>
      <c r="BT31" s="32"/>
      <c r="BU31" s="32">
        <f t="shared" si="0"/>
        <v>4.4999999999999929E-2</v>
      </c>
      <c r="BV31" s="43">
        <f>ROUND(Pop!BT31/Households!BT31,3)</f>
        <v>2.532</v>
      </c>
      <c r="BW31" s="32">
        <f t="shared" si="2"/>
        <v>-1.2000000000000011E-2</v>
      </c>
    </row>
    <row r="32" spans="1:75">
      <c r="A32" s="15">
        <f>Households!A32</f>
        <v>1987</v>
      </c>
      <c r="B32" s="32">
        <f>ROUND(Pop!B32/Households!B32,3)</f>
        <v>2.6280000000000001</v>
      </c>
      <c r="C32" s="32">
        <f>ROUND(Pop!C32/Households!C32,3)</f>
        <v>3.4390000000000001</v>
      </c>
      <c r="D32" s="32">
        <f>ROUND(Pop!D32/Households!D32,3)</f>
        <v>2.6179999999999999</v>
      </c>
      <c r="E32" s="32">
        <f>ROUND(Pop!E32/Households!E32,3)</f>
        <v>3.2959999999999998</v>
      </c>
      <c r="F32" s="32">
        <f>ROUND(Pop!F32/Households!F32,3)</f>
        <v>2.5750000000000002</v>
      </c>
      <c r="G32" s="32">
        <f>ROUND(Pop!G32/Households!G32,3)</f>
        <v>2.41</v>
      </c>
      <c r="H32" s="32">
        <f>ROUND(Pop!H32/Households!H32,3)</f>
        <v>2.8660000000000001</v>
      </c>
      <c r="I32" s="32">
        <f>ROUND(Pop!I32/Households!I32,3)</f>
        <v>2.2559999999999998</v>
      </c>
      <c r="J32" s="32">
        <f>ROUND(Pop!J32/Households!J32,3)</f>
        <v>2.3260000000000001</v>
      </c>
      <c r="K32" s="32">
        <f>ROUND(Pop!K32/Households!K32,3)</f>
        <v>2.9569999999999999</v>
      </c>
      <c r="L32" s="32">
        <f>ROUND(Pop!L32/Households!L32,3)</f>
        <v>2.532</v>
      </c>
      <c r="M32" s="32">
        <f>ROUND(Pop!M32/Households!M32,3)</f>
        <v>2.7989999999999999</v>
      </c>
      <c r="N32" s="32">
        <f>ROUND(Pop!N32/Households!N32,3)</f>
        <v>2.9630000000000001</v>
      </c>
      <c r="O32" s="32">
        <f>ROUND(Pop!O32/Households!O32,3)</f>
        <v>2.83</v>
      </c>
      <c r="P32" s="32">
        <f>ROUND(Pop!P32/Households!P32,3)</f>
        <v>2.6469999999999998</v>
      </c>
      <c r="Q32" s="32">
        <f>ROUND(Pop!Q32/Households!Q32,3)</f>
        <v>2.7789999999999999</v>
      </c>
      <c r="R32" s="32">
        <f>ROUND(Pop!R32/Households!R32,3)</f>
        <v>2.41</v>
      </c>
      <c r="S32" s="32">
        <f>ROUND(Pop!S32/Households!S32,3)</f>
        <v>2.5579999999999998</v>
      </c>
      <c r="T32" s="32">
        <f>ROUND(Pop!T32/Households!T32,3)</f>
        <v>3.1880000000000002</v>
      </c>
      <c r="U32" s="32">
        <f>ROUND(Pop!U32/Households!U32,3)</f>
        <v>2.899</v>
      </c>
      <c r="V32" s="32">
        <f>ROUND(Pop!V32/Households!V32,3)</f>
        <v>2.649</v>
      </c>
      <c r="W32" s="32">
        <f>ROUND(Pop!W32/Households!W32,3)</f>
        <v>2.7189999999999999</v>
      </c>
      <c r="X32" s="32">
        <f>ROUND(Pop!X32/Households!X32,3)</f>
        <v>2.9460000000000002</v>
      </c>
      <c r="Y32" s="32">
        <f>ROUND(Pop!Y32/Households!Y32,3)</f>
        <v>3.1960000000000002</v>
      </c>
      <c r="Z32" s="32">
        <f>ROUND(Pop!Z32/Households!Z32,3)</f>
        <v>3.161</v>
      </c>
      <c r="AA32" s="32">
        <f>ROUND(Pop!AA32/Households!AA32,3)</f>
        <v>2.4119999999999999</v>
      </c>
      <c r="AB32" s="32">
        <f>ROUND(Pop!AB32/Households!AB32,3)</f>
        <v>2.4060000000000001</v>
      </c>
      <c r="AC32" s="32">
        <f>ROUND(Pop!AC32/Households!AC32,3)</f>
        <v>2.6280000000000001</v>
      </c>
      <c r="AD32" s="32">
        <f>ROUND(Pop!AD32/Households!AD32,3)</f>
        <v>2.6720000000000002</v>
      </c>
      <c r="AE32" s="32">
        <f>ROUND(Pop!AE32/Households!AE32,3)</f>
        <v>2.4660000000000002</v>
      </c>
      <c r="AF32" s="32">
        <f>ROUND(Pop!AF32/Households!AF32,3)</f>
        <v>2.911</v>
      </c>
      <c r="AG32" s="32">
        <f>ROUND(Pop!AG32/Households!AG32,3)</f>
        <v>2.9089999999999998</v>
      </c>
      <c r="AH32" s="32">
        <f>ROUND(Pop!AH32/Households!AH32,3)</f>
        <v>3.149</v>
      </c>
      <c r="AI32" s="32">
        <f>ROUND(Pop!AI32/Households!AI32,3)</f>
        <v>2.4249999999999998</v>
      </c>
      <c r="AJ32" s="32">
        <f>ROUND(Pop!AJ32/Households!AJ32,3)</f>
        <v>2.4940000000000002</v>
      </c>
      <c r="AK32" s="32">
        <f>ROUND(Pop!AK32/Households!AK32,3)</f>
        <v>2.6619999999999999</v>
      </c>
      <c r="AL32" s="32">
        <f>ROUND(Pop!AL32/Households!AL32,3)</f>
        <v>2.589</v>
      </c>
      <c r="AM32" s="32">
        <f>ROUND(Pop!AM32/Households!AM32,3)</f>
        <v>2.9249999999999998</v>
      </c>
      <c r="AN32" s="32">
        <f>ROUND(Pop!AN32/Households!AN32,3)</f>
        <v>2.8719999999999999</v>
      </c>
      <c r="AO32" s="32">
        <f>ROUND(Pop!AO32/Households!AO32,3)</f>
        <v>2.3660000000000001</v>
      </c>
      <c r="AP32" s="32">
        <f>ROUND(Pop!AP32/Households!AP32,3)</f>
        <v>2.581</v>
      </c>
      <c r="AQ32" s="32">
        <f>ROUND(Pop!AQ32/Households!AQ32,3)</f>
        <v>2.41</v>
      </c>
      <c r="AR32" s="32">
        <f>ROUND(Pop!AR32/Households!AR32,3)</f>
        <v>2.7759999999999998</v>
      </c>
      <c r="AS32" s="32">
        <f>ROUND(Pop!AS32/Households!AS32,3)</f>
        <v>2.355</v>
      </c>
      <c r="AT32" s="32">
        <f>ROUND(Pop!AT32/Households!AT32,3)</f>
        <v>2.87</v>
      </c>
      <c r="AU32" s="32">
        <f>ROUND(Pop!AU32/Households!AU32,3)</f>
        <v>2.86</v>
      </c>
      <c r="AV32" s="32">
        <f>ROUND(Pop!AV32/Households!AV32,3)</f>
        <v>2.9460000000000002</v>
      </c>
      <c r="AW32" s="32">
        <f>ROUND(Pop!AW32/Households!AW32,3)</f>
        <v>2.7120000000000002</v>
      </c>
      <c r="AX32" s="32">
        <f>ROUND(Pop!AX32/Households!AX32,3)</f>
        <v>2.677</v>
      </c>
      <c r="AY32" s="32">
        <f>ROUND(Pop!AY32/Households!AY32,3)</f>
        <v>2.3929999999999998</v>
      </c>
      <c r="AZ32" s="32">
        <f>ROUND(Pop!AZ32/Households!AZ32,3)</f>
        <v>2.36</v>
      </c>
      <c r="BA32" s="32">
        <f>ROUND(Pop!BA32/Households!BA32,3)</f>
        <v>2.2669999999999999</v>
      </c>
      <c r="BB32" s="32">
        <f>ROUND(Pop!BB32/Households!BB32,3)</f>
        <v>2.6970000000000001</v>
      </c>
      <c r="BC32" s="32">
        <f>ROUND(Pop!BC32/Households!BC32,3)</f>
        <v>2.629</v>
      </c>
      <c r="BD32" s="32">
        <f>ROUND(Pop!BD32/Households!BD32,3)</f>
        <v>2.4929999999999999</v>
      </c>
      <c r="BE32" s="32">
        <f>ROUND(Pop!BE32/Households!BE32,3)</f>
        <v>2.6339999999999999</v>
      </c>
      <c r="BF32" s="32">
        <f>ROUND(Pop!BF32/Households!BF32,3)</f>
        <v>2.8450000000000002</v>
      </c>
      <c r="BG32" s="32">
        <f>ROUND(Pop!BG32/Households!BG32,3)</f>
        <v>2.2360000000000002</v>
      </c>
      <c r="BH32" s="32">
        <f>ROUND(Pop!BH32/Households!BH32,3)</f>
        <v>2.746</v>
      </c>
      <c r="BI32" s="32">
        <f>ROUND(Pop!BI32/Households!BI32,3)</f>
        <v>2.694</v>
      </c>
      <c r="BJ32" s="32">
        <f>ROUND(Pop!BJ32/Households!BJ32,3)</f>
        <v>2.7130000000000001</v>
      </c>
      <c r="BK32" s="32">
        <f>ROUND(Pop!BK32/Households!BK32,3)</f>
        <v>2.77</v>
      </c>
      <c r="BL32" s="32">
        <f>ROUND(Pop!BL32/Households!BL32,3)</f>
        <v>4.2130000000000001</v>
      </c>
      <c r="BM32" s="32">
        <f>ROUND(Pop!BM32/Households!BM32,3)</f>
        <v>2.456</v>
      </c>
      <c r="BN32" s="32">
        <f>ROUND(Pop!BN32/Households!BN32,3)</f>
        <v>2.85</v>
      </c>
      <c r="BO32" s="32">
        <f>ROUND(Pop!BO32/Households!BO32,3)</f>
        <v>2.5430000000000001</v>
      </c>
      <c r="BP32" s="32">
        <f>ROUND(Pop!BP32/Households!BP32,3)</f>
        <v>2.71</v>
      </c>
      <c r="BQ32" s="40">
        <f>ROUND(Pop!BQ32/Households!BQ32,3)</f>
        <v>2.5630000000000002</v>
      </c>
      <c r="BR32" s="32">
        <f t="shared" si="1"/>
        <v>-1.399999999999979E-2</v>
      </c>
      <c r="BS32" s="32"/>
      <c r="BT32" s="32"/>
      <c r="BU32" s="32">
        <f t="shared" si="0"/>
        <v>4.5000000000000373E-2</v>
      </c>
      <c r="BV32" s="43">
        <f>ROUND(Pop!BT32/Households!BT32,3)</f>
        <v>2.5179999999999998</v>
      </c>
      <c r="BW32" s="32">
        <f t="shared" si="2"/>
        <v>-1.4000000000000234E-2</v>
      </c>
    </row>
    <row r="33" spans="1:78">
      <c r="A33" s="15">
        <f>Households!A33</f>
        <v>1988</v>
      </c>
      <c r="B33" s="32">
        <f>ROUND(Pop!B33/Households!B33,3)</f>
        <v>2.6040000000000001</v>
      </c>
      <c r="C33" s="32">
        <f>ROUND(Pop!C33/Households!C33,3)</f>
        <v>3.3969999999999998</v>
      </c>
      <c r="D33" s="32">
        <f>ROUND(Pop!D33/Households!D33,3)</f>
        <v>2.6080000000000001</v>
      </c>
      <c r="E33" s="32">
        <f>ROUND(Pop!E33/Households!E33,3)</f>
        <v>3.2879999999999998</v>
      </c>
      <c r="F33" s="32">
        <f>ROUND(Pop!F33/Households!F33,3)</f>
        <v>2.5489999999999999</v>
      </c>
      <c r="G33" s="32">
        <f>ROUND(Pop!G33/Households!G33,3)</f>
        <v>2.4009999999999998</v>
      </c>
      <c r="H33" s="32">
        <f>ROUND(Pop!H33/Households!H33,3)</f>
        <v>2.734</v>
      </c>
      <c r="I33" s="32">
        <f>ROUND(Pop!I33/Households!I33,3)</f>
        <v>2.254</v>
      </c>
      <c r="J33" s="32">
        <f>ROUND(Pop!J33/Households!J33,3)</f>
        <v>2.3079999999999998</v>
      </c>
      <c r="K33" s="32">
        <f>ROUND(Pop!K33/Households!K33,3)</f>
        <v>2.9049999999999998</v>
      </c>
      <c r="L33" s="32">
        <f>ROUND(Pop!L33/Households!L33,3)</f>
        <v>2.5219999999999998</v>
      </c>
      <c r="M33" s="32">
        <f>ROUND(Pop!M33/Households!M33,3)</f>
        <v>2.786</v>
      </c>
      <c r="N33" s="32">
        <f>ROUND(Pop!N33/Households!N33,3)</f>
        <v>2.9449999999999998</v>
      </c>
      <c r="O33" s="32">
        <f>ROUND(Pop!O33/Households!O33,3)</f>
        <v>2.7669999999999999</v>
      </c>
      <c r="P33" s="32">
        <f>ROUND(Pop!P33/Households!P33,3)</f>
        <v>2.6339999999999999</v>
      </c>
      <c r="Q33" s="32">
        <f>ROUND(Pop!Q33/Households!Q33,3)</f>
        <v>2.7389999999999999</v>
      </c>
      <c r="R33" s="32">
        <f>ROUND(Pop!R33/Households!R33,3)</f>
        <v>2.4220000000000002</v>
      </c>
      <c r="S33" s="32">
        <f>ROUND(Pop!S33/Households!S33,3)</f>
        <v>2.5259999999999998</v>
      </c>
      <c r="T33" s="32">
        <f>ROUND(Pop!T33/Households!T33,3)</f>
        <v>3.1589999999999998</v>
      </c>
      <c r="U33" s="32">
        <f>ROUND(Pop!U33/Households!U33,3)</f>
        <v>2.968</v>
      </c>
      <c r="V33" s="32">
        <f>ROUND(Pop!V33/Households!V33,3)</f>
        <v>2.6179999999999999</v>
      </c>
      <c r="W33" s="32">
        <f>ROUND(Pop!W33/Households!W33,3)</f>
        <v>2.6840000000000002</v>
      </c>
      <c r="X33" s="32">
        <f>ROUND(Pop!X33/Households!X33,3)</f>
        <v>3.0529999999999999</v>
      </c>
      <c r="Y33" s="32">
        <f>ROUND(Pop!Y33/Households!Y33,3)</f>
        <v>3.1339999999999999</v>
      </c>
      <c r="Z33" s="32">
        <f>ROUND(Pop!Z33/Households!Z33,3)</f>
        <v>3.1150000000000002</v>
      </c>
      <c r="AA33" s="32">
        <f>ROUND(Pop!AA33/Households!AA33,3)</f>
        <v>2.411</v>
      </c>
      <c r="AB33" s="32">
        <f>ROUND(Pop!AB33/Households!AB33,3)</f>
        <v>2.375</v>
      </c>
      <c r="AC33" s="32">
        <f>ROUND(Pop!AC33/Households!AC33,3)</f>
        <v>2.5979999999999999</v>
      </c>
      <c r="AD33" s="32">
        <f>ROUND(Pop!AD33/Households!AD33,3)</f>
        <v>2.6720000000000002</v>
      </c>
      <c r="AE33" s="32">
        <f>ROUND(Pop!AE33/Households!AE33,3)</f>
        <v>2.4409999999999998</v>
      </c>
      <c r="AF33" s="32">
        <f>ROUND(Pop!AF33/Households!AF33,3)</f>
        <v>2.891</v>
      </c>
      <c r="AG33" s="32">
        <f>ROUND(Pop!AG33/Households!AG33,3)</f>
        <v>2.8940000000000001</v>
      </c>
      <c r="AH33" s="32">
        <f>ROUND(Pop!AH33/Households!AH33,3)</f>
        <v>3.1850000000000001</v>
      </c>
      <c r="AI33" s="32">
        <f>ROUND(Pop!AI33/Households!AI33,3)</f>
        <v>2.4129999999999998</v>
      </c>
      <c r="AJ33" s="32">
        <f>ROUND(Pop!AJ33/Households!AJ33,3)</f>
        <v>2.4670000000000001</v>
      </c>
      <c r="AK33" s="32">
        <f>ROUND(Pop!AK33/Households!AK33,3)</f>
        <v>2.63</v>
      </c>
      <c r="AL33" s="32">
        <f>ROUND(Pop!AL33/Households!AL33,3)</f>
        <v>2.58</v>
      </c>
      <c r="AM33" s="32">
        <f>ROUND(Pop!AM33/Households!AM33,3)</f>
        <v>2.8380000000000001</v>
      </c>
      <c r="AN33" s="32">
        <f>ROUND(Pop!AN33/Households!AN33,3)</f>
        <v>2.859</v>
      </c>
      <c r="AO33" s="32">
        <f>ROUND(Pop!AO33/Households!AO33,3)</f>
        <v>2.3460000000000001</v>
      </c>
      <c r="AP33" s="32">
        <f>ROUND(Pop!AP33/Households!AP33,3)</f>
        <v>2.5470000000000002</v>
      </c>
      <c r="AQ33" s="32">
        <f>ROUND(Pop!AQ33/Households!AQ33,3)</f>
        <v>2.3969999999999998</v>
      </c>
      <c r="AR33" s="32">
        <f>ROUND(Pop!AR33/Households!AR33,3)</f>
        <v>2.7869999999999999</v>
      </c>
      <c r="AS33" s="32">
        <f>ROUND(Pop!AS33/Households!AS33,3)</f>
        <v>2.3199999999999998</v>
      </c>
      <c r="AT33" s="32">
        <f>ROUND(Pop!AT33/Households!AT33,3)</f>
        <v>2.8170000000000002</v>
      </c>
      <c r="AU33" s="32">
        <f>ROUND(Pop!AU33/Households!AU33,3)</f>
        <v>2.7959999999999998</v>
      </c>
      <c r="AV33" s="32">
        <f>ROUND(Pop!AV33/Households!AV33,3)</f>
        <v>2.915</v>
      </c>
      <c r="AW33" s="32">
        <f>ROUND(Pop!AW33/Households!AW33,3)</f>
        <v>2.6709999999999998</v>
      </c>
      <c r="AX33" s="32">
        <f>ROUND(Pop!AX33/Households!AX33,3)</f>
        <v>2.7189999999999999</v>
      </c>
      <c r="AY33" s="32">
        <f>ROUND(Pop!AY33/Households!AY33,3)</f>
        <v>2.38</v>
      </c>
      <c r="AZ33" s="32">
        <f>ROUND(Pop!AZ33/Households!AZ33,3)</f>
        <v>2.3439999999999999</v>
      </c>
      <c r="BA33" s="32">
        <f>ROUND(Pop!BA33/Households!BA33,3)</f>
        <v>2.258</v>
      </c>
      <c r="BB33" s="32">
        <f>ROUND(Pop!BB33/Households!BB33,3)</f>
        <v>2.6659999999999999</v>
      </c>
      <c r="BC33" s="32">
        <f>ROUND(Pop!BC33/Households!BC33,3)</f>
        <v>2.6120000000000001</v>
      </c>
      <c r="BD33" s="32">
        <f>ROUND(Pop!BD33/Households!BD33,3)</f>
        <v>2.44</v>
      </c>
      <c r="BE33" s="32">
        <f>ROUND(Pop!BE33/Households!BE33,3)</f>
        <v>2.62</v>
      </c>
      <c r="BF33" s="32">
        <f>ROUND(Pop!BF33/Households!BF33,3)</f>
        <v>2.879</v>
      </c>
      <c r="BG33" s="32">
        <f>ROUND(Pop!BG33/Households!BG33,3)</f>
        <v>2.2200000000000002</v>
      </c>
      <c r="BH33" s="32">
        <f>ROUND(Pop!BH33/Households!BH33,3)</f>
        <v>2.746</v>
      </c>
      <c r="BI33" s="32">
        <f>ROUND(Pop!BI33/Households!BI33,3)</f>
        <v>2.6440000000000001</v>
      </c>
      <c r="BJ33" s="32">
        <f>ROUND(Pop!BJ33/Households!BJ33,3)</f>
        <v>2.6859999999999999</v>
      </c>
      <c r="BK33" s="32">
        <f>ROUND(Pop!BK33/Households!BK33,3)</f>
        <v>2.7450000000000001</v>
      </c>
      <c r="BL33" s="32">
        <f>ROUND(Pop!BL33/Households!BL33,3)</f>
        <v>3.891</v>
      </c>
      <c r="BM33" s="32">
        <f>ROUND(Pop!BM33/Households!BM33,3)</f>
        <v>2.4420000000000002</v>
      </c>
      <c r="BN33" s="32">
        <f>ROUND(Pop!BN33/Households!BN33,3)</f>
        <v>2.827</v>
      </c>
      <c r="BO33" s="32">
        <f>ROUND(Pop!BO33/Households!BO33,3)</f>
        <v>2.5230000000000001</v>
      </c>
      <c r="BP33" s="32">
        <f>ROUND(Pop!BP33/Households!BP33,3)</f>
        <v>2.6829999999999998</v>
      </c>
      <c r="BQ33" s="40">
        <f>ROUND(Pop!BQ33/Households!BQ33,3)</f>
        <v>2.5470000000000002</v>
      </c>
      <c r="BR33" s="32">
        <f t="shared" si="1"/>
        <v>-1.6000000000000014E-2</v>
      </c>
      <c r="BS33" s="32"/>
      <c r="BT33" s="32"/>
      <c r="BU33" s="32">
        <f t="shared" si="0"/>
        <v>4.6000000000000263E-2</v>
      </c>
      <c r="BV33" s="43">
        <f>ROUND(Pop!BT33/Households!BT33,3)</f>
        <v>2.5009999999999999</v>
      </c>
      <c r="BW33" s="32">
        <f t="shared" si="2"/>
        <v>-1.6999999999999904E-2</v>
      </c>
    </row>
    <row r="34" spans="1:78">
      <c r="A34" s="15">
        <f>Households!A34</f>
        <v>1989</v>
      </c>
      <c r="B34" s="32">
        <f>ROUND(Pop!B34/Households!B34,3)</f>
        <v>2.5819999999999999</v>
      </c>
      <c r="C34" s="32">
        <f>ROUND(Pop!C34/Households!C34,3)</f>
        <v>3.3580000000000001</v>
      </c>
      <c r="D34" s="32">
        <f>ROUND(Pop!D34/Households!D34,3)</f>
        <v>2.581</v>
      </c>
      <c r="E34" s="32">
        <f>ROUND(Pop!E34/Households!E34,3)</f>
        <v>3.2440000000000002</v>
      </c>
      <c r="F34" s="32">
        <f>ROUND(Pop!F34/Households!F34,3)</f>
        <v>2.5150000000000001</v>
      </c>
      <c r="G34" s="32">
        <f>ROUND(Pop!G34/Households!G34,3)</f>
        <v>2.3919999999999999</v>
      </c>
      <c r="H34" s="32">
        <f>ROUND(Pop!H34/Households!H34,3)</f>
        <v>2.8170000000000002</v>
      </c>
      <c r="I34" s="32">
        <f>ROUND(Pop!I34/Households!I34,3)</f>
        <v>2.254</v>
      </c>
      <c r="J34" s="32">
        <f>ROUND(Pop!J34/Households!J34,3)</f>
        <v>2.319</v>
      </c>
      <c r="K34" s="32">
        <f>ROUND(Pop!K34/Households!K34,3)</f>
        <v>2.9089999999999998</v>
      </c>
      <c r="L34" s="32">
        <f>ROUND(Pop!L34/Households!L34,3)</f>
        <v>2.4830000000000001</v>
      </c>
      <c r="M34" s="32">
        <f>ROUND(Pop!M34/Households!M34,3)</f>
        <v>2.7610000000000001</v>
      </c>
      <c r="N34" s="32">
        <f>ROUND(Pop!N34/Households!N34,3)</f>
        <v>2.8980000000000001</v>
      </c>
      <c r="O34" s="32">
        <f>ROUND(Pop!O34/Households!O34,3)</f>
        <v>2.7130000000000001</v>
      </c>
      <c r="P34" s="32">
        <f>ROUND(Pop!P34/Households!P34,3)</f>
        <v>2.6160000000000001</v>
      </c>
      <c r="Q34" s="32">
        <f>ROUND(Pop!Q34/Households!Q34,3)</f>
        <v>2.6960000000000002</v>
      </c>
      <c r="R34" s="32">
        <f>ROUND(Pop!R34/Households!R34,3)</f>
        <v>2.431</v>
      </c>
      <c r="S34" s="32">
        <f>ROUND(Pop!S34/Households!S34,3)</f>
        <v>2.5</v>
      </c>
      <c r="T34" s="32">
        <f>ROUND(Pop!T34/Households!T34,3)</f>
        <v>3.0990000000000002</v>
      </c>
      <c r="U34" s="32">
        <f>ROUND(Pop!U34/Households!U34,3)</f>
        <v>2.931</v>
      </c>
      <c r="V34" s="32">
        <f>ROUND(Pop!V34/Households!V34,3)</f>
        <v>2.597</v>
      </c>
      <c r="W34" s="32">
        <f>ROUND(Pop!W34/Households!W34,3)</f>
        <v>2.6469999999999998</v>
      </c>
      <c r="X34" s="32">
        <f>ROUND(Pop!X34/Households!X34,3)</f>
        <v>3.1459999999999999</v>
      </c>
      <c r="Y34" s="32">
        <f>ROUND(Pop!Y34/Households!Y34,3)</f>
        <v>3.0859999999999999</v>
      </c>
      <c r="Z34" s="32">
        <f>ROUND(Pop!Z34/Households!Z34,3)</f>
        <v>3.0859999999999999</v>
      </c>
      <c r="AA34" s="32">
        <f>ROUND(Pop!AA34/Households!AA34,3)</f>
        <v>2.3959999999999999</v>
      </c>
      <c r="AB34" s="32">
        <f>ROUND(Pop!AB34/Households!AB34,3)</f>
        <v>2.3450000000000002</v>
      </c>
      <c r="AC34" s="32">
        <f>ROUND(Pop!AC34/Households!AC34,3)</f>
        <v>2.5819999999999999</v>
      </c>
      <c r="AD34" s="32">
        <f>ROUND(Pop!AD34/Households!AD34,3)</f>
        <v>2.7010000000000001</v>
      </c>
      <c r="AE34" s="32">
        <f>ROUND(Pop!AE34/Households!AE34,3)</f>
        <v>2.42</v>
      </c>
      <c r="AF34" s="32">
        <f>ROUND(Pop!AF34/Households!AF34,3)</f>
        <v>2.87</v>
      </c>
      <c r="AG34" s="32">
        <f>ROUND(Pop!AG34/Households!AG34,3)</f>
        <v>2.8719999999999999</v>
      </c>
      <c r="AH34" s="32">
        <f>ROUND(Pop!AH34/Households!AH34,3)</f>
        <v>3.19</v>
      </c>
      <c r="AI34" s="32">
        <f>ROUND(Pop!AI34/Households!AI34,3)</f>
        <v>2.4</v>
      </c>
      <c r="AJ34" s="32">
        <f>ROUND(Pop!AJ34/Households!AJ34,3)</f>
        <v>2.427</v>
      </c>
      <c r="AK34" s="32">
        <f>ROUND(Pop!AK34/Households!AK34,3)</f>
        <v>2.6</v>
      </c>
      <c r="AL34" s="32">
        <f>ROUND(Pop!AL34/Households!AL34,3)</f>
        <v>2.585</v>
      </c>
      <c r="AM34" s="32">
        <f>ROUND(Pop!AM34/Households!AM34,3)</f>
        <v>3.004</v>
      </c>
      <c r="AN34" s="32">
        <f>ROUND(Pop!AN34/Households!AN34,3)</f>
        <v>2.899</v>
      </c>
      <c r="AO34" s="32">
        <f>ROUND(Pop!AO34/Households!AO34,3)</f>
        <v>2.3319999999999999</v>
      </c>
      <c r="AP34" s="32">
        <f>ROUND(Pop!AP34/Households!AP34,3)</f>
        <v>2.5230000000000001</v>
      </c>
      <c r="AQ34" s="32">
        <f>ROUND(Pop!AQ34/Households!AQ34,3)</f>
        <v>2.3839999999999999</v>
      </c>
      <c r="AR34" s="32">
        <f>ROUND(Pop!AR34/Households!AR34,3)</f>
        <v>2.7949999999999999</v>
      </c>
      <c r="AS34" s="32">
        <f>ROUND(Pop!AS34/Households!AS34,3)</f>
        <v>2.339</v>
      </c>
      <c r="AT34" s="32">
        <f>ROUND(Pop!AT34/Households!AT34,3)</f>
        <v>2.7890000000000001</v>
      </c>
      <c r="AU34" s="32">
        <f>ROUND(Pop!AU34/Households!AU34,3)</f>
        <v>2.7410000000000001</v>
      </c>
      <c r="AV34" s="32">
        <f>ROUND(Pop!AV34/Households!AV34,3)</f>
        <v>2.899</v>
      </c>
      <c r="AW34" s="32">
        <f>ROUND(Pop!AW34/Households!AW34,3)</f>
        <v>2.6720000000000002</v>
      </c>
      <c r="AX34" s="32">
        <f>ROUND(Pop!AX34/Households!AX34,3)</f>
        <v>2.7850000000000001</v>
      </c>
      <c r="AY34" s="32">
        <f>ROUND(Pop!AY34/Households!AY34,3)</f>
        <v>2.375</v>
      </c>
      <c r="AZ34" s="32">
        <f>ROUND(Pop!AZ34/Households!AZ34,3)</f>
        <v>2.33</v>
      </c>
      <c r="BA34" s="32">
        <f>ROUND(Pop!BA34/Households!BA34,3)</f>
        <v>2.2429999999999999</v>
      </c>
      <c r="BB34" s="32">
        <f>ROUND(Pop!BB34/Households!BB34,3)</f>
        <v>2.6349999999999998</v>
      </c>
      <c r="BC34" s="32">
        <f>ROUND(Pop!BC34/Households!BC34,3)</f>
        <v>2.6080000000000001</v>
      </c>
      <c r="BD34" s="32">
        <f>ROUND(Pop!BD34/Households!BD34,3)</f>
        <v>2.4460000000000002</v>
      </c>
      <c r="BE34" s="32">
        <f>ROUND(Pop!BE34/Households!BE34,3)</f>
        <v>2.6080000000000001</v>
      </c>
      <c r="BF34" s="32">
        <f>ROUND(Pop!BF34/Households!BF34,3)</f>
        <v>2.8479999999999999</v>
      </c>
      <c r="BG34" s="32">
        <f>ROUND(Pop!BG34/Households!BG34,3)</f>
        <v>2.2130000000000001</v>
      </c>
      <c r="BH34" s="32">
        <f>ROUND(Pop!BH34/Households!BH34,3)</f>
        <v>2.722</v>
      </c>
      <c r="BI34" s="32">
        <f>ROUND(Pop!BI34/Households!BI34,3)</f>
        <v>2.6379999999999999</v>
      </c>
      <c r="BJ34" s="32">
        <f>ROUND(Pop!BJ34/Households!BJ34,3)</f>
        <v>2.6850000000000001</v>
      </c>
      <c r="BK34" s="32">
        <f>ROUND(Pop!BK34/Households!BK34,3)</f>
        <v>2.71</v>
      </c>
      <c r="BL34" s="32">
        <f>ROUND(Pop!BL34/Households!BL34,3)</f>
        <v>3.89</v>
      </c>
      <c r="BM34" s="32">
        <f>ROUND(Pop!BM34/Households!BM34,3)</f>
        <v>2.4319999999999999</v>
      </c>
      <c r="BN34" s="32">
        <f>ROUND(Pop!BN34/Households!BN34,3)</f>
        <v>2.7410000000000001</v>
      </c>
      <c r="BO34" s="32">
        <f>ROUND(Pop!BO34/Households!BO34,3)</f>
        <v>2.5009999999999999</v>
      </c>
      <c r="BP34" s="32">
        <f>ROUND(Pop!BP34/Households!BP34,3)</f>
        <v>2.6619999999999999</v>
      </c>
      <c r="BQ34" s="40">
        <f>ROUND(Pop!BQ34/Households!BQ34,3)</f>
        <v>2.5350000000000001</v>
      </c>
      <c r="BR34" s="32">
        <f t="shared" si="1"/>
        <v>-1.2000000000000011E-2</v>
      </c>
      <c r="BS34" s="32"/>
      <c r="BT34" s="32"/>
      <c r="BU34" s="32">
        <f t="shared" si="0"/>
        <v>4.6000000000000263E-2</v>
      </c>
      <c r="BV34" s="43">
        <f>ROUND(Pop!BT34/Households!BT34,3)</f>
        <v>2.4889999999999999</v>
      </c>
      <c r="BW34" s="32">
        <f t="shared" si="2"/>
        <v>-1.2000000000000011E-2</v>
      </c>
    </row>
    <row r="35" spans="1:78" s="3" customFormat="1">
      <c r="A35" s="35">
        <f>Households!A35</f>
        <v>1990</v>
      </c>
      <c r="B35" s="36">
        <f>ROUND(Pop!B35/Households!B35,3)</f>
        <v>2.548</v>
      </c>
      <c r="C35" s="36">
        <f>ROUND(Pop!C35/Households!C35,3)</f>
        <v>3.3279999999999998</v>
      </c>
      <c r="D35" s="36">
        <f>ROUND(Pop!D35/Households!D35,3)</f>
        <v>2.5950000000000002</v>
      </c>
      <c r="E35" s="36">
        <f>ROUND(Pop!E35/Households!E35,3)</f>
        <v>3.13</v>
      </c>
      <c r="F35" s="36">
        <f>ROUND(Pop!F35/Households!F35,3)</f>
        <v>2.4729999999999999</v>
      </c>
      <c r="G35" s="36">
        <f>ROUND(Pop!G35/Households!G35,3)</f>
        <v>2.3759999999999999</v>
      </c>
      <c r="H35" s="36">
        <f>ROUND(Pop!H35/Households!H35,3)</f>
        <v>2.903</v>
      </c>
      <c r="I35" s="36">
        <f>ROUND(Pop!I35/Households!I35,3)</f>
        <v>2.2909999999999999</v>
      </c>
      <c r="J35" s="36">
        <f>ROUND(Pop!J35/Households!J35,3)</f>
        <v>2.3050000000000002</v>
      </c>
      <c r="K35" s="36">
        <f>ROUND(Pop!K35/Households!K35,3)</f>
        <v>2.891</v>
      </c>
      <c r="L35" s="36">
        <f>ROUND(Pop!L35/Households!L35,3)</f>
        <v>2.4649999999999999</v>
      </c>
      <c r="M35" s="36">
        <f>ROUND(Pop!M35/Households!M35,3)</f>
        <v>2.73</v>
      </c>
      <c r="N35" s="36">
        <f>ROUND(Pop!N35/Households!N35,3)</f>
        <v>2.903</v>
      </c>
      <c r="O35" s="36">
        <f>ROUND(Pop!O35/Households!O35,3)</f>
        <v>2.7029999999999998</v>
      </c>
      <c r="P35" s="36">
        <f>ROUND(Pop!P35/Households!P35,3)</f>
        <v>2.6160000000000001</v>
      </c>
      <c r="Q35" s="36">
        <f>ROUND(Pop!Q35/Households!Q35,3)</f>
        <v>2.665</v>
      </c>
      <c r="R35" s="36">
        <f>ROUND(Pop!R35/Households!R35,3)</f>
        <v>2.4159999999999999</v>
      </c>
      <c r="S35" s="36">
        <f>ROUND(Pop!S35/Households!S35,3)</f>
        <v>2.472</v>
      </c>
      <c r="T35" s="36">
        <f>ROUND(Pop!T35/Households!T35,3)</f>
        <v>3.0670000000000002</v>
      </c>
      <c r="U35" s="36">
        <f>ROUND(Pop!U35/Households!U35,3)</f>
        <v>2.944</v>
      </c>
      <c r="V35" s="36">
        <f>ROUND(Pop!V35/Households!V35,3)</f>
        <v>2.6309999999999998</v>
      </c>
      <c r="W35" s="36">
        <f>ROUND(Pop!W35/Households!W35,3)</f>
        <v>2.66</v>
      </c>
      <c r="X35" s="36">
        <f>ROUND(Pop!X35/Households!X35,3)</f>
        <v>3.1339999999999999</v>
      </c>
      <c r="Y35" s="36">
        <f>ROUND(Pop!Y35/Households!Y35,3)</f>
        <v>3.0510000000000002</v>
      </c>
      <c r="Z35" s="36">
        <f>ROUND(Pop!Z35/Households!Z35,3)</f>
        <v>3.0670000000000002</v>
      </c>
      <c r="AA35" s="36">
        <f>ROUND(Pop!AA35/Households!AA35,3)</f>
        <v>2.39</v>
      </c>
      <c r="AB35" s="36">
        <f>ROUND(Pop!AB35/Households!AB35,3)</f>
        <v>2.3159999999999998</v>
      </c>
      <c r="AC35" s="36">
        <f>ROUND(Pop!AC35/Households!AC35,3)</f>
        <v>2.5670000000000002</v>
      </c>
      <c r="AD35" s="36">
        <f>ROUND(Pop!AD35/Households!AD35,3)</f>
        <v>2.72</v>
      </c>
      <c r="AE35" s="36">
        <f>ROUND(Pop!AE35/Households!AE35,3)</f>
        <v>2.37</v>
      </c>
      <c r="AF35" s="36">
        <f>ROUND(Pop!AF35/Households!AF35,3)</f>
        <v>2.86</v>
      </c>
      <c r="AG35" s="36">
        <f>ROUND(Pop!AG35/Households!AG35,3)</f>
        <v>2.8370000000000002</v>
      </c>
      <c r="AH35" s="36">
        <f>ROUND(Pop!AH35/Households!AH35,3)</f>
        <v>3.2410000000000001</v>
      </c>
      <c r="AI35" s="36">
        <f>ROUND(Pop!AI35/Households!AI35,3)</f>
        <v>2.391</v>
      </c>
      <c r="AJ35" s="36">
        <f>ROUND(Pop!AJ35/Households!AJ35,3)</f>
        <v>2.3919999999999999</v>
      </c>
      <c r="AK35" s="36">
        <f>ROUND(Pop!AK35/Households!AK35,3)</f>
        <v>2.5720000000000001</v>
      </c>
      <c r="AL35" s="36">
        <f>ROUND(Pop!AL35/Households!AL35,3)</f>
        <v>2.5710000000000002</v>
      </c>
      <c r="AM35" s="36">
        <f>ROUND(Pop!AM35/Households!AM35,3)</f>
        <v>3.2639999999999998</v>
      </c>
      <c r="AN35" s="36">
        <f>ROUND(Pop!AN35/Households!AN35,3)</f>
        <v>3.0009999999999999</v>
      </c>
      <c r="AO35" s="36">
        <f>ROUND(Pop!AO35/Households!AO35,3)</f>
        <v>2.3250000000000002</v>
      </c>
      <c r="AP35" s="36">
        <f>ROUND(Pop!AP35/Households!AP35,3)</f>
        <v>2.492</v>
      </c>
      <c r="AQ35" s="36">
        <f>ROUND(Pop!AQ35/Households!AQ35,3)</f>
        <v>2.3450000000000002</v>
      </c>
      <c r="AR35" s="36">
        <f>ROUND(Pop!AR35/Households!AR35,3)</f>
        <v>2.798</v>
      </c>
      <c r="AS35" s="36">
        <f>ROUND(Pop!AS35/Households!AS35,3)</f>
        <v>2.323</v>
      </c>
      <c r="AT35" s="36">
        <f>ROUND(Pop!AT35/Households!AT35,3)</f>
        <v>2.714</v>
      </c>
      <c r="AU35" s="36">
        <f>ROUND(Pop!AU35/Households!AU35,3)</f>
        <v>2.6970000000000001</v>
      </c>
      <c r="AV35" s="36">
        <f>ROUND(Pop!AV35/Households!AV35,3)</f>
        <v>2.9009999999999998</v>
      </c>
      <c r="AW35" s="36">
        <f>ROUND(Pop!AW35/Households!AW35,3)</f>
        <v>2.6579999999999999</v>
      </c>
      <c r="AX35" s="36">
        <f>ROUND(Pop!AX35/Households!AX35,3)</f>
        <v>2.7519999999999998</v>
      </c>
      <c r="AY35" s="36">
        <f>ROUND(Pop!AY35/Households!AY35,3)</f>
        <v>2.3620000000000001</v>
      </c>
      <c r="AZ35" s="36">
        <f>ROUND(Pop!AZ35/Households!AZ35,3)</f>
        <v>2.3109999999999999</v>
      </c>
      <c r="BA35" s="36">
        <f>ROUND(Pop!BA35/Households!BA35,3)</f>
        <v>2.2370000000000001</v>
      </c>
      <c r="BB35" s="36">
        <f>ROUND(Pop!BB35/Households!BB35,3)</f>
        <v>2.5990000000000002</v>
      </c>
      <c r="BC35" s="36">
        <f>ROUND(Pop!BC35/Households!BC35,3)</f>
        <v>2.5960000000000001</v>
      </c>
      <c r="BD35" s="36">
        <f>ROUND(Pop!BD35/Households!BD35,3)</f>
        <v>2.508</v>
      </c>
      <c r="BE35" s="36">
        <f>ROUND(Pop!BE35/Households!BE35,3)</f>
        <v>2.581</v>
      </c>
      <c r="BF35" s="36">
        <f>ROUND(Pop!BF35/Households!BF35,3)</f>
        <v>2.7290000000000001</v>
      </c>
      <c r="BG35" s="36">
        <f>ROUND(Pop!BG35/Households!BG35,3)</f>
        <v>2.2130000000000001</v>
      </c>
      <c r="BH35" s="36">
        <f>ROUND(Pop!BH35/Households!BH35,3)</f>
        <v>2.6709999999999998</v>
      </c>
      <c r="BI35" s="36">
        <f>ROUND(Pop!BI35/Households!BI35,3)</f>
        <v>2.6059999999999999</v>
      </c>
      <c r="BJ35" s="36">
        <f>ROUND(Pop!BJ35/Households!BJ35,3)</f>
        <v>2.669</v>
      </c>
      <c r="BK35" s="36">
        <f>ROUND(Pop!BK35/Households!BK35,3)</f>
        <v>2.673</v>
      </c>
      <c r="BL35" s="36">
        <f>ROUND(Pop!BL35/Households!BL35,3)</f>
        <v>3.8570000000000002</v>
      </c>
      <c r="BM35" s="36">
        <f>ROUND(Pop!BM35/Households!BM35,3)</f>
        <v>2.4169999999999998</v>
      </c>
      <c r="BN35" s="36">
        <f>ROUND(Pop!BN35/Households!BN35,3)</f>
        <v>2.726</v>
      </c>
      <c r="BO35" s="36">
        <f>ROUND(Pop!BO35/Households!BO35,3)</f>
        <v>2.4580000000000002</v>
      </c>
      <c r="BP35" s="36">
        <f>ROUND(Pop!BP35/Households!BP35,3)</f>
        <v>2.6259999999999999</v>
      </c>
      <c r="BQ35" s="39">
        <f>ROUND(Pop!BQ35/Households!BQ35,3)</f>
        <v>2.52</v>
      </c>
      <c r="BR35" s="36">
        <f t="shared" si="1"/>
        <v>-1.5000000000000124E-2</v>
      </c>
      <c r="BS35" s="36">
        <f>'[2]Y (Adjusted)'!$T8</f>
        <v>2.5190000000000001</v>
      </c>
      <c r="BT35" s="36"/>
      <c r="BU35" s="36">
        <f t="shared" si="0"/>
        <v>4.7113359378759156E-2</v>
      </c>
      <c r="BV35" s="42">
        <f>(Pop!BT35/Households!BT35)</f>
        <v>2.4728866406212409</v>
      </c>
      <c r="BW35" s="36">
        <f t="shared" si="2"/>
        <v>-1.6113359378759018E-2</v>
      </c>
    </row>
    <row r="36" spans="1:78">
      <c r="A36" s="15">
        <f>Households!A36</f>
        <v>1991</v>
      </c>
      <c r="B36" s="32">
        <f>ROUND(Pop!B36/Households!B36,3)</f>
        <v>2.5390000000000001</v>
      </c>
      <c r="C36" s="32">
        <f>ROUND(Pop!C36/Households!C36,3)</f>
        <v>3.3519999999999999</v>
      </c>
      <c r="D36" s="32">
        <f>ROUND(Pop!D36/Households!D36,3)</f>
        <v>2.58</v>
      </c>
      <c r="E36" s="32">
        <f>ROUND(Pop!E36/Households!E36,3)</f>
        <v>3.1619999999999999</v>
      </c>
      <c r="F36" s="32">
        <f>ROUND(Pop!F36/Households!F36,3)</f>
        <v>2.4660000000000002</v>
      </c>
      <c r="G36" s="32">
        <f>ROUND(Pop!G36/Households!G36,3)</f>
        <v>2.3959999999999999</v>
      </c>
      <c r="H36" s="32">
        <f>ROUND(Pop!H36/Households!H36,3)</f>
        <v>2.891</v>
      </c>
      <c r="I36" s="32">
        <f>ROUND(Pop!I36/Households!I36,3)</f>
        <v>2.2989999999999999</v>
      </c>
      <c r="J36" s="32">
        <f>ROUND(Pop!J36/Households!J36,3)</f>
        <v>2.306</v>
      </c>
      <c r="K36" s="32">
        <f>ROUND(Pop!K36/Households!K36,3)</f>
        <v>2.8889999999999998</v>
      </c>
      <c r="L36" s="32">
        <f>ROUND(Pop!L36/Households!L36,3)</f>
        <v>2.4750000000000001</v>
      </c>
      <c r="M36" s="32">
        <f>ROUND(Pop!M36/Households!M36,3)</f>
        <v>2.7360000000000002</v>
      </c>
      <c r="N36" s="32">
        <f>ROUND(Pop!N36/Households!N36,3)</f>
        <v>2.9239999999999999</v>
      </c>
      <c r="O36" s="32">
        <f>ROUND(Pop!O36/Households!O36,3)</f>
        <v>2.7240000000000002</v>
      </c>
      <c r="P36" s="32">
        <f>ROUND(Pop!P36/Households!P36,3)</f>
        <v>2.62</v>
      </c>
      <c r="Q36" s="32">
        <f>ROUND(Pop!Q36/Households!Q36,3)</f>
        <v>2.6440000000000001</v>
      </c>
      <c r="R36" s="32">
        <f>ROUND(Pop!R36/Households!R36,3)</f>
        <v>2.41</v>
      </c>
      <c r="S36" s="32">
        <f>ROUND(Pop!S36/Households!S36,3)</f>
        <v>2.5139999999999998</v>
      </c>
      <c r="T36" s="32">
        <f>ROUND(Pop!T36/Households!T36,3)</f>
        <v>3.0630000000000002</v>
      </c>
      <c r="U36" s="32">
        <f>ROUND(Pop!U36/Households!U36,3)</f>
        <v>3.0259999999999998</v>
      </c>
      <c r="V36" s="32">
        <f>ROUND(Pop!V36/Households!V36,3)</f>
        <v>2.6219999999999999</v>
      </c>
      <c r="W36" s="32">
        <f>ROUND(Pop!W36/Households!W36,3)</f>
        <v>2.6160000000000001</v>
      </c>
      <c r="X36" s="32">
        <f>ROUND(Pop!X36/Households!X36,3)</f>
        <v>3.1459999999999999</v>
      </c>
      <c r="Y36" s="32">
        <f>ROUND(Pop!Y36/Households!Y36,3)</f>
        <v>3.1040000000000001</v>
      </c>
      <c r="Z36" s="32">
        <f>ROUND(Pop!Z36/Households!Z36,3)</f>
        <v>3.0659999999999998</v>
      </c>
      <c r="AA36" s="32">
        <f>ROUND(Pop!AA36/Households!AA36,3)</f>
        <v>2.3929999999999998</v>
      </c>
      <c r="AB36" s="32">
        <f>ROUND(Pop!AB36/Households!AB36,3)</f>
        <v>2.3130000000000002</v>
      </c>
      <c r="AC36" s="32">
        <f>ROUND(Pop!AC36/Households!AC36,3)</f>
        <v>2.569</v>
      </c>
      <c r="AD36" s="32">
        <f>ROUND(Pop!AD36/Households!AD36,3)</f>
        <v>2.7120000000000002</v>
      </c>
      <c r="AE36" s="32">
        <f>ROUND(Pop!AE36/Households!AE36,3)</f>
        <v>2.367</v>
      </c>
      <c r="AF36" s="32">
        <f>ROUND(Pop!AF36/Households!AF36,3)</f>
        <v>2.8860000000000001</v>
      </c>
      <c r="AG36" s="32">
        <f>ROUND(Pop!AG36/Households!AG36,3)</f>
        <v>2.859</v>
      </c>
      <c r="AH36" s="32">
        <f>ROUND(Pop!AH36/Households!AH36,3)</f>
        <v>3.1949999999999998</v>
      </c>
      <c r="AI36" s="32">
        <f>ROUND(Pop!AI36/Households!AI36,3)</f>
        <v>2.3849999999999998</v>
      </c>
      <c r="AJ36" s="32">
        <f>ROUND(Pop!AJ36/Households!AJ36,3)</f>
        <v>2.3959999999999999</v>
      </c>
      <c r="AK36" s="32">
        <f>ROUND(Pop!AK36/Households!AK36,3)</f>
        <v>2.5579999999999998</v>
      </c>
      <c r="AL36" s="32">
        <f>ROUND(Pop!AL36/Households!AL36,3)</f>
        <v>2.556</v>
      </c>
      <c r="AM36" s="32">
        <f>ROUND(Pop!AM36/Households!AM36,3)</f>
        <v>3.3420000000000001</v>
      </c>
      <c r="AN36" s="32">
        <f>ROUND(Pop!AN36/Households!AN36,3)</f>
        <v>2.9809999999999999</v>
      </c>
      <c r="AO36" s="32">
        <f>ROUND(Pop!AO36/Households!AO36,3)</f>
        <v>2.327</v>
      </c>
      <c r="AP36" s="32">
        <f>ROUND(Pop!AP36/Households!AP36,3)</f>
        <v>2.4809999999999999</v>
      </c>
      <c r="AQ36" s="32">
        <f>ROUND(Pop!AQ36/Households!AQ36,3)</f>
        <v>2.3490000000000002</v>
      </c>
      <c r="AR36" s="32">
        <f>ROUND(Pop!AR36/Households!AR36,3)</f>
        <v>2.8090000000000002</v>
      </c>
      <c r="AS36" s="32">
        <f>ROUND(Pop!AS36/Households!AS36,3)</f>
        <v>2.306</v>
      </c>
      <c r="AT36" s="32">
        <f>ROUND(Pop!AT36/Households!AT36,3)</f>
        <v>2.673</v>
      </c>
      <c r="AU36" s="32">
        <f>ROUND(Pop!AU36/Households!AU36,3)</f>
        <v>2.6629999999999998</v>
      </c>
      <c r="AV36" s="32">
        <f>ROUND(Pop!AV36/Households!AV36,3)</f>
        <v>2.8839999999999999</v>
      </c>
      <c r="AW36" s="32">
        <f>ROUND(Pop!AW36/Households!AW36,3)</f>
        <v>2.6440000000000001</v>
      </c>
      <c r="AX36" s="32">
        <f>ROUND(Pop!AX36/Households!AX36,3)</f>
        <v>2.827</v>
      </c>
      <c r="AY36" s="32">
        <f>ROUND(Pop!AY36/Households!AY36,3)</f>
        <v>2.3679999999999999</v>
      </c>
      <c r="AZ36" s="32">
        <f>ROUND(Pop!AZ36/Households!AZ36,3)</f>
        <v>2.3109999999999999</v>
      </c>
      <c r="BA36" s="32">
        <f>ROUND(Pop!BA36/Households!BA36,3)</f>
        <v>2.2389999999999999</v>
      </c>
      <c r="BB36" s="32">
        <f>ROUND(Pop!BB36/Households!BB36,3)</f>
        <v>2.5670000000000002</v>
      </c>
      <c r="BC36" s="32">
        <f>ROUND(Pop!BC36/Households!BC36,3)</f>
        <v>2.5819999999999999</v>
      </c>
      <c r="BD36" s="32">
        <f>ROUND(Pop!BD36/Households!BD36,3)</f>
        <v>2.5049999999999999</v>
      </c>
      <c r="BE36" s="32">
        <f>ROUND(Pop!BE36/Households!BE36,3)</f>
        <v>2.5739999999999998</v>
      </c>
      <c r="BF36" s="32">
        <f>ROUND(Pop!BF36/Households!BF36,3)</f>
        <v>2.7309999999999999</v>
      </c>
      <c r="BG36" s="32">
        <f>ROUND(Pop!BG36/Households!BG36,3)</f>
        <v>2.2040000000000002</v>
      </c>
      <c r="BH36" s="32">
        <f>ROUND(Pop!BH36/Households!BH36,3)</f>
        <v>2.673</v>
      </c>
      <c r="BI36" s="32">
        <f>ROUND(Pop!BI36/Households!BI36,3)</f>
        <v>2.5880000000000001</v>
      </c>
      <c r="BJ36" s="32">
        <f>ROUND(Pop!BJ36/Households!BJ36,3)</f>
        <v>2.68</v>
      </c>
      <c r="BK36" s="32">
        <f>ROUND(Pop!BK36/Households!BK36,3)</f>
        <v>2.649</v>
      </c>
      <c r="BL36" s="32">
        <f>ROUND(Pop!BL36/Households!BL36,3)</f>
        <v>4.1840000000000002</v>
      </c>
      <c r="BM36" s="32">
        <f>ROUND(Pop!BM36/Households!BM36,3)</f>
        <v>2.423</v>
      </c>
      <c r="BN36" s="32">
        <f>ROUND(Pop!BN36/Households!BN36,3)</f>
        <v>2.7549999999999999</v>
      </c>
      <c r="BO36" s="32">
        <f>ROUND(Pop!BO36/Households!BO36,3)</f>
        <v>2.5219999999999998</v>
      </c>
      <c r="BP36" s="32">
        <f>ROUND(Pop!BP36/Households!BP36,3)</f>
        <v>2.6349999999999998</v>
      </c>
      <c r="BQ36" s="40">
        <f>ROUND(Pop!BQ36/Households!BQ36,3)</f>
        <v>2.5219999999999998</v>
      </c>
      <c r="BR36" s="32">
        <f t="shared" si="1"/>
        <v>1.9999999999997797E-3</v>
      </c>
      <c r="BS36" s="32">
        <f>'[2]Y (Adjusted)'!$T9</f>
        <v>2.52</v>
      </c>
      <c r="BT36" s="32"/>
      <c r="BU36" s="32">
        <f t="shared" si="0"/>
        <v>5.0922768016878006E-2</v>
      </c>
      <c r="BV36" s="43">
        <f>(Pop!BT36/Households!BT36)</f>
        <v>2.4710772319831218</v>
      </c>
      <c r="BW36" s="32">
        <f t="shared" si="2"/>
        <v>-1.8094086381190699E-3</v>
      </c>
    </row>
    <row r="37" spans="1:78">
      <c r="A37" s="15">
        <f>Households!A37</f>
        <v>1992</v>
      </c>
      <c r="B37" s="32">
        <f>ROUND(Pop!B37/Households!B37,3)</f>
        <v>2.548</v>
      </c>
      <c r="C37" s="32">
        <f>ROUND(Pop!C37/Households!C37,3)</f>
        <v>3.3620000000000001</v>
      </c>
      <c r="D37" s="32">
        <f>ROUND(Pop!D37/Households!D37,3)</f>
        <v>2.5659999999999998</v>
      </c>
      <c r="E37" s="32">
        <f>ROUND(Pop!E37/Households!E37,3)</f>
        <v>3.1829999999999998</v>
      </c>
      <c r="F37" s="32">
        <f>ROUND(Pop!F37/Households!F37,3)</f>
        <v>2.4569999999999999</v>
      </c>
      <c r="G37" s="32">
        <f>ROUND(Pop!G37/Households!G37,3)</f>
        <v>2.4159999999999999</v>
      </c>
      <c r="H37" s="32">
        <f>ROUND(Pop!H37/Households!H37,3)</f>
        <v>2.7210000000000001</v>
      </c>
      <c r="I37" s="32">
        <f>ROUND(Pop!I37/Households!I37,3)</f>
        <v>2.29</v>
      </c>
      <c r="J37" s="32">
        <f>ROUND(Pop!J37/Households!J37,3)</f>
        <v>2.3029999999999999</v>
      </c>
      <c r="K37" s="32">
        <f>ROUND(Pop!K37/Households!K37,3)</f>
        <v>2.8319999999999999</v>
      </c>
      <c r="L37" s="32">
        <f>ROUND(Pop!L37/Households!L37,3)</f>
        <v>2.496</v>
      </c>
      <c r="M37" s="32">
        <f>ROUND(Pop!M37/Households!M37,3)</f>
        <v>2.6890000000000001</v>
      </c>
      <c r="N37" s="32">
        <f>ROUND(Pop!N37/Households!N37,3)</f>
        <v>2.9630000000000001</v>
      </c>
      <c r="O37" s="32">
        <f>ROUND(Pop!O37/Households!O37,3)</f>
        <v>2.7210000000000001</v>
      </c>
      <c r="P37" s="32">
        <f>ROUND(Pop!P37/Households!P37,3)</f>
        <v>2.6150000000000002</v>
      </c>
      <c r="Q37" s="32">
        <f>ROUND(Pop!Q37/Households!Q37,3)</f>
        <v>2.6280000000000001</v>
      </c>
      <c r="R37" s="32">
        <f>ROUND(Pop!R37/Households!R37,3)</f>
        <v>2.403</v>
      </c>
      <c r="S37" s="32">
        <f>ROUND(Pop!S37/Households!S37,3)</f>
        <v>2.4929999999999999</v>
      </c>
      <c r="T37" s="32">
        <f>ROUND(Pop!T37/Households!T37,3)</f>
        <v>3.0030000000000001</v>
      </c>
      <c r="U37" s="32">
        <f>ROUND(Pop!U37/Households!U37,3)</f>
        <v>2.9860000000000002</v>
      </c>
      <c r="V37" s="32">
        <f>ROUND(Pop!V37/Households!V37,3)</f>
        <v>2.605</v>
      </c>
      <c r="W37" s="32">
        <f>ROUND(Pop!W37/Households!W37,3)</f>
        <v>2.56</v>
      </c>
      <c r="X37" s="32">
        <f>ROUND(Pop!X37/Households!X37,3)</f>
        <v>3.0489999999999999</v>
      </c>
      <c r="Y37" s="32">
        <f>ROUND(Pop!Y37/Households!Y37,3)</f>
        <v>3.2770000000000001</v>
      </c>
      <c r="Z37" s="32">
        <f>ROUND(Pop!Z37/Households!Z37,3)</f>
        <v>3.1160000000000001</v>
      </c>
      <c r="AA37" s="32">
        <f>ROUND(Pop!AA37/Households!AA37,3)</f>
        <v>2.383</v>
      </c>
      <c r="AB37" s="32">
        <f>ROUND(Pop!AB37/Households!AB37,3)</f>
        <v>2.3149999999999999</v>
      </c>
      <c r="AC37" s="32">
        <f>ROUND(Pop!AC37/Households!AC37,3)</f>
        <v>2.5680000000000001</v>
      </c>
      <c r="AD37" s="32">
        <f>ROUND(Pop!AD37/Households!AD37,3)</f>
        <v>2.7</v>
      </c>
      <c r="AE37" s="32">
        <f>ROUND(Pop!AE37/Households!AE37,3)</f>
        <v>2.37</v>
      </c>
      <c r="AF37" s="32">
        <f>ROUND(Pop!AF37/Households!AF37,3)</f>
        <v>2.9020000000000001</v>
      </c>
      <c r="AG37" s="32">
        <f>ROUND(Pop!AG37/Households!AG37,3)</f>
        <v>2.8580000000000001</v>
      </c>
      <c r="AH37" s="32">
        <f>ROUND(Pop!AH37/Households!AH37,3)</f>
        <v>3.2050000000000001</v>
      </c>
      <c r="AI37" s="32">
        <f>ROUND(Pop!AI37/Households!AI37,3)</f>
        <v>2.3740000000000001</v>
      </c>
      <c r="AJ37" s="32">
        <f>ROUND(Pop!AJ37/Households!AJ37,3)</f>
        <v>2.3969999999999998</v>
      </c>
      <c r="AK37" s="32">
        <f>ROUND(Pop!AK37/Households!AK37,3)</f>
        <v>2.5579999999999998</v>
      </c>
      <c r="AL37" s="32">
        <f>ROUND(Pop!AL37/Households!AL37,3)</f>
        <v>2.5529999999999999</v>
      </c>
      <c r="AM37" s="32">
        <f>ROUND(Pop!AM37/Households!AM37,3)</f>
        <v>3.3940000000000001</v>
      </c>
      <c r="AN37" s="32">
        <f>ROUND(Pop!AN37/Households!AN37,3)</f>
        <v>2.9569999999999999</v>
      </c>
      <c r="AO37" s="32">
        <f>ROUND(Pop!AO37/Households!AO37,3)</f>
        <v>2.3170000000000002</v>
      </c>
      <c r="AP37" s="32">
        <f>ROUND(Pop!AP37/Households!AP37,3)</f>
        <v>2.472</v>
      </c>
      <c r="AQ37" s="32">
        <f>ROUND(Pop!AQ37/Households!AQ37,3)</f>
        <v>2.3540000000000001</v>
      </c>
      <c r="AR37" s="32">
        <f>ROUND(Pop!AR37/Households!AR37,3)</f>
        <v>2.8170000000000002</v>
      </c>
      <c r="AS37" s="32">
        <f>ROUND(Pop!AS37/Households!AS37,3)</f>
        <v>2.2799999999999998</v>
      </c>
      <c r="AT37" s="32">
        <f>ROUND(Pop!AT37/Households!AT37,3)</f>
        <v>2.6739999999999999</v>
      </c>
      <c r="AU37" s="32">
        <f>ROUND(Pop!AU37/Households!AU37,3)</f>
        <v>2.6139999999999999</v>
      </c>
      <c r="AV37" s="32">
        <f>ROUND(Pop!AV37/Households!AV37,3)</f>
        <v>2.85</v>
      </c>
      <c r="AW37" s="32">
        <f>ROUND(Pop!AW37/Households!AW37,3)</f>
        <v>2.6539999999999999</v>
      </c>
      <c r="AX37" s="32">
        <f>ROUND(Pop!AX37/Households!AX37,3)</f>
        <v>2.8279999999999998</v>
      </c>
      <c r="AY37" s="32">
        <f>ROUND(Pop!AY37/Households!AY37,3)</f>
        <v>2.3809999999999998</v>
      </c>
      <c r="AZ37" s="32">
        <f>ROUND(Pop!AZ37/Households!AZ37,3)</f>
        <v>2.3090000000000002</v>
      </c>
      <c r="BA37" s="32">
        <f>ROUND(Pop!BA37/Households!BA37,3)</f>
        <v>2.242</v>
      </c>
      <c r="BB37" s="32">
        <f>ROUND(Pop!BB37/Households!BB37,3)</f>
        <v>2.5590000000000002</v>
      </c>
      <c r="BC37" s="32">
        <f>ROUND(Pop!BC37/Households!BC37,3)</f>
        <v>2.524</v>
      </c>
      <c r="BD37" s="32">
        <f>ROUND(Pop!BD37/Households!BD37,3)</f>
        <v>2.5089999999999999</v>
      </c>
      <c r="BE37" s="32">
        <f>ROUND(Pop!BE37/Households!BE37,3)</f>
        <v>2.5779999999999998</v>
      </c>
      <c r="BF37" s="32">
        <f>ROUND(Pop!BF37/Households!BF37,3)</f>
        <v>2.7320000000000002</v>
      </c>
      <c r="BG37" s="32">
        <f>ROUND(Pop!BG37/Households!BG37,3)</f>
        <v>2.1989999999999998</v>
      </c>
      <c r="BH37" s="32">
        <f>ROUND(Pop!BH37/Households!BH37,3)</f>
        <v>2.6709999999999998</v>
      </c>
      <c r="BI37" s="32">
        <f>ROUND(Pop!BI37/Households!BI37,3)</f>
        <v>2.5779999999999998</v>
      </c>
      <c r="BJ37" s="32">
        <f>ROUND(Pop!BJ37/Households!BJ37,3)</f>
        <v>2.7250000000000001</v>
      </c>
      <c r="BK37" s="32">
        <f>ROUND(Pop!BK37/Households!BK37,3)</f>
        <v>2.645</v>
      </c>
      <c r="BL37" s="32">
        <f>ROUND(Pop!BL37/Households!BL37,3)</f>
        <v>4.0439999999999996</v>
      </c>
      <c r="BM37" s="32">
        <f>ROUND(Pop!BM37/Households!BM37,3)</f>
        <v>2.419</v>
      </c>
      <c r="BN37" s="32">
        <f>ROUND(Pop!BN37/Households!BN37,3)</f>
        <v>2.7930000000000001</v>
      </c>
      <c r="BO37" s="32">
        <f>ROUND(Pop!BO37/Households!BO37,3)</f>
        <v>2.5289999999999999</v>
      </c>
      <c r="BP37" s="32">
        <f>ROUND(Pop!BP37/Households!BP37,3)</f>
        <v>2.6160000000000001</v>
      </c>
      <c r="BQ37" s="40">
        <f>ROUND(Pop!BQ37/Households!BQ37,3)</f>
        <v>2.524</v>
      </c>
      <c r="BR37" s="32">
        <f t="shared" si="1"/>
        <v>2.0000000000002238E-3</v>
      </c>
      <c r="BS37" s="32">
        <f>'[2]Y (Adjusted)'!$T10</f>
        <v>2.52</v>
      </c>
      <c r="BT37" s="32"/>
      <c r="BU37" s="32">
        <f t="shared" si="0"/>
        <v>5.2529705126703519E-2</v>
      </c>
      <c r="BV37" s="43">
        <f>(Pop!BT37/Households!BT37)</f>
        <v>2.4714702948732965</v>
      </c>
      <c r="BW37" s="32">
        <f t="shared" si="2"/>
        <v>3.930628901747113E-4</v>
      </c>
    </row>
    <row r="38" spans="1:78">
      <c r="A38" s="15">
        <f>Households!A38</f>
        <v>1993</v>
      </c>
      <c r="B38" s="32">
        <f>ROUND(Pop!B38/Households!B38,3)</f>
        <v>2.5259999999999998</v>
      </c>
      <c r="C38" s="32">
        <f>ROUND(Pop!C38/Households!C38,3)</f>
        <v>3.3029999999999999</v>
      </c>
      <c r="D38" s="32">
        <f>ROUND(Pop!D38/Households!D38,3)</f>
        <v>2.5619999999999998</v>
      </c>
      <c r="E38" s="32">
        <f>ROUND(Pop!E38/Households!E38,3)</f>
        <v>3.1059999999999999</v>
      </c>
      <c r="F38" s="32">
        <f>ROUND(Pop!F38/Households!F38,3)</f>
        <v>2.456</v>
      </c>
      <c r="G38" s="32">
        <f>ROUND(Pop!G38/Households!G38,3)</f>
        <v>2.4319999999999999</v>
      </c>
      <c r="H38" s="32">
        <f>ROUND(Pop!H38/Households!H38,3)</f>
        <v>2.8210000000000002</v>
      </c>
      <c r="I38" s="32">
        <f>ROUND(Pop!I38/Households!I38,3)</f>
        <v>2.2919999999999998</v>
      </c>
      <c r="J38" s="32">
        <f>ROUND(Pop!J38/Households!J38,3)</f>
        <v>2.31</v>
      </c>
      <c r="K38" s="32">
        <f>ROUND(Pop!K38/Households!K38,3)</f>
        <v>2.8580000000000001</v>
      </c>
      <c r="L38" s="32">
        <f>ROUND(Pop!L38/Households!L38,3)</f>
        <v>2.5249999999999999</v>
      </c>
      <c r="M38" s="32">
        <f>ROUND(Pop!M38/Households!M38,3)</f>
        <v>2.7250000000000001</v>
      </c>
      <c r="N38" s="32">
        <f>ROUND(Pop!N38/Households!N38,3)</f>
        <v>2.948</v>
      </c>
      <c r="O38" s="32">
        <f>ROUND(Pop!O38/Households!O38,3)</f>
        <v>2.7509999999999999</v>
      </c>
      <c r="P38" s="32">
        <f>ROUND(Pop!P38/Households!P38,3)</f>
        <v>2.6160000000000001</v>
      </c>
      <c r="Q38" s="32">
        <f>ROUND(Pop!Q38/Households!Q38,3)</f>
        <v>2.6309999999999998</v>
      </c>
      <c r="R38" s="32">
        <f>ROUND(Pop!R38/Households!R38,3)</f>
        <v>2.4239999999999999</v>
      </c>
      <c r="S38" s="32">
        <f>ROUND(Pop!S38/Households!S38,3)</f>
        <v>2.5259999999999998</v>
      </c>
      <c r="T38" s="32">
        <f>ROUND(Pop!T38/Households!T38,3)</f>
        <v>2.968</v>
      </c>
      <c r="U38" s="32">
        <f>ROUND(Pop!U38/Households!U38,3)</f>
        <v>3</v>
      </c>
      <c r="V38" s="32">
        <f>ROUND(Pop!V38/Households!V38,3)</f>
        <v>2.61</v>
      </c>
      <c r="W38" s="32">
        <f>ROUND(Pop!W38/Households!W38,3)</f>
        <v>2.617</v>
      </c>
      <c r="X38" s="32">
        <f>ROUND(Pop!X38/Households!X38,3)</f>
        <v>3.0089999999999999</v>
      </c>
      <c r="Y38" s="32">
        <f>ROUND(Pop!Y38/Households!Y38,3)</f>
        <v>3.3460000000000001</v>
      </c>
      <c r="Z38" s="32">
        <f>ROUND(Pop!Z38/Households!Z38,3)</f>
        <v>3.14</v>
      </c>
      <c r="AA38" s="32">
        <f>ROUND(Pop!AA38/Households!AA38,3)</f>
        <v>2.3879999999999999</v>
      </c>
      <c r="AB38" s="32">
        <f>ROUND(Pop!AB38/Households!AB38,3)</f>
        <v>2.33</v>
      </c>
      <c r="AC38" s="32">
        <f>ROUND(Pop!AC38/Households!AC38,3)</f>
        <v>2.5670000000000002</v>
      </c>
      <c r="AD38" s="32">
        <f>ROUND(Pop!AD38/Households!AD38,3)</f>
        <v>2.7010000000000001</v>
      </c>
      <c r="AE38" s="32">
        <f>ROUND(Pop!AE38/Households!AE38,3)</f>
        <v>2.37</v>
      </c>
      <c r="AF38" s="32">
        <f>ROUND(Pop!AF38/Households!AF38,3)</f>
        <v>2.819</v>
      </c>
      <c r="AG38" s="32">
        <f>ROUND(Pop!AG38/Households!AG38,3)</f>
        <v>2.7530000000000001</v>
      </c>
      <c r="AH38" s="32">
        <f>ROUND(Pop!AH38/Households!AH38,3)</f>
        <v>3.141</v>
      </c>
      <c r="AI38" s="32">
        <f>ROUND(Pop!AI38/Households!AI38,3)</f>
        <v>2.3740000000000001</v>
      </c>
      <c r="AJ38" s="32">
        <f>ROUND(Pop!AJ38/Households!AJ38,3)</f>
        <v>2.4039999999999999</v>
      </c>
      <c r="AK38" s="32">
        <f>ROUND(Pop!AK38/Households!AK38,3)</f>
        <v>2.5539999999999998</v>
      </c>
      <c r="AL38" s="32">
        <f>ROUND(Pop!AL38/Households!AL38,3)</f>
        <v>2.552</v>
      </c>
      <c r="AM38" s="32">
        <f>ROUND(Pop!AM38/Households!AM38,3)</f>
        <v>3.1779999999999999</v>
      </c>
      <c r="AN38" s="32">
        <f>ROUND(Pop!AN38/Households!AN38,3)</f>
        <v>2.8980000000000001</v>
      </c>
      <c r="AO38" s="32">
        <f>ROUND(Pop!AO38/Households!AO38,3)</f>
        <v>2.327</v>
      </c>
      <c r="AP38" s="32">
        <f>ROUND(Pop!AP38/Households!AP38,3)</f>
        <v>2.4769999999999999</v>
      </c>
      <c r="AQ38" s="32">
        <f>ROUND(Pop!AQ38/Households!AQ38,3)</f>
        <v>2.36</v>
      </c>
      <c r="AR38" s="32">
        <f>ROUND(Pop!AR38/Households!AR38,3)</f>
        <v>2.8439999999999999</v>
      </c>
      <c r="AS38" s="32">
        <f>ROUND(Pop!AS38/Households!AS38,3)</f>
        <v>2.258</v>
      </c>
      <c r="AT38" s="32">
        <f>ROUND(Pop!AT38/Households!AT38,3)</f>
        <v>2.6970000000000001</v>
      </c>
      <c r="AU38" s="32">
        <f>ROUND(Pop!AU38/Households!AU38,3)</f>
        <v>2.5979999999999999</v>
      </c>
      <c r="AV38" s="32">
        <f>ROUND(Pop!AV38/Households!AV38,3)</f>
        <v>2.8610000000000002</v>
      </c>
      <c r="AW38" s="32">
        <f>ROUND(Pop!AW38/Households!AW38,3)</f>
        <v>2.6659999999999999</v>
      </c>
      <c r="AX38" s="32">
        <f>ROUND(Pop!AX38/Households!AX38,3)</f>
        <v>2.8069999999999999</v>
      </c>
      <c r="AY38" s="32">
        <f>ROUND(Pop!AY38/Households!AY38,3)</f>
        <v>2.3860000000000001</v>
      </c>
      <c r="AZ38" s="32">
        <f>ROUND(Pop!AZ38/Households!AZ38,3)</f>
        <v>2.3159999999999998</v>
      </c>
      <c r="BA38" s="32">
        <f>ROUND(Pop!BA38/Households!BA38,3)</f>
        <v>2.2469999999999999</v>
      </c>
      <c r="BB38" s="32">
        <f>ROUND(Pop!BB38/Households!BB38,3)</f>
        <v>2.5449999999999999</v>
      </c>
      <c r="BC38" s="32">
        <f>ROUND(Pop!BC38/Households!BC38,3)</f>
        <v>2.552</v>
      </c>
      <c r="BD38" s="32">
        <f>ROUND(Pop!BD38/Households!BD38,3)</f>
        <v>2.5289999999999999</v>
      </c>
      <c r="BE38" s="32">
        <f>ROUND(Pop!BE38/Households!BE38,3)</f>
        <v>2.5840000000000001</v>
      </c>
      <c r="BF38" s="32">
        <f>ROUND(Pop!BF38/Households!BF38,3)</f>
        <v>2.7519999999999998</v>
      </c>
      <c r="BG38" s="32">
        <f>ROUND(Pop!BG38/Households!BG38,3)</f>
        <v>2.2000000000000002</v>
      </c>
      <c r="BH38" s="32">
        <f>ROUND(Pop!BH38/Households!BH38,3)</f>
        <v>2.6680000000000001</v>
      </c>
      <c r="BI38" s="32">
        <f>ROUND(Pop!BI38/Households!BI38,3)</f>
        <v>2.5640000000000001</v>
      </c>
      <c r="BJ38" s="32">
        <f>ROUND(Pop!BJ38/Households!BJ38,3)</f>
        <v>2.6859999999999999</v>
      </c>
      <c r="BK38" s="32">
        <f>ROUND(Pop!BK38/Households!BK38,3)</f>
        <v>2.6619999999999999</v>
      </c>
      <c r="BL38" s="32">
        <f>ROUND(Pop!BL38/Households!BL38,3)</f>
        <v>4.0679999999999996</v>
      </c>
      <c r="BM38" s="32">
        <f>ROUND(Pop!BM38/Households!BM38,3)</f>
        <v>2.4169999999999998</v>
      </c>
      <c r="BN38" s="32">
        <f>ROUND(Pop!BN38/Households!BN38,3)</f>
        <v>2.7469999999999999</v>
      </c>
      <c r="BO38" s="32">
        <f>ROUND(Pop!BO38/Households!BO38,3)</f>
        <v>2.4860000000000002</v>
      </c>
      <c r="BP38" s="32">
        <f>ROUND(Pop!BP38/Households!BP38,3)</f>
        <v>2.6080000000000001</v>
      </c>
      <c r="BQ38" s="40">
        <f>ROUND(Pop!BQ38/Households!BQ38,3)</f>
        <v>2.5289999999999999</v>
      </c>
      <c r="BR38" s="32">
        <f t="shared" si="1"/>
        <v>4.9999999999998934E-3</v>
      </c>
      <c r="BS38" s="32">
        <f>'[2]Y (Adjusted)'!$T11</f>
        <v>2.52</v>
      </c>
      <c r="BT38" s="32"/>
      <c r="BU38" s="32">
        <f t="shared" si="0"/>
        <v>5.5522855314307673E-2</v>
      </c>
      <c r="BV38" s="43">
        <f>(Pop!BT38/Households!BT38)</f>
        <v>2.4734771446856922</v>
      </c>
      <c r="BW38" s="32">
        <f t="shared" si="2"/>
        <v>2.006849812395739E-3</v>
      </c>
    </row>
    <row r="39" spans="1:78">
      <c r="A39" s="15">
        <f>Households!A39</f>
        <v>1994</v>
      </c>
      <c r="B39" s="32">
        <f>ROUND(Pop!B39/Households!B39,3)</f>
        <v>2.5350000000000001</v>
      </c>
      <c r="C39" s="32">
        <f>ROUND(Pop!C39/Households!C39,3)</f>
        <v>3.2669999999999999</v>
      </c>
      <c r="D39" s="32">
        <f>ROUND(Pop!D39/Households!D39,3)</f>
        <v>2.5659999999999998</v>
      </c>
      <c r="E39" s="32">
        <f>ROUND(Pop!E39/Households!E39,3)</f>
        <v>3.1920000000000002</v>
      </c>
      <c r="F39" s="32">
        <f>ROUND(Pop!F39/Households!F39,3)</f>
        <v>2.4470000000000001</v>
      </c>
      <c r="G39" s="32">
        <f>ROUND(Pop!G39/Households!G39,3)</f>
        <v>2.46</v>
      </c>
      <c r="H39" s="32">
        <f>ROUND(Pop!H39/Households!H39,3)</f>
        <v>2.9460000000000002</v>
      </c>
      <c r="I39" s="32">
        <f>ROUND(Pop!I39/Households!I39,3)</f>
        <v>2.2949999999999999</v>
      </c>
      <c r="J39" s="32">
        <f>ROUND(Pop!J39/Households!J39,3)</f>
        <v>2.3250000000000002</v>
      </c>
      <c r="K39" s="32">
        <f>ROUND(Pop!K39/Households!K39,3)</f>
        <v>2.87</v>
      </c>
      <c r="L39" s="32">
        <f>ROUND(Pop!L39/Households!L39,3)</f>
        <v>2.5649999999999999</v>
      </c>
      <c r="M39" s="32">
        <f>ROUND(Pop!M39/Households!M39,3)</f>
        <v>2.7429999999999999</v>
      </c>
      <c r="N39" s="32">
        <f>ROUND(Pop!N39/Households!N39,3)</f>
        <v>2.9620000000000002</v>
      </c>
      <c r="O39" s="32">
        <f>ROUND(Pop!O39/Households!O39,3)</f>
        <v>2.7669999999999999</v>
      </c>
      <c r="P39" s="32">
        <f>ROUND(Pop!P39/Households!P39,3)</f>
        <v>2.6190000000000002</v>
      </c>
      <c r="Q39" s="32">
        <f>ROUND(Pop!Q39/Households!Q39,3)</f>
        <v>2.6309999999999998</v>
      </c>
      <c r="R39" s="32">
        <f>ROUND(Pop!R39/Households!R39,3)</f>
        <v>2.4390000000000001</v>
      </c>
      <c r="S39" s="32">
        <f>ROUND(Pop!S39/Households!S39,3)</f>
        <v>2.5329999999999999</v>
      </c>
      <c r="T39" s="32">
        <f>ROUND(Pop!T39/Households!T39,3)</f>
        <v>2.9089999999999998</v>
      </c>
      <c r="U39" s="32">
        <f>ROUND(Pop!U39/Households!U39,3)</f>
        <v>3.004</v>
      </c>
      <c r="V39" s="32">
        <f>ROUND(Pop!V39/Households!V39,3)</f>
        <v>2.6539999999999999</v>
      </c>
      <c r="W39" s="32">
        <f>ROUND(Pop!W39/Households!W39,3)</f>
        <v>2.6989999999999998</v>
      </c>
      <c r="X39" s="32">
        <f>ROUND(Pop!X39/Households!X39,3)</f>
        <v>3.0030000000000001</v>
      </c>
      <c r="Y39" s="32">
        <f>ROUND(Pop!Y39/Households!Y39,3)</f>
        <v>3.4239999999999999</v>
      </c>
      <c r="Z39" s="32">
        <f>ROUND(Pop!Z39/Households!Z39,3)</f>
        <v>3.2069999999999999</v>
      </c>
      <c r="AA39" s="32">
        <f>ROUND(Pop!AA39/Households!AA39,3)</f>
        <v>2.399</v>
      </c>
      <c r="AB39" s="32">
        <f>ROUND(Pop!AB39/Households!AB39,3)</f>
        <v>2.3210000000000002</v>
      </c>
      <c r="AC39" s="32">
        <f>ROUND(Pop!AC39/Households!AC39,3)</f>
        <v>2.5720000000000001</v>
      </c>
      <c r="AD39" s="32">
        <f>ROUND(Pop!AD39/Households!AD39,3)</f>
        <v>2.7309999999999999</v>
      </c>
      <c r="AE39" s="32">
        <f>ROUND(Pop!AE39/Households!AE39,3)</f>
        <v>2.383</v>
      </c>
      <c r="AF39" s="32">
        <f>ROUND(Pop!AF39/Households!AF39,3)</f>
        <v>2.8130000000000002</v>
      </c>
      <c r="AG39" s="32">
        <f>ROUND(Pop!AG39/Households!AG39,3)</f>
        <v>2.8719999999999999</v>
      </c>
      <c r="AH39" s="32">
        <f>ROUND(Pop!AH39/Households!AH39,3)</f>
        <v>3.3079999999999998</v>
      </c>
      <c r="AI39" s="32">
        <f>ROUND(Pop!AI39/Households!AI39,3)</f>
        <v>2.395</v>
      </c>
      <c r="AJ39" s="32">
        <f>ROUND(Pop!AJ39/Households!AJ39,3)</f>
        <v>2.4060000000000001</v>
      </c>
      <c r="AK39" s="32">
        <f>ROUND(Pop!AK39/Households!AK39,3)</f>
        <v>2.5710000000000002</v>
      </c>
      <c r="AL39" s="32">
        <f>ROUND(Pop!AL39/Households!AL39,3)</f>
        <v>2.556</v>
      </c>
      <c r="AM39" s="32">
        <f>ROUND(Pop!AM39/Households!AM39,3)</f>
        <v>3.1389999999999998</v>
      </c>
      <c r="AN39" s="32">
        <f>ROUND(Pop!AN39/Households!AN39,3)</f>
        <v>2.9279999999999999</v>
      </c>
      <c r="AO39" s="32">
        <f>ROUND(Pop!AO39/Households!AO39,3)</f>
        <v>2.3370000000000002</v>
      </c>
      <c r="AP39" s="32">
        <f>ROUND(Pop!AP39/Households!AP39,3)</f>
        <v>2.48</v>
      </c>
      <c r="AQ39" s="32">
        <f>ROUND(Pop!AQ39/Households!AQ39,3)</f>
        <v>2.3580000000000001</v>
      </c>
      <c r="AR39" s="32">
        <f>ROUND(Pop!AR39/Households!AR39,3)</f>
        <v>2.879</v>
      </c>
      <c r="AS39" s="32">
        <f>ROUND(Pop!AS39/Households!AS39,3)</f>
        <v>2.2469999999999999</v>
      </c>
      <c r="AT39" s="32">
        <f>ROUND(Pop!AT39/Households!AT39,3)</f>
        <v>2.698</v>
      </c>
      <c r="AU39" s="32">
        <f>ROUND(Pop!AU39/Households!AU39,3)</f>
        <v>2.581</v>
      </c>
      <c r="AV39" s="32">
        <f>ROUND(Pop!AV39/Households!AV39,3)</f>
        <v>2.86</v>
      </c>
      <c r="AW39" s="32">
        <f>ROUND(Pop!AW39/Households!AW39,3)</f>
        <v>2.6760000000000002</v>
      </c>
      <c r="AX39" s="32">
        <f>ROUND(Pop!AX39/Households!AX39,3)</f>
        <v>2.81</v>
      </c>
      <c r="AY39" s="32">
        <f>ROUND(Pop!AY39/Households!AY39,3)</f>
        <v>2.411</v>
      </c>
      <c r="AZ39" s="32">
        <f>ROUND(Pop!AZ39/Households!AZ39,3)</f>
        <v>2.3370000000000002</v>
      </c>
      <c r="BA39" s="32">
        <f>ROUND(Pop!BA39/Households!BA39,3)</f>
        <v>2.2570000000000001</v>
      </c>
      <c r="BB39" s="32">
        <f>ROUND(Pop!BB39/Households!BB39,3)</f>
        <v>2.556</v>
      </c>
      <c r="BC39" s="32">
        <f>ROUND(Pop!BC39/Households!BC39,3)</f>
        <v>2.5339999999999998</v>
      </c>
      <c r="BD39" s="32">
        <f>ROUND(Pop!BD39/Households!BD39,3)</f>
        <v>2.5209999999999999</v>
      </c>
      <c r="BE39" s="32">
        <f>ROUND(Pop!BE39/Households!BE39,3)</f>
        <v>2.5870000000000002</v>
      </c>
      <c r="BF39" s="32">
        <f>ROUND(Pop!BF39/Households!BF39,3)</f>
        <v>2.7679999999999998</v>
      </c>
      <c r="BG39" s="32">
        <f>ROUND(Pop!BG39/Households!BG39,3)</f>
        <v>2.1949999999999998</v>
      </c>
      <c r="BH39" s="32">
        <f>ROUND(Pop!BH39/Households!BH39,3)</f>
        <v>2.68</v>
      </c>
      <c r="BI39" s="32">
        <f>ROUND(Pop!BI39/Households!BI39,3)</f>
        <v>2.5539999999999998</v>
      </c>
      <c r="BJ39" s="32">
        <f>ROUND(Pop!BJ39/Households!BJ39,3)</f>
        <v>2.6920000000000002</v>
      </c>
      <c r="BK39" s="32">
        <f>ROUND(Pop!BK39/Households!BK39,3)</f>
        <v>2.68</v>
      </c>
      <c r="BL39" s="32">
        <f>ROUND(Pop!BL39/Households!BL39,3)</f>
        <v>4.2869999999999999</v>
      </c>
      <c r="BM39" s="32">
        <f>ROUND(Pop!BM39/Households!BM39,3)</f>
        <v>2.4180000000000001</v>
      </c>
      <c r="BN39" s="32">
        <f>ROUND(Pop!BN39/Households!BN39,3)</f>
        <v>2.7330000000000001</v>
      </c>
      <c r="BO39" s="32">
        <f>ROUND(Pop!BO39/Households!BO39,3)</f>
        <v>2.4889999999999999</v>
      </c>
      <c r="BP39" s="32">
        <f>ROUND(Pop!BP39/Households!BP39,3)</f>
        <v>2.5529999999999999</v>
      </c>
      <c r="BQ39" s="40">
        <f>ROUND(Pop!BQ39/Households!BQ39,3)</f>
        <v>2.5430000000000001</v>
      </c>
      <c r="BR39" s="32">
        <f t="shared" si="1"/>
        <v>1.4000000000000234E-2</v>
      </c>
      <c r="BS39" s="32">
        <f>'[2]Y (Adjusted)'!$T12</f>
        <v>2.5209999999999999</v>
      </c>
      <c r="BT39" s="32"/>
      <c r="BU39" s="32">
        <f t="shared" si="0"/>
        <v>5.8012420585196622E-2</v>
      </c>
      <c r="BV39" s="43">
        <f>(Pop!BT39/Households!BT39)</f>
        <v>2.4849875794148035</v>
      </c>
      <c r="BW39" s="32">
        <f t="shared" si="2"/>
        <v>1.1510434729111285E-2</v>
      </c>
    </row>
    <row r="40" spans="1:78">
      <c r="A40" s="15">
        <f>Households!A40</f>
        <v>1995</v>
      </c>
      <c r="B40" s="32">
        <f>ROUND(Pop!B40/Households!B40,3)</f>
        <v>2.5179999999999998</v>
      </c>
      <c r="C40" s="32">
        <f>ROUND(Pop!C40/Households!C40,3)</f>
        <v>3.2759999999999998</v>
      </c>
      <c r="D40" s="32">
        <f>ROUND(Pop!D40/Households!D40,3)</f>
        <v>2.5379999999999998</v>
      </c>
      <c r="E40" s="32">
        <f>ROUND(Pop!E40/Households!E40,3)</f>
        <v>3.1779999999999999</v>
      </c>
      <c r="F40" s="32">
        <f>ROUND(Pop!F40/Households!F40,3)</f>
        <v>2.4569999999999999</v>
      </c>
      <c r="G40" s="32">
        <f>ROUND(Pop!G40/Households!G40,3)</f>
        <v>2.4820000000000002</v>
      </c>
      <c r="H40" s="32">
        <f>ROUND(Pop!H40/Households!H40,3)</f>
        <v>3.008</v>
      </c>
      <c r="I40" s="32">
        <f>ROUND(Pop!I40/Households!I40,3)</f>
        <v>2.3039999999999998</v>
      </c>
      <c r="J40" s="32">
        <f>ROUND(Pop!J40/Households!J40,3)</f>
        <v>2.33</v>
      </c>
      <c r="K40" s="32">
        <f>ROUND(Pop!K40/Households!K40,3)</f>
        <v>2.8809999999999998</v>
      </c>
      <c r="L40" s="32">
        <f>ROUND(Pop!L40/Households!L40,3)</f>
        <v>2.5960000000000001</v>
      </c>
      <c r="M40" s="32">
        <f>ROUND(Pop!M40/Households!M40,3)</f>
        <v>2.7490000000000001</v>
      </c>
      <c r="N40" s="32">
        <f>ROUND(Pop!N40/Households!N40,3)</f>
        <v>3.0249999999999999</v>
      </c>
      <c r="O40" s="32">
        <f>ROUND(Pop!O40/Households!O40,3)</f>
        <v>2.778</v>
      </c>
      <c r="P40" s="32">
        <f>ROUND(Pop!P40/Households!P40,3)</f>
        <v>2.6219999999999999</v>
      </c>
      <c r="Q40" s="32">
        <f>ROUND(Pop!Q40/Households!Q40,3)</f>
        <v>2.625</v>
      </c>
      <c r="R40" s="32">
        <f>ROUND(Pop!R40/Households!R40,3)</f>
        <v>2.4449999999999998</v>
      </c>
      <c r="S40" s="32">
        <f>ROUND(Pop!S40/Households!S40,3)</f>
        <v>2.508</v>
      </c>
      <c r="T40" s="32">
        <f>ROUND(Pop!T40/Households!T40,3)</f>
        <v>2.9769999999999999</v>
      </c>
      <c r="U40" s="32">
        <f>ROUND(Pop!U40/Households!U40,3)</f>
        <v>3.0110000000000001</v>
      </c>
      <c r="V40" s="32">
        <f>ROUND(Pop!V40/Households!V40,3)</f>
        <v>2.6539999999999999</v>
      </c>
      <c r="W40" s="32">
        <f>ROUND(Pop!W40/Households!W40,3)</f>
        <v>2.6890000000000001</v>
      </c>
      <c r="X40" s="32">
        <f>ROUND(Pop!X40/Households!X40,3)</f>
        <v>3.0230000000000001</v>
      </c>
      <c r="Y40" s="32">
        <f>ROUND(Pop!Y40/Households!Y40,3)</f>
        <v>3.5179999999999998</v>
      </c>
      <c r="Z40" s="32">
        <f>ROUND(Pop!Z40/Households!Z40,3)</f>
        <v>3.302</v>
      </c>
      <c r="AA40" s="32">
        <f>ROUND(Pop!AA40/Households!AA40,3)</f>
        <v>2.4079999999999999</v>
      </c>
      <c r="AB40" s="32">
        <f>ROUND(Pop!AB40/Households!AB40,3)</f>
        <v>2.3540000000000001</v>
      </c>
      <c r="AC40" s="32">
        <f>ROUND(Pop!AC40/Households!AC40,3)</f>
        <v>2.58</v>
      </c>
      <c r="AD40" s="32">
        <f>ROUND(Pop!AD40/Households!AD40,3)</f>
        <v>2.8159999999999998</v>
      </c>
      <c r="AE40" s="32">
        <f>ROUND(Pop!AE40/Households!AE40,3)</f>
        <v>2.3690000000000002</v>
      </c>
      <c r="AF40" s="32">
        <f>ROUND(Pop!AF40/Households!AF40,3)</f>
        <v>2.8090000000000002</v>
      </c>
      <c r="AG40" s="32">
        <f>ROUND(Pop!AG40/Households!AG40,3)</f>
        <v>2.8809999999999998</v>
      </c>
      <c r="AH40" s="32">
        <f>ROUND(Pop!AH40/Households!AH40,3)</f>
        <v>3.24</v>
      </c>
      <c r="AI40" s="32">
        <f>ROUND(Pop!AI40/Households!AI40,3)</f>
        <v>2.395</v>
      </c>
      <c r="AJ40" s="32">
        <f>ROUND(Pop!AJ40/Households!AJ40,3)</f>
        <v>2.4279999999999999</v>
      </c>
      <c r="AK40" s="32">
        <f>ROUND(Pop!AK40/Households!AK40,3)</f>
        <v>2.5640000000000001</v>
      </c>
      <c r="AL40" s="32">
        <f>ROUND(Pop!AL40/Households!AL40,3)</f>
        <v>2.5569999999999999</v>
      </c>
      <c r="AM40" s="32">
        <f>ROUND(Pop!AM40/Households!AM40,3)</f>
        <v>3.1840000000000002</v>
      </c>
      <c r="AN40" s="32">
        <f>ROUND(Pop!AN40/Households!AN40,3)</f>
        <v>2.952</v>
      </c>
      <c r="AO40" s="32">
        <f>ROUND(Pop!AO40/Households!AO40,3)</f>
        <v>2.3519999999999999</v>
      </c>
      <c r="AP40" s="32">
        <f>ROUND(Pop!AP40/Households!AP40,3)</f>
        <v>2.492</v>
      </c>
      <c r="AQ40" s="32">
        <f>ROUND(Pop!AQ40/Households!AQ40,3)</f>
        <v>2.3719999999999999</v>
      </c>
      <c r="AR40" s="32">
        <f>ROUND(Pop!AR40/Households!AR40,3)</f>
        <v>2.895</v>
      </c>
      <c r="AS40" s="32">
        <f>ROUND(Pop!AS40/Households!AS40,3)</f>
        <v>2.2240000000000002</v>
      </c>
      <c r="AT40" s="32">
        <f>ROUND(Pop!AT40/Households!AT40,3)</f>
        <v>2.6779999999999999</v>
      </c>
      <c r="AU40" s="32">
        <f>ROUND(Pop!AU40/Households!AU40,3)</f>
        <v>2.5739999999999998</v>
      </c>
      <c r="AV40" s="32">
        <f>ROUND(Pop!AV40/Households!AV40,3)</f>
        <v>2.8559999999999999</v>
      </c>
      <c r="AW40" s="32">
        <f>ROUND(Pop!AW40/Households!AW40,3)</f>
        <v>2.653</v>
      </c>
      <c r="AX40" s="32">
        <f>ROUND(Pop!AX40/Households!AX40,3)</f>
        <v>2.8340000000000001</v>
      </c>
      <c r="AY40" s="32">
        <f>ROUND(Pop!AY40/Households!AY40,3)</f>
        <v>2.4369999999999998</v>
      </c>
      <c r="AZ40" s="32">
        <f>ROUND(Pop!AZ40/Households!AZ40,3)</f>
        <v>2.339</v>
      </c>
      <c r="BA40" s="32">
        <f>ROUND(Pop!BA40/Households!BA40,3)</f>
        <v>2.27</v>
      </c>
      <c r="BB40" s="32">
        <f>ROUND(Pop!BB40/Households!BB40,3)</f>
        <v>2.5790000000000002</v>
      </c>
      <c r="BC40" s="32">
        <f>ROUND(Pop!BC40/Households!BC40,3)</f>
        <v>2.5350000000000001</v>
      </c>
      <c r="BD40" s="32">
        <f>ROUND(Pop!BD40/Households!BD40,3)</f>
        <v>2.5249999999999999</v>
      </c>
      <c r="BE40" s="32">
        <f>ROUND(Pop!BE40/Households!BE40,3)</f>
        <v>2.5979999999999999</v>
      </c>
      <c r="BF40" s="32">
        <f>ROUND(Pop!BF40/Households!BF40,3)</f>
        <v>2.7989999999999999</v>
      </c>
      <c r="BG40" s="32">
        <f>ROUND(Pop!BG40/Households!BG40,3)</f>
        <v>2.2000000000000002</v>
      </c>
      <c r="BH40" s="32">
        <f>ROUND(Pop!BH40/Households!BH40,3)</f>
        <v>2.6869999999999998</v>
      </c>
      <c r="BI40" s="32">
        <f>ROUND(Pop!BI40/Households!BI40,3)</f>
        <v>2.5649999999999999</v>
      </c>
      <c r="BJ40" s="32">
        <f>ROUND(Pop!BJ40/Households!BJ40,3)</f>
        <v>2.673</v>
      </c>
      <c r="BK40" s="32">
        <f>ROUND(Pop!BK40/Households!BK40,3)</f>
        <v>2.7320000000000002</v>
      </c>
      <c r="BL40" s="32">
        <f>ROUND(Pop!BL40/Households!BL40,3)</f>
        <v>4.2039999999999997</v>
      </c>
      <c r="BM40" s="32">
        <f>ROUND(Pop!BM40/Households!BM40,3)</f>
        <v>2.4329999999999998</v>
      </c>
      <c r="BN40" s="32">
        <f>ROUND(Pop!BN40/Households!BN40,3)</f>
        <v>2.7530000000000001</v>
      </c>
      <c r="BO40" s="32">
        <f>ROUND(Pop!BO40/Households!BO40,3)</f>
        <v>2.4889999999999999</v>
      </c>
      <c r="BP40" s="32">
        <f>ROUND(Pop!BP40/Households!BP40,3)</f>
        <v>2.6190000000000002</v>
      </c>
      <c r="BQ40" s="40">
        <f>ROUND(Pop!BQ40/Households!BQ40,3)</f>
        <v>2.5539999999999998</v>
      </c>
      <c r="BR40" s="32">
        <f t="shared" si="1"/>
        <v>1.0999999999999677E-2</v>
      </c>
      <c r="BS40" s="32">
        <f>'[2]Y (Adjusted)'!$T13</f>
        <v>2.5209999999999999</v>
      </c>
      <c r="BT40" s="32"/>
      <c r="BU40" s="32">
        <f t="shared" si="0"/>
        <v>6.3417925041675982E-2</v>
      </c>
      <c r="BV40" s="43">
        <f>(Pop!BT40/Households!BT40)</f>
        <v>2.4905820749583238</v>
      </c>
      <c r="BW40" s="32">
        <f t="shared" si="2"/>
        <v>5.594495543520317E-3</v>
      </c>
    </row>
    <row r="41" spans="1:78">
      <c r="A41" s="15">
        <f>Households!A41</f>
        <v>1996</v>
      </c>
      <c r="B41" s="32">
        <f>ROUND(Pop!B41/Households!B41,3)</f>
        <v>2.5129999999999999</v>
      </c>
      <c r="C41" s="32">
        <f>ROUND(Pop!C41/Households!C41,3)</f>
        <v>3.28</v>
      </c>
      <c r="D41" s="32">
        <f>ROUND(Pop!D41/Households!D41,3)</f>
        <v>2.5299999999999998</v>
      </c>
      <c r="E41" s="32">
        <f>ROUND(Pop!E41/Households!E41,3)</f>
        <v>3.1760000000000002</v>
      </c>
      <c r="F41" s="32">
        <f>ROUND(Pop!F41/Households!F41,3)</f>
        <v>2.4510000000000001</v>
      </c>
      <c r="G41" s="32">
        <f>ROUND(Pop!G41/Households!G41,3)</f>
        <v>2.4940000000000002</v>
      </c>
      <c r="H41" s="32">
        <f>ROUND(Pop!H41/Households!H41,3)</f>
        <v>2.9470000000000001</v>
      </c>
      <c r="I41" s="32">
        <f>ROUND(Pop!I41/Households!I41,3)</f>
        <v>2.3079999999999998</v>
      </c>
      <c r="J41" s="32">
        <f>ROUND(Pop!J41/Households!J41,3)</f>
        <v>2.327</v>
      </c>
      <c r="K41" s="32">
        <f>ROUND(Pop!K41/Households!K41,3)</f>
        <v>2.8679999999999999</v>
      </c>
      <c r="L41" s="32">
        <f>ROUND(Pop!L41/Households!L41,3)</f>
        <v>2.6230000000000002</v>
      </c>
      <c r="M41" s="32">
        <f>ROUND(Pop!M41/Households!M41,3)</f>
        <v>2.7170000000000001</v>
      </c>
      <c r="N41" s="32">
        <f>ROUND(Pop!N41/Households!N41,3)</f>
        <v>3.0569999999999999</v>
      </c>
      <c r="O41" s="32">
        <f>ROUND(Pop!O41/Households!O41,3)</f>
        <v>2.75</v>
      </c>
      <c r="P41" s="32">
        <f>ROUND(Pop!P41/Households!P41,3)</f>
        <v>2.6160000000000001</v>
      </c>
      <c r="Q41" s="32">
        <f>ROUND(Pop!Q41/Households!Q41,3)</f>
        <v>2.6160000000000001</v>
      </c>
      <c r="R41" s="32">
        <f>ROUND(Pop!R41/Households!R41,3)</f>
        <v>2.468</v>
      </c>
      <c r="S41" s="32">
        <f>ROUND(Pop!S41/Households!S41,3)</f>
        <v>2.5049999999999999</v>
      </c>
      <c r="T41" s="32">
        <f>ROUND(Pop!T41/Households!T41,3)</f>
        <v>2.9710000000000001</v>
      </c>
      <c r="U41" s="32">
        <f>ROUND(Pop!U41/Households!U41,3)</f>
        <v>3.0449999999999999</v>
      </c>
      <c r="V41" s="32">
        <f>ROUND(Pop!V41/Households!V41,3)</f>
        <v>2.8809999999999998</v>
      </c>
      <c r="W41" s="32">
        <f>ROUND(Pop!W41/Households!W41,3)</f>
        <v>2.661</v>
      </c>
      <c r="X41" s="32">
        <f>ROUND(Pop!X41/Households!X41,3)</f>
        <v>2.9220000000000002</v>
      </c>
      <c r="Y41" s="32">
        <f>ROUND(Pop!Y41/Households!Y41,3)</f>
        <v>3.59</v>
      </c>
      <c r="Z41" s="32">
        <f>ROUND(Pop!Z41/Households!Z41,3)</f>
        <v>3.3639999999999999</v>
      </c>
      <c r="AA41" s="32">
        <f>ROUND(Pop!AA41/Households!AA41,3)</f>
        <v>2.4089999999999998</v>
      </c>
      <c r="AB41" s="32">
        <f>ROUND(Pop!AB41/Households!AB41,3)</f>
        <v>2.3839999999999999</v>
      </c>
      <c r="AC41" s="32">
        <f>ROUND(Pop!AC41/Households!AC41,3)</f>
        <v>2.581</v>
      </c>
      <c r="AD41" s="32">
        <f>ROUND(Pop!AD41/Households!AD41,3)</f>
        <v>2.802</v>
      </c>
      <c r="AE41" s="32">
        <f>ROUND(Pop!AE41/Households!AE41,3)</f>
        <v>2.3740000000000001</v>
      </c>
      <c r="AF41" s="32">
        <f>ROUND(Pop!AF41/Households!AF41,3)</f>
        <v>2.6560000000000001</v>
      </c>
      <c r="AG41" s="32">
        <f>ROUND(Pop!AG41/Households!AG41,3)</f>
        <v>2.835</v>
      </c>
      <c r="AH41" s="32">
        <f>ROUND(Pop!AH41/Households!AH41,3)</f>
        <v>3.2389999999999999</v>
      </c>
      <c r="AI41" s="32">
        <f>ROUND(Pop!AI41/Households!AI41,3)</f>
        <v>2.4060000000000001</v>
      </c>
      <c r="AJ41" s="32">
        <f>ROUND(Pop!AJ41/Households!AJ41,3)</f>
        <v>2.4359999999999999</v>
      </c>
      <c r="AK41" s="32">
        <f>ROUND(Pop!AK41/Households!AK41,3)</f>
        <v>2.589</v>
      </c>
      <c r="AL41" s="32">
        <f>ROUND(Pop!AL41/Households!AL41,3)</f>
        <v>2.5529999999999999</v>
      </c>
      <c r="AM41" s="32">
        <f>ROUND(Pop!AM41/Households!AM41,3)</f>
        <v>3.0089999999999999</v>
      </c>
      <c r="AN41" s="32">
        <f>ROUND(Pop!AN41/Households!AN41,3)</f>
        <v>2.9239999999999999</v>
      </c>
      <c r="AO41" s="32">
        <f>ROUND(Pop!AO41/Households!AO41,3)</f>
        <v>2.359</v>
      </c>
      <c r="AP41" s="32">
        <f>ROUND(Pop!AP41/Households!AP41,3)</f>
        <v>2.4910000000000001</v>
      </c>
      <c r="AQ41" s="32">
        <f>ROUND(Pop!AQ41/Households!AQ41,3)</f>
        <v>2.375</v>
      </c>
      <c r="AR41" s="32">
        <f>ROUND(Pop!AR41/Households!AR41,3)</f>
        <v>2.9159999999999999</v>
      </c>
      <c r="AS41" s="32">
        <f>ROUND(Pop!AS41/Households!AS41,3)</f>
        <v>2.2170000000000001</v>
      </c>
      <c r="AT41" s="32">
        <f>ROUND(Pop!AT41/Households!AT41,3)</f>
        <v>2.6549999999999998</v>
      </c>
      <c r="AU41" s="32">
        <f>ROUND(Pop!AU41/Households!AU41,3)</f>
        <v>2.5750000000000002</v>
      </c>
      <c r="AV41" s="32">
        <f>ROUND(Pop!AV41/Households!AV41,3)</f>
        <v>2.9060000000000001</v>
      </c>
      <c r="AW41" s="32">
        <f>ROUND(Pop!AW41/Households!AW41,3)</f>
        <v>2.6629999999999998</v>
      </c>
      <c r="AX41" s="32">
        <f>ROUND(Pop!AX41/Households!AX41,3)</f>
        <v>2.83</v>
      </c>
      <c r="AY41" s="32">
        <f>ROUND(Pop!AY41/Households!AY41,3)</f>
        <v>2.4489999999999998</v>
      </c>
      <c r="AZ41" s="32">
        <f>ROUND(Pop!AZ41/Households!AZ41,3)</f>
        <v>2.347</v>
      </c>
      <c r="BA41" s="32">
        <f>ROUND(Pop!BA41/Households!BA41,3)</f>
        <v>2.2679999999999998</v>
      </c>
      <c r="BB41" s="32">
        <f>ROUND(Pop!BB41/Households!BB41,3)</f>
        <v>2.5590000000000002</v>
      </c>
      <c r="BC41" s="32">
        <f>ROUND(Pop!BC41/Households!BC41,3)</f>
        <v>2.536</v>
      </c>
      <c r="BD41" s="32">
        <f>ROUND(Pop!BD41/Households!BD41,3)</f>
        <v>2.5369999999999999</v>
      </c>
      <c r="BE41" s="32">
        <f>ROUND(Pop!BE41/Households!BE41,3)</f>
        <v>2.5939999999999999</v>
      </c>
      <c r="BF41" s="32">
        <f>ROUND(Pop!BF41/Households!BF41,3)</f>
        <v>2.7959999999999998</v>
      </c>
      <c r="BG41" s="32">
        <f>ROUND(Pop!BG41/Households!BG41,3)</f>
        <v>2.2000000000000002</v>
      </c>
      <c r="BH41" s="32">
        <f>ROUND(Pop!BH41/Households!BH41,3)</f>
        <v>2.6949999999999998</v>
      </c>
      <c r="BI41" s="32">
        <f>ROUND(Pop!BI41/Households!BI41,3)</f>
        <v>2.7090000000000001</v>
      </c>
      <c r="BJ41" s="32">
        <f>ROUND(Pop!BJ41/Households!BJ41,3)</f>
        <v>2.6709999999999998</v>
      </c>
      <c r="BK41" s="32">
        <f>ROUND(Pop!BK41/Households!BK41,3)</f>
        <v>2.8079999999999998</v>
      </c>
      <c r="BL41" s="32">
        <f>ROUND(Pop!BL41/Households!BL41,3)</f>
        <v>4.0129999999999999</v>
      </c>
      <c r="BM41" s="32">
        <f>ROUND(Pop!BM41/Households!BM41,3)</f>
        <v>2.448</v>
      </c>
      <c r="BN41" s="32">
        <f>ROUND(Pop!BN41/Households!BN41,3)</f>
        <v>2.7519999999999998</v>
      </c>
      <c r="BO41" s="32">
        <f>ROUND(Pop!BO41/Households!BO41,3)</f>
        <v>2.496</v>
      </c>
      <c r="BP41" s="32">
        <f>ROUND(Pop!BP41/Households!BP41,3)</f>
        <v>2.718</v>
      </c>
      <c r="BQ41" s="40">
        <f>ROUND(Pop!BQ41/Households!BQ41,3)</f>
        <v>2.56</v>
      </c>
      <c r="BR41" s="32">
        <f t="shared" si="1"/>
        <v>6.0000000000002274E-3</v>
      </c>
      <c r="BS41" s="32">
        <f>'[2]Y (Adjusted)'!$T14</f>
        <v>2.5209999999999999</v>
      </c>
      <c r="BT41" s="32"/>
      <c r="BU41" s="32">
        <f t="shared" si="0"/>
        <v>6.5583945302205571E-2</v>
      </c>
      <c r="BV41" s="43">
        <f>(Pop!BT41/Households!BT41)</f>
        <v>2.4944160546977945</v>
      </c>
      <c r="BW41" s="32">
        <f t="shared" si="2"/>
        <v>3.8339797394706387E-3</v>
      </c>
    </row>
    <row r="42" spans="1:78">
      <c r="A42" s="15">
        <f>Households!A42</f>
        <v>1997</v>
      </c>
      <c r="B42" s="32">
        <f>ROUND(Pop!B42/Households!B42,3)</f>
        <v>2.5059999999999998</v>
      </c>
      <c r="C42" s="32">
        <f>ROUND(Pop!C42/Households!C42,3)</f>
        <v>3.2509999999999999</v>
      </c>
      <c r="D42" s="32">
        <f>ROUND(Pop!D42/Households!D42,3)</f>
        <v>2.54</v>
      </c>
      <c r="E42" s="32">
        <f>ROUND(Pop!E42/Households!E42,3)</f>
        <v>3.1589999999999998</v>
      </c>
      <c r="F42" s="32">
        <f>ROUND(Pop!F42/Households!F42,3)</f>
        <v>2.444</v>
      </c>
      <c r="G42" s="32">
        <f>ROUND(Pop!G42/Households!G42,3)</f>
        <v>2.5289999999999999</v>
      </c>
      <c r="H42" s="32">
        <f>ROUND(Pop!H42/Households!H42,3)</f>
        <v>2.8940000000000001</v>
      </c>
      <c r="I42" s="32">
        <f>ROUND(Pop!I42/Households!I42,3)</f>
        <v>2.3140000000000001</v>
      </c>
      <c r="J42" s="32">
        <f>ROUND(Pop!J42/Households!J42,3)</f>
        <v>2.327</v>
      </c>
      <c r="K42" s="32">
        <f>ROUND(Pop!K42/Households!K42,3)</f>
        <v>2.887</v>
      </c>
      <c r="L42" s="32">
        <f>ROUND(Pop!L42/Households!L42,3)</f>
        <v>2.645</v>
      </c>
      <c r="M42" s="32">
        <f>ROUND(Pop!M42/Households!M42,3)</f>
        <v>2.7509999999999999</v>
      </c>
      <c r="N42" s="32">
        <f>ROUND(Pop!N42/Households!N42,3)</f>
        <v>3.0840000000000001</v>
      </c>
      <c r="O42" s="32">
        <f>ROUND(Pop!O42/Households!O42,3)</f>
        <v>2.7440000000000002</v>
      </c>
      <c r="P42" s="32">
        <f>ROUND(Pop!P42/Households!P42,3)</f>
        <v>2.6179999999999999</v>
      </c>
      <c r="Q42" s="32">
        <f>ROUND(Pop!Q42/Households!Q42,3)</f>
        <v>2.6259999999999999</v>
      </c>
      <c r="R42" s="32">
        <f>ROUND(Pop!R42/Households!R42,3)</f>
        <v>2.4780000000000002</v>
      </c>
      <c r="S42" s="32">
        <f>ROUND(Pop!S42/Households!S42,3)</f>
        <v>2.4990000000000001</v>
      </c>
      <c r="T42" s="32">
        <f>ROUND(Pop!T42/Households!T42,3)</f>
        <v>2.7519999999999998</v>
      </c>
      <c r="U42" s="32">
        <f>ROUND(Pop!U42/Households!U42,3)</f>
        <v>2.9820000000000002</v>
      </c>
      <c r="V42" s="32">
        <f>ROUND(Pop!V42/Households!V42,3)</f>
        <v>2.899</v>
      </c>
      <c r="W42" s="32">
        <f>ROUND(Pop!W42/Households!W42,3)</f>
        <v>2.5510000000000002</v>
      </c>
      <c r="X42" s="32">
        <f>ROUND(Pop!X42/Households!X42,3)</f>
        <v>2.8359999999999999</v>
      </c>
      <c r="Y42" s="32">
        <f>ROUND(Pop!Y42/Households!Y42,3)</f>
        <v>3.6560000000000001</v>
      </c>
      <c r="Z42" s="32">
        <f>ROUND(Pop!Z42/Households!Z42,3)</f>
        <v>3.4460000000000002</v>
      </c>
      <c r="AA42" s="32">
        <f>ROUND(Pop!AA42/Households!AA42,3)</f>
        <v>2.41</v>
      </c>
      <c r="AB42" s="32">
        <f>ROUND(Pop!AB42/Households!AB42,3)</f>
        <v>2.3879999999999999</v>
      </c>
      <c r="AC42" s="32">
        <f>ROUND(Pop!AC42/Households!AC42,3)</f>
        <v>2.5739999999999998</v>
      </c>
      <c r="AD42" s="32">
        <f>ROUND(Pop!AD42/Households!AD42,3)</f>
        <v>2.8460000000000001</v>
      </c>
      <c r="AE42" s="32">
        <f>ROUND(Pop!AE42/Households!AE42,3)</f>
        <v>2.3769999999999998</v>
      </c>
      <c r="AF42" s="32">
        <f>ROUND(Pop!AF42/Households!AF42,3)</f>
        <v>2.5979999999999999</v>
      </c>
      <c r="AG42" s="32">
        <f>ROUND(Pop!AG42/Households!AG42,3)</f>
        <v>2.8170000000000002</v>
      </c>
      <c r="AH42" s="32">
        <f>ROUND(Pop!AH42/Households!AH42,3)</f>
        <v>3.0840000000000001</v>
      </c>
      <c r="AI42" s="32">
        <f>ROUND(Pop!AI42/Households!AI42,3)</f>
        <v>2.41</v>
      </c>
      <c r="AJ42" s="32">
        <f>ROUND(Pop!AJ42/Households!AJ42,3)</f>
        <v>2.4510000000000001</v>
      </c>
      <c r="AK42" s="32">
        <f>ROUND(Pop!AK42/Households!AK42,3)</f>
        <v>2.56</v>
      </c>
      <c r="AL42" s="32">
        <f>ROUND(Pop!AL42/Households!AL42,3)</f>
        <v>2.5470000000000002</v>
      </c>
      <c r="AM42" s="32">
        <f>ROUND(Pop!AM42/Households!AM42,3)</f>
        <v>2.9460000000000002</v>
      </c>
      <c r="AN42" s="32">
        <f>ROUND(Pop!AN42/Households!AN42,3)</f>
        <v>2.8849999999999998</v>
      </c>
      <c r="AO42" s="32">
        <f>ROUND(Pop!AO42/Households!AO42,3)</f>
        <v>2.367</v>
      </c>
      <c r="AP42" s="32">
        <f>ROUND(Pop!AP42/Households!AP42,3)</f>
        <v>2.4809999999999999</v>
      </c>
      <c r="AQ42" s="32">
        <f>ROUND(Pop!AQ42/Households!AQ42,3)</f>
        <v>2.391</v>
      </c>
      <c r="AR42" s="32">
        <f>ROUND(Pop!AR42/Households!AR42,3)</f>
        <v>2.9340000000000002</v>
      </c>
      <c r="AS42" s="32">
        <f>ROUND(Pop!AS42/Households!AS42,3)</f>
        <v>2.1930000000000001</v>
      </c>
      <c r="AT42" s="32">
        <f>ROUND(Pop!AT42/Households!AT42,3)</f>
        <v>2.6680000000000001</v>
      </c>
      <c r="AU42" s="32">
        <f>ROUND(Pop!AU42/Households!AU42,3)</f>
        <v>2.5390000000000001</v>
      </c>
      <c r="AV42" s="32">
        <f>ROUND(Pop!AV42/Households!AV42,3)</f>
        <v>2.9489999999999998</v>
      </c>
      <c r="AW42" s="32">
        <f>ROUND(Pop!AW42/Households!AW42,3)</f>
        <v>2.6589999999999998</v>
      </c>
      <c r="AX42" s="32">
        <f>ROUND(Pop!AX42/Households!AX42,3)</f>
        <v>2.839</v>
      </c>
      <c r="AY42" s="32">
        <f>ROUND(Pop!AY42/Households!AY42,3)</f>
        <v>2.4710000000000001</v>
      </c>
      <c r="AZ42" s="32">
        <f>ROUND(Pop!AZ42/Households!AZ42,3)</f>
        <v>2.35</v>
      </c>
      <c r="BA42" s="32">
        <f>ROUND(Pop!BA42/Households!BA42,3)</f>
        <v>2.266</v>
      </c>
      <c r="BB42" s="32">
        <f>ROUND(Pop!BB42/Households!BB42,3)</f>
        <v>2.5680000000000001</v>
      </c>
      <c r="BC42" s="32">
        <f>ROUND(Pop!BC42/Households!BC42,3)</f>
        <v>2.552</v>
      </c>
      <c r="BD42" s="32">
        <f>ROUND(Pop!BD42/Households!BD42,3)</f>
        <v>2.5569999999999999</v>
      </c>
      <c r="BE42" s="32">
        <f>ROUND(Pop!BE42/Households!BE42,3)</f>
        <v>2.609</v>
      </c>
      <c r="BF42" s="32">
        <f>ROUND(Pop!BF42/Households!BF42,3)</f>
        <v>2.8290000000000002</v>
      </c>
      <c r="BG42" s="32">
        <f>ROUND(Pop!BG42/Households!BG42,3)</f>
        <v>2.1970000000000001</v>
      </c>
      <c r="BH42" s="32">
        <f>ROUND(Pop!BH42/Households!BH42,3)</f>
        <v>2.6890000000000001</v>
      </c>
      <c r="BI42" s="32">
        <f>ROUND(Pop!BI42/Households!BI42,3)</f>
        <v>2.7629999999999999</v>
      </c>
      <c r="BJ42" s="32">
        <f>ROUND(Pop!BJ42/Households!BJ42,3)</f>
        <v>2.597</v>
      </c>
      <c r="BK42" s="32">
        <f>ROUND(Pop!BK42/Households!BK42,3)</f>
        <v>2.7850000000000001</v>
      </c>
      <c r="BL42" s="32">
        <f>ROUND(Pop!BL42/Households!BL42,3)</f>
        <v>3.984</v>
      </c>
      <c r="BM42" s="32">
        <f>ROUND(Pop!BM42/Households!BM42,3)</f>
        <v>2.4470000000000001</v>
      </c>
      <c r="BN42" s="32">
        <f>ROUND(Pop!BN42/Households!BN42,3)</f>
        <v>2.82</v>
      </c>
      <c r="BO42" s="32">
        <f>ROUND(Pop!BO42/Households!BO42,3)</f>
        <v>2.5059999999999998</v>
      </c>
      <c r="BP42" s="32">
        <f>ROUND(Pop!BP42/Households!BP42,3)</f>
        <v>2.7440000000000002</v>
      </c>
      <c r="BQ42" s="40">
        <f>ROUND(Pop!BQ42/Households!BQ42,3)</f>
        <v>2.5670000000000002</v>
      </c>
      <c r="BR42" s="32">
        <f t="shared" si="1"/>
        <v>7.0000000000001172E-3</v>
      </c>
      <c r="BS42" s="32">
        <f>'[2]Y (Adjusted)'!$T15</f>
        <v>2.5209999999999999</v>
      </c>
      <c r="BT42" s="32"/>
      <c r="BU42" s="32">
        <f t="shared" si="0"/>
        <v>7.2394588371711421E-2</v>
      </c>
      <c r="BV42" s="43">
        <f>(Pop!BT42/Households!BT42)</f>
        <v>2.4946054116282887</v>
      </c>
      <c r="BW42" s="32">
        <f t="shared" si="2"/>
        <v>1.8935693049426661E-4</v>
      </c>
    </row>
    <row r="43" spans="1:78">
      <c r="A43" s="15">
        <f>Households!A43</f>
        <v>1998</v>
      </c>
      <c r="B43" s="32">
        <f>ROUND(Pop!B43/Households!B43,3)</f>
        <v>2.4980000000000002</v>
      </c>
      <c r="C43" s="32">
        <f>ROUND(Pop!C43/Households!C43,3)</f>
        <v>3.1819999999999999</v>
      </c>
      <c r="D43" s="32">
        <f>ROUND(Pop!D43/Households!D43,3)</f>
        <v>2.5390000000000001</v>
      </c>
      <c r="E43" s="32">
        <f>ROUND(Pop!E43/Households!E43,3)</f>
        <v>3.157</v>
      </c>
      <c r="F43" s="32">
        <f>ROUND(Pop!F43/Households!F43,3)</f>
        <v>2.44</v>
      </c>
      <c r="G43" s="32">
        <f>ROUND(Pop!G43/Households!G43,3)</f>
        <v>2.5339999999999998</v>
      </c>
      <c r="H43" s="32">
        <f>ROUND(Pop!H43/Households!H43,3)</f>
        <v>2.7290000000000001</v>
      </c>
      <c r="I43" s="32">
        <f>ROUND(Pop!I43/Households!I43,3)</f>
        <v>2.3149999999999999</v>
      </c>
      <c r="J43" s="32">
        <f>ROUND(Pop!J43/Households!J43,3)</f>
        <v>2.3239999999999998</v>
      </c>
      <c r="K43" s="32">
        <f>ROUND(Pop!K43/Households!K43,3)</f>
        <v>2.84</v>
      </c>
      <c r="L43" s="32">
        <f>ROUND(Pop!L43/Households!L43,3)</f>
        <v>2.653</v>
      </c>
      <c r="M43" s="32">
        <f>ROUND(Pop!M43/Households!M43,3)</f>
        <v>2.7469999999999999</v>
      </c>
      <c r="N43" s="32">
        <f>ROUND(Pop!N43/Households!N43,3)</f>
        <v>3.11</v>
      </c>
      <c r="O43" s="32">
        <f>ROUND(Pop!O43/Households!O43,3)</f>
        <v>2.7149999999999999</v>
      </c>
      <c r="P43" s="32">
        <f>ROUND(Pop!P43/Households!P43,3)</f>
        <v>2.6230000000000002</v>
      </c>
      <c r="Q43" s="32">
        <f>ROUND(Pop!Q43/Households!Q43,3)</f>
        <v>2.6</v>
      </c>
      <c r="R43" s="32">
        <f>ROUND(Pop!R43/Households!R43,3)</f>
        <v>2.4820000000000002</v>
      </c>
      <c r="S43" s="32">
        <f>ROUND(Pop!S43/Households!S43,3)</f>
        <v>2.4940000000000002</v>
      </c>
      <c r="T43" s="32">
        <f>ROUND(Pop!T43/Households!T43,3)</f>
        <v>2.7189999999999999</v>
      </c>
      <c r="U43" s="32">
        <f>ROUND(Pop!U43/Households!U43,3)</f>
        <v>3.016</v>
      </c>
      <c r="V43" s="32">
        <f>ROUND(Pop!V43/Households!V43,3)</f>
        <v>2.8740000000000001</v>
      </c>
      <c r="W43" s="32">
        <f>ROUND(Pop!W43/Households!W43,3)</f>
        <v>2.5249999999999999</v>
      </c>
      <c r="X43" s="32">
        <f>ROUND(Pop!X43/Households!X43,3)</f>
        <v>2.8479999999999999</v>
      </c>
      <c r="Y43" s="32">
        <f>ROUND(Pop!Y43/Households!Y43,3)</f>
        <v>3.7370000000000001</v>
      </c>
      <c r="Z43" s="32">
        <f>ROUND(Pop!Z43/Households!Z43,3)</f>
        <v>3.4950000000000001</v>
      </c>
      <c r="AA43" s="32">
        <f>ROUND(Pop!AA43/Households!AA43,3)</f>
        <v>2.419</v>
      </c>
      <c r="AB43" s="32">
        <f>ROUND(Pop!AB43/Households!AB43,3)</f>
        <v>2.4049999999999998</v>
      </c>
      <c r="AC43" s="32">
        <f>ROUND(Pop!AC43/Households!AC43,3)</f>
        <v>2.5750000000000002</v>
      </c>
      <c r="AD43" s="32">
        <f>ROUND(Pop!AD43/Households!AD43,3)</f>
        <v>2.7749999999999999</v>
      </c>
      <c r="AE43" s="32">
        <f>ROUND(Pop!AE43/Households!AE43,3)</f>
        <v>2.3889999999999998</v>
      </c>
      <c r="AF43" s="32">
        <f>ROUND(Pop!AF43/Households!AF43,3)</f>
        <v>2.625</v>
      </c>
      <c r="AG43" s="32">
        <f>ROUND(Pop!AG43/Households!AG43,3)</f>
        <v>2.7989999999999999</v>
      </c>
      <c r="AH43" s="32">
        <f>ROUND(Pop!AH43/Households!AH43,3)</f>
        <v>3.0720000000000001</v>
      </c>
      <c r="AI43" s="32">
        <f>ROUND(Pop!AI43/Households!AI43,3)</f>
        <v>2.4009999999999998</v>
      </c>
      <c r="AJ43" s="32">
        <f>ROUND(Pop!AJ43/Households!AJ43,3)</f>
        <v>2.4470000000000001</v>
      </c>
      <c r="AK43" s="32">
        <f>ROUND(Pop!AK43/Households!AK43,3)</f>
        <v>2.5499999999999998</v>
      </c>
      <c r="AL43" s="32">
        <f>ROUND(Pop!AL43/Households!AL43,3)</f>
        <v>2.5720000000000001</v>
      </c>
      <c r="AM43" s="32">
        <f>ROUND(Pop!AM43/Households!AM43,3)</f>
        <v>2.8210000000000002</v>
      </c>
      <c r="AN43" s="32">
        <f>ROUND(Pop!AN43/Households!AN43,3)</f>
        <v>2.859</v>
      </c>
      <c r="AO43" s="32">
        <f>ROUND(Pop!AO43/Households!AO43,3)</f>
        <v>2.3740000000000001</v>
      </c>
      <c r="AP43" s="32">
        <f>ROUND(Pop!AP43/Households!AP43,3)</f>
        <v>2.5</v>
      </c>
      <c r="AQ43" s="32">
        <f>ROUND(Pop!AQ43/Households!AQ43,3)</f>
        <v>2.3980000000000001</v>
      </c>
      <c r="AR43" s="32">
        <f>ROUND(Pop!AR43/Households!AR43,3)</f>
        <v>2.9420000000000002</v>
      </c>
      <c r="AS43" s="32">
        <f>ROUND(Pop!AS43/Households!AS43,3)</f>
        <v>2.1619999999999999</v>
      </c>
      <c r="AT43" s="32">
        <f>ROUND(Pop!AT43/Households!AT43,3)</f>
        <v>2.6459999999999999</v>
      </c>
      <c r="AU43" s="32">
        <f>ROUND(Pop!AU43/Households!AU43,3)</f>
        <v>2.5190000000000001</v>
      </c>
      <c r="AV43" s="32">
        <f>ROUND(Pop!AV43/Households!AV43,3)</f>
        <v>2.976</v>
      </c>
      <c r="AW43" s="32">
        <f>ROUND(Pop!AW43/Households!AW43,3)</f>
        <v>2.6779999999999999</v>
      </c>
      <c r="AX43" s="32">
        <f>ROUND(Pop!AX43/Households!AX43,3)</f>
        <v>2.8370000000000002</v>
      </c>
      <c r="AY43" s="32">
        <f>ROUND(Pop!AY43/Households!AY43,3)</f>
        <v>2.504</v>
      </c>
      <c r="AZ43" s="32">
        <f>ROUND(Pop!AZ43/Households!AZ43,3)</f>
        <v>2.355</v>
      </c>
      <c r="BA43" s="32">
        <f>ROUND(Pop!BA43/Households!BA43,3)</f>
        <v>2.2730000000000001</v>
      </c>
      <c r="BB43" s="32">
        <f>ROUND(Pop!BB43/Households!BB43,3)</f>
        <v>2.5720000000000001</v>
      </c>
      <c r="BC43" s="32">
        <f>ROUND(Pop!BC43/Households!BC43,3)</f>
        <v>2.524</v>
      </c>
      <c r="BD43" s="32">
        <f>ROUND(Pop!BD43/Households!BD43,3)</f>
        <v>2.5609999999999999</v>
      </c>
      <c r="BE43" s="32">
        <f>ROUND(Pop!BE43/Households!BE43,3)</f>
        <v>2.617</v>
      </c>
      <c r="BF43" s="32">
        <f>ROUND(Pop!BF43/Households!BF43,3)</f>
        <v>2.7959999999999998</v>
      </c>
      <c r="BG43" s="32">
        <f>ROUND(Pop!BG43/Households!BG43,3)</f>
        <v>2.2090000000000001</v>
      </c>
      <c r="BH43" s="32">
        <f>ROUND(Pop!BH43/Households!BH43,3)</f>
        <v>2.6779999999999999</v>
      </c>
      <c r="BI43" s="32">
        <f>ROUND(Pop!BI43/Households!BI43,3)</f>
        <v>2.7810000000000001</v>
      </c>
      <c r="BJ43" s="32">
        <f>ROUND(Pop!BJ43/Households!BJ43,3)</f>
        <v>2.6230000000000002</v>
      </c>
      <c r="BK43" s="32">
        <f>ROUND(Pop!BK43/Households!BK43,3)</f>
        <v>2.762</v>
      </c>
      <c r="BL43" s="32">
        <f>ROUND(Pop!BL43/Households!BL43,3)</f>
        <v>3.94</v>
      </c>
      <c r="BM43" s="32">
        <f>ROUND(Pop!BM43/Households!BM43,3)</f>
        <v>2.4580000000000002</v>
      </c>
      <c r="BN43" s="32">
        <f>ROUND(Pop!BN43/Households!BN43,3)</f>
        <v>2.899</v>
      </c>
      <c r="BO43" s="32">
        <f>ROUND(Pop!BO43/Households!BO43,3)</f>
        <v>2.4420000000000002</v>
      </c>
      <c r="BP43" s="32">
        <f>ROUND(Pop!BP43/Households!BP43,3)</f>
        <v>2.6480000000000001</v>
      </c>
      <c r="BQ43" s="40">
        <f>ROUND(Pop!BQ43/Households!BQ43,3)</f>
        <v>2.5720000000000001</v>
      </c>
      <c r="BR43" s="32">
        <f t="shared" si="1"/>
        <v>4.9999999999998934E-3</v>
      </c>
      <c r="BS43" s="32">
        <f>'[2]Y (Adjusted)'!$T16</f>
        <v>2.5209999999999999</v>
      </c>
      <c r="BT43" s="32"/>
      <c r="BU43" s="32">
        <f t="shared" si="0"/>
        <v>6.9848800532483324E-2</v>
      </c>
      <c r="BV43" s="43">
        <f>(Pop!BT43/Households!BT43)</f>
        <v>2.5021511994675167</v>
      </c>
      <c r="BW43" s="32">
        <f t="shared" si="2"/>
        <v>7.5457878392279909E-3</v>
      </c>
    </row>
    <row r="44" spans="1:78">
      <c r="A44" s="15">
        <f>Households!A44</f>
        <v>1999</v>
      </c>
      <c r="B44" s="32">
        <f>ROUND(Pop!B44/Households!B44,3)</f>
        <v>2.4929999999999999</v>
      </c>
      <c r="C44" s="32">
        <f>ROUND(Pop!C44/Households!C44,3)</f>
        <v>3.1560000000000001</v>
      </c>
      <c r="D44" s="32">
        <f>ROUND(Pop!D44/Households!D44,3)</f>
        <v>2.5390000000000001</v>
      </c>
      <c r="E44" s="32">
        <f>ROUND(Pop!E44/Households!E44,3)</f>
        <v>3.145</v>
      </c>
      <c r="F44" s="32">
        <f>ROUND(Pop!F44/Households!F44,3)</f>
        <v>2.4430000000000001</v>
      </c>
      <c r="G44" s="32">
        <f>ROUND(Pop!G44/Households!G44,3)</f>
        <v>2.5539999999999998</v>
      </c>
      <c r="H44" s="32">
        <f>ROUND(Pop!H44/Households!H44,3)</f>
        <v>2.698</v>
      </c>
      <c r="I44" s="32">
        <f>ROUND(Pop!I44/Households!I44,3)</f>
        <v>2.3239999999999998</v>
      </c>
      <c r="J44" s="32">
        <f>ROUND(Pop!J44/Households!J44,3)</f>
        <v>2.319</v>
      </c>
      <c r="K44" s="32">
        <f>ROUND(Pop!K44/Households!K44,3)</f>
        <v>2.82</v>
      </c>
      <c r="L44" s="32">
        <f>ROUND(Pop!L44/Households!L44,3)</f>
        <v>2.6789999999999998</v>
      </c>
      <c r="M44" s="32">
        <f>ROUND(Pop!M44/Households!M44,3)</f>
        <v>2.73</v>
      </c>
      <c r="N44" s="32">
        <f>ROUND(Pop!N44/Households!N44,3)</f>
        <v>3.169</v>
      </c>
      <c r="O44" s="32">
        <f>ROUND(Pop!O44/Households!O44,3)</f>
        <v>4.6369999999999996</v>
      </c>
      <c r="P44" s="32">
        <f>ROUND(Pop!P44/Households!P44,3)</f>
        <v>2.621</v>
      </c>
      <c r="Q44" s="32">
        <f>ROUND(Pop!Q44/Households!Q44,3)</f>
        <v>2.585</v>
      </c>
      <c r="R44" s="32">
        <f>ROUND(Pop!R44/Households!R44,3)</f>
        <v>2.4900000000000002</v>
      </c>
      <c r="S44" s="32">
        <f>ROUND(Pop!S44/Households!S44,3)</f>
        <v>2.496</v>
      </c>
      <c r="T44" s="32">
        <f>ROUND(Pop!T44/Households!T44,3)</f>
        <v>2.6970000000000001</v>
      </c>
      <c r="U44" s="32">
        <f>ROUND(Pop!U44/Households!U44,3)</f>
        <v>3.0009999999999999</v>
      </c>
      <c r="V44" s="32">
        <f>ROUND(Pop!V44/Households!V44,3)</f>
        <v>2.9580000000000002</v>
      </c>
      <c r="W44" s="32">
        <f>ROUND(Pop!W44/Households!W44,3)</f>
        <v>2.4820000000000002</v>
      </c>
      <c r="X44" s="32">
        <f>ROUND(Pop!X44/Households!X44,3)</f>
        <v>2.8969999999999998</v>
      </c>
      <c r="Y44" s="32">
        <f>ROUND(Pop!Y44/Households!Y44,3)</f>
        <v>3.7759999999999998</v>
      </c>
      <c r="Z44" s="32">
        <f>ROUND(Pop!Z44/Households!Z44,3)</f>
        <v>3.609</v>
      </c>
      <c r="AA44" s="32">
        <f>ROUND(Pop!AA44/Households!AA44,3)</f>
        <v>2.4220000000000002</v>
      </c>
      <c r="AB44" s="32">
        <f>ROUND(Pop!AB44/Households!AB44,3)</f>
        <v>2.4340000000000002</v>
      </c>
      <c r="AC44" s="32">
        <f>ROUND(Pop!AC44/Households!AC44,3)</f>
        <v>2.5760000000000001</v>
      </c>
      <c r="AD44" s="32">
        <f>ROUND(Pop!AD44/Households!AD44,3)</f>
        <v>2.6920000000000002</v>
      </c>
      <c r="AE44" s="32">
        <f>ROUND(Pop!AE44/Households!AE44,3)</f>
        <v>2.3929999999999998</v>
      </c>
      <c r="AF44" s="32">
        <f>ROUND(Pop!AF44/Households!AF44,3)</f>
        <v>2.6459999999999999</v>
      </c>
      <c r="AG44" s="32">
        <f>ROUND(Pop!AG44/Households!AG44,3)</f>
        <v>2.8039999999999998</v>
      </c>
      <c r="AH44" s="32">
        <f>ROUND(Pop!AH44/Households!AH44,3)</f>
        <v>3.024</v>
      </c>
      <c r="AI44" s="32">
        <f>ROUND(Pop!AI44/Households!AI44,3)</f>
        <v>2.3969999999999998</v>
      </c>
      <c r="AJ44" s="32">
        <f>ROUND(Pop!AJ44/Households!AJ44,3)</f>
        <v>2.456</v>
      </c>
      <c r="AK44" s="32">
        <f>ROUND(Pop!AK44/Households!AK44,3)</f>
        <v>2.5499999999999998</v>
      </c>
      <c r="AL44" s="32">
        <f>ROUND(Pop!AL44/Households!AL44,3)</f>
        <v>2.573</v>
      </c>
      <c r="AM44" s="32">
        <f>ROUND(Pop!AM44/Households!AM44,3)</f>
        <v>2.7909999999999999</v>
      </c>
      <c r="AN44" s="32">
        <f>ROUND(Pop!AN44/Households!AN44,3)</f>
        <v>2.855</v>
      </c>
      <c r="AO44" s="32">
        <f>ROUND(Pop!AO44/Households!AO44,3)</f>
        <v>2.387</v>
      </c>
      <c r="AP44" s="32">
        <f>ROUND(Pop!AP44/Households!AP44,3)</f>
        <v>2.5099999999999998</v>
      </c>
      <c r="AQ44" s="32">
        <f>ROUND(Pop!AQ44/Households!AQ44,3)</f>
        <v>2.4020000000000001</v>
      </c>
      <c r="AR44" s="32">
        <f>ROUND(Pop!AR44/Households!AR44,3)</f>
        <v>2.94</v>
      </c>
      <c r="AS44" s="32">
        <f>ROUND(Pop!AS44/Households!AS44,3)</f>
        <v>2.145</v>
      </c>
      <c r="AT44" s="32">
        <f>ROUND(Pop!AT44/Households!AT44,3)</f>
        <v>2.6150000000000002</v>
      </c>
      <c r="AU44" s="32">
        <f>ROUND(Pop!AU44/Households!AU44,3)</f>
        <v>2.508</v>
      </c>
      <c r="AV44" s="32">
        <f>ROUND(Pop!AV44/Households!AV44,3)</f>
        <v>2.976</v>
      </c>
      <c r="AW44" s="32">
        <f>ROUND(Pop!AW44/Households!AW44,3)</f>
        <v>2.661</v>
      </c>
      <c r="AX44" s="32">
        <f>ROUND(Pop!AX44/Households!AX44,3)</f>
        <v>2.8839999999999999</v>
      </c>
      <c r="AY44" s="32">
        <f>ROUND(Pop!AY44/Households!AY44,3)</f>
        <v>2.5169999999999999</v>
      </c>
      <c r="AZ44" s="32">
        <f>ROUND(Pop!AZ44/Households!AZ44,3)</f>
        <v>2.371</v>
      </c>
      <c r="BA44" s="32">
        <f>ROUND(Pop!BA44/Households!BA44,3)</f>
        <v>2.2879999999999998</v>
      </c>
      <c r="BB44" s="32">
        <f>ROUND(Pop!BB44/Households!BB44,3)</f>
        <v>2.5830000000000002</v>
      </c>
      <c r="BC44" s="32">
        <f>ROUND(Pop!BC44/Households!BC44,3)</f>
        <v>2.4910000000000001</v>
      </c>
      <c r="BD44" s="32">
        <f>ROUND(Pop!BD44/Households!BD44,3)</f>
        <v>2.5830000000000002</v>
      </c>
      <c r="BE44" s="32">
        <f>ROUND(Pop!BE44/Households!BE44,3)</f>
        <v>2.6219999999999999</v>
      </c>
      <c r="BF44" s="32">
        <f>ROUND(Pop!BF44/Households!BF44,3)</f>
        <v>2.806</v>
      </c>
      <c r="BG44" s="32">
        <f>ROUND(Pop!BG44/Households!BG44,3)</f>
        <v>2.2090000000000001</v>
      </c>
      <c r="BH44" s="32">
        <f>ROUND(Pop!BH44/Households!BH44,3)</f>
        <v>2.6749999999999998</v>
      </c>
      <c r="BI44" s="32">
        <f>ROUND(Pop!BI44/Households!BI44,3)</f>
        <v>2.7480000000000002</v>
      </c>
      <c r="BJ44" s="32">
        <f>ROUND(Pop!BJ44/Households!BJ44,3)</f>
        <v>2.637</v>
      </c>
      <c r="BK44" s="32">
        <f>ROUND(Pop!BK44/Households!BK44,3)</f>
        <v>2.76</v>
      </c>
      <c r="BL44" s="32">
        <f>ROUND(Pop!BL44/Households!BL44,3)</f>
        <v>3.8919999999999999</v>
      </c>
      <c r="BM44" s="32">
        <f>ROUND(Pop!BM44/Households!BM44,3)</f>
        <v>2.4670000000000001</v>
      </c>
      <c r="BN44" s="32">
        <f>ROUND(Pop!BN44/Households!BN44,3)</f>
        <v>2.9620000000000002</v>
      </c>
      <c r="BO44" s="32">
        <f>ROUND(Pop!BO44/Households!BO44,3)</f>
        <v>2.4510000000000001</v>
      </c>
      <c r="BP44" s="32">
        <f>ROUND(Pop!BP44/Households!BP44,3)</f>
        <v>2.5950000000000002</v>
      </c>
      <c r="BQ44" s="40">
        <f>ROUND(Pop!BQ44/Households!BQ44,3)</f>
        <v>2.5779999999999998</v>
      </c>
      <c r="BR44" s="32">
        <f t="shared" si="1"/>
        <v>5.9999999999997833E-3</v>
      </c>
      <c r="BS44" s="32">
        <f>'[2]Y (Adjusted)'!$T17</f>
        <v>2.5209999999999999</v>
      </c>
      <c r="BT44" s="32"/>
      <c r="BU44" s="32">
        <f t="shared" si="0"/>
        <v>6.6777922441600079E-2</v>
      </c>
      <c r="BV44" s="43">
        <f>(Pop!BT44/Households!BT44)</f>
        <v>2.5112220775583998</v>
      </c>
      <c r="BW44" s="32">
        <f t="shared" si="2"/>
        <v>9.0708780908830278E-3</v>
      </c>
      <c r="BY44" s="55" t="s">
        <v>78</v>
      </c>
      <c r="BZ44" s="21" t="s">
        <v>80</v>
      </c>
    </row>
    <row r="45" spans="1:78" s="3" customFormat="1">
      <c r="A45" s="35">
        <f>Households!A45</f>
        <v>2000</v>
      </c>
      <c r="B45" s="36">
        <f>ROUND(Pop!B45/Households!B45,3)</f>
        <v>2.4910000000000001</v>
      </c>
      <c r="C45" s="36">
        <f>ROUND(Pop!C45/Households!C45,3)</f>
        <v>3.16</v>
      </c>
      <c r="D45" s="36">
        <f>ROUND(Pop!D45/Households!D45,3)</f>
        <v>2.4870000000000001</v>
      </c>
      <c r="E45" s="36">
        <f>ROUND(Pop!E45/Households!E45,3)</f>
        <v>3.07</v>
      </c>
      <c r="F45" s="36">
        <f>ROUND(Pop!F45/Households!F45,3)</f>
        <v>2.403</v>
      </c>
      <c r="G45" s="36">
        <f>ROUND(Pop!G45/Households!G45,3)</f>
        <v>2.48</v>
      </c>
      <c r="H45" s="36">
        <f>ROUND(Pop!H45/Households!H45,3)</f>
        <v>2.9129999999999998</v>
      </c>
      <c r="I45" s="36">
        <f>ROUND(Pop!I45/Households!I45,3)</f>
        <v>2.218</v>
      </c>
      <c r="J45" s="36">
        <f>ROUND(Pop!J45/Households!J45,3)</f>
        <v>2.2440000000000002</v>
      </c>
      <c r="K45" s="36">
        <f>ROUND(Pop!K45/Households!K45,3)</f>
        <v>2.8029999999999999</v>
      </c>
      <c r="L45" s="36">
        <f>ROUND(Pop!L45/Households!L45,3)</f>
        <v>2.4409999999999998</v>
      </c>
      <c r="M45" s="36">
        <f>ROUND(Pop!M45/Households!M45,3)</f>
        <v>2.7010000000000001</v>
      </c>
      <c r="N45" s="36">
        <f>ROUND(Pop!N45/Households!N45,3)</f>
        <v>2.9969999999999999</v>
      </c>
      <c r="O45" s="36">
        <f>ROUND(Pop!O45/Households!O45,3)</f>
        <v>2.6560000000000001</v>
      </c>
      <c r="P45" s="36">
        <f>ROUND(Pop!P45/Households!P45,3)</f>
        <v>2.5640000000000001</v>
      </c>
      <c r="Q45" s="36">
        <f>ROUND(Pop!Q45/Households!Q45,3)</f>
        <v>2.6509999999999998</v>
      </c>
      <c r="R45" s="36">
        <f>ROUND(Pop!R45/Households!R45,3)</f>
        <v>2.34</v>
      </c>
      <c r="S45" s="36">
        <f>ROUND(Pop!S45/Households!S45,3)</f>
        <v>2.4</v>
      </c>
      <c r="T45" s="36">
        <f>ROUND(Pop!T45/Households!T45,3)</f>
        <v>2.8420000000000001</v>
      </c>
      <c r="U45" s="36">
        <f>ROUND(Pop!U45/Households!U45,3)</f>
        <v>2.875</v>
      </c>
      <c r="V45" s="36">
        <f>ROUND(Pop!V45/Households!V45,3)</f>
        <v>2.746</v>
      </c>
      <c r="W45" s="36">
        <f>ROUND(Pop!W45/Households!W45,3)</f>
        <v>2.9529999999999998</v>
      </c>
      <c r="X45" s="36">
        <f>ROUND(Pop!X45/Households!X45,3)</f>
        <v>3.2029999999999998</v>
      </c>
      <c r="Y45" s="36">
        <f>ROUND(Pop!Y45/Households!Y45,3)</f>
        <v>3.2989999999999999</v>
      </c>
      <c r="Z45" s="36">
        <f>ROUND(Pop!Z45/Households!Z45,3)</f>
        <v>3.3370000000000002</v>
      </c>
      <c r="AA45" s="36">
        <f>ROUND(Pop!AA45/Households!AA45,3)</f>
        <v>2.36</v>
      </c>
      <c r="AB45" s="36">
        <f>ROUND(Pop!AB45/Households!AB45,3)</f>
        <v>2.3319999999999999</v>
      </c>
      <c r="AC45" s="36">
        <f>ROUND(Pop!AC45/Households!AC45,3)</f>
        <v>2.5529999999999999</v>
      </c>
      <c r="AD45" s="36">
        <f>ROUND(Pop!AD45/Households!AD45,3)</f>
        <v>2.6819999999999999</v>
      </c>
      <c r="AE45" s="36">
        <f>ROUND(Pop!AE45/Households!AE45,3)</f>
        <v>2.2989999999999999</v>
      </c>
      <c r="AF45" s="36">
        <f>ROUND(Pop!AF45/Households!AF45,3)</f>
        <v>2.8130000000000002</v>
      </c>
      <c r="AG45" s="36">
        <f>ROUND(Pop!AG45/Households!AG45,3)</f>
        <v>2.7480000000000002</v>
      </c>
      <c r="AH45" s="36">
        <f>ROUND(Pop!AH45/Households!AH45,3)</f>
        <v>3.278</v>
      </c>
      <c r="AI45" s="36">
        <f>ROUND(Pop!AI45/Households!AI45,3)</f>
        <v>2.3809999999999998</v>
      </c>
      <c r="AJ45" s="36">
        <f>ROUND(Pop!AJ45/Households!AJ45,3)</f>
        <v>2.3380000000000001</v>
      </c>
      <c r="AK45" s="36">
        <f>ROUND(Pop!AK45/Households!AK45,3)</f>
        <v>2.4809999999999999</v>
      </c>
      <c r="AL45" s="36">
        <f>ROUND(Pop!AL45/Households!AL45,3)</f>
        <v>2.484</v>
      </c>
      <c r="AM45" s="36">
        <f>ROUND(Pop!AM45/Households!AM45,3)</f>
        <v>3.16</v>
      </c>
      <c r="AN45" s="36">
        <f>ROUND(Pop!AN45/Households!AN45,3)</f>
        <v>2.8260000000000001</v>
      </c>
      <c r="AO45" s="36">
        <f>ROUND(Pop!AO45/Households!AO45,3)</f>
        <v>2.3479999999999999</v>
      </c>
      <c r="AP45" s="36">
        <f>ROUND(Pop!AP45/Households!AP45,3)</f>
        <v>2.4249999999999998</v>
      </c>
      <c r="AQ45" s="36">
        <f>ROUND(Pop!AQ45/Households!AQ45,3)</f>
        <v>2.2919999999999998</v>
      </c>
      <c r="AR45" s="36">
        <f>ROUND(Pop!AR45/Households!AR45,3)</f>
        <v>2.9009999999999998</v>
      </c>
      <c r="AS45" s="36">
        <f>ROUND(Pop!AS45/Households!AS45,3)</f>
        <v>2.2679999999999998</v>
      </c>
      <c r="AT45" s="36">
        <f>ROUND(Pop!AT45/Households!AT45,3)</f>
        <v>2.6230000000000002</v>
      </c>
      <c r="AU45" s="36">
        <f>ROUND(Pop!AU45/Households!AU45,3)</f>
        <v>2.573</v>
      </c>
      <c r="AV45" s="36">
        <f>ROUND(Pop!AV45/Households!AV45,3)</f>
        <v>2.8519999999999999</v>
      </c>
      <c r="AW45" s="36">
        <f>ROUND(Pop!AW45/Households!AW45,3)</f>
        <v>2.665</v>
      </c>
      <c r="AX45" s="36">
        <f>ROUND(Pop!AX45/Households!AX45,3)</f>
        <v>2.8290000000000002</v>
      </c>
      <c r="AY45" s="36">
        <f>ROUND(Pop!AY45/Households!AY45,3)</f>
        <v>2.3860000000000001</v>
      </c>
      <c r="AZ45" s="36">
        <f>ROUND(Pop!AZ45/Households!AZ45,3)</f>
        <v>2.3359999999999999</v>
      </c>
      <c r="BA45" s="36">
        <f>ROUND(Pop!BA45/Households!BA45,3)</f>
        <v>2.2210000000000001</v>
      </c>
      <c r="BB45" s="36">
        <f>ROUND(Pop!BB45/Households!BB45,3)</f>
        <v>2.585</v>
      </c>
      <c r="BC45" s="36">
        <f>ROUND(Pop!BC45/Households!BC45,3)</f>
        <v>2.5299999999999998</v>
      </c>
      <c r="BD45" s="36">
        <f>ROUND(Pop!BD45/Households!BD45,3)</f>
        <v>2.4820000000000002</v>
      </c>
      <c r="BE45" s="36">
        <f>ROUND(Pop!BE45/Households!BE45,3)</f>
        <v>2.5049999999999999</v>
      </c>
      <c r="BF45" s="36">
        <f>ROUND(Pop!BF45/Households!BF45,3)</f>
        <v>2.6890000000000001</v>
      </c>
      <c r="BG45" s="36">
        <f>ROUND(Pop!BG45/Households!BG45,3)</f>
        <v>2.1739999999999999</v>
      </c>
      <c r="BH45" s="36">
        <f>ROUND(Pop!BH45/Households!BH45,3)</f>
        <v>2.617</v>
      </c>
      <c r="BI45" s="36">
        <f>ROUND(Pop!BI45/Households!BI45,3)</f>
        <v>2.5670000000000002</v>
      </c>
      <c r="BJ45" s="36">
        <f>ROUND(Pop!BJ45/Households!BJ45,3)</f>
        <v>2.589</v>
      </c>
      <c r="BK45" s="36">
        <f>ROUND(Pop!BK45/Households!BK45,3)</f>
        <v>2.6829999999999998</v>
      </c>
      <c r="BL45" s="36">
        <f>ROUND(Pop!BL45/Households!BL45,3)</f>
        <v>3.992</v>
      </c>
      <c r="BM45" s="36">
        <f>ROUND(Pop!BM45/Households!BM45,3)</f>
        <v>2.4</v>
      </c>
      <c r="BN45" s="36">
        <f>ROUND(Pop!BN45/Households!BN45,3)</f>
        <v>2.706</v>
      </c>
      <c r="BO45" s="36">
        <f>ROUND(Pop!BO45/Households!BO45,3)</f>
        <v>2.4540000000000002</v>
      </c>
      <c r="BP45" s="36">
        <f>ROUND(Pop!BP45/Households!BP45,3)</f>
        <v>2.6440000000000001</v>
      </c>
      <c r="BQ45" s="39">
        <f>ROUND(Pop!BQ45/Households!BQ45,3)</f>
        <v>2.5219999999999998</v>
      </c>
      <c r="BR45" s="36">
        <f t="shared" si="1"/>
        <v>-5.600000000000005E-2</v>
      </c>
      <c r="BS45" s="36">
        <f>'[2]Y (Adjusted)'!$T18</f>
        <v>2.5209999999999999</v>
      </c>
      <c r="BT45" s="36"/>
      <c r="BU45" s="36">
        <f t="shared" si="0"/>
        <v>5.5424069542937104E-2</v>
      </c>
      <c r="BV45" s="42">
        <f>(Pop!BT45/Households!BT45)</f>
        <v>2.4665759304570627</v>
      </c>
      <c r="BW45" s="36">
        <f t="shared" si="2"/>
        <v>-4.4646147101337075E-2</v>
      </c>
      <c r="BY45" s="55" t="s">
        <v>79</v>
      </c>
      <c r="BZ45" s="34" t="s">
        <v>81</v>
      </c>
    </row>
    <row r="46" spans="1:78">
      <c r="A46" s="15">
        <f>Households!A46</f>
        <v>2001</v>
      </c>
      <c r="B46" s="32">
        <f>ROUND(Pop!B46/Households!B46,3)</f>
        <v>2.4620000000000002</v>
      </c>
      <c r="C46" s="32">
        <f>ROUND(Pop!C46/Households!C46,3)</f>
        <v>3.1480000000000001</v>
      </c>
      <c r="D46" s="32">
        <f>ROUND(Pop!D46/Households!D46,3)</f>
        <v>2.4660000000000002</v>
      </c>
      <c r="E46" s="32">
        <f>ROUND(Pop!E46/Households!E46,3)</f>
        <v>3.0339999999999998</v>
      </c>
      <c r="F46" s="32">
        <f>ROUND(Pop!F46/Households!F46,3)</f>
        <v>2.3940000000000001</v>
      </c>
      <c r="G46" s="32">
        <f>ROUND(Pop!G46/Households!G46,3)</f>
        <v>2.4860000000000002</v>
      </c>
      <c r="H46" s="32">
        <f>ROUND(Pop!H46/Households!H46,3)</f>
        <v>2.8380000000000001</v>
      </c>
      <c r="I46" s="32">
        <f>ROUND(Pop!I46/Households!I46,3)</f>
        <v>2.2160000000000002</v>
      </c>
      <c r="J46" s="32">
        <f>ROUND(Pop!J46/Households!J46,3)</f>
        <v>2.2429999999999999</v>
      </c>
      <c r="K46" s="32">
        <f>ROUND(Pop!K46/Households!K46,3)</f>
        <v>2.8220000000000001</v>
      </c>
      <c r="L46" s="32">
        <f>ROUND(Pop!L46/Households!L46,3)</f>
        <v>2.4209999999999998</v>
      </c>
      <c r="M46" s="32">
        <f>ROUND(Pop!M46/Households!M46,3)</f>
        <v>2.6949999999999998</v>
      </c>
      <c r="N46" s="32">
        <f>ROUND(Pop!N46/Households!N46,3)</f>
        <v>2.9780000000000002</v>
      </c>
      <c r="O46" s="32">
        <f>ROUND(Pop!O46/Households!O46,3)</f>
        <v>2.6280000000000001</v>
      </c>
      <c r="P46" s="32">
        <f>ROUND(Pop!P46/Households!P46,3)</f>
        <v>2.5459999999999998</v>
      </c>
      <c r="Q46" s="32">
        <f>ROUND(Pop!Q46/Households!Q46,3)</f>
        <v>2.6379999999999999</v>
      </c>
      <c r="R46" s="32">
        <f>ROUND(Pop!R46/Households!R46,3)</f>
        <v>2.351</v>
      </c>
      <c r="S46" s="32">
        <f>ROUND(Pop!S46/Households!S46,3)</f>
        <v>2.3650000000000002</v>
      </c>
      <c r="T46" s="32">
        <f>ROUND(Pop!T46/Households!T46,3)</f>
        <v>2.8580000000000001</v>
      </c>
      <c r="U46" s="32">
        <f>ROUND(Pop!U46/Households!U46,3)</f>
        <v>2.8410000000000002</v>
      </c>
      <c r="V46" s="32">
        <f>ROUND(Pop!V46/Households!V46,3)</f>
        <v>2.8170000000000002</v>
      </c>
      <c r="W46" s="32">
        <f>ROUND(Pop!W46/Households!W46,3)</f>
        <v>2.9590000000000001</v>
      </c>
      <c r="X46" s="32">
        <f>ROUND(Pop!X46/Households!X46,3)</f>
        <v>3.254</v>
      </c>
      <c r="Y46" s="32">
        <f>ROUND(Pop!Y46/Households!Y46,3)</f>
        <v>3.2629999999999999</v>
      </c>
      <c r="Z46" s="32">
        <f>ROUND(Pop!Z46/Households!Z46,3)</f>
        <v>3.2850000000000001</v>
      </c>
      <c r="AA46" s="32">
        <f>ROUND(Pop!AA46/Households!AA46,3)</f>
        <v>2.371</v>
      </c>
      <c r="AB46" s="32">
        <f>ROUND(Pop!AB46/Households!AB46,3)</f>
        <v>2.33</v>
      </c>
      <c r="AC46" s="32">
        <f>ROUND(Pop!AC46/Households!AC46,3)</f>
        <v>2.548</v>
      </c>
      <c r="AD46" s="32">
        <f>ROUND(Pop!AD46/Households!AD46,3)</f>
        <v>2.67</v>
      </c>
      <c r="AE46" s="32">
        <f>ROUND(Pop!AE46/Households!AE46,3)</f>
        <v>2.2839999999999998</v>
      </c>
      <c r="AF46" s="32">
        <f>ROUND(Pop!AF46/Households!AF46,3)</f>
        <v>2.7480000000000002</v>
      </c>
      <c r="AG46" s="32">
        <f>ROUND(Pop!AG46/Households!AG46,3)</f>
        <v>2.7330000000000001</v>
      </c>
      <c r="AH46" s="32">
        <f>ROUND(Pop!AH46/Households!AH46,3)</f>
        <v>3.278</v>
      </c>
      <c r="AI46" s="32">
        <f>ROUND(Pop!AI46/Households!AI46,3)</f>
        <v>2.3690000000000002</v>
      </c>
      <c r="AJ46" s="32">
        <f>ROUND(Pop!AJ46/Households!AJ46,3)</f>
        <v>2.3380000000000001</v>
      </c>
      <c r="AK46" s="32">
        <f>ROUND(Pop!AK46/Households!AK46,3)</f>
        <v>2.46</v>
      </c>
      <c r="AL46" s="32">
        <f>ROUND(Pop!AL46/Households!AL46,3)</f>
        <v>2.4780000000000002</v>
      </c>
      <c r="AM46" s="32">
        <f>ROUND(Pop!AM46/Households!AM46,3)</f>
        <v>3.1269999999999998</v>
      </c>
      <c r="AN46" s="32">
        <f>ROUND(Pop!AN46/Households!AN46,3)</f>
        <v>2.82</v>
      </c>
      <c r="AO46" s="32">
        <f>ROUND(Pop!AO46/Households!AO46,3)</f>
        <v>2.3490000000000002</v>
      </c>
      <c r="AP46" s="32">
        <f>ROUND(Pop!AP46/Households!AP46,3)</f>
        <v>2.415</v>
      </c>
      <c r="AQ46" s="32">
        <f>ROUND(Pop!AQ46/Households!AQ46,3)</f>
        <v>2.294</v>
      </c>
      <c r="AR46" s="32">
        <f>ROUND(Pop!AR46/Households!AR46,3)</f>
        <v>2.8959999999999999</v>
      </c>
      <c r="AS46" s="32">
        <f>ROUND(Pop!AS46/Households!AS46,3)</f>
        <v>2.2370000000000001</v>
      </c>
      <c r="AT46" s="32">
        <f>ROUND(Pop!AT46/Households!AT46,3)</f>
        <v>2.617</v>
      </c>
      <c r="AU46" s="32">
        <f>ROUND(Pop!AU46/Households!AU46,3)</f>
        <v>2.548</v>
      </c>
      <c r="AV46" s="32">
        <f>ROUND(Pop!AV46/Households!AV46,3)</f>
        <v>2.8439999999999999</v>
      </c>
      <c r="AW46" s="32">
        <f>ROUND(Pop!AW46/Households!AW46,3)</f>
        <v>2.6640000000000001</v>
      </c>
      <c r="AX46" s="32">
        <f>ROUND(Pop!AX46/Households!AX46,3)</f>
        <v>2.8559999999999999</v>
      </c>
      <c r="AY46" s="32">
        <f>ROUND(Pop!AY46/Households!AY46,3)</f>
        <v>2.391</v>
      </c>
      <c r="AZ46" s="32">
        <f>ROUND(Pop!AZ46/Households!AZ46,3)</f>
        <v>2.3530000000000002</v>
      </c>
      <c r="BA46" s="32">
        <f>ROUND(Pop!BA46/Households!BA46,3)</f>
        <v>2.2120000000000002</v>
      </c>
      <c r="BB46" s="32">
        <f>ROUND(Pop!BB46/Households!BB46,3)</f>
        <v>2.5529999999999999</v>
      </c>
      <c r="BC46" s="32">
        <f>ROUND(Pop!BC46/Households!BC46,3)</f>
        <v>2.5230000000000001</v>
      </c>
      <c r="BD46" s="32">
        <f>ROUND(Pop!BD46/Households!BD46,3)</f>
        <v>2.4809999999999999</v>
      </c>
      <c r="BE46" s="32">
        <f>ROUND(Pop!BE46/Households!BE46,3)</f>
        <v>2.4910000000000001</v>
      </c>
      <c r="BF46" s="32">
        <f>ROUND(Pop!BF46/Households!BF46,3)</f>
        <v>2.6739999999999999</v>
      </c>
      <c r="BG46" s="32">
        <f>ROUND(Pop!BG46/Households!BG46,3)</f>
        <v>2.16</v>
      </c>
      <c r="BH46" s="32">
        <f>ROUND(Pop!BH46/Households!BH46,3)</f>
        <v>2.5939999999999999</v>
      </c>
      <c r="BI46" s="32">
        <f>ROUND(Pop!BI46/Households!BI46,3)</f>
        <v>2.4860000000000002</v>
      </c>
      <c r="BJ46" s="32">
        <f>ROUND(Pop!BJ46/Households!BJ46,3)</f>
        <v>2.581</v>
      </c>
      <c r="BK46" s="32">
        <f>ROUND(Pop!BK46/Households!BK46,3)</f>
        <v>2.6949999999999998</v>
      </c>
      <c r="BL46" s="32">
        <f>ROUND(Pop!BL46/Households!BL46,3)</f>
        <v>3.9790000000000001</v>
      </c>
      <c r="BM46" s="32">
        <f>ROUND(Pop!BM46/Households!BM46,3)</f>
        <v>2.3889999999999998</v>
      </c>
      <c r="BN46" s="32">
        <f>ROUND(Pop!BN46/Households!BN46,3)</f>
        <v>2.7050000000000001</v>
      </c>
      <c r="BO46" s="32">
        <f>ROUND(Pop!BO46/Households!BO46,3)</f>
        <v>2.4319999999999999</v>
      </c>
      <c r="BP46" s="32">
        <f>ROUND(Pop!BP46/Households!BP46,3)</f>
        <v>2.6320000000000001</v>
      </c>
      <c r="BQ46" s="40">
        <f>ROUND(Pop!BQ46/Households!BQ46,3)</f>
        <v>2.5150000000000001</v>
      </c>
      <c r="BR46" s="32">
        <f t="shared" si="1"/>
        <v>-6.9999999999996732E-3</v>
      </c>
      <c r="BS46" s="32">
        <f>'[2]Y (Adjusted)'!$T19</f>
        <v>2.52</v>
      </c>
      <c r="BT46" s="32"/>
      <c r="BU46" s="32">
        <f t="shared" si="0"/>
        <v>5.6272540218993861E-2</v>
      </c>
      <c r="BV46" s="43">
        <f>(Pop!BT46/Households!BT46)</f>
        <v>2.4587274597810063</v>
      </c>
      <c r="BW46" s="32">
        <f t="shared" si="2"/>
        <v>-7.8484706760564293E-3</v>
      </c>
    </row>
    <row r="47" spans="1:78">
      <c r="A47" s="15">
        <f>Households!A47</f>
        <v>2002</v>
      </c>
      <c r="B47" s="32">
        <f>ROUND(Pop!B47/Households!B47,3)</f>
        <v>2.4380000000000002</v>
      </c>
      <c r="C47" s="32">
        <f>ROUND(Pop!C47/Households!C47,3)</f>
        <v>3.1640000000000001</v>
      </c>
      <c r="D47" s="32">
        <f>ROUND(Pop!D47/Households!D47,3)</f>
        <v>2.4649999999999999</v>
      </c>
      <c r="E47" s="32">
        <f>ROUND(Pop!E47/Households!E47,3)</f>
        <v>3.044</v>
      </c>
      <c r="F47" s="32">
        <f>ROUND(Pop!F47/Households!F47,3)</f>
        <v>2.3940000000000001</v>
      </c>
      <c r="G47" s="32">
        <f>ROUND(Pop!G47/Households!G47,3)</f>
        <v>2.4940000000000002</v>
      </c>
      <c r="H47" s="32">
        <f>ROUND(Pop!H47/Households!H47,3)</f>
        <v>2.8479999999999999</v>
      </c>
      <c r="I47" s="32">
        <f>ROUND(Pop!I47/Households!I47,3)</f>
        <v>2.218</v>
      </c>
      <c r="J47" s="32">
        <f>ROUND(Pop!J47/Households!J47,3)</f>
        <v>2.238</v>
      </c>
      <c r="K47" s="32">
        <f>ROUND(Pop!K47/Households!K47,3)</f>
        <v>2.7949999999999999</v>
      </c>
      <c r="L47" s="32">
        <f>ROUND(Pop!L47/Households!L47,3)</f>
        <v>2.395</v>
      </c>
      <c r="M47" s="32">
        <f>ROUND(Pop!M47/Households!M47,3)</f>
        <v>2.6869999999999998</v>
      </c>
      <c r="N47" s="32">
        <f>ROUND(Pop!N47/Households!N47,3)</f>
        <v>2.9590000000000001</v>
      </c>
      <c r="O47" s="32">
        <f>ROUND(Pop!O47/Households!O47,3)</f>
        <v>2.6280000000000001</v>
      </c>
      <c r="P47" s="32">
        <f>ROUND(Pop!P47/Households!P47,3)</f>
        <v>2.5289999999999999</v>
      </c>
      <c r="Q47" s="32">
        <f>ROUND(Pop!Q47/Households!Q47,3)</f>
        <v>2.62</v>
      </c>
      <c r="R47" s="32">
        <f>ROUND(Pop!R47/Households!R47,3)</f>
        <v>2.3639999999999999</v>
      </c>
      <c r="S47" s="32">
        <f>ROUND(Pop!S47/Households!S47,3)</f>
        <v>2.3679999999999999</v>
      </c>
      <c r="T47" s="32">
        <f>ROUND(Pop!T47/Households!T47,3)</f>
        <v>2.8380000000000001</v>
      </c>
      <c r="U47" s="32">
        <f>ROUND(Pop!U47/Households!U47,3)</f>
        <v>2.8109999999999999</v>
      </c>
      <c r="V47" s="32">
        <f>ROUND(Pop!V47/Households!V47,3)</f>
        <v>2.8719999999999999</v>
      </c>
      <c r="W47" s="32">
        <f>ROUND(Pop!W47/Households!W47,3)</f>
        <v>2.9470000000000001</v>
      </c>
      <c r="X47" s="32">
        <f>ROUND(Pop!X47/Households!X47,3)</f>
        <v>3.2440000000000002</v>
      </c>
      <c r="Y47" s="32">
        <f>ROUND(Pop!Y47/Households!Y47,3)</f>
        <v>3.2879999999999998</v>
      </c>
      <c r="Z47" s="32">
        <f>ROUND(Pop!Z47/Households!Z47,3)</f>
        <v>3.2829999999999999</v>
      </c>
      <c r="AA47" s="32">
        <f>ROUND(Pop!AA47/Households!AA47,3)</f>
        <v>2.371</v>
      </c>
      <c r="AB47" s="32">
        <f>ROUND(Pop!AB47/Households!AB47,3)</f>
        <v>2.3370000000000002</v>
      </c>
      <c r="AC47" s="32">
        <f>ROUND(Pop!AC47/Households!AC47,3)</f>
        <v>2.5430000000000001</v>
      </c>
      <c r="AD47" s="32">
        <f>ROUND(Pop!AD47/Households!AD47,3)</f>
        <v>2.694</v>
      </c>
      <c r="AE47" s="32">
        <f>ROUND(Pop!AE47/Households!AE47,3)</f>
        <v>2.2810000000000001</v>
      </c>
      <c r="AF47" s="32">
        <f>ROUND(Pop!AF47/Households!AF47,3)</f>
        <v>2.7029999999999998</v>
      </c>
      <c r="AG47" s="32">
        <f>ROUND(Pop!AG47/Households!AG47,3)</f>
        <v>2.7320000000000002</v>
      </c>
      <c r="AH47" s="32">
        <f>ROUND(Pop!AH47/Households!AH47,3)</f>
        <v>3.258</v>
      </c>
      <c r="AI47" s="32">
        <f>ROUND(Pop!AI47/Households!AI47,3)</f>
        <v>2.37</v>
      </c>
      <c r="AJ47" s="32">
        <f>ROUND(Pop!AJ47/Households!AJ47,3)</f>
        <v>2.3290000000000002</v>
      </c>
      <c r="AK47" s="32">
        <f>ROUND(Pop!AK47/Households!AK47,3)</f>
        <v>2.4660000000000002</v>
      </c>
      <c r="AL47" s="32">
        <f>ROUND(Pop!AL47/Households!AL47,3)</f>
        <v>2.4740000000000002</v>
      </c>
      <c r="AM47" s="32">
        <f>ROUND(Pop!AM47/Households!AM47,3)</f>
        <v>3.1920000000000002</v>
      </c>
      <c r="AN47" s="32">
        <f>ROUND(Pop!AN47/Households!AN47,3)</f>
        <v>2.786</v>
      </c>
      <c r="AO47" s="32">
        <f>ROUND(Pop!AO47/Households!AO47,3)</f>
        <v>2.35</v>
      </c>
      <c r="AP47" s="32">
        <f>ROUND(Pop!AP47/Households!AP47,3)</f>
        <v>2.4119999999999999</v>
      </c>
      <c r="AQ47" s="32">
        <f>ROUND(Pop!AQ47/Households!AQ47,3)</f>
        <v>2.2959999999999998</v>
      </c>
      <c r="AR47" s="32">
        <f>ROUND(Pop!AR47/Households!AR47,3)</f>
        <v>2.89</v>
      </c>
      <c r="AS47" s="32">
        <f>ROUND(Pop!AS47/Households!AS47,3)</f>
        <v>2.2200000000000002</v>
      </c>
      <c r="AT47" s="32">
        <f>ROUND(Pop!AT47/Households!AT47,3)</f>
        <v>2.58</v>
      </c>
      <c r="AU47" s="32">
        <f>ROUND(Pop!AU47/Households!AU47,3)</f>
        <v>2.5430000000000001</v>
      </c>
      <c r="AV47" s="32">
        <f>ROUND(Pop!AV47/Households!AV47,3)</f>
        <v>2.86</v>
      </c>
      <c r="AW47" s="32">
        <f>ROUND(Pop!AW47/Households!AW47,3)</f>
        <v>2.66</v>
      </c>
      <c r="AX47" s="32">
        <f>ROUND(Pop!AX47/Households!AX47,3)</f>
        <v>2.7959999999999998</v>
      </c>
      <c r="AY47" s="32">
        <f>ROUND(Pop!AY47/Households!AY47,3)</f>
        <v>2.395</v>
      </c>
      <c r="AZ47" s="32">
        <f>ROUND(Pop!AZ47/Households!AZ47,3)</f>
        <v>2.3740000000000001</v>
      </c>
      <c r="BA47" s="32">
        <f>ROUND(Pop!BA47/Households!BA47,3)</f>
        <v>2.2050000000000001</v>
      </c>
      <c r="BB47" s="32">
        <f>ROUND(Pop!BB47/Households!BB47,3)</f>
        <v>2.5659999999999998</v>
      </c>
      <c r="BC47" s="32">
        <f>ROUND(Pop!BC47/Households!BC47,3)</f>
        <v>2.5219999999999998</v>
      </c>
      <c r="BD47" s="32">
        <f>ROUND(Pop!BD47/Households!BD47,3)</f>
        <v>2.492</v>
      </c>
      <c r="BE47" s="32">
        <f>ROUND(Pop!BE47/Households!BE47,3)</f>
        <v>2.5089999999999999</v>
      </c>
      <c r="BF47" s="32">
        <f>ROUND(Pop!BF47/Households!BF47,3)</f>
        <v>2.71</v>
      </c>
      <c r="BG47" s="32">
        <f>ROUND(Pop!BG47/Households!BG47,3)</f>
        <v>2.1669999999999998</v>
      </c>
      <c r="BH47" s="32">
        <f>ROUND(Pop!BH47/Households!BH47,3)</f>
        <v>2.585</v>
      </c>
      <c r="BI47" s="32">
        <f>ROUND(Pop!BI47/Households!BI47,3)</f>
        <v>2.48</v>
      </c>
      <c r="BJ47" s="32">
        <f>ROUND(Pop!BJ47/Households!BJ47,3)</f>
        <v>2.6080000000000001</v>
      </c>
      <c r="BK47" s="32">
        <f>ROUND(Pop!BK47/Households!BK47,3)</f>
        <v>2.6739999999999999</v>
      </c>
      <c r="BL47" s="32">
        <f>ROUND(Pop!BL47/Households!BL47,3)</f>
        <v>3.8820000000000001</v>
      </c>
      <c r="BM47" s="32">
        <f>ROUND(Pop!BM47/Households!BM47,3)</f>
        <v>2.3839999999999999</v>
      </c>
      <c r="BN47" s="32">
        <f>ROUND(Pop!BN47/Households!BN47,3)</f>
        <v>2.754</v>
      </c>
      <c r="BO47" s="32">
        <f>ROUND(Pop!BO47/Households!BO47,3)</f>
        <v>2.3809999999999998</v>
      </c>
      <c r="BP47" s="32">
        <f>ROUND(Pop!BP47/Households!BP47,3)</f>
        <v>2.63</v>
      </c>
      <c r="BQ47" s="40">
        <f>ROUND(Pop!BQ47/Households!BQ47,3)</f>
        <v>2.512</v>
      </c>
      <c r="BR47" s="32">
        <f t="shared" si="1"/>
        <v>-3.0000000000001137E-3</v>
      </c>
      <c r="BS47" s="32">
        <f>'[2]Y (Adjusted)'!$T20</f>
        <v>2.52</v>
      </c>
      <c r="BT47" s="32"/>
      <c r="BU47" s="32">
        <f t="shared" si="0"/>
        <v>5.5062788158241727E-2</v>
      </c>
      <c r="BV47" s="43">
        <f>(Pop!BT47/Households!BT47)</f>
        <v>2.4569372118417583</v>
      </c>
      <c r="BW47" s="32">
        <f t="shared" si="2"/>
        <v>-1.7902479392479798E-3</v>
      </c>
    </row>
    <row r="48" spans="1:78">
      <c r="A48" s="15">
        <f>Households!A48</f>
        <v>2003</v>
      </c>
      <c r="B48" s="32">
        <f>ROUND(Pop!B48/Households!B48,3)</f>
        <v>2.4319999999999999</v>
      </c>
      <c r="C48" s="32">
        <f>ROUND(Pop!C48/Households!C48,3)</f>
        <v>3.1909999999999998</v>
      </c>
      <c r="D48" s="32">
        <f>ROUND(Pop!D48/Households!D48,3)</f>
        <v>2.4550000000000001</v>
      </c>
      <c r="E48" s="32">
        <f>ROUND(Pop!E48/Households!E48,3)</f>
        <v>3.0979999999999999</v>
      </c>
      <c r="F48" s="32">
        <f>ROUND(Pop!F48/Households!F48,3)</f>
        <v>2.375</v>
      </c>
      <c r="G48" s="32">
        <f>ROUND(Pop!G48/Households!G48,3)</f>
        <v>2.4889999999999999</v>
      </c>
      <c r="H48" s="32">
        <f>ROUND(Pop!H48/Households!H48,3)</f>
        <v>2.8719999999999999</v>
      </c>
      <c r="I48" s="32">
        <f>ROUND(Pop!I48/Households!I48,3)</f>
        <v>2.2040000000000002</v>
      </c>
      <c r="J48" s="32">
        <f>ROUND(Pop!J48/Households!J48,3)</f>
        <v>2.2360000000000002</v>
      </c>
      <c r="K48" s="32">
        <f>ROUND(Pop!K48/Households!K48,3)</f>
        <v>2.786</v>
      </c>
      <c r="L48" s="32">
        <f>ROUND(Pop!L48/Households!L48,3)</f>
        <v>2.359</v>
      </c>
      <c r="M48" s="32">
        <f>ROUND(Pop!M48/Households!M48,3)</f>
        <v>2.72</v>
      </c>
      <c r="N48" s="32">
        <f>ROUND(Pop!N48/Households!N48,3)</f>
        <v>2.9489999999999998</v>
      </c>
      <c r="O48" s="32">
        <f>ROUND(Pop!O48/Households!O48,3)</f>
        <v>2.6280000000000001</v>
      </c>
      <c r="P48" s="32">
        <f>ROUND(Pop!P48/Households!P48,3)</f>
        <v>2.5009999999999999</v>
      </c>
      <c r="Q48" s="32">
        <f>ROUND(Pop!Q48/Households!Q48,3)</f>
        <v>2.593</v>
      </c>
      <c r="R48" s="32">
        <f>ROUND(Pop!R48/Households!R48,3)</f>
        <v>2.37</v>
      </c>
      <c r="S48" s="32">
        <f>ROUND(Pop!S48/Households!S48,3)</f>
        <v>2.327</v>
      </c>
      <c r="T48" s="32">
        <f>ROUND(Pop!T48/Households!T48,3)</f>
        <v>2.7970000000000002</v>
      </c>
      <c r="U48" s="32">
        <f>ROUND(Pop!U48/Households!U48,3)</f>
        <v>2.802</v>
      </c>
      <c r="V48" s="32">
        <f>ROUND(Pop!V48/Households!V48,3)</f>
        <v>2.9380000000000002</v>
      </c>
      <c r="W48" s="32">
        <f>ROUND(Pop!W48/Households!W48,3)</f>
        <v>2.9180000000000001</v>
      </c>
      <c r="X48" s="32">
        <f>ROUND(Pop!X48/Households!X48,3)</f>
        <v>3.27</v>
      </c>
      <c r="Y48" s="32">
        <f>ROUND(Pop!Y48/Households!Y48,3)</f>
        <v>3.2970000000000002</v>
      </c>
      <c r="Z48" s="32">
        <f>ROUND(Pop!Z48/Households!Z48,3)</f>
        <v>3.2330000000000001</v>
      </c>
      <c r="AA48" s="32">
        <f>ROUND(Pop!AA48/Households!AA48,3)</f>
        <v>2.38</v>
      </c>
      <c r="AB48" s="32">
        <f>ROUND(Pop!AB48/Households!AB48,3)</f>
        <v>2.339</v>
      </c>
      <c r="AC48" s="32">
        <f>ROUND(Pop!AC48/Households!AC48,3)</f>
        <v>2.5470000000000002</v>
      </c>
      <c r="AD48" s="32">
        <f>ROUND(Pop!AD48/Households!AD48,3)</f>
        <v>2.7280000000000002</v>
      </c>
      <c r="AE48" s="32">
        <f>ROUND(Pop!AE48/Households!AE48,3)</f>
        <v>2.2730000000000001</v>
      </c>
      <c r="AF48" s="32">
        <f>ROUND(Pop!AF48/Households!AF48,3)</f>
        <v>2.6859999999999999</v>
      </c>
      <c r="AG48" s="32">
        <f>ROUND(Pop!AG48/Households!AG48,3)</f>
        <v>2.7559999999999998</v>
      </c>
      <c r="AH48" s="32">
        <f>ROUND(Pop!AH48/Households!AH48,3)</f>
        <v>3.286</v>
      </c>
      <c r="AI48" s="32">
        <f>ROUND(Pop!AI48/Households!AI48,3)</f>
        <v>2.3740000000000001</v>
      </c>
      <c r="AJ48" s="32">
        <f>ROUND(Pop!AJ48/Households!AJ48,3)</f>
        <v>2.3260000000000001</v>
      </c>
      <c r="AK48" s="32">
        <f>ROUND(Pop!AK48/Households!AK48,3)</f>
        <v>2.4470000000000001</v>
      </c>
      <c r="AL48" s="32">
        <f>ROUND(Pop!AL48/Households!AL48,3)</f>
        <v>2.468</v>
      </c>
      <c r="AM48" s="32">
        <f>ROUND(Pop!AM48/Households!AM48,3)</f>
        <v>3.23</v>
      </c>
      <c r="AN48" s="32">
        <f>ROUND(Pop!AN48/Households!AN48,3)</f>
        <v>2.7959999999999998</v>
      </c>
      <c r="AO48" s="32">
        <f>ROUND(Pop!AO48/Households!AO48,3)</f>
        <v>2.3359999999999999</v>
      </c>
      <c r="AP48" s="32">
        <f>ROUND(Pop!AP48/Households!AP48,3)</f>
        <v>2.391</v>
      </c>
      <c r="AQ48" s="32">
        <f>ROUND(Pop!AQ48/Households!AQ48,3)</f>
        <v>2.31</v>
      </c>
      <c r="AR48" s="32">
        <f>ROUND(Pop!AR48/Households!AR48,3)</f>
        <v>2.887</v>
      </c>
      <c r="AS48" s="32">
        <f>ROUND(Pop!AS48/Households!AS48,3)</f>
        <v>2.2360000000000002</v>
      </c>
      <c r="AT48" s="32">
        <f>ROUND(Pop!AT48/Households!AT48,3)</f>
        <v>2.57</v>
      </c>
      <c r="AU48" s="32">
        <f>ROUND(Pop!AU48/Households!AU48,3)</f>
        <v>2.5129999999999999</v>
      </c>
      <c r="AV48" s="32">
        <f>ROUND(Pop!AV48/Households!AV48,3)</f>
        <v>2.8610000000000002</v>
      </c>
      <c r="AW48" s="32">
        <f>ROUND(Pop!AW48/Households!AW48,3)</f>
        <v>2.657</v>
      </c>
      <c r="AX48" s="32">
        <f>ROUND(Pop!AX48/Households!AX48,3)</f>
        <v>2.7069999999999999</v>
      </c>
      <c r="AY48" s="32">
        <f>ROUND(Pop!AY48/Households!AY48,3)</f>
        <v>2.391</v>
      </c>
      <c r="AZ48" s="32">
        <f>ROUND(Pop!AZ48/Households!AZ48,3)</f>
        <v>2.375</v>
      </c>
      <c r="BA48" s="32">
        <f>ROUND(Pop!BA48/Households!BA48,3)</f>
        <v>2.1970000000000001</v>
      </c>
      <c r="BB48" s="32">
        <f>ROUND(Pop!BB48/Households!BB48,3)</f>
        <v>2.5739999999999998</v>
      </c>
      <c r="BC48" s="32">
        <f>ROUND(Pop!BC48/Households!BC48,3)</f>
        <v>2.5190000000000001</v>
      </c>
      <c r="BD48" s="32">
        <f>ROUND(Pop!BD48/Households!BD48,3)</f>
        <v>2.5009999999999999</v>
      </c>
      <c r="BE48" s="32">
        <f>ROUND(Pop!BE48/Households!BE48,3)</f>
        <v>2.5139999999999998</v>
      </c>
      <c r="BF48" s="32">
        <f>ROUND(Pop!BF48/Households!BF48,3)</f>
        <v>2.7229999999999999</v>
      </c>
      <c r="BG48" s="32">
        <f>ROUND(Pop!BG48/Households!BG48,3)</f>
        <v>2.157</v>
      </c>
      <c r="BH48" s="32">
        <f>ROUND(Pop!BH48/Households!BH48,3)</f>
        <v>2.581</v>
      </c>
      <c r="BI48" s="32">
        <f>ROUND(Pop!BI48/Households!BI48,3)</f>
        <v>2.524</v>
      </c>
      <c r="BJ48" s="32">
        <f>ROUND(Pop!BJ48/Households!BJ48,3)</f>
        <v>2.5449999999999999</v>
      </c>
      <c r="BK48" s="32">
        <f>ROUND(Pop!BK48/Households!BK48,3)</f>
        <v>2.7029999999999998</v>
      </c>
      <c r="BL48" s="32">
        <f>ROUND(Pop!BL48/Households!BL48,3)</f>
        <v>3.8439999999999999</v>
      </c>
      <c r="BM48" s="32">
        <f>ROUND(Pop!BM48/Households!BM48,3)</f>
        <v>2.367</v>
      </c>
      <c r="BN48" s="32">
        <f>ROUND(Pop!BN48/Households!BN48,3)</f>
        <v>2.7509999999999999</v>
      </c>
      <c r="BO48" s="32">
        <f>ROUND(Pop!BO48/Households!BO48,3)</f>
        <v>2.3769999999999998</v>
      </c>
      <c r="BP48" s="32">
        <f>ROUND(Pop!BP48/Households!BP48,3)</f>
        <v>2.6309999999999998</v>
      </c>
      <c r="BQ48" s="40">
        <f>ROUND(Pop!BQ48/Households!BQ48,3)</f>
        <v>2.5049999999999999</v>
      </c>
      <c r="BR48" s="32">
        <f t="shared" si="1"/>
        <v>-7.0000000000001172E-3</v>
      </c>
      <c r="BS48" s="32">
        <f>'[2]Y (Adjusted)'!$T21</f>
        <v>2.5209999999999999</v>
      </c>
      <c r="BT48" s="32"/>
      <c r="BU48" s="32">
        <f t="shared" si="0"/>
        <v>5.3662182588475549E-2</v>
      </c>
      <c r="BV48" s="43">
        <f>(Pop!BT48/Households!BT48)</f>
        <v>2.4513378174115243</v>
      </c>
      <c r="BW48" s="32">
        <f t="shared" si="2"/>
        <v>-5.5993944302339393E-3</v>
      </c>
      <c r="BY48" s="22">
        <v>1329904</v>
      </c>
      <c r="BZ48" s="54">
        <f t="shared" ref="BZ48:BZ56" si="3">BY48*BV48</f>
        <v>3260043.9687268557</v>
      </c>
    </row>
    <row r="49" spans="1:78">
      <c r="A49" s="15">
        <f>Households!A49</f>
        <v>2004</v>
      </c>
      <c r="B49" s="32">
        <f>ROUND(Pop!B49/Households!B49,3)</f>
        <v>2.4039999999999999</v>
      </c>
      <c r="C49" s="32">
        <f>ROUND(Pop!C49/Households!C49,3)</f>
        <v>3.1709999999999998</v>
      </c>
      <c r="D49" s="32">
        <f>ROUND(Pop!D49/Households!D49,3)</f>
        <v>2.427</v>
      </c>
      <c r="E49" s="32">
        <f>ROUND(Pop!E49/Households!E49,3)</f>
        <v>3.113</v>
      </c>
      <c r="F49" s="32">
        <f>ROUND(Pop!F49/Households!F49,3)</f>
        <v>2.3639999999999999</v>
      </c>
      <c r="G49" s="32">
        <f>ROUND(Pop!G49/Households!G49,3)</f>
        <v>2.4950000000000001</v>
      </c>
      <c r="H49" s="32">
        <f>ROUND(Pop!H49/Households!H49,3)</f>
        <v>2.8929999999999998</v>
      </c>
      <c r="I49" s="32">
        <f>ROUND(Pop!I49/Households!I49,3)</f>
        <v>2.1869999999999998</v>
      </c>
      <c r="J49" s="32">
        <f>ROUND(Pop!J49/Households!J49,3)</f>
        <v>2.234</v>
      </c>
      <c r="K49" s="32">
        <f>ROUND(Pop!K49/Households!K49,3)</f>
        <v>2.7749999999999999</v>
      </c>
      <c r="L49" s="32">
        <f>ROUND(Pop!L49/Households!L49,3)</f>
        <v>2.3530000000000002</v>
      </c>
      <c r="M49" s="32">
        <f>ROUND(Pop!M49/Households!M49,3)</f>
        <v>2.7080000000000002</v>
      </c>
      <c r="N49" s="32">
        <f>ROUND(Pop!N49/Households!N49,3)</f>
        <v>2.972</v>
      </c>
      <c r="O49" s="32">
        <f>ROUND(Pop!O49/Households!O49,3)</f>
        <v>2.617</v>
      </c>
      <c r="P49" s="32">
        <f>ROUND(Pop!P49/Households!P49,3)</f>
        <v>2.488</v>
      </c>
      <c r="Q49" s="32">
        <f>ROUND(Pop!Q49/Households!Q49,3)</f>
        <v>2.5619999999999998</v>
      </c>
      <c r="R49" s="32">
        <f>ROUND(Pop!R49/Households!R49,3)</f>
        <v>2.3250000000000002</v>
      </c>
      <c r="S49" s="32">
        <f>ROUND(Pop!S49/Households!S49,3)</f>
        <v>2.3180000000000001</v>
      </c>
      <c r="T49" s="32">
        <f>ROUND(Pop!T49/Households!T49,3)</f>
        <v>2.7879999999999998</v>
      </c>
      <c r="U49" s="32">
        <f>ROUND(Pop!U49/Households!U49,3)</f>
        <v>2.7930000000000001</v>
      </c>
      <c r="V49" s="32">
        <f>ROUND(Pop!V49/Households!V49,3)</f>
        <v>3.048</v>
      </c>
      <c r="W49" s="32">
        <f>ROUND(Pop!W49/Households!W49,3)</f>
        <v>2.9119999999999999</v>
      </c>
      <c r="X49" s="32">
        <f>ROUND(Pop!X49/Households!X49,3)</f>
        <v>3.2589999999999999</v>
      </c>
      <c r="Y49" s="32">
        <f>ROUND(Pop!Y49/Households!Y49,3)</f>
        <v>3.266</v>
      </c>
      <c r="Z49" s="32">
        <f>ROUND(Pop!Z49/Households!Z49,3)</f>
        <v>3.2170000000000001</v>
      </c>
      <c r="AA49" s="32">
        <f>ROUND(Pop!AA49/Households!AA49,3)</f>
        <v>2.4</v>
      </c>
      <c r="AB49" s="32">
        <f>ROUND(Pop!AB49/Households!AB49,3)</f>
        <v>2.335</v>
      </c>
      <c r="AC49" s="32">
        <f>ROUND(Pop!AC49/Households!AC49,3)</f>
        <v>2.552</v>
      </c>
      <c r="AD49" s="32">
        <f>ROUND(Pop!AD49/Households!AD49,3)</f>
        <v>2.7290000000000001</v>
      </c>
      <c r="AE49" s="32">
        <f>ROUND(Pop!AE49/Households!AE49,3)</f>
        <v>2.254</v>
      </c>
      <c r="AF49" s="32">
        <f>ROUND(Pop!AF49/Households!AF49,3)</f>
        <v>2.7360000000000002</v>
      </c>
      <c r="AG49" s="32">
        <f>ROUND(Pop!AG49/Households!AG49,3)</f>
        <v>2.7970000000000002</v>
      </c>
      <c r="AH49" s="32">
        <f>ROUND(Pop!AH49/Households!AH49,3)</f>
        <v>3.3610000000000002</v>
      </c>
      <c r="AI49" s="32">
        <f>ROUND(Pop!AI49/Households!AI49,3)</f>
        <v>2.3740000000000001</v>
      </c>
      <c r="AJ49" s="32">
        <f>ROUND(Pop!AJ49/Households!AJ49,3)</f>
        <v>2.3109999999999999</v>
      </c>
      <c r="AK49" s="32">
        <f>ROUND(Pop!AK49/Households!AK49,3)</f>
        <v>2.419</v>
      </c>
      <c r="AL49" s="32">
        <f>ROUND(Pop!AL49/Households!AL49,3)</f>
        <v>2.4510000000000001</v>
      </c>
      <c r="AM49" s="32">
        <f>ROUND(Pop!AM49/Households!AM49,3)</f>
        <v>3.2450000000000001</v>
      </c>
      <c r="AN49" s="32">
        <f>ROUND(Pop!AN49/Households!AN49,3)</f>
        <v>2.7909999999999999</v>
      </c>
      <c r="AO49" s="32">
        <f>ROUND(Pop!AO49/Households!AO49,3)</f>
        <v>2.3410000000000002</v>
      </c>
      <c r="AP49" s="32">
        <f>ROUND(Pop!AP49/Households!AP49,3)</f>
        <v>2.38</v>
      </c>
      <c r="AQ49" s="32">
        <f>ROUND(Pop!AQ49/Households!AQ49,3)</f>
        <v>2.3119999999999998</v>
      </c>
      <c r="AR49" s="32">
        <f>ROUND(Pop!AR49/Households!AR49,3)</f>
        <v>2.88</v>
      </c>
      <c r="AS49" s="32">
        <f>ROUND(Pop!AS49/Households!AS49,3)</f>
        <v>2.1989999999999998</v>
      </c>
      <c r="AT49" s="32">
        <f>ROUND(Pop!AT49/Households!AT49,3)</f>
        <v>2.536</v>
      </c>
      <c r="AU49" s="32">
        <f>ROUND(Pop!AU49/Households!AU49,3)</f>
        <v>2.4980000000000002</v>
      </c>
      <c r="AV49" s="32">
        <f>ROUND(Pop!AV49/Households!AV49,3)</f>
        <v>2.8889999999999998</v>
      </c>
      <c r="AW49" s="32">
        <f>ROUND(Pop!AW49/Households!AW49,3)</f>
        <v>2.6579999999999999</v>
      </c>
      <c r="AX49" s="32">
        <f>ROUND(Pop!AX49/Households!AX49,3)</f>
        <v>2.6829999999999998</v>
      </c>
      <c r="AY49" s="32">
        <f>ROUND(Pop!AY49/Households!AY49,3)</f>
        <v>2.4049999999999998</v>
      </c>
      <c r="AZ49" s="32">
        <f>ROUND(Pop!AZ49/Households!AZ49,3)</f>
        <v>2.3889999999999998</v>
      </c>
      <c r="BA49" s="32">
        <f>ROUND(Pop!BA49/Households!BA49,3)</f>
        <v>2.1920000000000002</v>
      </c>
      <c r="BB49" s="32">
        <f>ROUND(Pop!BB49/Households!BB49,3)</f>
        <v>2.5630000000000002</v>
      </c>
      <c r="BC49" s="32">
        <f>ROUND(Pop!BC49/Households!BC49,3)</f>
        <v>2.5150000000000001</v>
      </c>
      <c r="BD49" s="32">
        <f>ROUND(Pop!BD49/Households!BD49,3)</f>
        <v>2.4889999999999999</v>
      </c>
      <c r="BE49" s="32">
        <f>ROUND(Pop!BE49/Households!BE49,3)</f>
        <v>2.4929999999999999</v>
      </c>
      <c r="BF49" s="32">
        <f>ROUND(Pop!BF49/Households!BF49,3)</f>
        <v>2.7149999999999999</v>
      </c>
      <c r="BG49" s="32">
        <f>ROUND(Pop!BG49/Households!BG49,3)</f>
        <v>2.1629999999999998</v>
      </c>
      <c r="BH49" s="32">
        <f>ROUND(Pop!BH49/Households!BH49,3)</f>
        <v>2.5779999999999998</v>
      </c>
      <c r="BI49" s="32">
        <f>ROUND(Pop!BI49/Households!BI49,3)</f>
        <v>2.4630000000000001</v>
      </c>
      <c r="BJ49" s="32">
        <f>ROUND(Pop!BJ49/Households!BJ49,3)</f>
        <v>2.5390000000000001</v>
      </c>
      <c r="BK49" s="32">
        <f>ROUND(Pop!BK49/Households!BK49,3)</f>
        <v>2.6520000000000001</v>
      </c>
      <c r="BL49" s="32">
        <f>ROUND(Pop!BL49/Households!BL49,3)</f>
        <v>3.964</v>
      </c>
      <c r="BM49" s="32">
        <f>ROUND(Pop!BM49/Households!BM49,3)</f>
        <v>2.3570000000000002</v>
      </c>
      <c r="BN49" s="32">
        <f>ROUND(Pop!BN49/Households!BN49,3)</f>
        <v>2.7559999999999998</v>
      </c>
      <c r="BO49" s="32">
        <f>ROUND(Pop!BO49/Households!BO49,3)</f>
        <v>2.3039999999999998</v>
      </c>
      <c r="BP49" s="32">
        <f>ROUND(Pop!BP49/Households!BP49,3)</f>
        <v>2.617</v>
      </c>
      <c r="BQ49" s="40">
        <f>ROUND(Pop!BQ49/Households!BQ49,3)</f>
        <v>2.5</v>
      </c>
      <c r="BR49" s="32">
        <f t="shared" si="1"/>
        <v>-4.9999999999998934E-3</v>
      </c>
      <c r="BS49" s="32">
        <f>'[2]Y (Adjusted)'!$T22</f>
        <v>2.5219999999999998</v>
      </c>
      <c r="BT49" s="32"/>
      <c r="BU49" s="32">
        <f t="shared" si="0"/>
        <v>5.2930326347340628E-2</v>
      </c>
      <c r="BV49" s="43">
        <f>(Pop!BT49/Households!BT49)</f>
        <v>2.4470696736526594</v>
      </c>
      <c r="BW49" s="32">
        <f t="shared" si="2"/>
        <v>-4.2681437588649729E-3</v>
      </c>
      <c r="BY49" s="22">
        <v>1362632</v>
      </c>
      <c r="BZ49" s="54">
        <f t="shared" si="3"/>
        <v>3334455.4435486705</v>
      </c>
    </row>
    <row r="50" spans="1:78">
      <c r="A50" s="15">
        <f>Households!A50</f>
        <v>2005</v>
      </c>
      <c r="B50" s="32">
        <f>ROUND(Pop!B50/Households!B50,3)</f>
        <v>2.3980000000000001</v>
      </c>
      <c r="C50" s="32">
        <f>ROUND(Pop!C50/Households!C50,3)</f>
        <v>3.266</v>
      </c>
      <c r="D50" s="32">
        <f>ROUND(Pop!D50/Households!D50,3)</f>
        <v>2.4220000000000002</v>
      </c>
      <c r="E50" s="32">
        <f>ROUND(Pop!E50/Households!E50,3)</f>
        <v>3.1160000000000001</v>
      </c>
      <c r="F50" s="32">
        <f>ROUND(Pop!F50/Households!F50,3)</f>
        <v>2.367</v>
      </c>
      <c r="G50" s="32">
        <f>ROUND(Pop!G50/Households!G50,3)</f>
        <v>2.4950000000000001</v>
      </c>
      <c r="H50" s="32">
        <f>ROUND(Pop!H50/Households!H50,3)</f>
        <v>2.859</v>
      </c>
      <c r="I50" s="32">
        <f>ROUND(Pop!I50/Households!I50,3)</f>
        <v>2.214</v>
      </c>
      <c r="J50" s="32">
        <f>ROUND(Pop!J50/Households!J50,3)</f>
        <v>2.2320000000000002</v>
      </c>
      <c r="K50" s="32">
        <f>ROUND(Pop!K50/Households!K50,3)</f>
        <v>2.7829999999999999</v>
      </c>
      <c r="L50" s="32">
        <f>ROUND(Pop!L50/Households!L50,3)</f>
        <v>2.3420000000000001</v>
      </c>
      <c r="M50" s="32">
        <f>ROUND(Pop!M50/Households!M50,3)</f>
        <v>2.7410000000000001</v>
      </c>
      <c r="N50" s="32">
        <f>ROUND(Pop!N50/Households!N50,3)</f>
        <v>3.0840000000000001</v>
      </c>
      <c r="O50" s="32">
        <f>ROUND(Pop!O50/Households!O50,3)</f>
        <v>2.6739999999999999</v>
      </c>
      <c r="P50" s="32">
        <f>ROUND(Pop!P50/Households!P50,3)</f>
        <v>2.4630000000000001</v>
      </c>
      <c r="Q50" s="32">
        <f>ROUND(Pop!Q50/Households!Q50,3)</f>
        <v>2.589</v>
      </c>
      <c r="R50" s="32">
        <f>ROUND(Pop!R50/Households!R50,3)</f>
        <v>2.2909999999999999</v>
      </c>
      <c r="S50" s="32">
        <f>ROUND(Pop!S50/Households!S50,3)</f>
        <v>2.282</v>
      </c>
      <c r="T50" s="32">
        <f>ROUND(Pop!T50/Households!T50,3)</f>
        <v>2.76</v>
      </c>
      <c r="U50" s="32">
        <f>ROUND(Pop!U50/Households!U50,3)</f>
        <v>2.794</v>
      </c>
      <c r="V50" s="32">
        <f>ROUND(Pop!V50/Households!V50,3)</f>
        <v>3.1280000000000001</v>
      </c>
      <c r="W50" s="32">
        <f>ROUND(Pop!W50/Households!W50,3)</f>
        <v>2.9449999999999998</v>
      </c>
      <c r="X50" s="32">
        <f>ROUND(Pop!X50/Households!X50,3)</f>
        <v>3.2360000000000002</v>
      </c>
      <c r="Y50" s="32">
        <f>ROUND(Pop!Y50/Households!Y50,3)</f>
        <v>3.327</v>
      </c>
      <c r="Z50" s="32">
        <f>ROUND(Pop!Z50/Households!Z50,3)</f>
        <v>3.2839999999999998</v>
      </c>
      <c r="AA50" s="32">
        <f>ROUND(Pop!AA50/Households!AA50,3)</f>
        <v>2.4169999999999998</v>
      </c>
      <c r="AB50" s="32">
        <f>ROUND(Pop!AB50/Households!AB50,3)</f>
        <v>2.347</v>
      </c>
      <c r="AC50" s="32">
        <f>ROUND(Pop!AC50/Households!AC50,3)</f>
        <v>2.5670000000000002</v>
      </c>
      <c r="AD50" s="32">
        <f>ROUND(Pop!AD50/Households!AD50,3)</f>
        <v>2.7250000000000001</v>
      </c>
      <c r="AE50" s="32">
        <f>ROUND(Pop!AE50/Households!AE50,3)</f>
        <v>2.2559999999999998</v>
      </c>
      <c r="AF50" s="32">
        <f>ROUND(Pop!AF50/Households!AF50,3)</f>
        <v>2.746</v>
      </c>
      <c r="AG50" s="32">
        <f>ROUND(Pop!AG50/Households!AG50,3)</f>
        <v>2.7989999999999999</v>
      </c>
      <c r="AH50" s="32">
        <f>ROUND(Pop!AH50/Households!AH50,3)</f>
        <v>3.48</v>
      </c>
      <c r="AI50" s="32">
        <f>ROUND(Pop!AI50/Households!AI50,3)</f>
        <v>2.391</v>
      </c>
      <c r="AJ50" s="32">
        <f>ROUND(Pop!AJ50/Households!AJ50,3)</f>
        <v>2.3220000000000001</v>
      </c>
      <c r="AK50" s="32">
        <f>ROUND(Pop!AK50/Households!AK50,3)</f>
        <v>2.4060000000000001</v>
      </c>
      <c r="AL50" s="32">
        <f>ROUND(Pop!AL50/Households!AL50,3)</f>
        <v>2.4649999999999999</v>
      </c>
      <c r="AM50" s="32">
        <f>ROUND(Pop!AM50/Households!AM50,3)</f>
        <v>3.323</v>
      </c>
      <c r="AN50" s="32">
        <f>ROUND(Pop!AN50/Households!AN50,3)</f>
        <v>2.758</v>
      </c>
      <c r="AO50" s="32">
        <f>ROUND(Pop!AO50/Households!AO50,3)</f>
        <v>2.3439999999999999</v>
      </c>
      <c r="AP50" s="32">
        <f>ROUND(Pop!AP50/Households!AP50,3)</f>
        <v>2.38</v>
      </c>
      <c r="AQ50" s="32">
        <f>ROUND(Pop!AQ50/Households!AQ50,3)</f>
        <v>2.294</v>
      </c>
      <c r="AR50" s="32">
        <f>ROUND(Pop!AR50/Households!AR50,3)</f>
        <v>2.8660000000000001</v>
      </c>
      <c r="AS50" s="32">
        <f>ROUND(Pop!AS50/Households!AS50,3)</f>
        <v>2.1379999999999999</v>
      </c>
      <c r="AT50" s="32">
        <f>ROUND(Pop!AT50/Households!AT50,3)</f>
        <v>2.5880000000000001</v>
      </c>
      <c r="AU50" s="32">
        <f>ROUND(Pop!AU50/Households!AU50,3)</f>
        <v>2.4809999999999999</v>
      </c>
      <c r="AV50" s="32">
        <f>ROUND(Pop!AV50/Households!AV50,3)</f>
        <v>2.9369999999999998</v>
      </c>
      <c r="AW50" s="32">
        <f>ROUND(Pop!AW50/Households!AW50,3)</f>
        <v>2.67</v>
      </c>
      <c r="AX50" s="32">
        <f>ROUND(Pop!AX50/Households!AX50,3)</f>
        <v>2.7370000000000001</v>
      </c>
      <c r="AY50" s="32">
        <f>ROUND(Pop!AY50/Households!AY50,3)</f>
        <v>2.4060000000000001</v>
      </c>
      <c r="AZ50" s="32">
        <f>ROUND(Pop!AZ50/Households!AZ50,3)</f>
        <v>2.4039999999999999</v>
      </c>
      <c r="BA50" s="32">
        <f>ROUND(Pop!BA50/Households!BA50,3)</f>
        <v>2.1859999999999999</v>
      </c>
      <c r="BB50" s="32">
        <f>ROUND(Pop!BB50/Households!BB50,3)</f>
        <v>2.581</v>
      </c>
      <c r="BC50" s="32">
        <f>ROUND(Pop!BC50/Households!BC50,3)</f>
        <v>2.52</v>
      </c>
      <c r="BD50" s="32">
        <f>ROUND(Pop!BD50/Households!BD50,3)</f>
        <v>2.5009999999999999</v>
      </c>
      <c r="BE50" s="32">
        <f>ROUND(Pop!BE50/Households!BE50,3)</f>
        <v>2.4990000000000001</v>
      </c>
      <c r="BF50" s="32">
        <f>ROUND(Pop!BF50/Households!BF50,3)</f>
        <v>2.746</v>
      </c>
      <c r="BG50" s="32">
        <f>ROUND(Pop!BG50/Households!BG50,3)</f>
        <v>2.1589999999999998</v>
      </c>
      <c r="BH50" s="32">
        <f>ROUND(Pop!BH50/Households!BH50,3)</f>
        <v>2.5830000000000002</v>
      </c>
      <c r="BI50" s="32">
        <f>ROUND(Pop!BI50/Households!BI50,3)</f>
        <v>2.3690000000000002</v>
      </c>
      <c r="BJ50" s="32">
        <f>ROUND(Pop!BJ50/Households!BJ50,3)</f>
        <v>2.5590000000000002</v>
      </c>
      <c r="BK50" s="32">
        <f>ROUND(Pop!BK50/Households!BK50,3)</f>
        <v>2.641</v>
      </c>
      <c r="BL50" s="32">
        <f>ROUND(Pop!BL50/Households!BL50,3)</f>
        <v>4.0179999999999998</v>
      </c>
      <c r="BM50" s="32">
        <f>ROUND(Pop!BM50/Households!BM50,3)</f>
        <v>2.3530000000000002</v>
      </c>
      <c r="BN50" s="32">
        <f>ROUND(Pop!BN50/Households!BN50,3)</f>
        <v>2.69</v>
      </c>
      <c r="BO50" s="32">
        <f>ROUND(Pop!BO50/Households!BO50,3)</f>
        <v>2.2570000000000001</v>
      </c>
      <c r="BP50" s="32">
        <f>ROUND(Pop!BP50/Households!BP50,3)</f>
        <v>2.5870000000000002</v>
      </c>
      <c r="BQ50" s="40">
        <f>ROUND(Pop!BQ50/Households!BQ50,3)</f>
        <v>2.5009999999999999</v>
      </c>
      <c r="BR50" s="32">
        <f t="shared" si="1"/>
        <v>9.9999999999988987E-4</v>
      </c>
      <c r="BS50" s="32">
        <f>'[2]Y (Adjusted)'!$T23</f>
        <v>2.524</v>
      </c>
      <c r="BT50" s="32"/>
      <c r="BU50" s="32">
        <f t="shared" si="0"/>
        <v>4.7292524582555728E-2</v>
      </c>
      <c r="BV50" s="43">
        <f>(Pop!BT50/Households!BT50)</f>
        <v>2.4537074754174442</v>
      </c>
      <c r="BW50" s="32">
        <f t="shared" si="2"/>
        <v>6.6378017647847898E-3</v>
      </c>
      <c r="BY50" s="22">
        <v>1394962</v>
      </c>
      <c r="BZ50" s="54">
        <f t="shared" si="3"/>
        <v>3422828.687323269</v>
      </c>
    </row>
    <row r="51" spans="1:78">
      <c r="A51" s="15">
        <f>Households!A51</f>
        <v>2006</v>
      </c>
      <c r="B51" s="32">
        <f>ROUND(Pop!B51/Households!B51,3)</f>
        <v>2.3959999999999999</v>
      </c>
      <c r="C51" s="32">
        <f>ROUND(Pop!C51/Households!C51,3)</f>
        <v>3.18</v>
      </c>
      <c r="D51" s="32">
        <f>ROUND(Pop!D51/Households!D51,3)</f>
        <v>2.4049999999999998</v>
      </c>
      <c r="E51" s="32">
        <f>ROUND(Pop!E51/Households!E51,3)</f>
        <v>3.1</v>
      </c>
      <c r="F51" s="32">
        <f>ROUND(Pop!F51/Households!F51,3)</f>
        <v>2.3380000000000001</v>
      </c>
      <c r="G51" s="32">
        <f>ROUND(Pop!G51/Households!G51,3)</f>
        <v>2.5030000000000001</v>
      </c>
      <c r="H51" s="32">
        <f>ROUND(Pop!H51/Households!H51,3)</f>
        <v>2.84</v>
      </c>
      <c r="I51" s="32">
        <f>ROUND(Pop!I51/Households!I51,3)</f>
        <v>2.145</v>
      </c>
      <c r="J51" s="32">
        <f>ROUND(Pop!J51/Households!J51,3)</f>
        <v>2.218</v>
      </c>
      <c r="K51" s="32">
        <f>ROUND(Pop!K51/Households!K51,3)</f>
        <v>2.77</v>
      </c>
      <c r="L51" s="32">
        <f>ROUND(Pop!L51/Households!L51,3)</f>
        <v>2.363</v>
      </c>
      <c r="M51" s="32">
        <f>ROUND(Pop!M51/Households!M51,3)</f>
        <v>2.7759999999999998</v>
      </c>
      <c r="N51" s="32">
        <f>ROUND(Pop!N51/Households!N51,3)</f>
        <v>3.0510000000000002</v>
      </c>
      <c r="O51" s="32">
        <f>ROUND(Pop!O51/Households!O51,3)</f>
        <v>2.6640000000000001</v>
      </c>
      <c r="P51" s="32">
        <f>ROUND(Pop!P51/Households!P51,3)</f>
        <v>2.4510000000000001</v>
      </c>
      <c r="Q51" s="32">
        <f>ROUND(Pop!Q51/Households!Q51,3)</f>
        <v>2.5459999999999998</v>
      </c>
      <c r="R51" s="32">
        <f>ROUND(Pop!R51/Households!R51,3)</f>
        <v>2.258</v>
      </c>
      <c r="S51" s="32">
        <f>ROUND(Pop!S51/Households!S51,3)</f>
        <v>2.4750000000000001</v>
      </c>
      <c r="T51" s="32">
        <f>ROUND(Pop!T51/Households!T51,3)</f>
        <v>2.722</v>
      </c>
      <c r="U51" s="32">
        <f>ROUND(Pop!U51/Households!U51,3)</f>
        <v>2.7509999999999999</v>
      </c>
      <c r="V51" s="32">
        <f>ROUND(Pop!V51/Households!V51,3)</f>
        <v>3.1120000000000001</v>
      </c>
      <c r="W51" s="32">
        <f>ROUND(Pop!W51/Households!W51,3)</f>
        <v>2.9350000000000001</v>
      </c>
      <c r="X51" s="32">
        <f>ROUND(Pop!X51/Households!X51,3)</f>
        <v>3.246</v>
      </c>
      <c r="Y51" s="32">
        <f>ROUND(Pop!Y51/Households!Y51,3)</f>
        <v>3.3330000000000002</v>
      </c>
      <c r="Z51" s="32">
        <f>ROUND(Pop!Z51/Households!Z51,3)</f>
        <v>3.3170000000000002</v>
      </c>
      <c r="AA51" s="32">
        <f>ROUND(Pop!AA51/Households!AA51,3)</f>
        <v>2.4260000000000002</v>
      </c>
      <c r="AB51" s="32">
        <f>ROUND(Pop!AB51/Households!AB51,3)</f>
        <v>2.3330000000000002</v>
      </c>
      <c r="AC51" s="32">
        <f>ROUND(Pop!AC51/Households!AC51,3)</f>
        <v>2.5609999999999999</v>
      </c>
      <c r="AD51" s="32">
        <f>ROUND(Pop!AD51/Households!AD51,3)</f>
        <v>2.7050000000000001</v>
      </c>
      <c r="AE51" s="32">
        <f>ROUND(Pop!AE51/Households!AE51,3)</f>
        <v>2.222</v>
      </c>
      <c r="AF51" s="32">
        <f>ROUND(Pop!AF51/Households!AF51,3)</f>
        <v>2.73</v>
      </c>
      <c r="AG51" s="32">
        <f>ROUND(Pop!AG51/Households!AG51,3)</f>
        <v>2.7829999999999999</v>
      </c>
      <c r="AH51" s="32">
        <f>ROUND(Pop!AH51/Households!AH51,3)</f>
        <v>3.46</v>
      </c>
      <c r="AI51" s="32">
        <f>ROUND(Pop!AI51/Households!AI51,3)</f>
        <v>2.3860000000000001</v>
      </c>
      <c r="AJ51" s="32">
        <f>ROUND(Pop!AJ51/Households!AJ51,3)</f>
        <v>2.294</v>
      </c>
      <c r="AK51" s="32">
        <f>ROUND(Pop!AK51/Households!AK51,3)</f>
        <v>2.4140000000000001</v>
      </c>
      <c r="AL51" s="32">
        <f>ROUND(Pop!AL51/Households!AL51,3)</f>
        <v>2.4420000000000002</v>
      </c>
      <c r="AM51" s="32">
        <f>ROUND(Pop!AM51/Households!AM51,3)</f>
        <v>3.266</v>
      </c>
      <c r="AN51" s="32">
        <f>ROUND(Pop!AN51/Households!AN51,3)</f>
        <v>2.7240000000000002</v>
      </c>
      <c r="AO51" s="32">
        <f>ROUND(Pop!AO51/Households!AO51,3)</f>
        <v>2.3479999999999999</v>
      </c>
      <c r="AP51" s="32">
        <f>ROUND(Pop!AP51/Households!AP51,3)</f>
        <v>2.3740000000000001</v>
      </c>
      <c r="AQ51" s="32">
        <f>ROUND(Pop!AQ51/Households!AQ51,3)</f>
        <v>2.2799999999999998</v>
      </c>
      <c r="AR51" s="32">
        <f>ROUND(Pop!AR51/Households!AR51,3)</f>
        <v>2.8580000000000001</v>
      </c>
      <c r="AS51" s="32">
        <f>ROUND(Pop!AS51/Households!AS51,3)</f>
        <v>2.0960000000000001</v>
      </c>
      <c r="AT51" s="32">
        <f>ROUND(Pop!AT51/Households!AT51,3)</f>
        <v>2.5329999999999999</v>
      </c>
      <c r="AU51" s="32">
        <f>ROUND(Pop!AU51/Households!AU51,3)</f>
        <v>2.4430000000000001</v>
      </c>
      <c r="AV51" s="32">
        <f>ROUND(Pop!AV51/Households!AV51,3)</f>
        <v>2.9409999999999998</v>
      </c>
      <c r="AW51" s="32">
        <f>ROUND(Pop!AW51/Households!AW51,3)</f>
        <v>2.71</v>
      </c>
      <c r="AX51" s="32">
        <f>ROUND(Pop!AX51/Households!AX51,3)</f>
        <v>2.6619999999999999</v>
      </c>
      <c r="AY51" s="32">
        <f>ROUND(Pop!AY51/Households!AY51,3)</f>
        <v>2.4</v>
      </c>
      <c r="AZ51" s="32">
        <f>ROUND(Pop!AZ51/Households!AZ51,3)</f>
        <v>2.407</v>
      </c>
      <c r="BA51" s="32">
        <f>ROUND(Pop!BA51/Households!BA51,3)</f>
        <v>2.1720000000000002</v>
      </c>
      <c r="BB51" s="32">
        <f>ROUND(Pop!BB51/Households!BB51,3)</f>
        <v>2.5640000000000001</v>
      </c>
      <c r="BC51" s="32">
        <f>ROUND(Pop!BC51/Households!BC51,3)</f>
        <v>2.5190000000000001</v>
      </c>
      <c r="BD51" s="32">
        <f>ROUND(Pop!BD51/Households!BD51,3)</f>
        <v>2.4929999999999999</v>
      </c>
      <c r="BE51" s="32">
        <f>ROUND(Pop!BE51/Households!BE51,3)</f>
        <v>2.4329999999999998</v>
      </c>
      <c r="BF51" s="32">
        <f>ROUND(Pop!BF51/Households!BF51,3)</f>
        <v>2.706</v>
      </c>
      <c r="BG51" s="32">
        <f>ROUND(Pop!BG51/Households!BG51,3)</f>
        <v>2.1280000000000001</v>
      </c>
      <c r="BH51" s="32">
        <f>ROUND(Pop!BH51/Households!BH51,3)</f>
        <v>2.5760000000000001</v>
      </c>
      <c r="BI51" s="32">
        <f>ROUND(Pop!BI51/Households!BI51,3)</f>
        <v>2.258</v>
      </c>
      <c r="BJ51" s="32">
        <f>ROUND(Pop!BJ51/Households!BJ51,3)</f>
        <v>2.5779999999999998</v>
      </c>
      <c r="BK51" s="32">
        <f>ROUND(Pop!BK51/Households!BK51,3)</f>
        <v>2.633</v>
      </c>
      <c r="BL51" s="32">
        <f>ROUND(Pop!BL51/Households!BL51,3)</f>
        <v>3.9729999999999999</v>
      </c>
      <c r="BM51" s="32">
        <f>ROUND(Pop!BM51/Households!BM51,3)</f>
        <v>2.3170000000000002</v>
      </c>
      <c r="BN51" s="32">
        <f>ROUND(Pop!BN51/Households!BN51,3)</f>
        <v>2.6480000000000001</v>
      </c>
      <c r="BO51" s="32">
        <f>ROUND(Pop!BO51/Households!BO51,3)</f>
        <v>2.218</v>
      </c>
      <c r="BP51" s="32">
        <f>ROUND(Pop!BP51/Households!BP51,3)</f>
        <v>2.6259999999999999</v>
      </c>
      <c r="BQ51" s="40">
        <f>ROUND(Pop!BQ51/Households!BQ51,3)</f>
        <v>2.4900000000000002</v>
      </c>
      <c r="BR51" s="32">
        <f t="shared" si="1"/>
        <v>-1.0999999999999677E-2</v>
      </c>
      <c r="BS51" s="32">
        <f>'[2]Y (Adjusted)'!$T24</f>
        <v>2.5249999999999999</v>
      </c>
      <c r="BT51" s="32"/>
      <c r="BU51" s="32">
        <f t="shared" si="0"/>
        <v>4.1894359048932461E-2</v>
      </c>
      <c r="BV51" s="43">
        <f>(Pop!BT51/Households!BT51)</f>
        <v>2.4481056409510678</v>
      </c>
      <c r="BW51" s="32">
        <f t="shared" si="2"/>
        <v>-5.6018344663764097E-3</v>
      </c>
      <c r="BY51" s="22">
        <v>1429793</v>
      </c>
      <c r="BZ51" s="54">
        <f t="shared" si="3"/>
        <v>3500284.3086923501</v>
      </c>
    </row>
    <row r="52" spans="1:78">
      <c r="A52" s="15">
        <f>Households!A52</f>
        <v>2007</v>
      </c>
      <c r="B52" s="32">
        <f>ROUND(Pop!B52/Households!B52,3)</f>
        <v>2.3889999999999998</v>
      </c>
      <c r="C52" s="32">
        <f>ROUND(Pop!C52/Households!C52,3)</f>
        <v>3.1779999999999999</v>
      </c>
      <c r="D52" s="32">
        <f>ROUND(Pop!D52/Households!D52,3)</f>
        <v>2.4289999999999998</v>
      </c>
      <c r="E52" s="32">
        <f>ROUND(Pop!E52/Households!E52,3)</f>
        <v>3.089</v>
      </c>
      <c r="F52" s="32">
        <f>ROUND(Pop!F52/Households!F52,3)</f>
        <v>2.3119999999999998</v>
      </c>
      <c r="G52" s="32">
        <f>ROUND(Pop!G52/Households!G52,3)</f>
        <v>2.4809999999999999</v>
      </c>
      <c r="H52" s="32">
        <f>ROUND(Pop!H52/Households!H52,3)</f>
        <v>2.8330000000000002</v>
      </c>
      <c r="I52" s="32">
        <f>ROUND(Pop!I52/Households!I52,3)</f>
        <v>2.1179999999999999</v>
      </c>
      <c r="J52" s="32">
        <f>ROUND(Pop!J52/Households!J52,3)</f>
        <v>2.2120000000000002</v>
      </c>
      <c r="K52" s="32">
        <f>ROUND(Pop!K52/Households!K52,3)</f>
        <v>2.7690000000000001</v>
      </c>
      <c r="L52" s="32">
        <f>ROUND(Pop!L52/Households!L52,3)</f>
        <v>2.3260000000000001</v>
      </c>
      <c r="M52" s="32">
        <f>ROUND(Pop!M52/Households!M52,3)</f>
        <v>2.7730000000000001</v>
      </c>
      <c r="N52" s="32">
        <f>ROUND(Pop!N52/Households!N52,3)</f>
        <v>3.0329999999999999</v>
      </c>
      <c r="O52" s="32">
        <f>ROUND(Pop!O52/Households!O52,3)</f>
        <v>2.66</v>
      </c>
      <c r="P52" s="32">
        <f>ROUND(Pop!P52/Households!P52,3)</f>
        <v>2.415</v>
      </c>
      <c r="Q52" s="32">
        <f>ROUND(Pop!Q52/Households!Q52,3)</f>
        <v>2.5190000000000001</v>
      </c>
      <c r="R52" s="32">
        <f>ROUND(Pop!R52/Households!R52,3)</f>
        <v>2.2749999999999999</v>
      </c>
      <c r="S52" s="32">
        <f>ROUND(Pop!S52/Households!S52,3)</f>
        <v>2.5190000000000001</v>
      </c>
      <c r="T52" s="32">
        <f>ROUND(Pop!T52/Households!T52,3)</f>
        <v>2.6539999999999999</v>
      </c>
      <c r="U52" s="32">
        <f>ROUND(Pop!U52/Households!U52,3)</f>
        <v>2.73</v>
      </c>
      <c r="V52" s="32">
        <f>ROUND(Pop!V52/Households!V52,3)</f>
        <v>3.0230000000000001</v>
      </c>
      <c r="W52" s="32">
        <f>ROUND(Pop!W52/Households!W52,3)</f>
        <v>2.8839999999999999</v>
      </c>
      <c r="X52" s="32">
        <f>ROUND(Pop!X52/Households!X52,3)</f>
        <v>3.2629999999999999</v>
      </c>
      <c r="Y52" s="32">
        <f>ROUND(Pop!Y52/Households!Y52,3)</f>
        <v>3.3460000000000001</v>
      </c>
      <c r="Z52" s="32">
        <f>ROUND(Pop!Z52/Households!Z52,3)</f>
        <v>3.25</v>
      </c>
      <c r="AA52" s="32">
        <f>ROUND(Pop!AA52/Households!AA52,3)</f>
        <v>2.4300000000000002</v>
      </c>
      <c r="AB52" s="32">
        <f>ROUND(Pop!AB52/Households!AB52,3)</f>
        <v>2.3170000000000002</v>
      </c>
      <c r="AC52" s="32">
        <f>ROUND(Pop!AC52/Households!AC52,3)</f>
        <v>2.5720000000000001</v>
      </c>
      <c r="AD52" s="32">
        <f>ROUND(Pop!AD52/Households!AD52,3)</f>
        <v>2.74</v>
      </c>
      <c r="AE52" s="32">
        <f>ROUND(Pop!AE52/Households!AE52,3)</f>
        <v>2.21</v>
      </c>
      <c r="AF52" s="32">
        <f>ROUND(Pop!AF52/Households!AF52,3)</f>
        <v>2.7160000000000002</v>
      </c>
      <c r="AG52" s="32">
        <f>ROUND(Pop!AG52/Households!AG52,3)</f>
        <v>2.786</v>
      </c>
      <c r="AH52" s="32">
        <f>ROUND(Pop!AH52/Households!AH52,3)</f>
        <v>3.4769999999999999</v>
      </c>
      <c r="AI52" s="32">
        <f>ROUND(Pop!AI52/Households!AI52,3)</f>
        <v>2.387</v>
      </c>
      <c r="AJ52" s="32">
        <f>ROUND(Pop!AJ52/Households!AJ52,3)</f>
        <v>2.2440000000000002</v>
      </c>
      <c r="AK52" s="32">
        <f>ROUND(Pop!AK52/Households!AK52,3)</f>
        <v>2.4350000000000001</v>
      </c>
      <c r="AL52" s="32">
        <f>ROUND(Pop!AL52/Households!AL52,3)</f>
        <v>2.4380000000000002</v>
      </c>
      <c r="AM52" s="32">
        <f>ROUND(Pop!AM52/Households!AM52,3)</f>
        <v>3.2989999999999999</v>
      </c>
      <c r="AN52" s="32">
        <f>ROUND(Pop!AN52/Households!AN52,3)</f>
        <v>2.7189999999999999</v>
      </c>
      <c r="AO52" s="32">
        <f>ROUND(Pop!AO52/Households!AO52,3)</f>
        <v>2.3260000000000001</v>
      </c>
      <c r="AP52" s="32">
        <f>ROUND(Pop!AP52/Households!AP52,3)</f>
        <v>2.3690000000000002</v>
      </c>
      <c r="AQ52" s="32">
        <f>ROUND(Pop!AQ52/Households!AQ52,3)</f>
        <v>2.278</v>
      </c>
      <c r="AR52" s="32">
        <f>ROUND(Pop!AR52/Households!AR52,3)</f>
        <v>2.8380000000000001</v>
      </c>
      <c r="AS52" s="32">
        <f>ROUND(Pop!AS52/Households!AS52,3)</f>
        <v>2.11</v>
      </c>
      <c r="AT52" s="32">
        <f>ROUND(Pop!AT52/Households!AT52,3)</f>
        <v>2.5459999999999998</v>
      </c>
      <c r="AU52" s="32">
        <f>ROUND(Pop!AU52/Households!AU52,3)</f>
        <v>2.375</v>
      </c>
      <c r="AV52" s="32">
        <f>ROUND(Pop!AV52/Households!AV52,3)</f>
        <v>2.9390000000000001</v>
      </c>
      <c r="AW52" s="32">
        <f>ROUND(Pop!AW52/Households!AW52,3)</f>
        <v>2.702</v>
      </c>
      <c r="AX52" s="32">
        <f>ROUND(Pop!AX52/Households!AX52,3)</f>
        <v>2.6680000000000001</v>
      </c>
      <c r="AY52" s="32">
        <f>ROUND(Pop!AY52/Households!AY52,3)</f>
        <v>2.4</v>
      </c>
      <c r="AZ52" s="32">
        <f>ROUND(Pop!AZ52/Households!AZ52,3)</f>
        <v>2.4279999999999999</v>
      </c>
      <c r="BA52" s="32">
        <f>ROUND(Pop!BA52/Households!BA52,3)</f>
        <v>2.165</v>
      </c>
      <c r="BB52" s="32">
        <f>ROUND(Pop!BB52/Households!BB52,3)</f>
        <v>2.5590000000000002</v>
      </c>
      <c r="BC52" s="32">
        <f>ROUND(Pop!BC52/Households!BC52,3)</f>
        <v>2.5329999999999999</v>
      </c>
      <c r="BD52" s="32">
        <f>ROUND(Pop!BD52/Households!BD52,3)</f>
        <v>2.496</v>
      </c>
      <c r="BE52" s="32">
        <f>ROUND(Pop!BE52/Households!BE52,3)</f>
        <v>2.3959999999999999</v>
      </c>
      <c r="BF52" s="32">
        <f>ROUND(Pop!BF52/Households!BF52,3)</f>
        <v>2.766</v>
      </c>
      <c r="BG52" s="32">
        <f>ROUND(Pop!BG52/Households!BG52,3)</f>
        <v>2.097</v>
      </c>
      <c r="BH52" s="32">
        <f>ROUND(Pop!BH52/Households!BH52,3)</f>
        <v>2.5710000000000002</v>
      </c>
      <c r="BI52" s="32">
        <f>ROUND(Pop!BI52/Households!BI52,3)</f>
        <v>2.2589999999999999</v>
      </c>
      <c r="BJ52" s="32">
        <f>ROUND(Pop!BJ52/Households!BJ52,3)</f>
        <v>2.5939999999999999</v>
      </c>
      <c r="BK52" s="32">
        <f>ROUND(Pop!BK52/Households!BK52,3)</f>
        <v>2.72</v>
      </c>
      <c r="BL52" s="32">
        <f>ROUND(Pop!BL52/Households!BL52,3)</f>
        <v>3.9889999999999999</v>
      </c>
      <c r="BM52" s="32">
        <f>ROUND(Pop!BM52/Households!BM52,3)</f>
        <v>2.3109999999999999</v>
      </c>
      <c r="BN52" s="32">
        <f>ROUND(Pop!BN52/Households!BN52,3)</f>
        <v>2.67</v>
      </c>
      <c r="BO52" s="32">
        <f>ROUND(Pop!BO52/Households!BO52,3)</f>
        <v>2.2120000000000002</v>
      </c>
      <c r="BP52" s="32">
        <f>ROUND(Pop!BP52/Households!BP52,3)</f>
        <v>2.653</v>
      </c>
      <c r="BQ52" s="40">
        <f>ROUND(Pop!BQ52/Households!BQ52,3)</f>
        <v>2.4780000000000002</v>
      </c>
      <c r="BR52" s="32">
        <f t="shared" si="1"/>
        <v>-1.2000000000000011E-2</v>
      </c>
      <c r="BS52" s="32">
        <f>'[2]Y (Adjusted)'!$T25</f>
        <v>2.5249999999999999</v>
      </c>
      <c r="BT52" s="32"/>
      <c r="BU52" s="32">
        <f t="shared" si="0"/>
        <v>3.0430620451818768E-2</v>
      </c>
      <c r="BV52" s="43">
        <f>(Pop!BT52/Households!BT52)</f>
        <v>2.4475693795481814</v>
      </c>
      <c r="BW52" s="32">
        <f t="shared" si="2"/>
        <v>-5.3626140288631774E-4</v>
      </c>
      <c r="BY52" s="22">
        <v>1441022</v>
      </c>
      <c r="BZ52" s="54">
        <f t="shared" si="3"/>
        <v>3527001.3224552795</v>
      </c>
    </row>
    <row r="53" spans="1:78">
      <c r="A53" s="15">
        <v>2008</v>
      </c>
      <c r="B53" s="32">
        <f>ROUND(Pop!B53/Households!B53,3)</f>
        <v>2.3620000000000001</v>
      </c>
      <c r="C53" s="32">
        <f>ROUND(Pop!C53/Households!C53,3)</f>
        <v>3.2</v>
      </c>
      <c r="D53" s="32">
        <f>ROUND(Pop!D53/Households!D53,3)</f>
        <v>2.4319999999999999</v>
      </c>
      <c r="E53" s="32">
        <f>ROUND(Pop!E53/Households!E53,3)</f>
        <v>3.0779999999999998</v>
      </c>
      <c r="F53" s="32">
        <f>ROUND(Pop!F53/Households!F53,3)</f>
        <v>2.3039999999999998</v>
      </c>
      <c r="G53" s="32">
        <f>ROUND(Pop!G53/Households!G53,3)</f>
        <v>2.484</v>
      </c>
      <c r="H53" s="32">
        <f>ROUND(Pop!H53/Households!H53,3)</f>
        <v>2.8860000000000001</v>
      </c>
      <c r="I53" s="32">
        <f>ROUND(Pop!I53/Households!I53,3)</f>
        <v>2.11</v>
      </c>
      <c r="J53" s="32">
        <f>ROUND(Pop!J53/Households!J53,3)</f>
        <v>2.1970000000000001</v>
      </c>
      <c r="K53" s="32">
        <f>ROUND(Pop!K53/Households!K53,3)</f>
        <v>2.7770000000000001</v>
      </c>
      <c r="L53" s="32">
        <f>ROUND(Pop!L53/Households!L53,3)</f>
        <v>2.3119999999999998</v>
      </c>
      <c r="M53" s="32">
        <f>ROUND(Pop!M53/Households!M53,3)</f>
        <v>2.7679999999999998</v>
      </c>
      <c r="N53" s="32">
        <f>ROUND(Pop!N53/Households!N53,3)</f>
        <v>3.01</v>
      </c>
      <c r="O53" s="32">
        <f>ROUND(Pop!O53/Households!O53,3)</f>
        <v>2.6549999999999998</v>
      </c>
      <c r="P53" s="32">
        <f>ROUND(Pop!P53/Households!P53,3)</f>
        <v>2.4049999999999998</v>
      </c>
      <c r="Q53" s="32">
        <f>ROUND(Pop!Q53/Households!Q53,3)</f>
        <v>2.4940000000000002</v>
      </c>
      <c r="R53" s="32">
        <f>ROUND(Pop!R53/Households!R53,3)</f>
        <v>2.3199999999999998</v>
      </c>
      <c r="S53" s="32">
        <f>ROUND(Pop!S53/Households!S53,3)</f>
        <v>2.4860000000000002</v>
      </c>
      <c r="T53" s="32">
        <f>ROUND(Pop!T53/Households!T53,3)</f>
        <v>2.6480000000000001</v>
      </c>
      <c r="U53" s="32">
        <f>ROUND(Pop!U53/Households!U53,3)</f>
        <v>2.7149999999999999</v>
      </c>
      <c r="V53" s="32">
        <f>ROUND(Pop!V53/Households!V53,3)</f>
        <v>3.0779999999999998</v>
      </c>
      <c r="W53" s="32">
        <f>ROUND(Pop!W53/Households!W53,3)</f>
        <v>2.8069999999999999</v>
      </c>
      <c r="X53" s="32">
        <f>ROUND(Pop!X53/Households!X53,3)</f>
        <v>3.2730000000000001</v>
      </c>
      <c r="Y53" s="32">
        <f>ROUND(Pop!Y53/Households!Y53,3)</f>
        <v>3.331</v>
      </c>
      <c r="Z53" s="32">
        <f>ROUND(Pop!Z53/Households!Z53,3)</f>
        <v>3.0880000000000001</v>
      </c>
      <c r="AA53" s="32">
        <f>ROUND(Pop!AA53/Households!AA53,3)</f>
        <v>2.4359999999999999</v>
      </c>
      <c r="AB53" s="32">
        <f>ROUND(Pop!AB53/Households!AB53,3)</f>
        <v>2.3029999999999999</v>
      </c>
      <c r="AC53" s="32">
        <f>ROUND(Pop!AC53/Households!AC53,3)</f>
        <v>2.5859999999999999</v>
      </c>
      <c r="AD53" s="32">
        <f>ROUND(Pop!AD53/Households!AD53,3)</f>
        <v>2.7250000000000001</v>
      </c>
      <c r="AE53" s="32">
        <f>ROUND(Pop!AE53/Households!AE53,3)</f>
        <v>2.198</v>
      </c>
      <c r="AF53" s="32">
        <f>ROUND(Pop!AF53/Households!AF53,3)</f>
        <v>2.7850000000000001</v>
      </c>
      <c r="AG53" s="32">
        <f>ROUND(Pop!AG53/Households!AG53,3)</f>
        <v>2.78</v>
      </c>
      <c r="AH53" s="32">
        <f>ROUND(Pop!AH53/Households!AH53,3)</f>
        <v>3.4940000000000002</v>
      </c>
      <c r="AI53" s="32">
        <f>ROUND(Pop!AI53/Households!AI53,3)</f>
        <v>2.4119999999999999</v>
      </c>
      <c r="AJ53" s="32">
        <f>ROUND(Pop!AJ53/Households!AJ53,3)</f>
        <v>2.27</v>
      </c>
      <c r="AK53" s="32">
        <f>ROUND(Pop!AK53/Households!AK53,3)</f>
        <v>2.4319999999999999</v>
      </c>
      <c r="AL53" s="32">
        <f>ROUND(Pop!AL53/Households!AL53,3)</f>
        <v>2.4369999999999998</v>
      </c>
      <c r="AM53" s="32">
        <f>ROUND(Pop!AM53/Households!AM53,3)</f>
        <v>3.1930000000000001</v>
      </c>
      <c r="AN53" s="32">
        <f>ROUND(Pop!AN53/Households!AN53,3)</f>
        <v>2.6850000000000001</v>
      </c>
      <c r="AO53" s="32">
        <f>ROUND(Pop!AO53/Households!AO53,3)</f>
        <v>2.3380000000000001</v>
      </c>
      <c r="AP53" s="32">
        <f>ROUND(Pop!AP53/Households!AP53,3)</f>
        <v>2.383</v>
      </c>
      <c r="AQ53" s="32">
        <f>ROUND(Pop!AQ53/Households!AQ53,3)</f>
        <v>2.2869999999999999</v>
      </c>
      <c r="AR53" s="32">
        <f>ROUND(Pop!AR53/Households!AR53,3)</f>
        <v>2.823</v>
      </c>
      <c r="AS53" s="32">
        <f>ROUND(Pop!AS53/Households!AS53,3)</f>
        <v>2.16</v>
      </c>
      <c r="AT53" s="32">
        <f>ROUND(Pop!AT53/Households!AT53,3)</f>
        <v>2.5299999999999998</v>
      </c>
      <c r="AU53" s="32">
        <f>ROUND(Pop!AU53/Households!AU53,3)</f>
        <v>2.3460000000000001</v>
      </c>
      <c r="AV53" s="32">
        <f>ROUND(Pop!AV53/Households!AV53,3)</f>
        <v>2.9180000000000001</v>
      </c>
      <c r="AW53" s="32">
        <f>ROUND(Pop!AW53/Households!AW53,3)</f>
        <v>2.722</v>
      </c>
      <c r="AX53" s="32">
        <f>ROUND(Pop!AX53/Households!AX53,3)</f>
        <v>2.7069999999999999</v>
      </c>
      <c r="AY53" s="32">
        <f>ROUND(Pop!AY53/Households!AY53,3)</f>
        <v>2.4060000000000001</v>
      </c>
      <c r="AZ53" s="32">
        <f>ROUND(Pop!AZ53/Households!AZ53,3)</f>
        <v>2.456</v>
      </c>
      <c r="BA53" s="32">
        <f>ROUND(Pop!BA53/Households!BA53,3)</f>
        <v>2.1680000000000001</v>
      </c>
      <c r="BB53" s="32">
        <f>ROUND(Pop!BB53/Households!BB53,3)</f>
        <v>2.597</v>
      </c>
      <c r="BC53" s="32">
        <f>ROUND(Pop!BC53/Households!BC53,3)</f>
        <v>2.5219999999999998</v>
      </c>
      <c r="BD53" s="32">
        <f>ROUND(Pop!BD53/Households!BD53,3)</f>
        <v>2.4910000000000001</v>
      </c>
      <c r="BE53" s="32">
        <f>ROUND(Pop!BE53/Households!BE53,3)</f>
        <v>2.4239999999999999</v>
      </c>
      <c r="BF53" s="32">
        <f>ROUND(Pop!BF53/Households!BF53,3)</f>
        <v>2.7650000000000001</v>
      </c>
      <c r="BG53" s="32">
        <f>ROUND(Pop!BG53/Households!BG53,3)</f>
        <v>2.097</v>
      </c>
      <c r="BH53" s="32">
        <f>ROUND(Pop!BH53/Households!BH53,3)</f>
        <v>2.569</v>
      </c>
      <c r="BI53" s="32">
        <f>ROUND(Pop!BI53/Households!BI53,3)</f>
        <v>2.2519999999999998</v>
      </c>
      <c r="BJ53" s="32">
        <f>ROUND(Pop!BJ53/Households!BJ53,3)</f>
        <v>2.5609999999999999</v>
      </c>
      <c r="BK53" s="32">
        <f>ROUND(Pop!BK53/Households!BK53,3)</f>
        <v>2.7679999999999998</v>
      </c>
      <c r="BL53" s="32">
        <f>ROUND(Pop!BL53/Households!BL53,3)</f>
        <v>3.99</v>
      </c>
      <c r="BM53" s="32">
        <f>ROUND(Pop!BM53/Households!BM53,3)</f>
        <v>2.3050000000000002</v>
      </c>
      <c r="BN53" s="32">
        <f>ROUND(Pop!BN53/Households!BN53,3)</f>
        <v>2.5920000000000001</v>
      </c>
      <c r="BO53" s="32">
        <f>ROUND(Pop!BO53/Households!BO53,3)</f>
        <v>2.2149999999999999</v>
      </c>
      <c r="BP53" s="32">
        <f>ROUND(Pop!BP53/Households!BP53,3)</f>
        <v>2.7240000000000002</v>
      </c>
      <c r="BQ53" s="40">
        <f>ROUND(Pop!BQ53/Households!BQ53,3)</f>
        <v>2.4820000000000002</v>
      </c>
      <c r="BR53" s="32">
        <f>BQ53-BQ52</f>
        <v>4.0000000000000036E-3</v>
      </c>
      <c r="BS53" s="32">
        <f>'[2]Y (Adjusted)'!$T26</f>
        <v>2.5259999999999998</v>
      </c>
      <c r="BT53" s="32"/>
      <c r="BU53" s="32">
        <f>BQ53-BV53</f>
        <v>2.4010596965588604E-2</v>
      </c>
      <c r="BV53" s="43">
        <f>(Pop!BT53/Households!BT53)</f>
        <v>2.4579894030344116</v>
      </c>
      <c r="BW53" s="32">
        <f>BV53-BV52</f>
        <v>1.0420023486230168E-2</v>
      </c>
      <c r="BY53" s="56">
        <f>1449041-1829</f>
        <v>1447212</v>
      </c>
      <c r="BZ53" s="54">
        <f t="shared" si="3"/>
        <v>3557231.7599442368</v>
      </c>
    </row>
    <row r="54" spans="1:78">
      <c r="A54" s="15">
        <v>2009</v>
      </c>
      <c r="B54" s="32">
        <f>ROUND(Pop!B54/Households!B54,3)</f>
        <v>2.3450000000000002</v>
      </c>
      <c r="C54" s="32">
        <f>ROUND(Pop!C54/Households!C54,3)</f>
        <v>3.2549999999999999</v>
      </c>
      <c r="D54" s="32">
        <f>ROUND(Pop!D54/Households!D54,3)</f>
        <v>2.4329999999999998</v>
      </c>
      <c r="E54" s="32">
        <f>ROUND(Pop!E54/Households!E54,3)</f>
        <v>3.1070000000000002</v>
      </c>
      <c r="F54" s="32">
        <f>ROUND(Pop!F54/Households!F54,3)</f>
        <v>2.3130000000000002</v>
      </c>
      <c r="G54" s="32">
        <f>ROUND(Pop!G54/Households!G54,3)</f>
        <v>2.5</v>
      </c>
      <c r="H54" s="32">
        <f>ROUND(Pop!H54/Households!H54,3)</f>
        <v>2.944</v>
      </c>
      <c r="I54" s="32">
        <f>ROUND(Pop!I54/Households!I54,3)</f>
        <v>2.1059999999999999</v>
      </c>
      <c r="J54" s="32">
        <f>ROUND(Pop!J54/Households!J54,3)</f>
        <v>2.1909999999999998</v>
      </c>
      <c r="K54" s="32">
        <f>ROUND(Pop!K54/Households!K54,3)</f>
        <v>2.798</v>
      </c>
      <c r="L54" s="32">
        <f>ROUND(Pop!L54/Households!L54,3)</f>
        <v>2.327</v>
      </c>
      <c r="M54" s="32">
        <f>ROUND(Pop!M54/Households!M54,3)</f>
        <v>2.7669999999999999</v>
      </c>
      <c r="N54" s="32">
        <f>ROUND(Pop!N54/Households!N54,3)</f>
        <v>3.0110000000000001</v>
      </c>
      <c r="O54" s="32">
        <f>ROUND(Pop!O54/Households!O54,3)</f>
        <v>2.6520000000000001</v>
      </c>
      <c r="P54" s="32">
        <f>ROUND(Pop!P54/Households!P54,3)</f>
        <v>2.431</v>
      </c>
      <c r="Q54" s="32">
        <f>ROUND(Pop!Q54/Households!Q54,3)</f>
        <v>2.4889999999999999</v>
      </c>
      <c r="R54" s="32">
        <f>ROUND(Pop!R54/Households!R54,3)</f>
        <v>2.3639999999999999</v>
      </c>
      <c r="S54" s="32">
        <f>ROUND(Pop!S54/Households!S54,3)</f>
        <v>2.4990000000000001</v>
      </c>
      <c r="T54" s="32">
        <f>ROUND(Pop!T54/Households!T54,3)</f>
        <v>2.6309999999999998</v>
      </c>
      <c r="U54" s="32">
        <f>ROUND(Pop!U54/Households!U54,3)</f>
        <v>2.7280000000000002</v>
      </c>
      <c r="V54" s="32">
        <f>ROUND(Pop!V54/Households!V54,3)</f>
        <v>3.12</v>
      </c>
      <c r="W54" s="32">
        <f>ROUND(Pop!W54/Households!W54,3)</f>
        <v>2.84</v>
      </c>
      <c r="X54" s="32">
        <f>ROUND(Pop!X54/Households!X54,3)</f>
        <v>3.3050000000000002</v>
      </c>
      <c r="Y54" s="32">
        <f>ROUND(Pop!Y54/Households!Y54,3)</f>
        <v>3.319</v>
      </c>
      <c r="Z54" s="32">
        <f>ROUND(Pop!Z54/Households!Z54,3)</f>
        <v>3.077</v>
      </c>
      <c r="AA54" s="32">
        <f>ROUND(Pop!AA54/Households!AA54,3)</f>
        <v>2.4510000000000001</v>
      </c>
      <c r="AB54" s="32">
        <f>ROUND(Pop!AB54/Households!AB54,3)</f>
        <v>2.3039999999999998</v>
      </c>
      <c r="AC54" s="32">
        <f>ROUND(Pop!AC54/Households!AC54,3)</f>
        <v>2.6110000000000002</v>
      </c>
      <c r="AD54" s="32">
        <f>ROUND(Pop!AD54/Households!AD54,3)</f>
        <v>2.73</v>
      </c>
      <c r="AE54" s="32">
        <f>ROUND(Pop!AE54/Households!AE54,3)</f>
        <v>2.2090000000000001</v>
      </c>
      <c r="AF54" s="32">
        <f>ROUND(Pop!AF54/Households!AF54,3)</f>
        <v>2.7810000000000001</v>
      </c>
      <c r="AG54" s="32">
        <f>ROUND(Pop!AG54/Households!AG54,3)</f>
        <v>2.7869999999999999</v>
      </c>
      <c r="AH54" s="32">
        <f>ROUND(Pop!AH54/Households!AH54,3)</f>
        <v>3.45</v>
      </c>
      <c r="AI54" s="32">
        <f>ROUND(Pop!AI54/Households!AI54,3)</f>
        <v>2.411</v>
      </c>
      <c r="AJ54" s="32">
        <f>ROUND(Pop!AJ54/Households!AJ54,3)</f>
        <v>2.3109999999999999</v>
      </c>
      <c r="AK54" s="32">
        <f>ROUND(Pop!AK54/Households!AK54,3)</f>
        <v>2.444</v>
      </c>
      <c r="AL54" s="32">
        <f>ROUND(Pop!AL54/Households!AL54,3)</f>
        <v>2.4550000000000001</v>
      </c>
      <c r="AM54" s="32">
        <f>ROUND(Pop!AM54/Households!AM54,3)</f>
        <v>3.1970000000000001</v>
      </c>
      <c r="AN54" s="32">
        <f>ROUND(Pop!AN54/Households!AN54,3)</f>
        <v>2.6850000000000001</v>
      </c>
      <c r="AO54" s="32">
        <f>ROUND(Pop!AO54/Households!AO54,3)</f>
        <v>2.3410000000000002</v>
      </c>
      <c r="AP54" s="32">
        <f>ROUND(Pop!AP54/Households!AP54,3)</f>
        <v>2.395</v>
      </c>
      <c r="AQ54" s="32">
        <f>ROUND(Pop!AQ54/Households!AQ54,3)</f>
        <v>2.3050000000000002</v>
      </c>
      <c r="AR54" s="32">
        <f>ROUND(Pop!AR54/Households!AR54,3)</f>
        <v>2.8370000000000002</v>
      </c>
      <c r="AS54" s="32">
        <f>ROUND(Pop!AS54/Households!AS54,3)</f>
        <v>2.1019999999999999</v>
      </c>
      <c r="AT54" s="32">
        <f>ROUND(Pop!AT54/Households!AT54,3)</f>
        <v>2.552</v>
      </c>
      <c r="AU54" s="32">
        <f>ROUND(Pop!AU54/Households!AU54,3)</f>
        <v>2.3540000000000001</v>
      </c>
      <c r="AV54" s="32">
        <f>ROUND(Pop!AV54/Households!AV54,3)</f>
        <v>2.9390000000000001</v>
      </c>
      <c r="AW54" s="32">
        <f>ROUND(Pop!AW54/Households!AW54,3)</f>
        <v>2.754</v>
      </c>
      <c r="AX54" s="32">
        <f>ROUND(Pop!AX54/Households!AX54,3)</f>
        <v>2.7669999999999999</v>
      </c>
      <c r="AY54" s="32">
        <f>ROUND(Pop!AY54/Households!AY54,3)</f>
        <v>2.4249999999999998</v>
      </c>
      <c r="AZ54" s="32">
        <f>ROUND(Pop!AZ54/Households!AZ54,3)</f>
        <v>2.4649999999999999</v>
      </c>
      <c r="BA54" s="32">
        <f>ROUND(Pop!BA54/Households!BA54,3)</f>
        <v>2.1749999999999998</v>
      </c>
      <c r="BB54" s="32">
        <f>ROUND(Pop!BB54/Households!BB54,3)</f>
        <v>2.6309999999999998</v>
      </c>
      <c r="BC54" s="32">
        <f>ROUND(Pop!BC54/Households!BC54,3)</f>
        <v>2.524</v>
      </c>
      <c r="BD54" s="32">
        <f>ROUND(Pop!BD54/Households!BD54,3)</f>
        <v>2.5169999999999999</v>
      </c>
      <c r="BE54" s="32">
        <f>ROUND(Pop!BE54/Households!BE54,3)</f>
        <v>2.4790000000000001</v>
      </c>
      <c r="BF54" s="32">
        <f>ROUND(Pop!BF54/Households!BF54,3)</f>
        <v>2.7869999999999999</v>
      </c>
      <c r="BG54" s="32">
        <f>ROUND(Pop!BG54/Households!BG54,3)</f>
        <v>2.1240000000000001</v>
      </c>
      <c r="BH54" s="32">
        <f>ROUND(Pop!BH54/Households!BH54,3)</f>
        <v>2.589</v>
      </c>
      <c r="BI54" s="32">
        <f>ROUND(Pop!BI54/Households!BI54,3)</f>
        <v>2.2749999999999999</v>
      </c>
      <c r="BJ54" s="32">
        <f>ROUND(Pop!BJ54/Households!BJ54,3)</f>
        <v>2.6349999999999998</v>
      </c>
      <c r="BK54" s="32">
        <f>ROUND(Pop!BK54/Households!BK54,3)</f>
        <v>2.7959999999999998</v>
      </c>
      <c r="BL54" s="32">
        <f>ROUND(Pop!BL54/Households!BL54,3)</f>
        <v>3.907</v>
      </c>
      <c r="BM54" s="32">
        <f>ROUND(Pop!BM54/Households!BM54,3)</f>
        <v>2.3039999999999998</v>
      </c>
      <c r="BN54" s="32">
        <f>ROUND(Pop!BN54/Households!BN54,3)</f>
        <v>2.706</v>
      </c>
      <c r="BO54" s="32">
        <f>ROUND(Pop!BO54/Households!BO54,3)</f>
        <v>2.238</v>
      </c>
      <c r="BP54" s="32">
        <f>ROUND(Pop!BP54/Households!BP54,3)</f>
        <v>2.7410000000000001</v>
      </c>
      <c r="BQ54" s="40">
        <f>ROUND(Pop!BQ54/Households!BQ54,3)</f>
        <v>2.4990000000000001</v>
      </c>
      <c r="BR54" s="32">
        <f>BQ54-BQ53</f>
        <v>1.6999999999999904E-2</v>
      </c>
      <c r="BS54" s="32">
        <f>'[2]Y (Adjusted)'!$T27</f>
        <v>2.5299999999999998</v>
      </c>
      <c r="BT54" s="32"/>
      <c r="BU54" s="32">
        <f>BQ54-BV54</f>
        <v>2.5625157539098442E-2</v>
      </c>
      <c r="BV54" s="43">
        <f>(Pop!BT54/Households!BT54)</f>
        <v>2.4733748424609017</v>
      </c>
      <c r="BW54" s="32">
        <f>BV54-BV53</f>
        <v>1.5385439426490066E-2</v>
      </c>
      <c r="BY54" s="56">
        <f>1441325-1789</f>
        <v>1439536</v>
      </c>
      <c r="BZ54" s="54">
        <f t="shared" si="3"/>
        <v>3560512.1272167964</v>
      </c>
    </row>
    <row r="55" spans="1:78">
      <c r="A55" s="15">
        <v>2010</v>
      </c>
      <c r="B55" s="32">
        <f>ROUND(Pop!B55/Households!B55,3)</f>
        <v>2.4609999999999999</v>
      </c>
      <c r="C55" s="32">
        <f>ROUND(Pop!C55/Households!C55,3)</f>
        <v>3.0910000000000002</v>
      </c>
      <c r="D55" s="32">
        <f>ROUND(Pop!D55/Households!D55,3)</f>
        <v>2.4670000000000001</v>
      </c>
      <c r="E55" s="32">
        <f>ROUND(Pop!E55/Households!E55,3)</f>
        <v>3.0089999999999999</v>
      </c>
      <c r="F55" s="32">
        <f>ROUND(Pop!F55/Households!F55,3)</f>
        <v>2.3660000000000001</v>
      </c>
      <c r="G55" s="32">
        <f>ROUND(Pop!G55/Households!G55,3)</f>
        <v>2.548</v>
      </c>
      <c r="H55" s="32">
        <f>ROUND(Pop!H55/Households!H55,3)</f>
        <v>2.89</v>
      </c>
      <c r="I55" s="32">
        <f>ROUND(Pop!I55/Households!I55,3)</f>
        <v>2.1800000000000002</v>
      </c>
      <c r="J55" s="32">
        <f>ROUND(Pop!J55/Households!J55,3)</f>
        <v>2.2309999999999999</v>
      </c>
      <c r="K55" s="32">
        <f>ROUND(Pop!K55/Households!K55,3)</f>
        <v>2.7749999999999999</v>
      </c>
      <c r="L55" s="32">
        <f>ROUND(Pop!L55/Households!L55,3)</f>
        <v>2.4140000000000001</v>
      </c>
      <c r="M55" s="32">
        <f>ROUND(Pop!M55/Households!M55,3)</f>
        <v>2.7080000000000002</v>
      </c>
      <c r="N55" s="32">
        <f>ROUND(Pop!N55/Households!N55,3)</f>
        <v>3.0459999999999998</v>
      </c>
      <c r="O55" s="32">
        <f>ROUND(Pop!O55/Households!O55,3)</f>
        <v>2.6</v>
      </c>
      <c r="P55" s="32">
        <f>ROUND(Pop!P55/Households!P55,3)</f>
        <v>2.524</v>
      </c>
      <c r="Q55" s="32">
        <f>ROUND(Pop!Q55/Households!Q55,3)</f>
        <v>2.56</v>
      </c>
      <c r="R55" s="32">
        <f>ROUND(Pop!R55/Households!R55,3)</f>
        <v>2.4420000000000002</v>
      </c>
      <c r="S55" s="32">
        <f>ROUND(Pop!S55/Households!S55,3)</f>
        <v>2.7149999999999999</v>
      </c>
      <c r="T55" s="32">
        <f>ROUND(Pop!T55/Households!T55,3)</f>
        <v>2.7360000000000002</v>
      </c>
      <c r="U55" s="32">
        <f>ROUND(Pop!U55/Households!U55,3)</f>
        <v>2.7669999999999999</v>
      </c>
      <c r="V55" s="32">
        <f>ROUND(Pop!V55/Households!V55,3)</f>
        <v>2.8420000000000001</v>
      </c>
      <c r="W55" s="32">
        <f>ROUND(Pop!W55/Households!W55,3)</f>
        <v>2.9729999999999999</v>
      </c>
      <c r="X55" s="32">
        <f>ROUND(Pop!X55/Households!X55,3)</f>
        <v>3.2050000000000001</v>
      </c>
      <c r="Y55" s="32">
        <f>ROUND(Pop!Y55/Households!Y55,3)</f>
        <v>3.363</v>
      </c>
      <c r="Z55" s="32">
        <f>ROUND(Pop!Z55/Households!Z55,3)</f>
        <v>3.2549999999999999</v>
      </c>
      <c r="AA55" s="32">
        <f>ROUND(Pop!AA55/Households!AA55,3)</f>
        <v>2.4079999999999999</v>
      </c>
      <c r="AB55" s="32">
        <f>ROUND(Pop!AB55/Households!AB55,3)</f>
        <v>2.319</v>
      </c>
      <c r="AC55" s="32">
        <f>ROUND(Pop!AC55/Households!AC55,3)</f>
        <v>2.593</v>
      </c>
      <c r="AD55" s="32">
        <f>ROUND(Pop!AD55/Households!AD55,3)</f>
        <v>2.71</v>
      </c>
      <c r="AE55" s="32">
        <f>ROUND(Pop!AE55/Households!AE55,3)</f>
        <v>2.294</v>
      </c>
      <c r="AF55" s="32">
        <f>ROUND(Pop!AF55/Households!AF55,3)</f>
        <v>2.8559999999999999</v>
      </c>
      <c r="AG55" s="32">
        <f>ROUND(Pop!AG55/Households!AG55,3)</f>
        <v>2.6139999999999999</v>
      </c>
      <c r="AH55" s="32">
        <f>ROUND(Pop!AH55/Households!AH55,3)</f>
        <v>3.4380000000000002</v>
      </c>
      <c r="AI55" s="32">
        <f>ROUND(Pop!AI55/Households!AI55,3)</f>
        <v>2.4489999999999998</v>
      </c>
      <c r="AJ55" s="32">
        <f>ROUND(Pop!AJ55/Households!AJ55,3)</f>
        <v>2.3809999999999998</v>
      </c>
      <c r="AK55" s="32">
        <f>ROUND(Pop!AK55/Households!AK55,3)</f>
        <v>2.4830000000000001</v>
      </c>
      <c r="AL55" s="32">
        <f>ROUND(Pop!AL55/Households!AL55,3)</f>
        <v>2.4870000000000001</v>
      </c>
      <c r="AM55" s="32">
        <f>ROUND(Pop!AM55/Households!AM55,3)</f>
        <v>3.3130000000000002</v>
      </c>
      <c r="AN55" s="32">
        <f>ROUND(Pop!AN55/Households!AN55,3)</f>
        <v>2.7519999999999998</v>
      </c>
      <c r="AO55" s="32">
        <f>ROUND(Pop!AO55/Households!AO55,3)</f>
        <v>2.379</v>
      </c>
      <c r="AP55" s="32">
        <f>ROUND(Pop!AP55/Households!AP55,3)</f>
        <v>2.4049999999999998</v>
      </c>
      <c r="AQ55" s="32">
        <f>ROUND(Pop!AQ55/Households!AQ55,3)</f>
        <v>2.29</v>
      </c>
      <c r="AR55" s="32">
        <f>ROUND(Pop!AR55/Households!AR55,3)</f>
        <v>2.8780000000000001</v>
      </c>
      <c r="AS55" s="32">
        <f>ROUND(Pop!AS55/Households!AS55,3)</f>
        <v>2.2400000000000002</v>
      </c>
      <c r="AT55" s="32">
        <f>ROUND(Pop!AT55/Households!AT55,3)</f>
        <v>2.5459999999999998</v>
      </c>
      <c r="AU55" s="32">
        <f>ROUND(Pop!AU55/Households!AU55,3)</f>
        <v>2.4980000000000002</v>
      </c>
      <c r="AV55" s="32">
        <f>ROUND(Pop!AV55/Households!AV55,3)</f>
        <v>2.8540000000000001</v>
      </c>
      <c r="AW55" s="32">
        <f>ROUND(Pop!AW55/Households!AW55,3)</f>
        <v>2.7170000000000001</v>
      </c>
      <c r="AX55" s="32">
        <f>ROUND(Pop!AX55/Households!AX55,3)</f>
        <v>2.9660000000000002</v>
      </c>
      <c r="AY55" s="32">
        <f>ROUND(Pop!AY55/Households!AY55,3)</f>
        <v>2.4260000000000002</v>
      </c>
      <c r="AZ55" s="32">
        <f>ROUND(Pop!AZ55/Households!AZ55,3)</f>
        <v>2.4510000000000001</v>
      </c>
      <c r="BA55" s="32">
        <f>ROUND(Pop!BA55/Households!BA55,3)</f>
        <v>2.2040000000000002</v>
      </c>
      <c r="BB55" s="32">
        <f>ROUND(Pop!BB55/Households!BB55,3)</f>
        <v>2.6469999999999998</v>
      </c>
      <c r="BC55" s="32">
        <f>ROUND(Pop!BC55/Households!BC55,3)</f>
        <v>2.5289999999999999</v>
      </c>
      <c r="BD55" s="32">
        <f>ROUND(Pop!BD55/Households!BD55,3)</f>
        <v>2.5219999999999998</v>
      </c>
      <c r="BE55" s="32">
        <f>ROUND(Pop!BE55/Households!BE55,3)</f>
        <v>2.56</v>
      </c>
      <c r="BF55" s="32">
        <f>ROUND(Pop!BF55/Households!BF55,3)</f>
        <v>2.66</v>
      </c>
      <c r="BG55" s="32">
        <f>ROUND(Pop!BG55/Households!BG55,3)</f>
        <v>2.1589999999999998</v>
      </c>
      <c r="BH55" s="32">
        <f>ROUND(Pop!BH55/Households!BH55,3)</f>
        <v>2.5670000000000002</v>
      </c>
      <c r="BI55" s="32">
        <f>ROUND(Pop!BI55/Households!BI55,3)</f>
        <v>2.2589999999999999</v>
      </c>
      <c r="BJ55" s="32">
        <f>ROUND(Pop!BJ55/Households!BJ55,3)</f>
        <v>2.605</v>
      </c>
      <c r="BK55" s="32">
        <f>ROUND(Pop!BK55/Households!BK55,3)</f>
        <v>2.85</v>
      </c>
      <c r="BL55" s="32">
        <f>ROUND(Pop!BL55/Households!BL55,3)</f>
        <v>3.8380000000000001</v>
      </c>
      <c r="BM55" s="32">
        <f>ROUND(Pop!BM55/Households!BM55,3)</f>
        <v>2.375</v>
      </c>
      <c r="BN55" s="32">
        <f>ROUND(Pop!BN55/Households!BN55,3)</f>
        <v>2.9340000000000002</v>
      </c>
      <c r="BO55" s="32">
        <f>ROUND(Pop!BO55/Households!BO55,3)</f>
        <v>2.468</v>
      </c>
      <c r="BP55" s="32">
        <f>ROUND(Pop!BP55/Households!BP55,3)</f>
        <v>2.8090000000000002</v>
      </c>
      <c r="BQ55" s="40">
        <f>ROUND(Pop!BQ55/Households!BQ55,3)</f>
        <v>2.5339999999999998</v>
      </c>
      <c r="BR55" s="32">
        <f>BQ55-BQ54</f>
        <v>3.4999999999999698E-2</v>
      </c>
      <c r="BS55" s="32">
        <f>'[2]Y (Adjusted)'!$T28</f>
        <v>2.528</v>
      </c>
      <c r="BT55" s="32"/>
      <c r="BU55" s="32">
        <f>BQ55-BV55</f>
        <v>3.9000291029662737E-2</v>
      </c>
      <c r="BV55" s="43">
        <f>(Pop!BT55/Households!BT55)</f>
        <v>2.4949997089703371</v>
      </c>
      <c r="BW55" s="32">
        <f>BV55-BV54</f>
        <v>2.1624866509435403E-2</v>
      </c>
      <c r="BY55" s="56">
        <f>1451466-1710</f>
        <v>1449756</v>
      </c>
      <c r="BZ55" s="54">
        <f t="shared" si="3"/>
        <v>3617140.7980780001</v>
      </c>
    </row>
    <row r="56" spans="1:78">
      <c r="A56" s="15">
        <v>2011</v>
      </c>
      <c r="B56" s="32">
        <f>ROUND(Pop!B56/Households!B56,3)</f>
        <v>2.4590000000000001</v>
      </c>
      <c r="C56" s="32">
        <f>ROUND(Pop!C56/Households!C56,3)</f>
        <v>3.085</v>
      </c>
      <c r="D56" s="32">
        <f>ROUND(Pop!D56/Households!D56,3)</f>
        <v>2.4670000000000001</v>
      </c>
      <c r="E56" s="32">
        <f>ROUND(Pop!E56/Households!E56,3)</f>
        <v>3.0259999999999998</v>
      </c>
      <c r="F56" s="32">
        <f>ROUND(Pop!F56/Households!F56,3)</f>
        <v>2.3650000000000002</v>
      </c>
      <c r="G56" s="32">
        <f>ROUND(Pop!G56/Households!G56,3)</f>
        <v>2.548</v>
      </c>
      <c r="H56" s="32">
        <f>ROUND(Pop!H56/Households!H56,3)</f>
        <v>2.9</v>
      </c>
      <c r="I56" s="32">
        <f>ROUND(Pop!I56/Households!I56,3)</f>
        <v>2.1739999999999999</v>
      </c>
      <c r="J56" s="32">
        <f>ROUND(Pop!J56/Households!J56,3)</f>
        <v>2.2309999999999999</v>
      </c>
      <c r="K56" s="32">
        <f>ROUND(Pop!K56/Households!K56,3)</f>
        <v>2.7749999999999999</v>
      </c>
      <c r="L56" s="32">
        <f>ROUND(Pop!L56/Households!L56,3)</f>
        <v>2.4140000000000001</v>
      </c>
      <c r="M56" s="32">
        <f>ROUND(Pop!M56/Households!M56,3)</f>
        <v>2.7109999999999999</v>
      </c>
      <c r="N56" s="32">
        <f>ROUND(Pop!N56/Households!N56,3)</f>
        <v>3.04</v>
      </c>
      <c r="O56" s="32">
        <f>ROUND(Pop!O56/Households!O56,3)</f>
        <v>2.597</v>
      </c>
      <c r="P56" s="32">
        <f>ROUND(Pop!P56/Households!P56,3)</f>
        <v>2.5179999999999998</v>
      </c>
      <c r="Q56" s="32">
        <f>ROUND(Pop!Q56/Households!Q56,3)</f>
        <v>2.5609999999999999</v>
      </c>
      <c r="R56" s="32">
        <f>ROUND(Pop!R56/Households!R56,3)</f>
        <v>2.4420000000000002</v>
      </c>
      <c r="S56" s="32">
        <f>ROUND(Pop!S56/Households!S56,3)</f>
        <v>2.706</v>
      </c>
      <c r="T56" s="32">
        <f>ROUND(Pop!T56/Households!T56,3)</f>
        <v>2.7930000000000001</v>
      </c>
      <c r="U56" s="32">
        <f>ROUND(Pop!U56/Households!U56,3)</f>
        <v>2.7679999999999998</v>
      </c>
      <c r="V56" s="32">
        <f>ROUND(Pop!V56/Households!V56,3)</f>
        <v>2.843</v>
      </c>
      <c r="W56" s="32">
        <f>ROUND(Pop!W56/Households!W56,3)</f>
        <v>2.9510000000000001</v>
      </c>
      <c r="X56" s="32">
        <f>ROUND(Pop!X56/Households!X56,3)</f>
        <v>3.173</v>
      </c>
      <c r="Y56" s="32">
        <f>ROUND(Pop!Y56/Households!Y56,3)</f>
        <v>3.363</v>
      </c>
      <c r="Z56" s="32">
        <f>ROUND(Pop!Z56/Households!Z56,3)</f>
        <v>3.238</v>
      </c>
      <c r="AA56" s="32">
        <f>ROUND(Pop!AA56/Households!AA56,3)</f>
        <v>2.4079999999999999</v>
      </c>
      <c r="AB56" s="32">
        <f>ROUND(Pop!AB56/Households!AB56,3)</f>
        <v>2.319</v>
      </c>
      <c r="AC56" s="32">
        <f>ROUND(Pop!AC56/Households!AC56,3)</f>
        <v>2.593</v>
      </c>
      <c r="AD56" s="32">
        <f>ROUND(Pop!AD56/Households!AD56,3)</f>
        <v>2.7160000000000002</v>
      </c>
      <c r="AE56" s="32">
        <f>ROUND(Pop!AE56/Households!AE56,3)</f>
        <v>2.2930000000000001</v>
      </c>
      <c r="AF56" s="32">
        <f>ROUND(Pop!AF56/Households!AF56,3)</f>
        <v>2.8319999999999999</v>
      </c>
      <c r="AG56" s="32">
        <f>ROUND(Pop!AG56/Households!AG56,3)</f>
        <v>2.6</v>
      </c>
      <c r="AH56" s="32">
        <f>ROUND(Pop!AH56/Households!AH56,3)</f>
        <v>3.379</v>
      </c>
      <c r="AI56" s="32">
        <f>ROUND(Pop!AI56/Households!AI56,3)</f>
        <v>2.4470000000000001</v>
      </c>
      <c r="AJ56" s="32">
        <f>ROUND(Pop!AJ56/Households!AJ56,3)</f>
        <v>2.3809999999999998</v>
      </c>
      <c r="AK56" s="32">
        <f>ROUND(Pop!AK56/Households!AK56,3)</f>
        <v>2.4830000000000001</v>
      </c>
      <c r="AL56" s="32">
        <f>ROUND(Pop!AL56/Households!AL56,3)</f>
        <v>2.4870000000000001</v>
      </c>
      <c r="AM56" s="32">
        <f>ROUND(Pop!AM56/Households!AM56,3)</f>
        <v>3.282</v>
      </c>
      <c r="AN56" s="32">
        <f>ROUND(Pop!AN56/Households!AN56,3)</f>
        <v>2.762</v>
      </c>
      <c r="AO56" s="32">
        <f>ROUND(Pop!AO56/Households!AO56,3)</f>
        <v>2.3780000000000001</v>
      </c>
      <c r="AP56" s="32">
        <f>ROUND(Pop!AP56/Households!AP56,3)</f>
        <v>2.4049999999999998</v>
      </c>
      <c r="AQ56" s="32">
        <f>ROUND(Pop!AQ56/Households!AQ56,3)</f>
        <v>2.2890000000000001</v>
      </c>
      <c r="AR56" s="32">
        <f>ROUND(Pop!AR56/Households!AR56,3)</f>
        <v>2.8769999999999998</v>
      </c>
      <c r="AS56" s="32">
        <f>ROUND(Pop!AS56/Households!AS56,3)</f>
        <v>2.2320000000000002</v>
      </c>
      <c r="AT56" s="32">
        <f>ROUND(Pop!AT56/Households!AT56,3)</f>
        <v>2.5459999999999998</v>
      </c>
      <c r="AU56" s="32">
        <f>ROUND(Pop!AU56/Households!AU56,3)</f>
        <v>2.496</v>
      </c>
      <c r="AV56" s="32">
        <f>ROUND(Pop!AV56/Households!AV56,3)</f>
        <v>2.8530000000000002</v>
      </c>
      <c r="AW56" s="32">
        <f>ROUND(Pop!AW56/Households!AW56,3)</f>
        <v>2.7149999999999999</v>
      </c>
      <c r="AX56" s="32">
        <f>ROUND(Pop!AX56/Households!AX56,3)</f>
        <v>2.9649999999999999</v>
      </c>
      <c r="AY56" s="32">
        <f>ROUND(Pop!AY56/Households!AY56,3)</f>
        <v>2.4260000000000002</v>
      </c>
      <c r="AZ56" s="32">
        <f>ROUND(Pop!AZ56/Households!AZ56,3)</f>
        <v>2.4510000000000001</v>
      </c>
      <c r="BA56" s="32">
        <f>ROUND(Pop!BA56/Households!BA56,3)</f>
        <v>2.2040000000000002</v>
      </c>
      <c r="BB56" s="32">
        <f>ROUND(Pop!BB56/Households!BB56,3)</f>
        <v>2.6469999999999998</v>
      </c>
      <c r="BC56" s="32">
        <f>ROUND(Pop!BC56/Households!BC56,3)</f>
        <v>2.5390000000000001</v>
      </c>
      <c r="BD56" s="32">
        <f>ROUND(Pop!BD56/Households!BD56,3)</f>
        <v>2.5230000000000001</v>
      </c>
      <c r="BE56" s="32">
        <f>ROUND(Pop!BE56/Households!BE56,3)</f>
        <v>2.56</v>
      </c>
      <c r="BF56" s="32">
        <f>ROUND(Pop!BF56/Households!BF56,3)</f>
        <v>2.6920000000000002</v>
      </c>
      <c r="BG56" s="32">
        <f>ROUND(Pop!BG56/Households!BG56,3)</f>
        <v>2.1589999999999998</v>
      </c>
      <c r="BH56" s="32">
        <f>ROUND(Pop!BH56/Households!BH56,3)</f>
        <v>2.5659999999999998</v>
      </c>
      <c r="BI56" s="32">
        <f>ROUND(Pop!BI56/Households!BI56,3)</f>
        <v>2.234</v>
      </c>
      <c r="BJ56" s="32">
        <f>ROUND(Pop!BJ56/Households!BJ56,3)</f>
        <v>2.6989999999999998</v>
      </c>
      <c r="BK56" s="32">
        <f>ROUND(Pop!BK56/Households!BK56,3)</f>
        <v>2.8460000000000001</v>
      </c>
      <c r="BL56" s="32">
        <f>ROUND(Pop!BL56/Households!BL56,3)</f>
        <v>3.8220000000000001</v>
      </c>
      <c r="BM56" s="32">
        <f>ROUND(Pop!BM56/Households!BM56,3)</f>
        <v>2.375</v>
      </c>
      <c r="BN56" s="32">
        <f>ROUND(Pop!BN56/Households!BN56,3)</f>
        <v>2.93</v>
      </c>
      <c r="BO56" s="32">
        <f>ROUND(Pop!BO56/Households!BO56,3)</f>
        <v>2.468</v>
      </c>
      <c r="BP56" s="32">
        <f>ROUND(Pop!BP56/Households!BP56,3)</f>
        <v>2.7730000000000001</v>
      </c>
      <c r="BQ56" s="40">
        <f>ROUND(Pop!BQ56/Households!BQ56,3)</f>
        <v>2.5339999999999998</v>
      </c>
      <c r="BR56" s="32">
        <f>BQ56-BQ55</f>
        <v>0</v>
      </c>
      <c r="BS56" s="32">
        <f>'[2]Y (Adjusted)'!$T29</f>
        <v>2.5270000000000001</v>
      </c>
      <c r="BT56" s="32"/>
      <c r="BU56" s="32">
        <f>BQ56-BV56</f>
        <v>3.9040884556834854E-2</v>
      </c>
      <c r="BV56" s="43">
        <f>(Pop!BT56/Households!BT56)</f>
        <v>2.494959115443165</v>
      </c>
      <c r="BW56" s="32">
        <f>BV56-BV55</f>
        <v>-4.059352717211695E-5</v>
      </c>
      <c r="BY56" s="56">
        <f>1458690-1662</f>
        <v>1457028</v>
      </c>
      <c r="BZ56" s="54">
        <f t="shared" si="3"/>
        <v>3635225.2900559236</v>
      </c>
    </row>
    <row r="57" spans="1:78">
      <c r="A57" s="15">
        <v>2012</v>
      </c>
      <c r="BQ57" s="32">
        <f>ROUND(BQ56*BS57/BS56,3)</f>
        <v>2.5299999999999998</v>
      </c>
      <c r="BS57" s="32">
        <f>'[2]Y (Adjusted)'!$T30</f>
        <v>2.5230000000000001</v>
      </c>
      <c r="BV57" s="40">
        <f>BV56*BS57/BS56</f>
        <v>2.4910098331076793</v>
      </c>
      <c r="BY57" s="56"/>
      <c r="BZ57" s="56"/>
    </row>
    <row r="58" spans="1:78">
      <c r="A58" s="15">
        <v>2013</v>
      </c>
      <c r="BQ58" s="32">
        <f t="shared" ref="BQ58:BQ85" si="4">ROUND(BQ57*BS58/BS57,3)</f>
        <v>2.5190000000000001</v>
      </c>
      <c r="BS58" s="32">
        <f>'[2]Y (Adjusted)'!$T31</f>
        <v>2.512</v>
      </c>
      <c r="BV58" s="40">
        <f t="shared" ref="BV58:BV85" si="5">BV57*BS58/BS57</f>
        <v>2.4801493066850933</v>
      </c>
      <c r="BY58" s="56"/>
      <c r="BZ58" s="56"/>
    </row>
    <row r="59" spans="1:78">
      <c r="A59" s="15">
        <v>2014</v>
      </c>
      <c r="BQ59" s="32">
        <f t="shared" si="4"/>
        <v>2.5099999999999998</v>
      </c>
      <c r="BS59" s="32">
        <f>'[2]Y (Adjusted)'!$T32</f>
        <v>2.5030000000000001</v>
      </c>
      <c r="BV59" s="40">
        <f t="shared" si="5"/>
        <v>2.4712634214302502</v>
      </c>
      <c r="BY59" s="56"/>
      <c r="BZ59" s="56"/>
    </row>
    <row r="60" spans="1:78">
      <c r="A60" s="15">
        <v>2015</v>
      </c>
      <c r="BQ60" s="32">
        <f t="shared" si="4"/>
        <v>2.4950000000000001</v>
      </c>
      <c r="BS60" s="32">
        <f>'[2]Y (Adjusted)'!$T33</f>
        <v>2.488</v>
      </c>
      <c r="BV60" s="40">
        <f t="shared" si="5"/>
        <v>2.4564536126721785</v>
      </c>
      <c r="BY60" s="56"/>
      <c r="BZ60" s="56"/>
    </row>
    <row r="61" spans="1:78">
      <c r="A61" s="15">
        <v>2016</v>
      </c>
      <c r="BQ61" s="32">
        <f t="shared" si="4"/>
        <v>2.484</v>
      </c>
      <c r="BS61" s="32">
        <f>'[2]Y (Adjusted)'!$T34</f>
        <v>2.4769999999999999</v>
      </c>
      <c r="BV61" s="40">
        <f t="shared" si="5"/>
        <v>2.4455930862495925</v>
      </c>
      <c r="BY61" s="56"/>
      <c r="BZ61" s="56"/>
    </row>
    <row r="62" spans="1:78">
      <c r="A62" s="15">
        <v>2017</v>
      </c>
      <c r="BQ62" s="32">
        <f t="shared" si="4"/>
        <v>2.4729999999999999</v>
      </c>
      <c r="BS62" s="32">
        <f>'[2]Y (Adjusted)'!$T35</f>
        <v>2.4660000000000002</v>
      </c>
      <c r="BV62" s="40">
        <f t="shared" si="5"/>
        <v>2.4347325598270069</v>
      </c>
      <c r="BY62" s="56"/>
      <c r="BZ62" s="56"/>
    </row>
    <row r="63" spans="1:78">
      <c r="A63" s="15">
        <v>2018</v>
      </c>
      <c r="BQ63" s="32">
        <f t="shared" si="4"/>
        <v>2.4649999999999999</v>
      </c>
      <c r="BS63" s="32">
        <f>'[2]Y (Adjusted)'!$T36</f>
        <v>2.4580000000000002</v>
      </c>
      <c r="BV63" s="40">
        <f t="shared" si="5"/>
        <v>2.4268339951560352</v>
      </c>
      <c r="BY63" s="56"/>
      <c r="BZ63" s="56"/>
    </row>
    <row r="64" spans="1:78">
      <c r="A64" s="15">
        <v>2019</v>
      </c>
      <c r="BQ64" s="32">
        <f t="shared" si="4"/>
        <v>2.46</v>
      </c>
      <c r="BS64" s="32">
        <f>'[2]Y (Adjusted)'!$T37</f>
        <v>2.4529999999999998</v>
      </c>
      <c r="BV64" s="40">
        <f t="shared" si="5"/>
        <v>2.4218973922366778</v>
      </c>
      <c r="BY64" s="56"/>
      <c r="BZ64" s="56"/>
    </row>
    <row r="65" spans="1:78">
      <c r="A65" s="15">
        <v>2020</v>
      </c>
      <c r="BQ65" s="32">
        <f t="shared" si="4"/>
        <v>2.4550000000000001</v>
      </c>
      <c r="BS65" s="32">
        <f>'[2]Y (Adjusted)'!$T38</f>
        <v>2.448</v>
      </c>
      <c r="BV65" s="40">
        <f t="shared" si="5"/>
        <v>2.4169607893173208</v>
      </c>
      <c r="BY65" s="56"/>
      <c r="BZ65" s="56"/>
    </row>
    <row r="66" spans="1:78">
      <c r="A66" s="15">
        <v>2021</v>
      </c>
      <c r="BQ66" s="32">
        <f t="shared" si="4"/>
        <v>2.4510000000000001</v>
      </c>
      <c r="BS66" s="32">
        <f>'[2]Y (Adjusted)'!$T39</f>
        <v>2.444</v>
      </c>
      <c r="BV66" s="40">
        <f t="shared" si="5"/>
        <v>2.4130115069818352</v>
      </c>
      <c r="BY66" s="56"/>
      <c r="BZ66" s="56"/>
    </row>
    <row r="67" spans="1:78">
      <c r="A67" s="15">
        <v>2022</v>
      </c>
      <c r="BQ67" s="32">
        <f t="shared" si="4"/>
        <v>2.4470000000000001</v>
      </c>
      <c r="BS67" s="32">
        <f>'[2]Y (Adjusted)'!$T40</f>
        <v>2.44</v>
      </c>
      <c r="BV67" s="40">
        <f t="shared" si="5"/>
        <v>2.4090622246463491</v>
      </c>
    </row>
    <row r="68" spans="1:78">
      <c r="A68" s="15">
        <v>2023</v>
      </c>
      <c r="BQ68" s="32">
        <f t="shared" si="4"/>
        <v>2.4449999999999998</v>
      </c>
      <c r="BS68" s="32">
        <f>'[2]Y (Adjusted)'!$T41</f>
        <v>2.4380000000000002</v>
      </c>
      <c r="BV68" s="40">
        <f t="shared" si="5"/>
        <v>2.4070875834786065</v>
      </c>
    </row>
    <row r="69" spans="1:78">
      <c r="A69" s="15">
        <v>2024</v>
      </c>
      <c r="BQ69" s="32">
        <f t="shared" si="4"/>
        <v>2.4430000000000001</v>
      </c>
      <c r="BS69" s="32">
        <f>'[2]Y (Adjusted)'!$T42</f>
        <v>2.4359999999999999</v>
      </c>
      <c r="BV69" s="40">
        <f t="shared" si="5"/>
        <v>2.405112942310863</v>
      </c>
    </row>
    <row r="70" spans="1:78">
      <c r="A70" s="15">
        <v>2025</v>
      </c>
      <c r="BQ70" s="32">
        <f t="shared" si="4"/>
        <v>2.4420000000000002</v>
      </c>
      <c r="BS70" s="32">
        <f>'[2]Y (Adjusted)'!$T43</f>
        <v>2.4350000000000001</v>
      </c>
      <c r="BV70" s="40">
        <f t="shared" si="5"/>
        <v>2.4041256217269917</v>
      </c>
    </row>
    <row r="71" spans="1:78">
      <c r="A71" s="15">
        <v>2026</v>
      </c>
      <c r="BQ71" s="32">
        <f t="shared" si="4"/>
        <v>2.4420000000000002</v>
      </c>
      <c r="BS71" s="32">
        <f>'[2]Y (Adjusted)'!$T44</f>
        <v>2.4350000000000001</v>
      </c>
      <c r="BV71" s="40">
        <f t="shared" si="5"/>
        <v>2.4041256217269917</v>
      </c>
    </row>
    <row r="72" spans="1:78">
      <c r="A72" s="15">
        <v>2027</v>
      </c>
      <c r="BQ72" s="32">
        <f t="shared" si="4"/>
        <v>2.4420000000000002</v>
      </c>
      <c r="BS72" s="32">
        <f>'[2]Y (Adjusted)'!$T45</f>
        <v>2.4350000000000001</v>
      </c>
      <c r="BV72" s="40">
        <f t="shared" si="5"/>
        <v>2.4041256217269917</v>
      </c>
    </row>
    <row r="73" spans="1:78">
      <c r="A73" s="15">
        <v>2028</v>
      </c>
      <c r="BQ73" s="32">
        <f t="shared" si="4"/>
        <v>2.4420000000000002</v>
      </c>
      <c r="BS73" s="32">
        <f>'[2]Y (Adjusted)'!$T46</f>
        <v>2.4350000000000001</v>
      </c>
      <c r="BV73" s="40">
        <f t="shared" si="5"/>
        <v>2.4041256217269917</v>
      </c>
    </row>
    <row r="74" spans="1:78">
      <c r="A74" s="15">
        <v>2029</v>
      </c>
      <c r="BQ74" s="32">
        <f t="shared" si="4"/>
        <v>2.4420000000000002</v>
      </c>
      <c r="BS74" s="32">
        <f>'[2]Y (Adjusted)'!$T47</f>
        <v>2.4350000000000001</v>
      </c>
      <c r="BV74" s="40">
        <f t="shared" si="5"/>
        <v>2.4041256217269917</v>
      </c>
    </row>
    <row r="75" spans="1:78">
      <c r="A75" s="15">
        <v>2030</v>
      </c>
      <c r="BQ75" s="32">
        <f t="shared" si="4"/>
        <v>2.4430000000000001</v>
      </c>
      <c r="BS75" s="32">
        <f>'[2]Y (Adjusted)'!$T48</f>
        <v>2.4359999999999999</v>
      </c>
      <c r="BV75" s="40">
        <f t="shared" si="5"/>
        <v>2.405112942310863</v>
      </c>
    </row>
    <row r="76" spans="1:78">
      <c r="A76" s="15">
        <v>2031</v>
      </c>
      <c r="BQ76" s="32">
        <f t="shared" si="4"/>
        <v>2.444</v>
      </c>
      <c r="BS76" s="32">
        <f>'[2]Y (Adjusted)'!$T49</f>
        <v>2.4369999999999998</v>
      </c>
      <c r="BV76" s="40">
        <f t="shared" si="5"/>
        <v>2.4061002628947343</v>
      </c>
    </row>
    <row r="77" spans="1:78">
      <c r="A77" s="15">
        <v>2032</v>
      </c>
      <c r="BQ77" s="32">
        <f t="shared" si="4"/>
        <v>2.4449999999999998</v>
      </c>
      <c r="BS77" s="32">
        <f>'[2]Y (Adjusted)'!$T50</f>
        <v>2.4380000000000002</v>
      </c>
      <c r="BV77" s="40">
        <f t="shared" si="5"/>
        <v>2.4070875834786061</v>
      </c>
    </row>
    <row r="78" spans="1:78">
      <c r="A78" s="15">
        <v>2033</v>
      </c>
      <c r="BQ78" s="32">
        <f t="shared" si="4"/>
        <v>2.4460000000000002</v>
      </c>
      <c r="BS78" s="32">
        <f>'[2]Y (Adjusted)'!$T51</f>
        <v>2.4390000000000001</v>
      </c>
      <c r="BV78" s="40">
        <f t="shared" si="5"/>
        <v>2.4080749040624774</v>
      </c>
    </row>
    <row r="79" spans="1:78">
      <c r="A79" s="15">
        <v>2034</v>
      </c>
      <c r="BQ79" s="32">
        <f t="shared" si="4"/>
        <v>2.4470000000000001</v>
      </c>
      <c r="BS79" s="32">
        <f>'[2]Y (Adjusted)'!$T52</f>
        <v>2.44</v>
      </c>
      <c r="BV79" s="40">
        <f t="shared" si="5"/>
        <v>2.4090622246463487</v>
      </c>
    </row>
    <row r="80" spans="1:78">
      <c r="A80" s="15">
        <v>2035</v>
      </c>
      <c r="BQ80" s="32">
        <f t="shared" si="4"/>
        <v>2.448</v>
      </c>
      <c r="BS80" s="32">
        <f>'[2]Y (Adjusted)'!$T53</f>
        <v>2.4409999999999998</v>
      </c>
      <c r="BV80" s="40">
        <f t="shared" si="5"/>
        <v>2.41004954523022</v>
      </c>
    </row>
    <row r="81" spans="1:74">
      <c r="A81" s="15">
        <v>2036</v>
      </c>
      <c r="BQ81" s="32">
        <f t="shared" si="4"/>
        <v>2.4489999999999998</v>
      </c>
      <c r="BS81" s="32">
        <f>'[2]Y (Adjusted)'!$T54</f>
        <v>2.4420000000000002</v>
      </c>
      <c r="BV81" s="40">
        <f t="shared" si="5"/>
        <v>2.4110368658140917</v>
      </c>
    </row>
    <row r="82" spans="1:74">
      <c r="A82" s="15">
        <v>2037</v>
      </c>
      <c r="BQ82" s="32">
        <f t="shared" si="4"/>
        <v>2.448</v>
      </c>
      <c r="BS82" s="32">
        <f>'[2]Y (Adjusted)'!$T55</f>
        <v>2.4409999999999998</v>
      </c>
      <c r="BV82" s="40">
        <f t="shared" si="5"/>
        <v>2.41004954523022</v>
      </c>
    </row>
    <row r="83" spans="1:74">
      <c r="A83" s="15">
        <v>2038</v>
      </c>
      <c r="BQ83" s="32">
        <f t="shared" si="4"/>
        <v>2.4460000000000002</v>
      </c>
      <c r="BS83" s="32">
        <f>'[2]Y (Adjusted)'!$T56</f>
        <v>2.4390000000000001</v>
      </c>
      <c r="BV83" s="40">
        <f t="shared" si="5"/>
        <v>2.4080749040624774</v>
      </c>
    </row>
    <row r="84" spans="1:74">
      <c r="A84" s="15">
        <v>2039</v>
      </c>
      <c r="BQ84" s="32">
        <f t="shared" si="4"/>
        <v>2.4449999999999998</v>
      </c>
      <c r="BS84" s="32">
        <f>'[2]Y (Adjusted)'!$T57</f>
        <v>2.4380000000000002</v>
      </c>
      <c r="BV84" s="40">
        <f t="shared" si="5"/>
        <v>2.4070875834786061</v>
      </c>
    </row>
    <row r="85" spans="1:74">
      <c r="A85" s="15">
        <v>2040</v>
      </c>
      <c r="BQ85" s="32">
        <f t="shared" si="4"/>
        <v>2.4430000000000001</v>
      </c>
      <c r="BS85" s="32">
        <f>'[2]Y (Adjusted)'!$T58</f>
        <v>2.4359999999999999</v>
      </c>
      <c r="BV85" s="40">
        <f t="shared" si="5"/>
        <v>2.405112942310863</v>
      </c>
    </row>
    <row r="86" spans="1:74">
      <c r="A86" s="15"/>
      <c r="BQ86" s="32"/>
    </row>
    <row r="87" spans="1:74">
      <c r="A87" s="15"/>
    </row>
    <row r="88" spans="1:74">
      <c r="A88" s="15"/>
    </row>
    <row r="89" spans="1:74">
      <c r="A89" s="15"/>
    </row>
    <row r="90" spans="1:74">
      <c r="A90" s="15"/>
    </row>
    <row r="91" spans="1:74">
      <c r="A91" s="15"/>
    </row>
    <row r="92" spans="1:74">
      <c r="A92" s="15"/>
    </row>
    <row r="93" spans="1:74">
      <c r="A93" s="15"/>
    </row>
    <row r="94" spans="1:74">
      <c r="A94" s="15"/>
    </row>
    <row r="95" spans="1:74">
      <c r="A95" s="15"/>
    </row>
    <row r="96" spans="1:74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</sheetData>
  <pageMargins left="0.75" right="0.75" top="1" bottom="1" header="0.5" footer="0.5"/>
  <pageSetup orientation="portrait" r:id="rId1"/>
  <headerFooter alignWithMargins="0">
    <oddFooter>&amp;R14LGBRA-NRGPOD1-6-DOC 34
14BGBRA-STAFFROG1-19A-DOC 34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890E6-3B81-4E67-BBA2-EF370F98A821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1653589-be70-4e86-8387-5ccaacc3bd2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F52BCC4-7D68-401E-9D07-6B9EFA272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BCE341-46AC-4D8B-A5F5-68022B306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Households</vt:lpstr>
      <vt:lpstr>Pop</vt:lpstr>
      <vt:lpstr>Pop-HHold</vt:lpstr>
    </vt:vector>
  </TitlesOfParts>
  <Company>BEBR - University of Florida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scottc</dc:creator>
  <cp:lastModifiedBy>Shelly Schrand</cp:lastModifiedBy>
  <dcterms:created xsi:type="dcterms:W3CDTF">2002-03-07T14:25:34Z</dcterms:created>
  <dcterms:modified xsi:type="dcterms:W3CDTF">2014-07-11T19:05:05Z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