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75" windowWidth="27555" windowHeight="12045"/>
  </bookViews>
  <sheets>
    <sheet name="Sheet1" sheetId="1" r:id="rId1"/>
  </sheets>
  <definedNames>
    <definedName name="_xlnm.Print_Area" localSheetId="0">Sheet1!$A$1:$N$38</definedName>
  </definedNames>
  <calcPr calcId="145621"/>
</workbook>
</file>

<file path=xl/calcChain.xml><?xml version="1.0" encoding="utf-8"?>
<calcChain xmlns="http://schemas.openxmlformats.org/spreadsheetml/2006/main">
  <c r="E14" i="1" l="1"/>
  <c r="G14" i="1" s="1"/>
  <c r="F14" i="1"/>
  <c r="L14" i="1" s="1"/>
  <c r="M14" i="1" s="1"/>
  <c r="K14" i="1"/>
  <c r="E15" i="1"/>
  <c r="F15" i="1"/>
  <c r="G15" i="1"/>
  <c r="K15" i="1"/>
  <c r="M15" i="1" s="1"/>
  <c r="L15" i="1"/>
  <c r="F16" i="1"/>
  <c r="L16" i="1" s="1"/>
  <c r="M16" i="1" s="1"/>
  <c r="G16" i="1"/>
  <c r="K16" i="1"/>
  <c r="F17" i="1"/>
  <c r="G17" i="1" s="1"/>
  <c r="F18" i="1"/>
  <c r="G18" i="1" s="1"/>
  <c r="K18" i="1"/>
  <c r="F19" i="1"/>
  <c r="G19" i="1" s="1"/>
  <c r="L19" i="1"/>
  <c r="M19" i="1"/>
  <c r="G20" i="1" l="1"/>
  <c r="L17" i="1"/>
  <c r="M17" i="1" s="1"/>
  <c r="M20" i="1" s="1"/>
  <c r="L18" i="1"/>
  <c r="M18" i="1" s="1"/>
</calcChain>
</file>

<file path=xl/sharedStrings.xml><?xml version="1.0" encoding="utf-8"?>
<sst xmlns="http://schemas.openxmlformats.org/spreadsheetml/2006/main" count="46" uniqueCount="41">
  <si>
    <t>*The average labor rate includes taxes and benefits and is based on the average pay rate for employees supporting DEF's energy efficiency programs.</t>
  </si>
  <si>
    <t>The recurring costs represent the costs of moving any new additional opt out customers to the appropriate opt out rate code and ensuring that these accounts</t>
  </si>
  <si>
    <t xml:space="preserve">codes and establishing the procedures, processes, and tools to separate the opt out accounts for rate setting and cost recovery purposes.   </t>
  </si>
  <si>
    <t>The one-time costs represent the upfront costs of setting up new rate codes in the billing system and then transferring all of the opt accounts to the new rate</t>
  </si>
  <si>
    <t>6)</t>
  </si>
  <si>
    <t>The one-time costs represent the upfront costs of establishing the accounting structure necessary to capture the administrative costs of the opt out program.  The</t>
  </si>
  <si>
    <t>5)</t>
  </si>
  <si>
    <t>The recurring expenses are the costs of tracking and reporting the savings on a monthly basis</t>
  </si>
  <si>
    <t>4)</t>
  </si>
  <si>
    <t xml:space="preserve">The one-time costs represent the upfront costs of establishing the annual audit process, developing the tools to complete this process, and providing training.  </t>
  </si>
  <si>
    <t>3)</t>
  </si>
  <si>
    <t>inspections, and validating the expected savings.</t>
  </si>
  <si>
    <t>These costs assume that DEF would perform an inspection of 10% of the accounts that apply for the opt-out. This includes scheduling the inspection, performing the</t>
  </si>
  <si>
    <t>2)</t>
  </si>
  <si>
    <t xml:space="preserve">basis there would have to be a process in place to revew applications for new opt out customers.  </t>
  </si>
  <si>
    <t>1)</t>
  </si>
  <si>
    <t>Rate Setting and Billing Process</t>
  </si>
  <si>
    <t>Administrative Cost Tracking Process</t>
  </si>
  <si>
    <t>Performance Tracking Process</t>
  </si>
  <si>
    <t>Audit Process</t>
  </si>
  <si>
    <t>Inspection Process</t>
  </si>
  <si>
    <t>Application/Eligibility Process</t>
  </si>
  <si>
    <t>Annual Recurring</t>
  </si>
  <si>
    <t>Rate*</t>
  </si>
  <si>
    <t>Hours</t>
  </si>
  <si>
    <t>Hours per Account</t>
  </si>
  <si>
    <t>Accounts</t>
  </si>
  <si>
    <t>One-Time</t>
  </si>
  <si>
    <t>Recurring Annual</t>
  </si>
  <si>
    <t>The following estimates for one-time and recurring annual costs for implementing the internal processes described in Question 1 are high-level estimates based on assumptions of the number of eligible customers, the estimated hours required to complete each task, and average labor rates.  The actual costs may vary significantly from these estimates depending on how the opt out is structured, the eligibility requirements, the number of eligible accounts, and the requirements for tracking savings and making adjustments to annual goals.</t>
  </si>
  <si>
    <t>Response:</t>
  </si>
  <si>
    <t>Please provide a one-time and recurring annual estimate of the costs of implementing the internal processes described in Question 1.</t>
  </si>
  <si>
    <t>Question:</t>
  </si>
  <si>
    <t>DR 1-2</t>
  </si>
  <si>
    <t>Docket 140226</t>
  </si>
  <si>
    <t>DEF</t>
  </si>
  <si>
    <t>The one-time costs represent the upfront costs of reviewing the applications and verifying that each of the accounts meets the eligibility requirements.   On a recurring</t>
  </si>
  <si>
    <t>The recurring annual costs represent the costs of ensuring that customers continue to meet the eligibility requirements.</t>
  </si>
  <si>
    <t>The one-time costs represent the upfront costs of establishing a performance tracking process for opt out accounts, developing the necessary tools, and providing training.</t>
  </si>
  <si>
    <t>annual recurring costs represent the costs of ensuring these costs are charged and reported appropriately for cost recovery and rate setting purposes.</t>
  </si>
  <si>
    <t>are handled correctly in the rate setting and cost recovery process on an ongoing basis.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</si>
</sst>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Times New Roman"/>
      <family val="1"/>
    </font>
    <font>
      <b/>
      <sz val="12"/>
      <color theme="1"/>
      <name val="Calibri"/>
      <family val="2"/>
      <scheme val="minor"/>
    </font>
    <font>
      <b/>
      <sz val="12"/>
      <color theme="1"/>
      <name val="Times New Roman"/>
      <family val="1"/>
    </font>
  </fonts>
  <fills count="4">
    <fill>
      <patternFill patternType="none"/>
    </fill>
    <fill>
      <patternFill patternType="gray125"/>
    </fill>
    <fill>
      <patternFill patternType="solid">
        <fgColor rgb="FFFFC000"/>
        <bgColor indexed="64"/>
      </patternFill>
    </fill>
    <fill>
      <patternFill patternType="solid">
        <fgColor rgb="FFEAEAEA"/>
        <bgColor indexed="64"/>
      </patternFill>
    </fill>
  </fills>
  <borders count="6">
    <border>
      <left/>
      <right/>
      <top/>
      <bottom/>
      <diagonal/>
    </border>
    <border>
      <left/>
      <right/>
      <top style="thin">
        <color indexed="64"/>
      </top>
      <bottom style="double">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9">
    <xf numFmtId="0" fontId="0" fillId="0" borderId="0" xfId="0"/>
    <xf numFmtId="0" fontId="2" fillId="0" borderId="0" xfId="0" applyFont="1"/>
    <xf numFmtId="164" fontId="0" fillId="0" borderId="1" xfId="2" applyNumberFormat="1" applyFont="1" applyBorder="1"/>
    <xf numFmtId="165" fontId="0" fillId="0" borderId="0" xfId="1" applyNumberFormat="1" applyFont="1"/>
    <xf numFmtId="164" fontId="0" fillId="0" borderId="0" xfId="2" applyNumberFormat="1" applyFont="1"/>
    <xf numFmtId="0" fontId="3" fillId="0" borderId="0" xfId="0" applyFont="1" applyAlignment="1">
      <alignment horizontal="center"/>
    </xf>
    <xf numFmtId="0" fontId="3" fillId="0" borderId="2" xfId="0" applyFont="1" applyBorder="1" applyAlignment="1">
      <alignment horizontal="center" wrapText="1"/>
    </xf>
    <xf numFmtId="0" fontId="3" fillId="0" borderId="2" xfId="0" applyFont="1" applyBorder="1" applyAlignment="1">
      <alignment horizontal="center"/>
    </xf>
    <xf numFmtId="0" fontId="3" fillId="2" borderId="0" xfId="0" applyFont="1" applyFill="1" applyAlignment="1"/>
    <xf numFmtId="0" fontId="0" fillId="2" borderId="0" xfId="0" applyFill="1" applyAlignment="1">
      <alignment horizontal="left"/>
    </xf>
    <xf numFmtId="0" fontId="4" fillId="0" borderId="0" xfId="0" applyFont="1" applyAlignment="1">
      <alignment horizontal="left" vertical="center"/>
    </xf>
    <xf numFmtId="0" fontId="4" fillId="0" borderId="0" xfId="0" applyFont="1" applyAlignment="1">
      <alignment horizontal="left"/>
    </xf>
    <xf numFmtId="0" fontId="3" fillId="0" borderId="0" xfId="0" applyFont="1"/>
    <xf numFmtId="0" fontId="5" fillId="0" borderId="0" xfId="0" applyFont="1"/>
    <xf numFmtId="0" fontId="6" fillId="0" borderId="0" xfId="0" applyFont="1" applyAlignment="1">
      <alignment horizontal="left"/>
    </xf>
    <xf numFmtId="0" fontId="3" fillId="2" borderId="0" xfId="0" applyFont="1" applyFill="1" applyAlignment="1">
      <alignment horizontal="center"/>
    </xf>
    <xf numFmtId="0" fontId="4" fillId="3" borderId="5"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3" xfId="0" applyFont="1" applyFill="1" applyBorder="1" applyAlignment="1">
      <alignment horizontal="left" vertical="center" wrapText="1"/>
    </xf>
  </cellXfs>
  <cellStyles count="3">
    <cellStyle name="Comma" xfId="1" builtinId="3"/>
    <cellStyle name="Currency" xfId="2" builtinId="4"/>
    <cellStyle name="Normal" xfId="0" builtinId="0"/>
  </cellStyles>
  <dxfs count="0"/>
  <tableStyles count="0" defaultTableStyle="TableStyleMedium2" defaultPivotStyle="PivotStyleLight16"/>
  <colors>
    <mruColors>
      <color rgb="FFEAEAEA"/>
      <color rgb="FFDDDDDD"/>
      <color rgb="FFFFFFCC"/>
    </mruColors>
  </colors>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 Id="rId5" Type="http://schemas.openxmlformats.org/officeDocument/2006/relationships/calcChain" Target="calcChain.xml" />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7"/>
  <sheetViews>
    <sheetView tabSelected="1" workbookViewId="0">
      <selection sqref="A1:N38"/>
    </sheetView>
  </sheetViews>
  <sheetFormatPr defaultRowHeight="15" x14ac:dyDescent="0.25"/>
  <cols>
    <col min="1" max="1" width="3" customWidth="1"/>
    <col min="2" max="2" width="47.28515625" customWidth="1"/>
    <col min="3" max="3" width="9.7109375" customWidth="1"/>
    <col min="4" max="4" width="8.5703125" customWidth="1"/>
    <col min="5" max="6" width="6.28515625" customWidth="1"/>
    <col min="7" max="7" width="11.85546875" customWidth="1"/>
    <col min="8" max="8" width="2.140625" customWidth="1"/>
    <col min="9" max="10" width="10" customWidth="1"/>
    <col min="11" max="11" width="8" customWidth="1"/>
    <col min="12" max="12" width="7.5703125" customWidth="1"/>
    <col min="13" max="13" width="15.5703125" customWidth="1"/>
  </cols>
  <sheetData>
    <row r="1" spans="1:14" x14ac:dyDescent="0.25">
      <c r="B1" s="12" t="s">
        <v>35</v>
      </c>
    </row>
    <row r="2" spans="1:14" x14ac:dyDescent="0.25">
      <c r="B2" s="12" t="s">
        <v>34</v>
      </c>
    </row>
    <row r="3" spans="1:14" x14ac:dyDescent="0.25">
      <c r="B3" s="12" t="s">
        <v>33</v>
      </c>
    </row>
    <row r="5" spans="1:14" ht="15.75" x14ac:dyDescent="0.25">
      <c r="B5" s="13" t="s">
        <v>32</v>
      </c>
    </row>
    <row r="6" spans="1:14" ht="25.5" customHeight="1" x14ac:dyDescent="0.25">
      <c r="B6" s="11" t="s">
        <v>31</v>
      </c>
      <c r="C6" s="10"/>
      <c r="D6" s="10"/>
      <c r="E6" s="10"/>
      <c r="F6" s="10"/>
    </row>
    <row r="7" spans="1:14" ht="25.5" customHeight="1" x14ac:dyDescent="0.25">
      <c r="B7" s="11"/>
      <c r="C7" s="10"/>
      <c r="D7" s="10"/>
      <c r="E7" s="10"/>
      <c r="F7" s="10"/>
    </row>
    <row r="8" spans="1:14" ht="25.5" customHeight="1" x14ac:dyDescent="0.25">
      <c r="B8" s="14" t="s">
        <v>30</v>
      </c>
      <c r="C8" s="10"/>
      <c r="D8" s="10"/>
      <c r="E8" s="10"/>
      <c r="F8" s="10"/>
    </row>
    <row r="9" spans="1:14" ht="25.5" customHeight="1" thickBot="1" x14ac:dyDescent="0.3">
      <c r="B9" s="10"/>
      <c r="C9" s="10"/>
      <c r="D9" s="10"/>
      <c r="E9" s="10"/>
      <c r="F9" s="10"/>
    </row>
    <row r="10" spans="1:14" ht="72" customHeight="1" thickBot="1" x14ac:dyDescent="0.3">
      <c r="B10" s="16" t="s">
        <v>29</v>
      </c>
      <c r="C10" s="17"/>
      <c r="D10" s="17"/>
      <c r="E10" s="17"/>
      <c r="F10" s="17"/>
      <c r="G10" s="17"/>
      <c r="H10" s="17"/>
      <c r="I10" s="17"/>
      <c r="J10" s="17"/>
      <c r="K10" s="17"/>
      <c r="L10" s="17"/>
      <c r="M10" s="18"/>
    </row>
    <row r="11" spans="1:14" ht="19.5" customHeight="1" x14ac:dyDescent="0.25">
      <c r="B11" s="10"/>
      <c r="C11" s="10"/>
      <c r="D11" s="10"/>
      <c r="E11" s="10"/>
      <c r="F11" s="10"/>
    </row>
    <row r="12" spans="1:14" x14ac:dyDescent="0.25">
      <c r="C12" s="15" t="s">
        <v>27</v>
      </c>
      <c r="D12" s="15"/>
      <c r="E12" s="15"/>
      <c r="F12" s="15"/>
      <c r="G12" s="15"/>
      <c r="I12" s="9"/>
      <c r="J12" s="9"/>
      <c r="K12" s="8" t="s">
        <v>28</v>
      </c>
      <c r="L12" s="8"/>
      <c r="M12" s="8"/>
    </row>
    <row r="13" spans="1:14" ht="45.75" thickBot="1" x14ac:dyDescent="0.3">
      <c r="C13" s="7" t="s">
        <v>26</v>
      </c>
      <c r="D13" s="6" t="s">
        <v>25</v>
      </c>
      <c r="E13" s="7" t="s">
        <v>24</v>
      </c>
      <c r="F13" s="7" t="s">
        <v>23</v>
      </c>
      <c r="G13" s="7" t="s">
        <v>27</v>
      </c>
      <c r="H13" s="5"/>
      <c r="I13" s="7" t="s">
        <v>26</v>
      </c>
      <c r="J13" s="6" t="s">
        <v>25</v>
      </c>
      <c r="K13" s="7" t="s">
        <v>24</v>
      </c>
      <c r="L13" s="7" t="s">
        <v>23</v>
      </c>
      <c r="M13" s="6" t="s">
        <v>22</v>
      </c>
      <c r="N13" s="5"/>
    </row>
    <row r="14" spans="1:14" x14ac:dyDescent="0.25">
      <c r="A14" s="1">
        <v>1</v>
      </c>
      <c r="B14" t="s">
        <v>21</v>
      </c>
      <c r="C14">
        <v>75</v>
      </c>
      <c r="D14">
        <v>16</v>
      </c>
      <c r="E14">
        <f>C14*D14</f>
        <v>1200</v>
      </c>
      <c r="F14" s="4">
        <f t="shared" ref="F14:F19" si="0">(69400*1.4)/52/40</f>
        <v>46.711538461538467</v>
      </c>
      <c r="G14" s="4">
        <f t="shared" ref="G14:G19" si="1">E14*F14</f>
        <v>56053.846153846163</v>
      </c>
      <c r="I14">
        <v>5</v>
      </c>
      <c r="J14">
        <v>16</v>
      </c>
      <c r="K14">
        <f>I14*J14</f>
        <v>80</v>
      </c>
      <c r="L14" s="4">
        <f t="shared" ref="L14:L19" si="2">F14</f>
        <v>46.711538461538467</v>
      </c>
      <c r="M14" s="4">
        <f t="shared" ref="M14:M19" si="3">K14*L14</f>
        <v>3736.9230769230771</v>
      </c>
    </row>
    <row r="15" spans="1:14" x14ac:dyDescent="0.25">
      <c r="A15" s="1">
        <v>2</v>
      </c>
      <c r="B15" t="s">
        <v>20</v>
      </c>
      <c r="C15">
        <v>8</v>
      </c>
      <c r="D15">
        <v>24</v>
      </c>
      <c r="E15">
        <f>C15*D15</f>
        <v>192</v>
      </c>
      <c r="F15" s="3">
        <f t="shared" si="0"/>
        <v>46.711538461538467</v>
      </c>
      <c r="G15" s="3">
        <f t="shared" si="1"/>
        <v>8968.6153846153866</v>
      </c>
      <c r="I15">
        <v>1</v>
      </c>
      <c r="J15">
        <v>24</v>
      </c>
      <c r="K15">
        <f>I15*J15</f>
        <v>24</v>
      </c>
      <c r="L15" s="3">
        <f t="shared" si="2"/>
        <v>46.711538461538467</v>
      </c>
      <c r="M15" s="3">
        <f t="shared" si="3"/>
        <v>1121.0769230769233</v>
      </c>
    </row>
    <row r="16" spans="1:14" x14ac:dyDescent="0.25">
      <c r="A16" s="1">
        <v>3</v>
      </c>
      <c r="B16" t="s">
        <v>19</v>
      </c>
      <c r="E16">
        <v>80</v>
      </c>
      <c r="F16" s="3">
        <f t="shared" si="0"/>
        <v>46.711538461538467</v>
      </c>
      <c r="G16" s="3">
        <f t="shared" si="1"/>
        <v>3736.9230769230771</v>
      </c>
      <c r="I16">
        <v>75</v>
      </c>
      <c r="J16">
        <v>1</v>
      </c>
      <c r="K16">
        <f>I16*J16</f>
        <v>75</v>
      </c>
      <c r="L16" s="3">
        <f t="shared" si="2"/>
        <v>46.711538461538467</v>
      </c>
      <c r="M16" s="3">
        <f t="shared" si="3"/>
        <v>3503.3653846153852</v>
      </c>
    </row>
    <row r="17" spans="1:13" x14ac:dyDescent="0.25">
      <c r="A17" s="1">
        <v>4</v>
      </c>
      <c r="B17" t="s">
        <v>18</v>
      </c>
      <c r="E17">
        <v>160</v>
      </c>
      <c r="F17" s="3">
        <f t="shared" si="0"/>
        <v>46.711538461538467</v>
      </c>
      <c r="G17" s="3">
        <f t="shared" si="1"/>
        <v>7473.8461538461543</v>
      </c>
      <c r="K17">
        <v>40</v>
      </c>
      <c r="L17" s="3">
        <f t="shared" si="2"/>
        <v>46.711538461538467</v>
      </c>
      <c r="M17" s="3">
        <f t="shared" si="3"/>
        <v>1868.4615384615386</v>
      </c>
    </row>
    <row r="18" spans="1:13" x14ac:dyDescent="0.25">
      <c r="A18" s="1">
        <v>5</v>
      </c>
      <c r="B18" t="s">
        <v>17</v>
      </c>
      <c r="E18">
        <v>120</v>
      </c>
      <c r="F18" s="3">
        <f t="shared" si="0"/>
        <v>46.711538461538467</v>
      </c>
      <c r="G18" s="3">
        <f t="shared" si="1"/>
        <v>5605.3846153846162</v>
      </c>
      <c r="K18">
        <f>40</f>
        <v>40</v>
      </c>
      <c r="L18" s="3">
        <f t="shared" si="2"/>
        <v>46.711538461538467</v>
      </c>
      <c r="M18" s="3">
        <f t="shared" si="3"/>
        <v>1868.4615384615386</v>
      </c>
    </row>
    <row r="19" spans="1:13" x14ac:dyDescent="0.25">
      <c r="A19" s="1">
        <v>6</v>
      </c>
      <c r="B19" t="s">
        <v>16</v>
      </c>
      <c r="E19">
        <v>120</v>
      </c>
      <c r="F19" s="3">
        <f t="shared" si="0"/>
        <v>46.711538461538467</v>
      </c>
      <c r="G19" s="3">
        <f t="shared" si="1"/>
        <v>5605.3846153846162</v>
      </c>
      <c r="K19">
        <v>40</v>
      </c>
      <c r="L19" s="3">
        <f t="shared" si="2"/>
        <v>46.711538461538467</v>
      </c>
      <c r="M19" s="3">
        <f t="shared" si="3"/>
        <v>1868.4615384615386</v>
      </c>
    </row>
    <row r="20" spans="1:13" ht="15.75" thickBot="1" x14ac:dyDescent="0.3">
      <c r="G20" s="2">
        <f>SUM(G14:G19)</f>
        <v>87444</v>
      </c>
      <c r="M20" s="2">
        <f>SUM(M14:M19)</f>
        <v>13966.750000000002</v>
      </c>
    </row>
    <row r="21" spans="1:13" ht="15.75" thickTop="1" x14ac:dyDescent="0.25"/>
    <row r="22" spans="1:13" x14ac:dyDescent="0.25">
      <c r="A22" s="1" t="s">
        <v>15</v>
      </c>
      <c r="B22" t="s">
        <v>36</v>
      </c>
    </row>
    <row r="23" spans="1:13" x14ac:dyDescent="0.25">
      <c r="A23" s="1"/>
      <c r="B23" t="s">
        <v>14</v>
      </c>
    </row>
    <row r="24" spans="1:13" x14ac:dyDescent="0.25">
      <c r="A24" s="1" t="s">
        <v>13</v>
      </c>
      <c r="B24" t="s">
        <v>12</v>
      </c>
    </row>
    <row r="25" spans="1:13" x14ac:dyDescent="0.25">
      <c r="A25" s="1"/>
      <c r="B25" t="s">
        <v>11</v>
      </c>
    </row>
    <row r="26" spans="1:13" x14ac:dyDescent="0.25">
      <c r="A26" s="1" t="s">
        <v>10</v>
      </c>
      <c r="B26" t="s">
        <v>9</v>
      </c>
    </row>
    <row r="27" spans="1:13" x14ac:dyDescent="0.25">
      <c r="A27" s="1"/>
      <c r="B27" t="s">
        <v>37</v>
      </c>
    </row>
    <row r="28" spans="1:13" x14ac:dyDescent="0.25">
      <c r="A28" s="1" t="s">
        <v>8</v>
      </c>
      <c r="B28" t="s">
        <v>38</v>
      </c>
    </row>
    <row r="29" spans="1:13" x14ac:dyDescent="0.25">
      <c r="A29" s="1"/>
      <c r="B29" t="s">
        <v>7</v>
      </c>
    </row>
    <row r="30" spans="1:13" x14ac:dyDescent="0.25">
      <c r="A30" s="1" t="s">
        <v>6</v>
      </c>
      <c r="B30" t="s">
        <v>5</v>
      </c>
    </row>
    <row r="31" spans="1:13" x14ac:dyDescent="0.25">
      <c r="A31" s="1"/>
      <c r="B31" t="s">
        <v>39</v>
      </c>
    </row>
    <row r="32" spans="1:13" x14ac:dyDescent="0.25">
      <c r="A32" s="1" t="s">
        <v>4</v>
      </c>
      <c r="B32" t="s">
        <v>3</v>
      </c>
    </row>
    <row r="33" spans="1:2" x14ac:dyDescent="0.25">
      <c r="A33" s="1"/>
      <c r="B33" t="s">
        <v>2</v>
      </c>
    </row>
    <row r="34" spans="1:2" x14ac:dyDescent="0.25">
      <c r="A34" s="1"/>
      <c r="B34" t="s">
        <v>1</v>
      </c>
    </row>
    <row r="35" spans="1:2" x14ac:dyDescent="0.25">
      <c r="B35" t="s">
        <v>40</v>
      </c>
    </row>
    <row r="37" spans="1:2" x14ac:dyDescent="0.25">
      <c r="A37" t="s">
        <v>0</v>
      </c>
    </row>
  </sheetData>
  <mergeCells count="2">
    <mergeCell ref="C12:G12"/>
    <mergeCell ref="B10:M10"/>
  </mergeCells>
  <pageMargins left="0.7" right="0.7" top="0.75" bottom="0.75" header="0.3" footer="0.3"/>
  <pageSetup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